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327"/>
  <workbookPr codeName="Šī_darbgrāmata" hidePivotFieldList="1" defaultThemeVersion="124226"/>
  <mc:AlternateContent xmlns:mc="http://schemas.openxmlformats.org/markup-compatibility/2006">
    <mc:Choice Requires="x15">
      <x15ac:absPath xmlns:x15ac="http://schemas.microsoft.com/office/spreadsheetml/2010/11/ac" url="\\vnozare.pri\vm\Redirect_profiles\VM_Igors_Belovs\My Documents\Darba mape\MK_rīkojuma_projekti\2023\NVD\Ukraiņi_plus_NMPD\"/>
    </mc:Choice>
  </mc:AlternateContent>
  <xr:revisionPtr revIDLastSave="0" documentId="13_ncr:1_{98BA3D81-CCD8-455A-8AAC-F070D66D8E7C}" xr6:coauthVersionLast="47" xr6:coauthVersionMax="47" xr10:uidLastSave="{00000000-0000-0000-0000-000000000000}"/>
  <bookViews>
    <workbookView xWindow="-120" yWindow="-120" windowWidth="29040" windowHeight="15840" tabRatio="955" activeTab="7" xr2:uid="{00000000-000D-0000-FFFF-FFFF00000000}"/>
  </bookViews>
  <sheets>
    <sheet name="KOPĀ janvāris" sheetId="16" r:id="rId1"/>
    <sheet name="MED" sheetId="62" r:id="rId2"/>
    <sheet name="Parent C saraksts" sheetId="47" r:id="rId3"/>
    <sheet name="Centr.med" sheetId="42" r:id="rId4"/>
    <sheet name="CM-parent.ONKO" sheetId="43" r:id="rId5"/>
    <sheet name="insul." sheetId="67" r:id="rId6"/>
    <sheet name="STAC" sheetId="66" r:id="rId7"/>
    <sheet name="transports" sheetId="68" r:id="rId8"/>
    <sheet name="PVA" sheetId="64" r:id="rId9"/>
    <sheet name="ZOB" sheetId="52" r:id="rId10"/>
    <sheet name="LAB" sheetId="65" r:id="rId11"/>
    <sheet name="SAVA" sheetId="63" r:id="rId12"/>
  </sheets>
  <definedNames>
    <definedName name="_xlnm._FilterDatabase" localSheetId="5" hidden="1">insul.!$A$3:$H$292</definedName>
    <definedName name="_xlnm._FilterDatabase" localSheetId="8" hidden="1">PVA!$A$4:$L$1736</definedName>
    <definedName name="_xlnm._FilterDatabase" localSheetId="11" hidden="1">SAVA!$A$5:$L$2861</definedName>
    <definedName name="_xlnm._FilterDatabase" localSheetId="6" hidden="1">STAC!$A$3:$H$292</definedName>
    <definedName name="_xlnm._FilterDatabase" localSheetId="9" hidden="1">ZOB!$B$6:$I$456</definedName>
    <definedName name="_xlnm.Print_Titles" localSheetId="0">'KOPĀ janvāris'!$3:$3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J8" i="52" l="1"/>
  <c r="J9" i="52"/>
  <c r="J10" i="52"/>
  <c r="J11" i="52"/>
  <c r="J12" i="52"/>
  <c r="J13" i="52"/>
  <c r="J14" i="52"/>
  <c r="J15" i="52"/>
  <c r="J16" i="52"/>
  <c r="J17" i="52"/>
  <c r="J18" i="52"/>
  <c r="J19" i="52"/>
  <c r="J20" i="52"/>
  <c r="J21" i="52"/>
  <c r="J22" i="52"/>
  <c r="J23" i="52"/>
  <c r="J24" i="52"/>
  <c r="J25" i="52"/>
  <c r="J26" i="52"/>
  <c r="J27" i="52"/>
  <c r="J28" i="52"/>
  <c r="J29" i="52"/>
  <c r="J30" i="52"/>
  <c r="J31" i="52"/>
  <c r="J32" i="52"/>
  <c r="J33" i="52"/>
  <c r="J34" i="52"/>
  <c r="J35" i="52"/>
  <c r="J36" i="52"/>
  <c r="J37" i="52"/>
  <c r="J38" i="52"/>
  <c r="J39" i="52"/>
  <c r="J40" i="52"/>
  <c r="J41" i="52"/>
  <c r="J42" i="52"/>
  <c r="J43" i="52"/>
  <c r="J44" i="52"/>
  <c r="J45" i="52"/>
  <c r="J46" i="52"/>
  <c r="J47" i="52"/>
  <c r="J48" i="52"/>
  <c r="J49" i="52"/>
  <c r="J50" i="52"/>
  <c r="J51" i="52"/>
  <c r="J52" i="52"/>
  <c r="J53" i="52"/>
  <c r="J54" i="52"/>
  <c r="J55" i="52"/>
  <c r="J56" i="52"/>
  <c r="J57" i="52"/>
  <c r="J58" i="52"/>
  <c r="J59" i="52"/>
  <c r="J60" i="52"/>
  <c r="J61" i="52"/>
  <c r="J62" i="52"/>
  <c r="J63" i="52"/>
  <c r="J64" i="52"/>
  <c r="J65" i="52"/>
  <c r="J66" i="52"/>
  <c r="J67" i="52"/>
  <c r="J68" i="52"/>
  <c r="J69" i="52"/>
  <c r="J70" i="52"/>
  <c r="J71" i="52"/>
  <c r="J72" i="52"/>
  <c r="J73" i="52"/>
  <c r="J74" i="52"/>
  <c r="J75" i="52"/>
  <c r="J76" i="52"/>
  <c r="J77" i="52"/>
  <c r="J78" i="52"/>
  <c r="J79" i="52"/>
  <c r="J80" i="52"/>
  <c r="J81" i="52"/>
  <c r="J82" i="52"/>
  <c r="J83" i="52"/>
  <c r="J84" i="52"/>
  <c r="J85" i="52"/>
  <c r="J86" i="52"/>
  <c r="J87" i="52"/>
  <c r="J88" i="52"/>
  <c r="J89" i="52"/>
  <c r="J90" i="52"/>
  <c r="J91" i="52"/>
  <c r="J92" i="52"/>
  <c r="J93" i="52"/>
  <c r="J94" i="52"/>
  <c r="J95" i="52"/>
  <c r="J96" i="52"/>
  <c r="J97" i="52"/>
  <c r="J98" i="52"/>
  <c r="J99" i="52"/>
  <c r="J100" i="52"/>
  <c r="J101" i="52"/>
  <c r="J102" i="52"/>
  <c r="J103" i="52"/>
  <c r="J104" i="52"/>
  <c r="J105" i="52"/>
  <c r="J106" i="52"/>
  <c r="J107" i="52"/>
  <c r="J108" i="52"/>
  <c r="J109" i="52"/>
  <c r="J110" i="52"/>
  <c r="J111" i="52"/>
  <c r="J112" i="52"/>
  <c r="J113" i="52"/>
  <c r="J114" i="52"/>
  <c r="J115" i="52"/>
  <c r="J116" i="52"/>
  <c r="J117" i="52"/>
  <c r="J118" i="52"/>
  <c r="J119" i="52"/>
  <c r="J120" i="52"/>
  <c r="J121" i="52"/>
  <c r="J122" i="52"/>
  <c r="J123" i="52"/>
  <c r="J124" i="52"/>
  <c r="J125" i="52"/>
  <c r="J126" i="52"/>
  <c r="J127" i="52"/>
  <c r="J128" i="52"/>
  <c r="J129" i="52"/>
  <c r="J130" i="52"/>
  <c r="J131" i="52"/>
  <c r="J132" i="52"/>
  <c r="J133" i="52"/>
  <c r="J134" i="52"/>
  <c r="J135" i="52"/>
  <c r="J136" i="52"/>
  <c r="J137" i="52"/>
  <c r="J138" i="52"/>
  <c r="J139" i="52"/>
  <c r="J140" i="52"/>
  <c r="J141" i="52"/>
  <c r="J142" i="52"/>
  <c r="J143" i="52"/>
  <c r="J144" i="52"/>
  <c r="J145" i="52"/>
  <c r="J146" i="52"/>
  <c r="J147" i="52"/>
  <c r="J148" i="52"/>
  <c r="J149" i="52"/>
  <c r="J150" i="52"/>
  <c r="J151" i="52"/>
  <c r="J152" i="52"/>
  <c r="J153" i="52"/>
  <c r="J154" i="52"/>
  <c r="J155" i="52"/>
  <c r="J156" i="52"/>
  <c r="J157" i="52"/>
  <c r="J158" i="52"/>
  <c r="J159" i="52"/>
  <c r="J160" i="52"/>
  <c r="J161" i="52"/>
  <c r="J162" i="52"/>
  <c r="J163" i="52"/>
  <c r="J164" i="52"/>
  <c r="J165" i="52"/>
  <c r="J166" i="52"/>
  <c r="J167" i="52"/>
  <c r="J168" i="52"/>
  <c r="J169" i="52"/>
  <c r="J170" i="52"/>
  <c r="J171" i="52"/>
  <c r="J172" i="52"/>
  <c r="J173" i="52"/>
  <c r="J174" i="52"/>
  <c r="J175" i="52"/>
  <c r="J176" i="52"/>
  <c r="J177" i="52"/>
  <c r="J178" i="52"/>
  <c r="J179" i="52"/>
  <c r="J180" i="52"/>
  <c r="J181" i="52"/>
  <c r="J182" i="52"/>
  <c r="J183" i="52"/>
  <c r="J184" i="52"/>
  <c r="J185" i="52"/>
  <c r="J186" i="52"/>
  <c r="J187" i="52"/>
  <c r="J188" i="52"/>
  <c r="J189" i="52"/>
  <c r="J190" i="52"/>
  <c r="J191" i="52"/>
  <c r="J192" i="52"/>
  <c r="J193" i="52"/>
  <c r="J194" i="52"/>
  <c r="J195" i="52"/>
  <c r="J196" i="52"/>
  <c r="J197" i="52"/>
  <c r="J198" i="52"/>
  <c r="J199" i="52"/>
  <c r="J200" i="52"/>
  <c r="J201" i="52"/>
  <c r="J202" i="52"/>
  <c r="J203" i="52"/>
  <c r="J204" i="52"/>
  <c r="J205" i="52"/>
  <c r="J206" i="52"/>
  <c r="J207" i="52"/>
  <c r="J208" i="52"/>
  <c r="J209" i="52"/>
  <c r="J210" i="52"/>
  <c r="J211" i="52"/>
  <c r="J212" i="52"/>
  <c r="J213" i="52"/>
  <c r="J214" i="52"/>
  <c r="J215" i="52"/>
  <c r="J216" i="52"/>
  <c r="J217" i="52"/>
  <c r="J218" i="52"/>
  <c r="J219" i="52"/>
  <c r="J220" i="52"/>
  <c r="J221" i="52"/>
  <c r="J222" i="52"/>
  <c r="J223" i="52"/>
  <c r="J224" i="52"/>
  <c r="J225" i="52"/>
  <c r="J226" i="52"/>
  <c r="J227" i="52"/>
  <c r="J228" i="52"/>
  <c r="J229" i="52"/>
  <c r="J230" i="52"/>
  <c r="J231" i="52"/>
  <c r="J232" i="52"/>
  <c r="J233" i="52"/>
  <c r="J234" i="52"/>
  <c r="J235" i="52"/>
  <c r="J236" i="52"/>
  <c r="J237" i="52"/>
  <c r="J238" i="52"/>
  <c r="J239" i="52"/>
  <c r="J240" i="52"/>
  <c r="J241" i="52"/>
  <c r="J242" i="52"/>
  <c r="J243" i="52"/>
  <c r="J244" i="52"/>
  <c r="J245" i="52"/>
  <c r="J246" i="52"/>
  <c r="J247" i="52"/>
  <c r="J248" i="52"/>
  <c r="J249" i="52"/>
  <c r="J250" i="52"/>
  <c r="J251" i="52"/>
  <c r="J252" i="52"/>
  <c r="J253" i="52"/>
  <c r="J254" i="52"/>
  <c r="J255" i="52"/>
  <c r="J256" i="52"/>
  <c r="J257" i="52"/>
  <c r="J258" i="52"/>
  <c r="J259" i="52"/>
  <c r="J260" i="52"/>
  <c r="J261" i="52"/>
  <c r="J262" i="52"/>
  <c r="J263" i="52"/>
  <c r="J264" i="52"/>
  <c r="J265" i="52"/>
  <c r="J266" i="52"/>
  <c r="J267" i="52"/>
  <c r="J268" i="52"/>
  <c r="J269" i="52"/>
  <c r="J270" i="52"/>
  <c r="J271" i="52"/>
  <c r="J272" i="52"/>
  <c r="J273" i="52"/>
  <c r="J274" i="52"/>
  <c r="J275" i="52"/>
  <c r="J276" i="52"/>
  <c r="J277" i="52"/>
  <c r="J278" i="52"/>
  <c r="J279" i="52"/>
  <c r="J280" i="52"/>
  <c r="J281" i="52"/>
  <c r="J282" i="52"/>
  <c r="J283" i="52"/>
  <c r="J284" i="52"/>
  <c r="J285" i="52"/>
  <c r="J286" i="52"/>
  <c r="J287" i="52"/>
  <c r="J288" i="52"/>
  <c r="J289" i="52"/>
  <c r="J290" i="52"/>
  <c r="J291" i="52"/>
  <c r="J292" i="52"/>
  <c r="J293" i="52"/>
  <c r="J294" i="52"/>
  <c r="J295" i="52"/>
  <c r="J296" i="52"/>
  <c r="J297" i="52"/>
  <c r="J298" i="52"/>
  <c r="J299" i="52"/>
  <c r="J300" i="52"/>
  <c r="J301" i="52"/>
  <c r="J302" i="52"/>
  <c r="J303" i="52"/>
  <c r="J304" i="52"/>
  <c r="J305" i="52"/>
  <c r="J306" i="52"/>
  <c r="J307" i="52"/>
  <c r="J308" i="52"/>
  <c r="J309" i="52"/>
  <c r="J310" i="52"/>
  <c r="J311" i="52"/>
  <c r="J312" i="52"/>
  <c r="J313" i="52"/>
  <c r="J314" i="52"/>
  <c r="J315" i="52"/>
  <c r="J316" i="52"/>
  <c r="J317" i="52"/>
  <c r="J318" i="52"/>
  <c r="J319" i="52"/>
  <c r="J320" i="52"/>
  <c r="J321" i="52"/>
  <c r="J322" i="52"/>
  <c r="J323" i="52"/>
  <c r="J324" i="52"/>
  <c r="J325" i="52"/>
  <c r="J326" i="52"/>
  <c r="J327" i="52"/>
  <c r="J328" i="52"/>
  <c r="J329" i="52"/>
  <c r="J330" i="52"/>
  <c r="J331" i="52"/>
  <c r="J332" i="52"/>
  <c r="J333" i="52"/>
  <c r="J334" i="52"/>
  <c r="J335" i="52"/>
  <c r="J336" i="52"/>
  <c r="J337" i="52"/>
  <c r="J338" i="52"/>
  <c r="J339" i="52"/>
  <c r="J340" i="52"/>
  <c r="J341" i="52"/>
  <c r="J342" i="52"/>
  <c r="J343" i="52"/>
  <c r="J344" i="52"/>
  <c r="J345" i="52"/>
  <c r="J346" i="52"/>
  <c r="J347" i="52"/>
  <c r="J348" i="52"/>
  <c r="J349" i="52"/>
  <c r="J350" i="52"/>
  <c r="J351" i="52"/>
  <c r="J352" i="52"/>
  <c r="J353" i="52"/>
  <c r="J354" i="52"/>
  <c r="J355" i="52"/>
  <c r="J356" i="52"/>
  <c r="J357" i="52"/>
  <c r="J358" i="52"/>
  <c r="J359" i="52"/>
  <c r="J360" i="52"/>
  <c r="J361" i="52"/>
  <c r="J362" i="52"/>
  <c r="J363" i="52"/>
  <c r="J364" i="52"/>
  <c r="J365" i="52"/>
  <c r="J366" i="52"/>
  <c r="J367" i="52"/>
  <c r="J368" i="52"/>
  <c r="J369" i="52"/>
  <c r="J370" i="52"/>
  <c r="J371" i="52"/>
  <c r="J372" i="52"/>
  <c r="J373" i="52"/>
  <c r="J374" i="52"/>
  <c r="J375" i="52"/>
  <c r="J376" i="52"/>
  <c r="J377" i="52"/>
  <c r="J378" i="52"/>
  <c r="J379" i="52"/>
  <c r="J380" i="52"/>
  <c r="J381" i="52"/>
  <c r="J382" i="52"/>
  <c r="J383" i="52"/>
  <c r="J384" i="52"/>
  <c r="J385" i="52"/>
  <c r="J386" i="52"/>
  <c r="J387" i="52"/>
  <c r="J388" i="52"/>
  <c r="J389" i="52"/>
  <c r="J390" i="52"/>
  <c r="J391" i="52"/>
  <c r="J392" i="52"/>
  <c r="J393" i="52"/>
  <c r="J394" i="52"/>
  <c r="J395" i="52"/>
  <c r="J396" i="52"/>
  <c r="J397" i="52"/>
  <c r="J398" i="52"/>
  <c r="J399" i="52"/>
  <c r="J400" i="52"/>
  <c r="J401" i="52"/>
  <c r="J402" i="52"/>
  <c r="J7" i="52"/>
  <c r="H5" i="68"/>
  <c r="G12" i="47"/>
  <c r="C44" i="16"/>
  <c r="C49" i="16" l="1"/>
  <c r="C43" i="16"/>
  <c r="D50" i="16" l="1"/>
  <c r="D49" i="16"/>
  <c r="D40" i="16"/>
  <c r="F6" i="68" l="1"/>
  <c r="E6" i="68"/>
  <c r="D6" i="68"/>
  <c r="G5" i="68"/>
  <c r="G6" i="68" s="1"/>
  <c r="G8" i="68" l="1"/>
  <c r="C10" i="16"/>
  <c r="C46" i="16" s="1"/>
  <c r="C50" i="16" s="1"/>
  <c r="C51" i="16" s="1"/>
  <c r="D15" i="16"/>
  <c r="C15" i="16"/>
  <c r="C14" i="16"/>
  <c r="B14" i="16" s="1"/>
  <c r="C13" i="16"/>
  <c r="C42" i="16" s="1"/>
  <c r="D12" i="16"/>
  <c r="C12" i="16"/>
  <c r="K7" i="63"/>
  <c r="K8" i="63"/>
  <c r="K9" i="63"/>
  <c r="K10" i="63"/>
  <c r="K11" i="63"/>
  <c r="K12" i="63"/>
  <c r="K13" i="63"/>
  <c r="K14" i="63"/>
  <c r="K15" i="63"/>
  <c r="K16" i="63"/>
  <c r="K17" i="63"/>
  <c r="K18" i="63"/>
  <c r="K19" i="63"/>
  <c r="K20" i="63"/>
  <c r="K21" i="63"/>
  <c r="K22" i="63"/>
  <c r="K23" i="63"/>
  <c r="K24" i="63"/>
  <c r="K25" i="63"/>
  <c r="K26" i="63"/>
  <c r="K27" i="63"/>
  <c r="K28" i="63"/>
  <c r="K29" i="63"/>
  <c r="K30" i="63"/>
  <c r="K31" i="63"/>
  <c r="K32" i="63"/>
  <c r="K33" i="63"/>
  <c r="K34" i="63"/>
  <c r="K35" i="63"/>
  <c r="K36" i="63"/>
  <c r="K37" i="63"/>
  <c r="K38" i="63"/>
  <c r="K39" i="63"/>
  <c r="K40" i="63"/>
  <c r="K41" i="63"/>
  <c r="K42" i="63"/>
  <c r="K43" i="63"/>
  <c r="K44" i="63"/>
  <c r="K45" i="63"/>
  <c r="K46" i="63"/>
  <c r="K47" i="63"/>
  <c r="K48" i="63"/>
  <c r="K49" i="63"/>
  <c r="K50" i="63"/>
  <c r="K51" i="63"/>
  <c r="K52" i="63"/>
  <c r="K53" i="63"/>
  <c r="K54" i="63"/>
  <c r="K55" i="63"/>
  <c r="K56" i="63"/>
  <c r="K57" i="63"/>
  <c r="K58" i="63"/>
  <c r="K59" i="63"/>
  <c r="K60" i="63"/>
  <c r="K61" i="63"/>
  <c r="K62" i="63"/>
  <c r="K63" i="63"/>
  <c r="K64" i="63"/>
  <c r="K65" i="63"/>
  <c r="K66" i="63"/>
  <c r="K67" i="63"/>
  <c r="K68" i="63"/>
  <c r="K69" i="63"/>
  <c r="K70" i="63"/>
  <c r="K71" i="63"/>
  <c r="K72" i="63"/>
  <c r="K73" i="63"/>
  <c r="K74" i="63"/>
  <c r="K75" i="63"/>
  <c r="K76" i="63"/>
  <c r="K77" i="63"/>
  <c r="K78" i="63"/>
  <c r="K79" i="63"/>
  <c r="K80" i="63"/>
  <c r="K81" i="63"/>
  <c r="K82" i="63"/>
  <c r="K83" i="63"/>
  <c r="K84" i="63"/>
  <c r="K85" i="63"/>
  <c r="K86" i="63"/>
  <c r="K87" i="63"/>
  <c r="K88" i="63"/>
  <c r="K89" i="63"/>
  <c r="K90" i="63"/>
  <c r="K91" i="63"/>
  <c r="K92" i="63"/>
  <c r="K93" i="63"/>
  <c r="K94" i="63"/>
  <c r="K95" i="63"/>
  <c r="K96" i="63"/>
  <c r="K97" i="63"/>
  <c r="K98" i="63"/>
  <c r="K99" i="63"/>
  <c r="K100" i="63"/>
  <c r="K101" i="63"/>
  <c r="K102" i="63"/>
  <c r="K103" i="63"/>
  <c r="K104" i="63"/>
  <c r="K105" i="63"/>
  <c r="K106" i="63"/>
  <c r="K107" i="63"/>
  <c r="K108" i="63"/>
  <c r="K109" i="63"/>
  <c r="K110" i="63"/>
  <c r="K111" i="63"/>
  <c r="K112" i="63"/>
  <c r="K113" i="63"/>
  <c r="K114" i="63"/>
  <c r="K115" i="63"/>
  <c r="K116" i="63"/>
  <c r="K117" i="63"/>
  <c r="K118" i="63"/>
  <c r="K119" i="63"/>
  <c r="K120" i="63"/>
  <c r="K121" i="63"/>
  <c r="K122" i="63"/>
  <c r="K123" i="63"/>
  <c r="K124" i="63"/>
  <c r="K125" i="63"/>
  <c r="K126" i="63"/>
  <c r="K127" i="63"/>
  <c r="K128" i="63"/>
  <c r="K129" i="63"/>
  <c r="K130" i="63"/>
  <c r="K131" i="63"/>
  <c r="K132" i="63"/>
  <c r="K133" i="63"/>
  <c r="K134" i="63"/>
  <c r="K135" i="63"/>
  <c r="K136" i="63"/>
  <c r="K137" i="63"/>
  <c r="K138" i="63"/>
  <c r="K139" i="63"/>
  <c r="K140" i="63"/>
  <c r="K141" i="63"/>
  <c r="K142" i="63"/>
  <c r="K143" i="63"/>
  <c r="K144" i="63"/>
  <c r="K145" i="63"/>
  <c r="K146" i="63"/>
  <c r="K147" i="63"/>
  <c r="K148" i="63"/>
  <c r="K149" i="63"/>
  <c r="K150" i="63"/>
  <c r="K151" i="63"/>
  <c r="K152" i="63"/>
  <c r="K153" i="63"/>
  <c r="K154" i="63"/>
  <c r="K155" i="63"/>
  <c r="K156" i="63"/>
  <c r="K157" i="63"/>
  <c r="K158" i="63"/>
  <c r="K159" i="63"/>
  <c r="K160" i="63"/>
  <c r="K161" i="63"/>
  <c r="K162" i="63"/>
  <c r="K163" i="63"/>
  <c r="K164" i="63"/>
  <c r="K165" i="63"/>
  <c r="K166" i="63"/>
  <c r="K167" i="63"/>
  <c r="K168" i="63"/>
  <c r="K169" i="63"/>
  <c r="K170" i="63"/>
  <c r="K171" i="63"/>
  <c r="K172" i="63"/>
  <c r="K173" i="63"/>
  <c r="K174" i="63"/>
  <c r="K175" i="63"/>
  <c r="K176" i="63"/>
  <c r="K177" i="63"/>
  <c r="K178" i="63"/>
  <c r="K179" i="63"/>
  <c r="K180" i="63"/>
  <c r="K181" i="63"/>
  <c r="K182" i="63"/>
  <c r="K183" i="63"/>
  <c r="K184" i="63"/>
  <c r="K185" i="63"/>
  <c r="K186" i="63"/>
  <c r="K187" i="63"/>
  <c r="K188" i="63"/>
  <c r="K189" i="63"/>
  <c r="K190" i="63"/>
  <c r="K191" i="63"/>
  <c r="K192" i="63"/>
  <c r="K193" i="63"/>
  <c r="K194" i="63"/>
  <c r="K195" i="63"/>
  <c r="K196" i="63"/>
  <c r="K197" i="63"/>
  <c r="K198" i="63"/>
  <c r="K199" i="63"/>
  <c r="K200" i="63"/>
  <c r="K201" i="63"/>
  <c r="K202" i="63"/>
  <c r="K203" i="63"/>
  <c r="K204" i="63"/>
  <c r="K205" i="63"/>
  <c r="K206" i="63"/>
  <c r="K207" i="63"/>
  <c r="K208" i="63"/>
  <c r="K209" i="63"/>
  <c r="K210" i="63"/>
  <c r="K211" i="63"/>
  <c r="K212" i="63"/>
  <c r="K213" i="63"/>
  <c r="K214" i="63"/>
  <c r="K215" i="63"/>
  <c r="K216" i="63"/>
  <c r="K217" i="63"/>
  <c r="K218" i="63"/>
  <c r="K219" i="63"/>
  <c r="K220" i="63"/>
  <c r="K221" i="63"/>
  <c r="K222" i="63"/>
  <c r="K223" i="63"/>
  <c r="K224" i="63"/>
  <c r="K225" i="63"/>
  <c r="K226" i="63"/>
  <c r="K227" i="63"/>
  <c r="K228" i="63"/>
  <c r="K229" i="63"/>
  <c r="K230" i="63"/>
  <c r="K231" i="63"/>
  <c r="K232" i="63"/>
  <c r="K233" i="63"/>
  <c r="K234" i="63"/>
  <c r="K235" i="63"/>
  <c r="K236" i="63"/>
  <c r="K237" i="63"/>
  <c r="K238" i="63"/>
  <c r="K239" i="63"/>
  <c r="K240" i="63"/>
  <c r="K241" i="63"/>
  <c r="K242" i="63"/>
  <c r="K243" i="63"/>
  <c r="K244" i="63"/>
  <c r="K245" i="63"/>
  <c r="K246" i="63"/>
  <c r="K247" i="63"/>
  <c r="K248" i="63"/>
  <c r="K249" i="63"/>
  <c r="K250" i="63"/>
  <c r="K251" i="63"/>
  <c r="K252" i="63"/>
  <c r="K253" i="63"/>
  <c r="K254" i="63"/>
  <c r="K255" i="63"/>
  <c r="K256" i="63"/>
  <c r="K257" i="63"/>
  <c r="K258" i="63"/>
  <c r="K259" i="63"/>
  <c r="K260" i="63"/>
  <c r="K261" i="63"/>
  <c r="K262" i="63"/>
  <c r="K263" i="63"/>
  <c r="K264" i="63"/>
  <c r="K265" i="63"/>
  <c r="K266" i="63"/>
  <c r="K267" i="63"/>
  <c r="K268" i="63"/>
  <c r="K269" i="63"/>
  <c r="K270" i="63"/>
  <c r="K271" i="63"/>
  <c r="K272" i="63"/>
  <c r="K273" i="63"/>
  <c r="K274" i="63"/>
  <c r="K275" i="63"/>
  <c r="K276" i="63"/>
  <c r="K277" i="63"/>
  <c r="K278" i="63"/>
  <c r="K279" i="63"/>
  <c r="K280" i="63"/>
  <c r="K281" i="63"/>
  <c r="K282" i="63"/>
  <c r="K283" i="63"/>
  <c r="K284" i="63"/>
  <c r="K285" i="63"/>
  <c r="K286" i="63"/>
  <c r="K287" i="63"/>
  <c r="K288" i="63"/>
  <c r="K289" i="63"/>
  <c r="K290" i="63"/>
  <c r="K291" i="63"/>
  <c r="K292" i="63"/>
  <c r="K293" i="63"/>
  <c r="K294" i="63"/>
  <c r="K295" i="63"/>
  <c r="K296" i="63"/>
  <c r="K297" i="63"/>
  <c r="K298" i="63"/>
  <c r="K299" i="63"/>
  <c r="K300" i="63"/>
  <c r="K301" i="63"/>
  <c r="K302" i="63"/>
  <c r="K303" i="63"/>
  <c r="K304" i="63"/>
  <c r="K305" i="63"/>
  <c r="K306" i="63"/>
  <c r="K307" i="63"/>
  <c r="K308" i="63"/>
  <c r="K309" i="63"/>
  <c r="K310" i="63"/>
  <c r="K311" i="63"/>
  <c r="K312" i="63"/>
  <c r="K313" i="63"/>
  <c r="K314" i="63"/>
  <c r="K315" i="63"/>
  <c r="K316" i="63"/>
  <c r="K317" i="63"/>
  <c r="K318" i="63"/>
  <c r="K319" i="63"/>
  <c r="K320" i="63"/>
  <c r="K321" i="63"/>
  <c r="K322" i="63"/>
  <c r="K323" i="63"/>
  <c r="K324" i="63"/>
  <c r="K325" i="63"/>
  <c r="K326" i="63"/>
  <c r="K327" i="63"/>
  <c r="K328" i="63"/>
  <c r="K329" i="63"/>
  <c r="K330" i="63"/>
  <c r="K331" i="63"/>
  <c r="K332" i="63"/>
  <c r="K333" i="63"/>
  <c r="K334" i="63"/>
  <c r="K335" i="63"/>
  <c r="K336" i="63"/>
  <c r="K337" i="63"/>
  <c r="K338" i="63"/>
  <c r="K339" i="63"/>
  <c r="K340" i="63"/>
  <c r="K341" i="63"/>
  <c r="K342" i="63"/>
  <c r="K343" i="63"/>
  <c r="K344" i="63"/>
  <c r="K345" i="63"/>
  <c r="K346" i="63"/>
  <c r="K347" i="63"/>
  <c r="K348" i="63"/>
  <c r="K349" i="63"/>
  <c r="K350" i="63"/>
  <c r="K351" i="63"/>
  <c r="K352" i="63"/>
  <c r="K353" i="63"/>
  <c r="K354" i="63"/>
  <c r="K355" i="63"/>
  <c r="K356" i="63"/>
  <c r="K357" i="63"/>
  <c r="K358" i="63"/>
  <c r="K359" i="63"/>
  <c r="K360" i="63"/>
  <c r="K361" i="63"/>
  <c r="K362" i="63"/>
  <c r="K363" i="63"/>
  <c r="K364" i="63"/>
  <c r="K365" i="63"/>
  <c r="K366" i="63"/>
  <c r="K367" i="63"/>
  <c r="K368" i="63"/>
  <c r="K369" i="63"/>
  <c r="K370" i="63"/>
  <c r="K371" i="63"/>
  <c r="K372" i="63"/>
  <c r="K373" i="63"/>
  <c r="K374" i="63"/>
  <c r="K375" i="63"/>
  <c r="K376" i="63"/>
  <c r="K377" i="63"/>
  <c r="K378" i="63"/>
  <c r="K379" i="63"/>
  <c r="K380" i="63"/>
  <c r="K381" i="63"/>
  <c r="K382" i="63"/>
  <c r="K383" i="63"/>
  <c r="K384" i="63"/>
  <c r="K385" i="63"/>
  <c r="K386" i="63"/>
  <c r="K387" i="63"/>
  <c r="K388" i="63"/>
  <c r="K389" i="63"/>
  <c r="K390" i="63"/>
  <c r="K391" i="63"/>
  <c r="K392" i="63"/>
  <c r="K393" i="63"/>
  <c r="K394" i="63"/>
  <c r="K395" i="63"/>
  <c r="K396" i="63"/>
  <c r="K397" i="63"/>
  <c r="K398" i="63"/>
  <c r="K399" i="63"/>
  <c r="K400" i="63"/>
  <c r="K401" i="63"/>
  <c r="K402" i="63"/>
  <c r="K403" i="63"/>
  <c r="K404" i="63"/>
  <c r="K405" i="63"/>
  <c r="K406" i="63"/>
  <c r="K407" i="63"/>
  <c r="K408" i="63"/>
  <c r="K409" i="63"/>
  <c r="K410" i="63"/>
  <c r="K411" i="63"/>
  <c r="K412" i="63"/>
  <c r="K413" i="63"/>
  <c r="K414" i="63"/>
  <c r="K415" i="63"/>
  <c r="K416" i="63"/>
  <c r="K417" i="63"/>
  <c r="K418" i="63"/>
  <c r="K419" i="63"/>
  <c r="K420" i="63"/>
  <c r="K421" i="63"/>
  <c r="K422" i="63"/>
  <c r="K423" i="63"/>
  <c r="K424" i="63"/>
  <c r="K425" i="63"/>
  <c r="K426" i="63"/>
  <c r="K427" i="63"/>
  <c r="K428" i="63"/>
  <c r="K429" i="63"/>
  <c r="K430" i="63"/>
  <c r="K431" i="63"/>
  <c r="K432" i="63"/>
  <c r="K433" i="63"/>
  <c r="K434" i="63"/>
  <c r="K435" i="63"/>
  <c r="K436" i="63"/>
  <c r="K437" i="63"/>
  <c r="K438" i="63"/>
  <c r="K439" i="63"/>
  <c r="K440" i="63"/>
  <c r="K441" i="63"/>
  <c r="K442" i="63"/>
  <c r="K443" i="63"/>
  <c r="K444" i="63"/>
  <c r="K445" i="63"/>
  <c r="K446" i="63"/>
  <c r="K447" i="63"/>
  <c r="K448" i="63"/>
  <c r="K449" i="63"/>
  <c r="K450" i="63"/>
  <c r="K451" i="63"/>
  <c r="K452" i="63"/>
  <c r="K453" i="63"/>
  <c r="K454" i="63"/>
  <c r="K455" i="63"/>
  <c r="K456" i="63"/>
  <c r="K457" i="63"/>
  <c r="K458" i="63"/>
  <c r="K459" i="63"/>
  <c r="K460" i="63"/>
  <c r="K461" i="63"/>
  <c r="K462" i="63"/>
  <c r="K463" i="63"/>
  <c r="K464" i="63"/>
  <c r="K465" i="63"/>
  <c r="K466" i="63"/>
  <c r="K467" i="63"/>
  <c r="K468" i="63"/>
  <c r="K469" i="63"/>
  <c r="K470" i="63"/>
  <c r="K471" i="63"/>
  <c r="K472" i="63"/>
  <c r="K473" i="63"/>
  <c r="K474" i="63"/>
  <c r="K475" i="63"/>
  <c r="K476" i="63"/>
  <c r="K477" i="63"/>
  <c r="K478" i="63"/>
  <c r="K479" i="63"/>
  <c r="K480" i="63"/>
  <c r="K481" i="63"/>
  <c r="K482" i="63"/>
  <c r="K483" i="63"/>
  <c r="K484" i="63"/>
  <c r="K485" i="63"/>
  <c r="K486" i="63"/>
  <c r="K487" i="63"/>
  <c r="K488" i="63"/>
  <c r="K489" i="63"/>
  <c r="K490" i="63"/>
  <c r="K491" i="63"/>
  <c r="K492" i="63"/>
  <c r="K493" i="63"/>
  <c r="K494" i="63"/>
  <c r="K495" i="63"/>
  <c r="K496" i="63"/>
  <c r="K497" i="63"/>
  <c r="K498" i="63"/>
  <c r="K499" i="63"/>
  <c r="K500" i="63"/>
  <c r="K501" i="63"/>
  <c r="K502" i="63"/>
  <c r="K503" i="63"/>
  <c r="K504" i="63"/>
  <c r="K505" i="63"/>
  <c r="K506" i="63"/>
  <c r="K507" i="63"/>
  <c r="K508" i="63"/>
  <c r="K509" i="63"/>
  <c r="K510" i="63"/>
  <c r="K511" i="63"/>
  <c r="K512" i="63"/>
  <c r="K513" i="63"/>
  <c r="K514" i="63"/>
  <c r="K515" i="63"/>
  <c r="K516" i="63"/>
  <c r="K517" i="63"/>
  <c r="K518" i="63"/>
  <c r="K519" i="63"/>
  <c r="K520" i="63"/>
  <c r="K521" i="63"/>
  <c r="K522" i="63"/>
  <c r="K523" i="63"/>
  <c r="K524" i="63"/>
  <c r="K525" i="63"/>
  <c r="K526" i="63"/>
  <c r="K527" i="63"/>
  <c r="K528" i="63"/>
  <c r="K529" i="63"/>
  <c r="K530" i="63"/>
  <c r="K531" i="63"/>
  <c r="K532" i="63"/>
  <c r="K533" i="63"/>
  <c r="K534" i="63"/>
  <c r="K535" i="63"/>
  <c r="K536" i="63"/>
  <c r="K537" i="63"/>
  <c r="K538" i="63"/>
  <c r="K539" i="63"/>
  <c r="K540" i="63"/>
  <c r="K541" i="63"/>
  <c r="K542" i="63"/>
  <c r="K543" i="63"/>
  <c r="K544" i="63"/>
  <c r="K545" i="63"/>
  <c r="K546" i="63"/>
  <c r="K547" i="63"/>
  <c r="K548" i="63"/>
  <c r="K549" i="63"/>
  <c r="K550" i="63"/>
  <c r="K551" i="63"/>
  <c r="K552" i="63"/>
  <c r="K553" i="63"/>
  <c r="K554" i="63"/>
  <c r="K555" i="63"/>
  <c r="K556" i="63"/>
  <c r="K557" i="63"/>
  <c r="K558" i="63"/>
  <c r="K559" i="63"/>
  <c r="K560" i="63"/>
  <c r="K561" i="63"/>
  <c r="K562" i="63"/>
  <c r="K563" i="63"/>
  <c r="K564" i="63"/>
  <c r="K565" i="63"/>
  <c r="K566" i="63"/>
  <c r="K567" i="63"/>
  <c r="K568" i="63"/>
  <c r="K569" i="63"/>
  <c r="K570" i="63"/>
  <c r="K571" i="63"/>
  <c r="K572" i="63"/>
  <c r="K573" i="63"/>
  <c r="K574" i="63"/>
  <c r="K575" i="63"/>
  <c r="K576" i="63"/>
  <c r="K577" i="63"/>
  <c r="K578" i="63"/>
  <c r="K579" i="63"/>
  <c r="K580" i="63"/>
  <c r="K581" i="63"/>
  <c r="K582" i="63"/>
  <c r="K583" i="63"/>
  <c r="K584" i="63"/>
  <c r="K585" i="63"/>
  <c r="K586" i="63"/>
  <c r="K587" i="63"/>
  <c r="K588" i="63"/>
  <c r="K589" i="63"/>
  <c r="K590" i="63"/>
  <c r="K591" i="63"/>
  <c r="K592" i="63"/>
  <c r="K593" i="63"/>
  <c r="K594" i="63"/>
  <c r="K595" i="63"/>
  <c r="K596" i="63"/>
  <c r="K597" i="63"/>
  <c r="K598" i="63"/>
  <c r="K599" i="63"/>
  <c r="K600" i="63"/>
  <c r="K601" i="63"/>
  <c r="K602" i="63"/>
  <c r="K603" i="63"/>
  <c r="K604" i="63"/>
  <c r="K605" i="63"/>
  <c r="K606" i="63"/>
  <c r="K607" i="63"/>
  <c r="K608" i="63"/>
  <c r="K609" i="63"/>
  <c r="K610" i="63"/>
  <c r="K611" i="63"/>
  <c r="K612" i="63"/>
  <c r="K613" i="63"/>
  <c r="K614" i="63"/>
  <c r="K615" i="63"/>
  <c r="K616" i="63"/>
  <c r="K617" i="63"/>
  <c r="K618" i="63"/>
  <c r="K619" i="63"/>
  <c r="K620" i="63"/>
  <c r="K621" i="63"/>
  <c r="K622" i="63"/>
  <c r="K623" i="63"/>
  <c r="K624" i="63"/>
  <c r="K625" i="63"/>
  <c r="K626" i="63"/>
  <c r="K627" i="63"/>
  <c r="K628" i="63"/>
  <c r="K629" i="63"/>
  <c r="K630" i="63"/>
  <c r="K631" i="63"/>
  <c r="K632" i="63"/>
  <c r="K633" i="63"/>
  <c r="K634" i="63"/>
  <c r="K635" i="63"/>
  <c r="K636" i="63"/>
  <c r="K637" i="63"/>
  <c r="K638" i="63"/>
  <c r="K639" i="63"/>
  <c r="K640" i="63"/>
  <c r="K641" i="63"/>
  <c r="K642" i="63"/>
  <c r="K643" i="63"/>
  <c r="K644" i="63"/>
  <c r="K645" i="63"/>
  <c r="K646" i="63"/>
  <c r="K647" i="63"/>
  <c r="K648" i="63"/>
  <c r="K649" i="63"/>
  <c r="K650" i="63"/>
  <c r="K651" i="63"/>
  <c r="K652" i="63"/>
  <c r="K653" i="63"/>
  <c r="K654" i="63"/>
  <c r="K655" i="63"/>
  <c r="K656" i="63"/>
  <c r="K657" i="63"/>
  <c r="K658" i="63"/>
  <c r="K659" i="63"/>
  <c r="K660" i="63"/>
  <c r="K661" i="63"/>
  <c r="K662" i="63"/>
  <c r="K663" i="63"/>
  <c r="K664" i="63"/>
  <c r="K665" i="63"/>
  <c r="K666" i="63"/>
  <c r="K667" i="63"/>
  <c r="K668" i="63"/>
  <c r="K669" i="63"/>
  <c r="K670" i="63"/>
  <c r="K671" i="63"/>
  <c r="K672" i="63"/>
  <c r="K673" i="63"/>
  <c r="K674" i="63"/>
  <c r="K675" i="63"/>
  <c r="K676" i="63"/>
  <c r="K677" i="63"/>
  <c r="K678" i="63"/>
  <c r="K679" i="63"/>
  <c r="K680" i="63"/>
  <c r="K681" i="63"/>
  <c r="K682" i="63"/>
  <c r="K683" i="63"/>
  <c r="K684" i="63"/>
  <c r="K685" i="63"/>
  <c r="K686" i="63"/>
  <c r="K687" i="63"/>
  <c r="K688" i="63"/>
  <c r="K689" i="63"/>
  <c r="K690" i="63"/>
  <c r="K691" i="63"/>
  <c r="K692" i="63"/>
  <c r="K693" i="63"/>
  <c r="K694" i="63"/>
  <c r="K695" i="63"/>
  <c r="K696" i="63"/>
  <c r="K697" i="63"/>
  <c r="K698" i="63"/>
  <c r="K699" i="63"/>
  <c r="K700" i="63"/>
  <c r="K701" i="63"/>
  <c r="K702" i="63"/>
  <c r="K703" i="63"/>
  <c r="K704" i="63"/>
  <c r="K705" i="63"/>
  <c r="K706" i="63"/>
  <c r="K707" i="63"/>
  <c r="K708" i="63"/>
  <c r="K709" i="63"/>
  <c r="K710" i="63"/>
  <c r="K711" i="63"/>
  <c r="K712" i="63"/>
  <c r="K713" i="63"/>
  <c r="K714" i="63"/>
  <c r="K715" i="63"/>
  <c r="K716" i="63"/>
  <c r="K717" i="63"/>
  <c r="K718" i="63"/>
  <c r="K719" i="63"/>
  <c r="K720" i="63"/>
  <c r="K721" i="63"/>
  <c r="K722" i="63"/>
  <c r="K723" i="63"/>
  <c r="K724" i="63"/>
  <c r="K725" i="63"/>
  <c r="K726" i="63"/>
  <c r="K727" i="63"/>
  <c r="K728" i="63"/>
  <c r="K729" i="63"/>
  <c r="K730" i="63"/>
  <c r="K731" i="63"/>
  <c r="K732" i="63"/>
  <c r="K733" i="63"/>
  <c r="K734" i="63"/>
  <c r="K735" i="63"/>
  <c r="K736" i="63"/>
  <c r="K737" i="63"/>
  <c r="K738" i="63"/>
  <c r="K739" i="63"/>
  <c r="K740" i="63"/>
  <c r="K741" i="63"/>
  <c r="K742" i="63"/>
  <c r="K743" i="63"/>
  <c r="K744" i="63"/>
  <c r="K745" i="63"/>
  <c r="K746" i="63"/>
  <c r="K747" i="63"/>
  <c r="K748" i="63"/>
  <c r="K749" i="63"/>
  <c r="K750" i="63"/>
  <c r="K751" i="63"/>
  <c r="K752" i="63"/>
  <c r="K753" i="63"/>
  <c r="K754" i="63"/>
  <c r="K755" i="63"/>
  <c r="K756" i="63"/>
  <c r="K757" i="63"/>
  <c r="K758" i="63"/>
  <c r="K759" i="63"/>
  <c r="K760" i="63"/>
  <c r="K761" i="63"/>
  <c r="K762" i="63"/>
  <c r="K763" i="63"/>
  <c r="K764" i="63"/>
  <c r="K765" i="63"/>
  <c r="K766" i="63"/>
  <c r="K767" i="63"/>
  <c r="K768" i="63"/>
  <c r="K769" i="63"/>
  <c r="K770" i="63"/>
  <c r="K771" i="63"/>
  <c r="K772" i="63"/>
  <c r="K773" i="63"/>
  <c r="K774" i="63"/>
  <c r="K775" i="63"/>
  <c r="K776" i="63"/>
  <c r="K777" i="63"/>
  <c r="K778" i="63"/>
  <c r="K779" i="63"/>
  <c r="K780" i="63"/>
  <c r="K781" i="63"/>
  <c r="K782" i="63"/>
  <c r="K783" i="63"/>
  <c r="K784" i="63"/>
  <c r="K785" i="63"/>
  <c r="K786" i="63"/>
  <c r="K787" i="63"/>
  <c r="K788" i="63"/>
  <c r="K789" i="63"/>
  <c r="K790" i="63"/>
  <c r="K791" i="63"/>
  <c r="K792" i="63"/>
  <c r="K793" i="63"/>
  <c r="K794" i="63"/>
  <c r="K795" i="63"/>
  <c r="K796" i="63"/>
  <c r="K797" i="63"/>
  <c r="K798" i="63"/>
  <c r="K799" i="63"/>
  <c r="K800" i="63"/>
  <c r="K801" i="63"/>
  <c r="K802" i="63"/>
  <c r="K803" i="63"/>
  <c r="K804" i="63"/>
  <c r="K805" i="63"/>
  <c r="K806" i="63"/>
  <c r="K807" i="63"/>
  <c r="K808" i="63"/>
  <c r="K809" i="63"/>
  <c r="K810" i="63"/>
  <c r="K811" i="63"/>
  <c r="K812" i="63"/>
  <c r="K813" i="63"/>
  <c r="K814" i="63"/>
  <c r="K815" i="63"/>
  <c r="K816" i="63"/>
  <c r="K817" i="63"/>
  <c r="K818" i="63"/>
  <c r="K819" i="63"/>
  <c r="K820" i="63"/>
  <c r="K821" i="63"/>
  <c r="K822" i="63"/>
  <c r="K823" i="63"/>
  <c r="K824" i="63"/>
  <c r="K825" i="63"/>
  <c r="K826" i="63"/>
  <c r="K827" i="63"/>
  <c r="K828" i="63"/>
  <c r="K829" i="63"/>
  <c r="K830" i="63"/>
  <c r="K831" i="63"/>
  <c r="K832" i="63"/>
  <c r="K833" i="63"/>
  <c r="K834" i="63"/>
  <c r="K835" i="63"/>
  <c r="K836" i="63"/>
  <c r="K837" i="63"/>
  <c r="K838" i="63"/>
  <c r="K839" i="63"/>
  <c r="K840" i="63"/>
  <c r="K841" i="63"/>
  <c r="K842" i="63"/>
  <c r="K843" i="63"/>
  <c r="K844" i="63"/>
  <c r="K845" i="63"/>
  <c r="K846" i="63"/>
  <c r="K847" i="63"/>
  <c r="K848" i="63"/>
  <c r="K849" i="63"/>
  <c r="K850" i="63"/>
  <c r="K851" i="63"/>
  <c r="K852" i="63"/>
  <c r="K853" i="63"/>
  <c r="K854" i="63"/>
  <c r="K855" i="63"/>
  <c r="K856" i="63"/>
  <c r="K857" i="63"/>
  <c r="K858" i="63"/>
  <c r="K859" i="63"/>
  <c r="K860" i="63"/>
  <c r="K861" i="63"/>
  <c r="K862" i="63"/>
  <c r="K863" i="63"/>
  <c r="K864" i="63"/>
  <c r="K865" i="63"/>
  <c r="K866" i="63"/>
  <c r="K867" i="63"/>
  <c r="K868" i="63"/>
  <c r="K869" i="63"/>
  <c r="K870" i="63"/>
  <c r="K871" i="63"/>
  <c r="K872" i="63"/>
  <c r="K873" i="63"/>
  <c r="K874" i="63"/>
  <c r="K875" i="63"/>
  <c r="K876" i="63"/>
  <c r="K877" i="63"/>
  <c r="K878" i="63"/>
  <c r="K879" i="63"/>
  <c r="K880" i="63"/>
  <c r="K881" i="63"/>
  <c r="K882" i="63"/>
  <c r="K883" i="63"/>
  <c r="K884" i="63"/>
  <c r="K885" i="63"/>
  <c r="K886" i="63"/>
  <c r="K887" i="63"/>
  <c r="K888" i="63"/>
  <c r="K889" i="63"/>
  <c r="K890" i="63"/>
  <c r="K891" i="63"/>
  <c r="K892" i="63"/>
  <c r="K893" i="63"/>
  <c r="K894" i="63"/>
  <c r="K895" i="63"/>
  <c r="K896" i="63"/>
  <c r="K897" i="63"/>
  <c r="K898" i="63"/>
  <c r="K899" i="63"/>
  <c r="K900" i="63"/>
  <c r="K901" i="63"/>
  <c r="K902" i="63"/>
  <c r="K903" i="63"/>
  <c r="K904" i="63"/>
  <c r="K905" i="63"/>
  <c r="K906" i="63"/>
  <c r="K907" i="63"/>
  <c r="K908" i="63"/>
  <c r="K909" i="63"/>
  <c r="K910" i="63"/>
  <c r="K911" i="63"/>
  <c r="K912" i="63"/>
  <c r="K913" i="63"/>
  <c r="K914" i="63"/>
  <c r="K915" i="63"/>
  <c r="K916" i="63"/>
  <c r="K917" i="63"/>
  <c r="K918" i="63"/>
  <c r="K919" i="63"/>
  <c r="K920" i="63"/>
  <c r="K921" i="63"/>
  <c r="K922" i="63"/>
  <c r="K923" i="63"/>
  <c r="K924" i="63"/>
  <c r="K925" i="63"/>
  <c r="K926" i="63"/>
  <c r="K927" i="63"/>
  <c r="K928" i="63"/>
  <c r="K929" i="63"/>
  <c r="K930" i="63"/>
  <c r="K931" i="63"/>
  <c r="K932" i="63"/>
  <c r="K933" i="63"/>
  <c r="K934" i="63"/>
  <c r="K935" i="63"/>
  <c r="K936" i="63"/>
  <c r="K937" i="63"/>
  <c r="K938" i="63"/>
  <c r="K939" i="63"/>
  <c r="K940" i="63"/>
  <c r="K941" i="63"/>
  <c r="K942" i="63"/>
  <c r="K943" i="63"/>
  <c r="K944" i="63"/>
  <c r="K945" i="63"/>
  <c r="K946" i="63"/>
  <c r="K947" i="63"/>
  <c r="K948" i="63"/>
  <c r="K949" i="63"/>
  <c r="K950" i="63"/>
  <c r="K951" i="63"/>
  <c r="K952" i="63"/>
  <c r="K953" i="63"/>
  <c r="K954" i="63"/>
  <c r="K955" i="63"/>
  <c r="K956" i="63"/>
  <c r="K957" i="63"/>
  <c r="K958" i="63"/>
  <c r="K959" i="63"/>
  <c r="K960" i="63"/>
  <c r="K961" i="63"/>
  <c r="K962" i="63"/>
  <c r="K963" i="63"/>
  <c r="K964" i="63"/>
  <c r="K965" i="63"/>
  <c r="K966" i="63"/>
  <c r="K967" i="63"/>
  <c r="K968" i="63"/>
  <c r="K969" i="63"/>
  <c r="K970" i="63"/>
  <c r="K971" i="63"/>
  <c r="K972" i="63"/>
  <c r="K973" i="63"/>
  <c r="K974" i="63"/>
  <c r="K975" i="63"/>
  <c r="K976" i="63"/>
  <c r="K977" i="63"/>
  <c r="K978" i="63"/>
  <c r="K979" i="63"/>
  <c r="K980" i="63"/>
  <c r="K981" i="63"/>
  <c r="K982" i="63"/>
  <c r="K983" i="63"/>
  <c r="K984" i="63"/>
  <c r="K985" i="63"/>
  <c r="K986" i="63"/>
  <c r="K987" i="63"/>
  <c r="K988" i="63"/>
  <c r="K989" i="63"/>
  <c r="K990" i="63"/>
  <c r="K991" i="63"/>
  <c r="K992" i="63"/>
  <c r="K993" i="63"/>
  <c r="K994" i="63"/>
  <c r="K995" i="63"/>
  <c r="K996" i="63"/>
  <c r="K997" i="63"/>
  <c r="K998" i="63"/>
  <c r="K999" i="63"/>
  <c r="K1000" i="63"/>
  <c r="K1001" i="63"/>
  <c r="K1002" i="63"/>
  <c r="K1003" i="63"/>
  <c r="K1004" i="63"/>
  <c r="K1005" i="63"/>
  <c r="K1006" i="63"/>
  <c r="K1007" i="63"/>
  <c r="K1008" i="63"/>
  <c r="K1009" i="63"/>
  <c r="K1010" i="63"/>
  <c r="K1011" i="63"/>
  <c r="K1012" i="63"/>
  <c r="K1013" i="63"/>
  <c r="K1014" i="63"/>
  <c r="K1015" i="63"/>
  <c r="K1016" i="63"/>
  <c r="K1017" i="63"/>
  <c r="K1018" i="63"/>
  <c r="K1019" i="63"/>
  <c r="K1020" i="63"/>
  <c r="K1021" i="63"/>
  <c r="K1022" i="63"/>
  <c r="K1023" i="63"/>
  <c r="K1024" i="63"/>
  <c r="K1025" i="63"/>
  <c r="K1026" i="63"/>
  <c r="K1027" i="63"/>
  <c r="K1028" i="63"/>
  <c r="K1029" i="63"/>
  <c r="K1030" i="63"/>
  <c r="K1031" i="63"/>
  <c r="K1032" i="63"/>
  <c r="K1033" i="63"/>
  <c r="K1034" i="63"/>
  <c r="K1035" i="63"/>
  <c r="K1036" i="63"/>
  <c r="K1037" i="63"/>
  <c r="K1038" i="63"/>
  <c r="K1039" i="63"/>
  <c r="K1040" i="63"/>
  <c r="K1041" i="63"/>
  <c r="K1042" i="63"/>
  <c r="K1043" i="63"/>
  <c r="K1044" i="63"/>
  <c r="K1045" i="63"/>
  <c r="K1046" i="63"/>
  <c r="K1047" i="63"/>
  <c r="K1048" i="63"/>
  <c r="K1049" i="63"/>
  <c r="K1050" i="63"/>
  <c r="K1051" i="63"/>
  <c r="K1052" i="63"/>
  <c r="K1053" i="63"/>
  <c r="K1054" i="63"/>
  <c r="K1055" i="63"/>
  <c r="K1056" i="63"/>
  <c r="K1057" i="63"/>
  <c r="K1058" i="63"/>
  <c r="K1059" i="63"/>
  <c r="K1060" i="63"/>
  <c r="K1061" i="63"/>
  <c r="K1062" i="63"/>
  <c r="K1063" i="63"/>
  <c r="K1064" i="63"/>
  <c r="K1065" i="63"/>
  <c r="K1066" i="63"/>
  <c r="K1067" i="63"/>
  <c r="K1068" i="63"/>
  <c r="K1069" i="63"/>
  <c r="K1070" i="63"/>
  <c r="K1071" i="63"/>
  <c r="K1072" i="63"/>
  <c r="K1073" i="63"/>
  <c r="K1074" i="63"/>
  <c r="K1075" i="63"/>
  <c r="K1076" i="63"/>
  <c r="K1077" i="63"/>
  <c r="K1078" i="63"/>
  <c r="K1079" i="63"/>
  <c r="K1080" i="63"/>
  <c r="K1081" i="63"/>
  <c r="K1082" i="63"/>
  <c r="K1083" i="63"/>
  <c r="K1084" i="63"/>
  <c r="K1085" i="63"/>
  <c r="K1086" i="63"/>
  <c r="K1087" i="63"/>
  <c r="K1088" i="63"/>
  <c r="K1089" i="63"/>
  <c r="K1090" i="63"/>
  <c r="K1091" i="63"/>
  <c r="K1092" i="63"/>
  <c r="K1093" i="63"/>
  <c r="K1094" i="63"/>
  <c r="K1095" i="63"/>
  <c r="K1096" i="63"/>
  <c r="K1097" i="63"/>
  <c r="K1098" i="63"/>
  <c r="K1099" i="63"/>
  <c r="K1100" i="63"/>
  <c r="K1101" i="63"/>
  <c r="K1102" i="63"/>
  <c r="K1103" i="63"/>
  <c r="K1104" i="63"/>
  <c r="K1105" i="63"/>
  <c r="K1106" i="63"/>
  <c r="K1107" i="63"/>
  <c r="K1108" i="63"/>
  <c r="K1109" i="63"/>
  <c r="K1110" i="63"/>
  <c r="K1111" i="63"/>
  <c r="K1112" i="63"/>
  <c r="K1113" i="63"/>
  <c r="K1114" i="63"/>
  <c r="K1115" i="63"/>
  <c r="K1116" i="63"/>
  <c r="K1117" i="63"/>
  <c r="K1118" i="63"/>
  <c r="K1119" i="63"/>
  <c r="K1120" i="63"/>
  <c r="K1121" i="63"/>
  <c r="K1122" i="63"/>
  <c r="K1123" i="63"/>
  <c r="K1124" i="63"/>
  <c r="K1125" i="63"/>
  <c r="K1126" i="63"/>
  <c r="K1127" i="63"/>
  <c r="K1128" i="63"/>
  <c r="K1129" i="63"/>
  <c r="K1130" i="63"/>
  <c r="K1131" i="63"/>
  <c r="K1132" i="63"/>
  <c r="K1133" i="63"/>
  <c r="K1134" i="63"/>
  <c r="K1135" i="63"/>
  <c r="K1136" i="63"/>
  <c r="K1137" i="63"/>
  <c r="K1138" i="63"/>
  <c r="K1139" i="63"/>
  <c r="K1140" i="63"/>
  <c r="K1141" i="63"/>
  <c r="K1142" i="63"/>
  <c r="K1143" i="63"/>
  <c r="K1144" i="63"/>
  <c r="K1145" i="63"/>
  <c r="K1146" i="63"/>
  <c r="K1147" i="63"/>
  <c r="K1148" i="63"/>
  <c r="K1149" i="63"/>
  <c r="K1150" i="63"/>
  <c r="K1151" i="63"/>
  <c r="K1152" i="63"/>
  <c r="K1153" i="63"/>
  <c r="K1154" i="63"/>
  <c r="K1155" i="63"/>
  <c r="K1156" i="63"/>
  <c r="K1157" i="63"/>
  <c r="K1158" i="63"/>
  <c r="K1159" i="63"/>
  <c r="K1160" i="63"/>
  <c r="K1161" i="63"/>
  <c r="K1162" i="63"/>
  <c r="K1163" i="63"/>
  <c r="K1164" i="63"/>
  <c r="K1165" i="63"/>
  <c r="K1166" i="63"/>
  <c r="K1167" i="63"/>
  <c r="K1168" i="63"/>
  <c r="K1169" i="63"/>
  <c r="K1170" i="63"/>
  <c r="K1171" i="63"/>
  <c r="K1172" i="63"/>
  <c r="K1173" i="63"/>
  <c r="K1174" i="63"/>
  <c r="K1175" i="63"/>
  <c r="K1176" i="63"/>
  <c r="K1177" i="63"/>
  <c r="K1178" i="63"/>
  <c r="K1179" i="63"/>
  <c r="K1180" i="63"/>
  <c r="K1181" i="63"/>
  <c r="K1182" i="63"/>
  <c r="K1183" i="63"/>
  <c r="K1184" i="63"/>
  <c r="K1185" i="63"/>
  <c r="K1186" i="63"/>
  <c r="K1187" i="63"/>
  <c r="K1188" i="63"/>
  <c r="K1189" i="63"/>
  <c r="K1190" i="63"/>
  <c r="K1191" i="63"/>
  <c r="K1192" i="63"/>
  <c r="K1193" i="63"/>
  <c r="K1194" i="63"/>
  <c r="K1195" i="63"/>
  <c r="K1196" i="63"/>
  <c r="K1197" i="63"/>
  <c r="K1198" i="63"/>
  <c r="K1199" i="63"/>
  <c r="K1200" i="63"/>
  <c r="K1201" i="63"/>
  <c r="K1202" i="63"/>
  <c r="K1203" i="63"/>
  <c r="K1204" i="63"/>
  <c r="K1205" i="63"/>
  <c r="K1206" i="63"/>
  <c r="K1207" i="63"/>
  <c r="K1208" i="63"/>
  <c r="K1209" i="63"/>
  <c r="K1210" i="63"/>
  <c r="K1211" i="63"/>
  <c r="K1212" i="63"/>
  <c r="K1213" i="63"/>
  <c r="K1214" i="63"/>
  <c r="K1215" i="63"/>
  <c r="K1216" i="63"/>
  <c r="K1217" i="63"/>
  <c r="K1218" i="63"/>
  <c r="K1219" i="63"/>
  <c r="K1220" i="63"/>
  <c r="K1221" i="63"/>
  <c r="K1222" i="63"/>
  <c r="K1223" i="63"/>
  <c r="K1224" i="63"/>
  <c r="K1225" i="63"/>
  <c r="K1226" i="63"/>
  <c r="K1227" i="63"/>
  <c r="K1228" i="63"/>
  <c r="K1229" i="63"/>
  <c r="K1230" i="63"/>
  <c r="K1231" i="63"/>
  <c r="K1232" i="63"/>
  <c r="K1233" i="63"/>
  <c r="K1234" i="63"/>
  <c r="K1235" i="63"/>
  <c r="K1236" i="63"/>
  <c r="K1237" i="63"/>
  <c r="K1238" i="63"/>
  <c r="K1239" i="63"/>
  <c r="K1240" i="63"/>
  <c r="K1241" i="63"/>
  <c r="K1242" i="63"/>
  <c r="K1243" i="63"/>
  <c r="K1244" i="63"/>
  <c r="K1245" i="63"/>
  <c r="K1246" i="63"/>
  <c r="K1247" i="63"/>
  <c r="K1248" i="63"/>
  <c r="K1249" i="63"/>
  <c r="K1250" i="63"/>
  <c r="K1251" i="63"/>
  <c r="K1252" i="63"/>
  <c r="K1253" i="63"/>
  <c r="K1254" i="63"/>
  <c r="K1255" i="63"/>
  <c r="K1256" i="63"/>
  <c r="K1257" i="63"/>
  <c r="K1258" i="63"/>
  <c r="K1259" i="63"/>
  <c r="K1260" i="63"/>
  <c r="K1261" i="63"/>
  <c r="K1262" i="63"/>
  <c r="K1263" i="63"/>
  <c r="K1264" i="63"/>
  <c r="K1265" i="63"/>
  <c r="K1266" i="63"/>
  <c r="K1267" i="63"/>
  <c r="K1268" i="63"/>
  <c r="K1269" i="63"/>
  <c r="K1270" i="63"/>
  <c r="K1271" i="63"/>
  <c r="K1272" i="63"/>
  <c r="K1273" i="63"/>
  <c r="K1274" i="63"/>
  <c r="K1275" i="63"/>
  <c r="K1276" i="63"/>
  <c r="K1277" i="63"/>
  <c r="K1278" i="63"/>
  <c r="K1279" i="63"/>
  <c r="K1280" i="63"/>
  <c r="K1281" i="63"/>
  <c r="K1282" i="63"/>
  <c r="K1283" i="63"/>
  <c r="K1284" i="63"/>
  <c r="K1285" i="63"/>
  <c r="K1286" i="63"/>
  <c r="K1287" i="63"/>
  <c r="K1288" i="63"/>
  <c r="K1289" i="63"/>
  <c r="K1290" i="63"/>
  <c r="K1291" i="63"/>
  <c r="K1292" i="63"/>
  <c r="K1293" i="63"/>
  <c r="K1294" i="63"/>
  <c r="K1295" i="63"/>
  <c r="K1296" i="63"/>
  <c r="K1297" i="63"/>
  <c r="K1298" i="63"/>
  <c r="K1299" i="63"/>
  <c r="K1300" i="63"/>
  <c r="K1301" i="63"/>
  <c r="K1302" i="63"/>
  <c r="K1303" i="63"/>
  <c r="K1304" i="63"/>
  <c r="K1305" i="63"/>
  <c r="K1306" i="63"/>
  <c r="K1307" i="63"/>
  <c r="K1308" i="63"/>
  <c r="K1309" i="63"/>
  <c r="K1310" i="63"/>
  <c r="K1311" i="63"/>
  <c r="K1312" i="63"/>
  <c r="K1313" i="63"/>
  <c r="K1314" i="63"/>
  <c r="K1315" i="63"/>
  <c r="K1316" i="63"/>
  <c r="K1317" i="63"/>
  <c r="K1318" i="63"/>
  <c r="K1319" i="63"/>
  <c r="K1320" i="63"/>
  <c r="K1321" i="63"/>
  <c r="K1322" i="63"/>
  <c r="K1323" i="63"/>
  <c r="K1324" i="63"/>
  <c r="K1325" i="63"/>
  <c r="K1326" i="63"/>
  <c r="K1327" i="63"/>
  <c r="K1328" i="63"/>
  <c r="K1329" i="63"/>
  <c r="K1330" i="63"/>
  <c r="K1331" i="63"/>
  <c r="K1332" i="63"/>
  <c r="K1333" i="63"/>
  <c r="K1334" i="63"/>
  <c r="K1335" i="63"/>
  <c r="K1336" i="63"/>
  <c r="K1337" i="63"/>
  <c r="K1338" i="63"/>
  <c r="K1339" i="63"/>
  <c r="K1340" i="63"/>
  <c r="K1341" i="63"/>
  <c r="K1342" i="63"/>
  <c r="K1343" i="63"/>
  <c r="K1344" i="63"/>
  <c r="K1345" i="63"/>
  <c r="K1346" i="63"/>
  <c r="K1347" i="63"/>
  <c r="K1348" i="63"/>
  <c r="K1349" i="63"/>
  <c r="K1350" i="63"/>
  <c r="K1351" i="63"/>
  <c r="K1352" i="63"/>
  <c r="K1353" i="63"/>
  <c r="K1354" i="63"/>
  <c r="K1355" i="63"/>
  <c r="K1356" i="63"/>
  <c r="K1357" i="63"/>
  <c r="K1358" i="63"/>
  <c r="K1359" i="63"/>
  <c r="K1360" i="63"/>
  <c r="K1361" i="63"/>
  <c r="K1362" i="63"/>
  <c r="K1363" i="63"/>
  <c r="K1364" i="63"/>
  <c r="K1365" i="63"/>
  <c r="K1366" i="63"/>
  <c r="K1367" i="63"/>
  <c r="K1368" i="63"/>
  <c r="K1369" i="63"/>
  <c r="K1370" i="63"/>
  <c r="K1371" i="63"/>
  <c r="K1372" i="63"/>
  <c r="K1373" i="63"/>
  <c r="K1374" i="63"/>
  <c r="K1375" i="63"/>
  <c r="K1376" i="63"/>
  <c r="K1377" i="63"/>
  <c r="K1378" i="63"/>
  <c r="K1379" i="63"/>
  <c r="K1380" i="63"/>
  <c r="K1381" i="63"/>
  <c r="K1382" i="63"/>
  <c r="K1383" i="63"/>
  <c r="K1384" i="63"/>
  <c r="K1385" i="63"/>
  <c r="K1386" i="63"/>
  <c r="K1387" i="63"/>
  <c r="K1388" i="63"/>
  <c r="K1389" i="63"/>
  <c r="K1390" i="63"/>
  <c r="K1391" i="63"/>
  <c r="K1392" i="63"/>
  <c r="K1393" i="63"/>
  <c r="K1394" i="63"/>
  <c r="K1395" i="63"/>
  <c r="K1396" i="63"/>
  <c r="K1397" i="63"/>
  <c r="K1398" i="63"/>
  <c r="K1399" i="63"/>
  <c r="K1400" i="63"/>
  <c r="K1401" i="63"/>
  <c r="K1402" i="63"/>
  <c r="K1403" i="63"/>
  <c r="K1404" i="63"/>
  <c r="K1405" i="63"/>
  <c r="K1406" i="63"/>
  <c r="K1407" i="63"/>
  <c r="K1408" i="63"/>
  <c r="K1409" i="63"/>
  <c r="K1410" i="63"/>
  <c r="K1411" i="63"/>
  <c r="K1412" i="63"/>
  <c r="K1413" i="63"/>
  <c r="K1414" i="63"/>
  <c r="K1415" i="63"/>
  <c r="K1416" i="63"/>
  <c r="K1417" i="63"/>
  <c r="K1418" i="63"/>
  <c r="K1419" i="63"/>
  <c r="K1420" i="63"/>
  <c r="K1421" i="63"/>
  <c r="K1422" i="63"/>
  <c r="K1423" i="63"/>
  <c r="K1424" i="63"/>
  <c r="K1425" i="63"/>
  <c r="K1426" i="63"/>
  <c r="K1427" i="63"/>
  <c r="K1428" i="63"/>
  <c r="K1429" i="63"/>
  <c r="K1430" i="63"/>
  <c r="K1431" i="63"/>
  <c r="K1432" i="63"/>
  <c r="K1433" i="63"/>
  <c r="K1434" i="63"/>
  <c r="K1435" i="63"/>
  <c r="K1436" i="63"/>
  <c r="K1437" i="63"/>
  <c r="K1438" i="63"/>
  <c r="K1439" i="63"/>
  <c r="K1440" i="63"/>
  <c r="K1441" i="63"/>
  <c r="K1442" i="63"/>
  <c r="K1443" i="63"/>
  <c r="K1444" i="63"/>
  <c r="K1445" i="63"/>
  <c r="K1446" i="63"/>
  <c r="K1447" i="63"/>
  <c r="K1448" i="63"/>
  <c r="K1449" i="63"/>
  <c r="K1450" i="63"/>
  <c r="K1451" i="63"/>
  <c r="K1452" i="63"/>
  <c r="K1453" i="63"/>
  <c r="K1454" i="63"/>
  <c r="K1455" i="63"/>
  <c r="K1456" i="63"/>
  <c r="K1457" i="63"/>
  <c r="K1458" i="63"/>
  <c r="K1459" i="63"/>
  <c r="K1460" i="63"/>
  <c r="K1461" i="63"/>
  <c r="K1462" i="63"/>
  <c r="K1463" i="63"/>
  <c r="K1464" i="63"/>
  <c r="K1465" i="63"/>
  <c r="K1466" i="63"/>
  <c r="K1467" i="63"/>
  <c r="K1468" i="63"/>
  <c r="K1469" i="63"/>
  <c r="K1470" i="63"/>
  <c r="K1471" i="63"/>
  <c r="K1472" i="63"/>
  <c r="K1473" i="63"/>
  <c r="K1474" i="63"/>
  <c r="K1475" i="63"/>
  <c r="K1476" i="63"/>
  <c r="K1477" i="63"/>
  <c r="K1478" i="63"/>
  <c r="K1479" i="63"/>
  <c r="K1480" i="63"/>
  <c r="K1481" i="63"/>
  <c r="K1482" i="63"/>
  <c r="K1483" i="63"/>
  <c r="K1484" i="63"/>
  <c r="K1485" i="63"/>
  <c r="K1486" i="63"/>
  <c r="K1487" i="63"/>
  <c r="K1488" i="63"/>
  <c r="K1489" i="63"/>
  <c r="K1490" i="63"/>
  <c r="K1491" i="63"/>
  <c r="K1492" i="63"/>
  <c r="K1493" i="63"/>
  <c r="K1494" i="63"/>
  <c r="K1495" i="63"/>
  <c r="K1496" i="63"/>
  <c r="K1497" i="63"/>
  <c r="K1498" i="63"/>
  <c r="K1499" i="63"/>
  <c r="K1500" i="63"/>
  <c r="K1501" i="63"/>
  <c r="K1502" i="63"/>
  <c r="K1503" i="63"/>
  <c r="K1504" i="63"/>
  <c r="K1505" i="63"/>
  <c r="K1506" i="63"/>
  <c r="K1507" i="63"/>
  <c r="K1508" i="63"/>
  <c r="K1509" i="63"/>
  <c r="K1510" i="63"/>
  <c r="K1511" i="63"/>
  <c r="K1512" i="63"/>
  <c r="K1513" i="63"/>
  <c r="K1514" i="63"/>
  <c r="K1515" i="63"/>
  <c r="K1516" i="63"/>
  <c r="K1517" i="63"/>
  <c r="K1518" i="63"/>
  <c r="K1519" i="63"/>
  <c r="K1520" i="63"/>
  <c r="K1521" i="63"/>
  <c r="K1522" i="63"/>
  <c r="K1523" i="63"/>
  <c r="K1524" i="63"/>
  <c r="K1525" i="63"/>
  <c r="K1526" i="63"/>
  <c r="K1527" i="63"/>
  <c r="K1528" i="63"/>
  <c r="K1529" i="63"/>
  <c r="K1530" i="63"/>
  <c r="K1531" i="63"/>
  <c r="K1532" i="63"/>
  <c r="K1533" i="63"/>
  <c r="K1534" i="63"/>
  <c r="K1535" i="63"/>
  <c r="K1536" i="63"/>
  <c r="K1537" i="63"/>
  <c r="K1538" i="63"/>
  <c r="K1539" i="63"/>
  <c r="K1540" i="63"/>
  <c r="K1541" i="63"/>
  <c r="K1542" i="63"/>
  <c r="K1543" i="63"/>
  <c r="K1544" i="63"/>
  <c r="K1545" i="63"/>
  <c r="K1546" i="63"/>
  <c r="K1547" i="63"/>
  <c r="K1548" i="63"/>
  <c r="K1549" i="63"/>
  <c r="K1550" i="63"/>
  <c r="K1551" i="63"/>
  <c r="K1552" i="63"/>
  <c r="K1553" i="63"/>
  <c r="K1554" i="63"/>
  <c r="K1555" i="63"/>
  <c r="K1556" i="63"/>
  <c r="K1557" i="63"/>
  <c r="K1558" i="63"/>
  <c r="K1559" i="63"/>
  <c r="K1560" i="63"/>
  <c r="K1561" i="63"/>
  <c r="K1562" i="63"/>
  <c r="K1563" i="63"/>
  <c r="K1564" i="63"/>
  <c r="K1565" i="63"/>
  <c r="K1566" i="63"/>
  <c r="K1567" i="63"/>
  <c r="K1568" i="63"/>
  <c r="K1569" i="63"/>
  <c r="K1570" i="63"/>
  <c r="K1571" i="63"/>
  <c r="K1572" i="63"/>
  <c r="K1573" i="63"/>
  <c r="K1574" i="63"/>
  <c r="K1575" i="63"/>
  <c r="K1576" i="63"/>
  <c r="K1577" i="63"/>
  <c r="K1578" i="63"/>
  <c r="K1579" i="63"/>
  <c r="K1580" i="63"/>
  <c r="K1581" i="63"/>
  <c r="K1582" i="63"/>
  <c r="K1583" i="63"/>
  <c r="K1584" i="63"/>
  <c r="K1585" i="63"/>
  <c r="K1586" i="63"/>
  <c r="K1587" i="63"/>
  <c r="K1588" i="63"/>
  <c r="K1589" i="63"/>
  <c r="K1590" i="63"/>
  <c r="K1591" i="63"/>
  <c r="K1592" i="63"/>
  <c r="K1593" i="63"/>
  <c r="K1594" i="63"/>
  <c r="K1595" i="63"/>
  <c r="K1596" i="63"/>
  <c r="K1597" i="63"/>
  <c r="K1598" i="63"/>
  <c r="K1599" i="63"/>
  <c r="K1600" i="63"/>
  <c r="K1601" i="63"/>
  <c r="K1602" i="63"/>
  <c r="K1603" i="63"/>
  <c r="K1604" i="63"/>
  <c r="K1605" i="63"/>
  <c r="K1606" i="63"/>
  <c r="K1607" i="63"/>
  <c r="K1608" i="63"/>
  <c r="K1609" i="63"/>
  <c r="K1610" i="63"/>
  <c r="K1611" i="63"/>
  <c r="K1612" i="63"/>
  <c r="K1613" i="63"/>
  <c r="K1614" i="63"/>
  <c r="K1615" i="63"/>
  <c r="K1616" i="63"/>
  <c r="K1617" i="63"/>
  <c r="K1618" i="63"/>
  <c r="K1619" i="63"/>
  <c r="K1620" i="63"/>
  <c r="K1621" i="63"/>
  <c r="K1622" i="63"/>
  <c r="K1623" i="63"/>
  <c r="K1624" i="63"/>
  <c r="K1625" i="63"/>
  <c r="K1626" i="63"/>
  <c r="K1627" i="63"/>
  <c r="K1628" i="63"/>
  <c r="K1629" i="63"/>
  <c r="K1630" i="63"/>
  <c r="K1631" i="63"/>
  <c r="K1632" i="63"/>
  <c r="K1633" i="63"/>
  <c r="K1634" i="63"/>
  <c r="K1635" i="63"/>
  <c r="K1636" i="63"/>
  <c r="K1637" i="63"/>
  <c r="K1638" i="63"/>
  <c r="K1639" i="63"/>
  <c r="K1640" i="63"/>
  <c r="K1641" i="63"/>
  <c r="K1642" i="63"/>
  <c r="K1643" i="63"/>
  <c r="K1644" i="63"/>
  <c r="K1645" i="63"/>
  <c r="K1646" i="63"/>
  <c r="K1647" i="63"/>
  <c r="K1648" i="63"/>
  <c r="K1649" i="63"/>
  <c r="K1650" i="63"/>
  <c r="K1651" i="63"/>
  <c r="K1652" i="63"/>
  <c r="K1653" i="63"/>
  <c r="K1654" i="63"/>
  <c r="K1655" i="63"/>
  <c r="K1656" i="63"/>
  <c r="K1657" i="63"/>
  <c r="K1658" i="63"/>
  <c r="K1659" i="63"/>
  <c r="K1660" i="63"/>
  <c r="K1661" i="63"/>
  <c r="K1662" i="63"/>
  <c r="K1663" i="63"/>
  <c r="K1664" i="63"/>
  <c r="K1665" i="63"/>
  <c r="K1666" i="63"/>
  <c r="K1667" i="63"/>
  <c r="K1668" i="63"/>
  <c r="K1669" i="63"/>
  <c r="K1670" i="63"/>
  <c r="K1671" i="63"/>
  <c r="K1672" i="63"/>
  <c r="K1673" i="63"/>
  <c r="K1674" i="63"/>
  <c r="K1675" i="63"/>
  <c r="K1676" i="63"/>
  <c r="K1677" i="63"/>
  <c r="K1678" i="63"/>
  <c r="K1679" i="63"/>
  <c r="K1680" i="63"/>
  <c r="K1681" i="63"/>
  <c r="K1682" i="63"/>
  <c r="K1683" i="63"/>
  <c r="K1684" i="63"/>
  <c r="K1685" i="63"/>
  <c r="K1686" i="63"/>
  <c r="K1687" i="63"/>
  <c r="K1688" i="63"/>
  <c r="K1689" i="63"/>
  <c r="K1690" i="63"/>
  <c r="K1691" i="63"/>
  <c r="K1692" i="63"/>
  <c r="K1693" i="63"/>
  <c r="K1694" i="63"/>
  <c r="K1695" i="63"/>
  <c r="K1696" i="63"/>
  <c r="K1697" i="63"/>
  <c r="K1698" i="63"/>
  <c r="K1699" i="63"/>
  <c r="K1700" i="63"/>
  <c r="K1701" i="63"/>
  <c r="K1702" i="63"/>
  <c r="K1703" i="63"/>
  <c r="K1704" i="63"/>
  <c r="K1705" i="63"/>
  <c r="K1706" i="63"/>
  <c r="K1707" i="63"/>
  <c r="K1708" i="63"/>
  <c r="K1709" i="63"/>
  <c r="K1710" i="63"/>
  <c r="K1711" i="63"/>
  <c r="K1712" i="63"/>
  <c r="K1713" i="63"/>
  <c r="K1714" i="63"/>
  <c r="K1715" i="63"/>
  <c r="K1716" i="63"/>
  <c r="K1717" i="63"/>
  <c r="K1718" i="63"/>
  <c r="K1719" i="63"/>
  <c r="K1720" i="63"/>
  <c r="K1721" i="63"/>
  <c r="K1722" i="63"/>
  <c r="K1723" i="63"/>
  <c r="K1724" i="63"/>
  <c r="K1725" i="63"/>
  <c r="K1726" i="63"/>
  <c r="K1727" i="63"/>
  <c r="K1728" i="63"/>
  <c r="K1729" i="63"/>
  <c r="K1745" i="63"/>
  <c r="K1746" i="63"/>
  <c r="K1747" i="63"/>
  <c r="K1748" i="63"/>
  <c r="K1749" i="63"/>
  <c r="K1750" i="63"/>
  <c r="K1751" i="63"/>
  <c r="K1752" i="63"/>
  <c r="K1753" i="63"/>
  <c r="K1754" i="63"/>
  <c r="K1755" i="63"/>
  <c r="K1756" i="63"/>
  <c r="K1757" i="63"/>
  <c r="K1758" i="63"/>
  <c r="K1759" i="63"/>
  <c r="K1760" i="63"/>
  <c r="K1761" i="63"/>
  <c r="K1762" i="63"/>
  <c r="K1763" i="63"/>
  <c r="K1764" i="63"/>
  <c r="K1765" i="63"/>
  <c r="K1766" i="63"/>
  <c r="K1767" i="63"/>
  <c r="K1768" i="63"/>
  <c r="K1769" i="63"/>
  <c r="K1770" i="63"/>
  <c r="K1771" i="63"/>
  <c r="K1772" i="63"/>
  <c r="K1773" i="63"/>
  <c r="K1774" i="63"/>
  <c r="K1775" i="63"/>
  <c r="K1776" i="63"/>
  <c r="K1777" i="63"/>
  <c r="K1778" i="63"/>
  <c r="K1779" i="63"/>
  <c r="K1780" i="63"/>
  <c r="K1781" i="63"/>
  <c r="K1782" i="63"/>
  <c r="K1783" i="63"/>
  <c r="K1784" i="63"/>
  <c r="K1785" i="63"/>
  <c r="K1786" i="63"/>
  <c r="K1787" i="63"/>
  <c r="K1788" i="63"/>
  <c r="K1789" i="63"/>
  <c r="K1790" i="63"/>
  <c r="K1791" i="63"/>
  <c r="K1792" i="63"/>
  <c r="K1793" i="63"/>
  <c r="K1794" i="63"/>
  <c r="K1795" i="63"/>
  <c r="K1796" i="63"/>
  <c r="K1797" i="63"/>
  <c r="K1798" i="63"/>
  <c r="K1799" i="63"/>
  <c r="K1800" i="63"/>
  <c r="K1801" i="63"/>
  <c r="K1802" i="63"/>
  <c r="K1803" i="63"/>
  <c r="K1804" i="63"/>
  <c r="K1805" i="63"/>
  <c r="K1806" i="63"/>
  <c r="K1807" i="63"/>
  <c r="K1808" i="63"/>
  <c r="K1809" i="63"/>
  <c r="K1810" i="63"/>
  <c r="K1811" i="63"/>
  <c r="K1812" i="63"/>
  <c r="K1813" i="63"/>
  <c r="K1814" i="63"/>
  <c r="K1815" i="63"/>
  <c r="K1816" i="63"/>
  <c r="K1817" i="63"/>
  <c r="K1818" i="63"/>
  <c r="K1819" i="63"/>
  <c r="K1820" i="63"/>
  <c r="K1821" i="63"/>
  <c r="K1822" i="63"/>
  <c r="K1823" i="63"/>
  <c r="K1824" i="63"/>
  <c r="K1825" i="63"/>
  <c r="K1826" i="63"/>
  <c r="K1827" i="63"/>
  <c r="K1828" i="63"/>
  <c r="K1829" i="63"/>
  <c r="K1830" i="63"/>
  <c r="K1831" i="63"/>
  <c r="K1832" i="63"/>
  <c r="K1833" i="63"/>
  <c r="K1834" i="63"/>
  <c r="K1835" i="63"/>
  <c r="K1836" i="63"/>
  <c r="K1837" i="63"/>
  <c r="K1838" i="63"/>
  <c r="K1839" i="63"/>
  <c r="K1840" i="63"/>
  <c r="K1841" i="63"/>
  <c r="K1842" i="63"/>
  <c r="K1843" i="63"/>
  <c r="K1844" i="63"/>
  <c r="K1845" i="63"/>
  <c r="K1846" i="63"/>
  <c r="K1847" i="63"/>
  <c r="K1848" i="63"/>
  <c r="K1849" i="63"/>
  <c r="K1850" i="63"/>
  <c r="K1851" i="63"/>
  <c r="K1852" i="63"/>
  <c r="K1853" i="63"/>
  <c r="K1854" i="63"/>
  <c r="K1855" i="63"/>
  <c r="K1856" i="63"/>
  <c r="K1857" i="63"/>
  <c r="K1858" i="63"/>
  <c r="K1859" i="63"/>
  <c r="K1860" i="63"/>
  <c r="K1861" i="63"/>
  <c r="K1862" i="63"/>
  <c r="K1863" i="63"/>
  <c r="K1864" i="63"/>
  <c r="K1865" i="63"/>
  <c r="K1866" i="63"/>
  <c r="K1867" i="63"/>
  <c r="K1868" i="63"/>
  <c r="K1869" i="63"/>
  <c r="K1870" i="63"/>
  <c r="K1871" i="63"/>
  <c r="K1872" i="63"/>
  <c r="K1873" i="63"/>
  <c r="K1874" i="63"/>
  <c r="K1875" i="63"/>
  <c r="K1876" i="63"/>
  <c r="K1877" i="63"/>
  <c r="K1878" i="63"/>
  <c r="K1879" i="63"/>
  <c r="K1880" i="63"/>
  <c r="K1881" i="63"/>
  <c r="K1882" i="63"/>
  <c r="K1883" i="63"/>
  <c r="K1884" i="63"/>
  <c r="K1885" i="63"/>
  <c r="K1886" i="63"/>
  <c r="K1887" i="63"/>
  <c r="K1888" i="63"/>
  <c r="K1889" i="63"/>
  <c r="K1890" i="63"/>
  <c r="K1891" i="63"/>
  <c r="K1892" i="63"/>
  <c r="K1893" i="63"/>
  <c r="K1894" i="63"/>
  <c r="K1895" i="63"/>
  <c r="K1896" i="63"/>
  <c r="K1897" i="63"/>
  <c r="K1898" i="63"/>
  <c r="K1899" i="63"/>
  <c r="K1900" i="63"/>
  <c r="K1901" i="63"/>
  <c r="K1902" i="63"/>
  <c r="K1903" i="63"/>
  <c r="K1904" i="63"/>
  <c r="K1905" i="63"/>
  <c r="K1906" i="63"/>
  <c r="K1907" i="63"/>
  <c r="K1908" i="63"/>
  <c r="K1909" i="63"/>
  <c r="K1910" i="63"/>
  <c r="K1911" i="63"/>
  <c r="K1912" i="63"/>
  <c r="K1913" i="63"/>
  <c r="K1914" i="63"/>
  <c r="K1915" i="63"/>
  <c r="K1916" i="63"/>
  <c r="K1917" i="63"/>
  <c r="K1918" i="63"/>
  <c r="K1919" i="63"/>
  <c r="K1920" i="63"/>
  <c r="K1921" i="63"/>
  <c r="K1922" i="63"/>
  <c r="K1923" i="63"/>
  <c r="K1924" i="63"/>
  <c r="K1925" i="63"/>
  <c r="K1926" i="63"/>
  <c r="K1927" i="63"/>
  <c r="K1928" i="63"/>
  <c r="K1929" i="63"/>
  <c r="K1930" i="63"/>
  <c r="K1931" i="63"/>
  <c r="K1932" i="63"/>
  <c r="K1933" i="63"/>
  <c r="K1934" i="63"/>
  <c r="K1935" i="63"/>
  <c r="K1936" i="63"/>
  <c r="K1937" i="63"/>
  <c r="K1938" i="63"/>
  <c r="K1939" i="63"/>
  <c r="K1940" i="63"/>
  <c r="K1941" i="63"/>
  <c r="K1942" i="63"/>
  <c r="K1943" i="63"/>
  <c r="K1944" i="63"/>
  <c r="K1945" i="63"/>
  <c r="K1946" i="63"/>
  <c r="K1947" i="63"/>
  <c r="K1948" i="63"/>
  <c r="K1949" i="63"/>
  <c r="K1950" i="63"/>
  <c r="K1951" i="63"/>
  <c r="K1952" i="63"/>
  <c r="K1953" i="63"/>
  <c r="K1954" i="63"/>
  <c r="K1955" i="63"/>
  <c r="K1956" i="63"/>
  <c r="K1957" i="63"/>
  <c r="K1958" i="63"/>
  <c r="K1959" i="63"/>
  <c r="K1960" i="63"/>
  <c r="K1961" i="63"/>
  <c r="K1962" i="63"/>
  <c r="K1963" i="63"/>
  <c r="K1964" i="63"/>
  <c r="K1965" i="63"/>
  <c r="K1966" i="63"/>
  <c r="K1967" i="63"/>
  <c r="K1968" i="63"/>
  <c r="K1969" i="63"/>
  <c r="K1970" i="63"/>
  <c r="K1971" i="63"/>
  <c r="K1972" i="63"/>
  <c r="K1973" i="63"/>
  <c r="K1974" i="63"/>
  <c r="K1975" i="63"/>
  <c r="K1976" i="63"/>
  <c r="K1977" i="63"/>
  <c r="K1978" i="63"/>
  <c r="K1979" i="63"/>
  <c r="K1980" i="63"/>
  <c r="K1981" i="63"/>
  <c r="K1982" i="63"/>
  <c r="K1983" i="63"/>
  <c r="K1984" i="63"/>
  <c r="K1985" i="63"/>
  <c r="K1986" i="63"/>
  <c r="K1987" i="63"/>
  <c r="K1988" i="63"/>
  <c r="K1989" i="63"/>
  <c r="K1990" i="63"/>
  <c r="K1991" i="63"/>
  <c r="K1992" i="63"/>
  <c r="K1993" i="63"/>
  <c r="K1994" i="63"/>
  <c r="K1995" i="63"/>
  <c r="K1996" i="63"/>
  <c r="K1997" i="63"/>
  <c r="K1998" i="63"/>
  <c r="K1999" i="63"/>
  <c r="K2000" i="63"/>
  <c r="K2001" i="63"/>
  <c r="K2002" i="63"/>
  <c r="K2003" i="63"/>
  <c r="K2004" i="63"/>
  <c r="K2005" i="63"/>
  <c r="K2006" i="63"/>
  <c r="K2007" i="63"/>
  <c r="K2008" i="63"/>
  <c r="K2009" i="63"/>
  <c r="K2010" i="63"/>
  <c r="K2011" i="63"/>
  <c r="K2012" i="63"/>
  <c r="K2013" i="63"/>
  <c r="K2014" i="63"/>
  <c r="K2015" i="63"/>
  <c r="K2016" i="63"/>
  <c r="K2017" i="63"/>
  <c r="K2018" i="63"/>
  <c r="K2019" i="63"/>
  <c r="K2020" i="63"/>
  <c r="K2021" i="63"/>
  <c r="K2022" i="63"/>
  <c r="K2023" i="63"/>
  <c r="K2024" i="63"/>
  <c r="K2025" i="63"/>
  <c r="K2026" i="63"/>
  <c r="K2027" i="63"/>
  <c r="K2028" i="63"/>
  <c r="K2029" i="63"/>
  <c r="K2030" i="63"/>
  <c r="K2031" i="63"/>
  <c r="K2032" i="63"/>
  <c r="K2033" i="63"/>
  <c r="K2034" i="63"/>
  <c r="K2035" i="63"/>
  <c r="K2036" i="63"/>
  <c r="K2037" i="63"/>
  <c r="K2038" i="63"/>
  <c r="K2039" i="63"/>
  <c r="K2040" i="63"/>
  <c r="K2041" i="63"/>
  <c r="K2042" i="63"/>
  <c r="K2043" i="63"/>
  <c r="K2044" i="63"/>
  <c r="K2045" i="63"/>
  <c r="K2046" i="63"/>
  <c r="K2047" i="63"/>
  <c r="K2048" i="63"/>
  <c r="K2049" i="63"/>
  <c r="K2050" i="63"/>
  <c r="K2051" i="63"/>
  <c r="K2052" i="63"/>
  <c r="K2053" i="63"/>
  <c r="K2054" i="63"/>
  <c r="K2055" i="63"/>
  <c r="K2056" i="63"/>
  <c r="K2057" i="63"/>
  <c r="K2058" i="63"/>
  <c r="K2059" i="63"/>
  <c r="K2060" i="63"/>
  <c r="K2061" i="63"/>
  <c r="K2062" i="63"/>
  <c r="K2063" i="63"/>
  <c r="K2064" i="63"/>
  <c r="K2065" i="63"/>
  <c r="K2066" i="63"/>
  <c r="K2067" i="63"/>
  <c r="K2068" i="63"/>
  <c r="K2069" i="63"/>
  <c r="K2070" i="63"/>
  <c r="K2071" i="63"/>
  <c r="K2072" i="63"/>
  <c r="K2073" i="63"/>
  <c r="K2074" i="63"/>
  <c r="K2075" i="63"/>
  <c r="K2076" i="63"/>
  <c r="K2077" i="63"/>
  <c r="K2078" i="63"/>
  <c r="K2079" i="63"/>
  <c r="K2080" i="63"/>
  <c r="K2081" i="63"/>
  <c r="K2082" i="63"/>
  <c r="K2083" i="63"/>
  <c r="K2084" i="63"/>
  <c r="K2085" i="63"/>
  <c r="K2086" i="63"/>
  <c r="K2087" i="63"/>
  <c r="K2088" i="63"/>
  <c r="K2089" i="63"/>
  <c r="K2090" i="63"/>
  <c r="K2091" i="63"/>
  <c r="K2092" i="63"/>
  <c r="K2093" i="63"/>
  <c r="K2094" i="63"/>
  <c r="K2095" i="63"/>
  <c r="K2096" i="63"/>
  <c r="K2097" i="63"/>
  <c r="K2098" i="63"/>
  <c r="K2099" i="63"/>
  <c r="K2100" i="63"/>
  <c r="K2101" i="63"/>
  <c r="K2102" i="63"/>
  <c r="K2103" i="63"/>
  <c r="K2104" i="63"/>
  <c r="K2105" i="63"/>
  <c r="K2106" i="63"/>
  <c r="K2107" i="63"/>
  <c r="K2108" i="63"/>
  <c r="K2109" i="63"/>
  <c r="K2110" i="63"/>
  <c r="K2111" i="63"/>
  <c r="K2112" i="63"/>
  <c r="K2113" i="63"/>
  <c r="K2114" i="63"/>
  <c r="K2115" i="63"/>
  <c r="K2116" i="63"/>
  <c r="K2117" i="63"/>
  <c r="K2118" i="63"/>
  <c r="K2119" i="63"/>
  <c r="K2120" i="63"/>
  <c r="K2121" i="63"/>
  <c r="K2122" i="63"/>
  <c r="K2123" i="63"/>
  <c r="K2124" i="63"/>
  <c r="K2125" i="63"/>
  <c r="K2126" i="63"/>
  <c r="K2127" i="63"/>
  <c r="K2128" i="63"/>
  <c r="K2129" i="63"/>
  <c r="K2130" i="63"/>
  <c r="K2131" i="63"/>
  <c r="K2132" i="63"/>
  <c r="K2133" i="63"/>
  <c r="K2134" i="63"/>
  <c r="K2135" i="63"/>
  <c r="K2136" i="63"/>
  <c r="K2137" i="63"/>
  <c r="K2138" i="63"/>
  <c r="K2139" i="63"/>
  <c r="K2140" i="63"/>
  <c r="K2141" i="63"/>
  <c r="K2142" i="63"/>
  <c r="K2143" i="63"/>
  <c r="K2144" i="63"/>
  <c r="K2145" i="63"/>
  <c r="K2146" i="63"/>
  <c r="K2147" i="63"/>
  <c r="K2152" i="63"/>
  <c r="K2153" i="63"/>
  <c r="K2154" i="63"/>
  <c r="K2155" i="63"/>
  <c r="K2156" i="63"/>
  <c r="K2157" i="63"/>
  <c r="K2158" i="63"/>
  <c r="K2159" i="63"/>
  <c r="K2160" i="63"/>
  <c r="K2161" i="63"/>
  <c r="K2162" i="63"/>
  <c r="K2163" i="63"/>
  <c r="K2164" i="63"/>
  <c r="K2165" i="63"/>
  <c r="K2166" i="63"/>
  <c r="K2167" i="63"/>
  <c r="K2168" i="63"/>
  <c r="K2169" i="63"/>
  <c r="K2170" i="63"/>
  <c r="K2171" i="63"/>
  <c r="K2172" i="63"/>
  <c r="K2173" i="63"/>
  <c r="K2174" i="63"/>
  <c r="K2175" i="63"/>
  <c r="K2176" i="63"/>
  <c r="K2177" i="63"/>
  <c r="K2178" i="63"/>
  <c r="K2179" i="63"/>
  <c r="K2180" i="63"/>
  <c r="K2181" i="63"/>
  <c r="K2182" i="63"/>
  <c r="K2183" i="63"/>
  <c r="K2184" i="63"/>
  <c r="K2185" i="63"/>
  <c r="K2186" i="63"/>
  <c r="K2187" i="63"/>
  <c r="K2188" i="63"/>
  <c r="K2189" i="63"/>
  <c r="K2190" i="63"/>
  <c r="K2191" i="63"/>
  <c r="K2192" i="63"/>
  <c r="K2193" i="63"/>
  <c r="K2194" i="63"/>
  <c r="K2195" i="63"/>
  <c r="K2196" i="63"/>
  <c r="K2197" i="63"/>
  <c r="K2198" i="63"/>
  <c r="K2199" i="63"/>
  <c r="K2200" i="63"/>
  <c r="K2201" i="63"/>
  <c r="K2202" i="63"/>
  <c r="K2203" i="63"/>
  <c r="K2204" i="63"/>
  <c r="K2205" i="63"/>
  <c r="K2206" i="63"/>
  <c r="K2207" i="63"/>
  <c r="K2208" i="63"/>
  <c r="K2209" i="63"/>
  <c r="K2210" i="63"/>
  <c r="K2211" i="63"/>
  <c r="K2212" i="63"/>
  <c r="K2213" i="63"/>
  <c r="K2214" i="63"/>
  <c r="K2215" i="63"/>
  <c r="K2216" i="63"/>
  <c r="K2217" i="63"/>
  <c r="K2218" i="63"/>
  <c r="K2219" i="63"/>
  <c r="K2220" i="63"/>
  <c r="K2221" i="63"/>
  <c r="K2222" i="63"/>
  <c r="K2223" i="63"/>
  <c r="K2224" i="63"/>
  <c r="K2225" i="63"/>
  <c r="K2226" i="63"/>
  <c r="K2227" i="63"/>
  <c r="K2228" i="63"/>
  <c r="K2229" i="63"/>
  <c r="K2230" i="63"/>
  <c r="K2231" i="63"/>
  <c r="K2232" i="63"/>
  <c r="K2233" i="63"/>
  <c r="K2234" i="63"/>
  <c r="K2235" i="63"/>
  <c r="K6" i="63"/>
  <c r="L1731" i="63"/>
  <c r="L1732" i="63"/>
  <c r="L1733" i="63"/>
  <c r="L1734" i="63"/>
  <c r="L1735" i="63"/>
  <c r="L1736" i="63"/>
  <c r="L1737" i="63"/>
  <c r="L1738" i="63"/>
  <c r="L5" i="63" s="1"/>
  <c r="L1739" i="63"/>
  <c r="L1740" i="63"/>
  <c r="L1741" i="63"/>
  <c r="L1742" i="63"/>
  <c r="L1743" i="63"/>
  <c r="L1744" i="63"/>
  <c r="L1730" i="63"/>
  <c r="L2149" i="63"/>
  <c r="L2150" i="63"/>
  <c r="L2151" i="63"/>
  <c r="L2148" i="63"/>
  <c r="K6" i="64"/>
  <c r="K7" i="64"/>
  <c r="K8" i="64"/>
  <c r="K9" i="64"/>
  <c r="K10" i="64"/>
  <c r="K11" i="64"/>
  <c r="K12" i="64"/>
  <c r="K13" i="64"/>
  <c r="K14" i="64"/>
  <c r="K15" i="64"/>
  <c r="K16" i="64"/>
  <c r="K17" i="64"/>
  <c r="K18" i="64"/>
  <c r="K19" i="64"/>
  <c r="K20" i="64"/>
  <c r="K21" i="64"/>
  <c r="K22" i="64"/>
  <c r="K23" i="64"/>
  <c r="K24" i="64"/>
  <c r="K25" i="64"/>
  <c r="K26" i="64"/>
  <c r="K27" i="64"/>
  <c r="K28" i="64"/>
  <c r="K29" i="64"/>
  <c r="K30" i="64"/>
  <c r="K31" i="64"/>
  <c r="K32" i="64"/>
  <c r="K33" i="64"/>
  <c r="K34" i="64"/>
  <c r="K35" i="64"/>
  <c r="K36" i="64"/>
  <c r="K37" i="64"/>
  <c r="K38" i="64"/>
  <c r="K39" i="64"/>
  <c r="K40" i="64"/>
  <c r="K41" i="64"/>
  <c r="K42" i="64"/>
  <c r="K43" i="64"/>
  <c r="K44" i="64"/>
  <c r="K45" i="64"/>
  <c r="K46" i="64"/>
  <c r="K47" i="64"/>
  <c r="K48" i="64"/>
  <c r="K49" i="64"/>
  <c r="K50" i="64"/>
  <c r="K51" i="64"/>
  <c r="K52" i="64"/>
  <c r="K53" i="64"/>
  <c r="K54" i="64"/>
  <c r="K55" i="64"/>
  <c r="K56" i="64"/>
  <c r="K57" i="64"/>
  <c r="K58" i="64"/>
  <c r="K59" i="64"/>
  <c r="K60" i="64"/>
  <c r="K61" i="64"/>
  <c r="K62" i="64"/>
  <c r="K63" i="64"/>
  <c r="K64" i="64"/>
  <c r="K65" i="64"/>
  <c r="K66" i="64"/>
  <c r="K67" i="64"/>
  <c r="K68" i="64"/>
  <c r="K69" i="64"/>
  <c r="K70" i="64"/>
  <c r="K71" i="64"/>
  <c r="K72" i="64"/>
  <c r="K73" i="64"/>
  <c r="K74" i="64"/>
  <c r="K75" i="64"/>
  <c r="K76" i="64"/>
  <c r="K77" i="64"/>
  <c r="K78" i="64"/>
  <c r="K79" i="64"/>
  <c r="K80" i="64"/>
  <c r="K81" i="64"/>
  <c r="K82" i="64"/>
  <c r="K83" i="64"/>
  <c r="K84" i="64"/>
  <c r="K85" i="64"/>
  <c r="K86" i="64"/>
  <c r="K87" i="64"/>
  <c r="K88" i="64"/>
  <c r="K89" i="64"/>
  <c r="K90" i="64"/>
  <c r="K91" i="64"/>
  <c r="K92" i="64"/>
  <c r="K93" i="64"/>
  <c r="K94" i="64"/>
  <c r="K95" i="64"/>
  <c r="K96" i="64"/>
  <c r="K97" i="64"/>
  <c r="K98" i="64"/>
  <c r="K99" i="64"/>
  <c r="K100" i="64"/>
  <c r="K101" i="64"/>
  <c r="K102" i="64"/>
  <c r="K103" i="64"/>
  <c r="K104" i="64"/>
  <c r="K105" i="64"/>
  <c r="K106" i="64"/>
  <c r="K107" i="64"/>
  <c r="K108" i="64"/>
  <c r="K109" i="64"/>
  <c r="K110" i="64"/>
  <c r="K111" i="64"/>
  <c r="K112" i="64"/>
  <c r="K113" i="64"/>
  <c r="K114" i="64"/>
  <c r="K115" i="64"/>
  <c r="K116" i="64"/>
  <c r="K117" i="64"/>
  <c r="K118" i="64"/>
  <c r="K119" i="64"/>
  <c r="K120" i="64"/>
  <c r="K121" i="64"/>
  <c r="K122" i="64"/>
  <c r="K123" i="64"/>
  <c r="K124" i="64"/>
  <c r="K125" i="64"/>
  <c r="K126" i="64"/>
  <c r="K127" i="64"/>
  <c r="K128" i="64"/>
  <c r="K129" i="64"/>
  <c r="K130" i="64"/>
  <c r="K131" i="64"/>
  <c r="K132" i="64"/>
  <c r="K133" i="64"/>
  <c r="K134" i="64"/>
  <c r="K135" i="64"/>
  <c r="K136" i="64"/>
  <c r="K137" i="64"/>
  <c r="K138" i="64"/>
  <c r="K139" i="64"/>
  <c r="K140" i="64"/>
  <c r="K141" i="64"/>
  <c r="K142" i="64"/>
  <c r="K143" i="64"/>
  <c r="K144" i="64"/>
  <c r="K145" i="64"/>
  <c r="K146" i="64"/>
  <c r="K147" i="64"/>
  <c r="K148" i="64"/>
  <c r="K149" i="64"/>
  <c r="K150" i="64"/>
  <c r="K151" i="64"/>
  <c r="K152" i="64"/>
  <c r="K153" i="64"/>
  <c r="K154" i="64"/>
  <c r="K155" i="64"/>
  <c r="K156" i="64"/>
  <c r="K157" i="64"/>
  <c r="K158" i="64"/>
  <c r="K159" i="64"/>
  <c r="K160" i="64"/>
  <c r="K161" i="64"/>
  <c r="K162" i="64"/>
  <c r="K163" i="64"/>
  <c r="K164" i="64"/>
  <c r="K165" i="64"/>
  <c r="K166" i="64"/>
  <c r="K167" i="64"/>
  <c r="K168" i="64"/>
  <c r="K169" i="64"/>
  <c r="K170" i="64"/>
  <c r="K171" i="64"/>
  <c r="K172" i="64"/>
  <c r="K173" i="64"/>
  <c r="K174" i="64"/>
  <c r="K175" i="64"/>
  <c r="K176" i="64"/>
  <c r="K177" i="64"/>
  <c r="K178" i="64"/>
  <c r="K179" i="64"/>
  <c r="K180" i="64"/>
  <c r="K181" i="64"/>
  <c r="K182" i="64"/>
  <c r="K183" i="64"/>
  <c r="K184" i="64"/>
  <c r="K185" i="64"/>
  <c r="K186" i="64"/>
  <c r="K187" i="64"/>
  <c r="K188" i="64"/>
  <c r="K189" i="64"/>
  <c r="K190" i="64"/>
  <c r="K191" i="64"/>
  <c r="K192" i="64"/>
  <c r="K193" i="64"/>
  <c r="K194" i="64"/>
  <c r="K195" i="64"/>
  <c r="K196" i="64"/>
  <c r="K197" i="64"/>
  <c r="K198" i="64"/>
  <c r="K199" i="64"/>
  <c r="K200" i="64"/>
  <c r="K201" i="64"/>
  <c r="K202" i="64"/>
  <c r="K203" i="64"/>
  <c r="K204" i="64"/>
  <c r="K205" i="64"/>
  <c r="K206" i="64"/>
  <c r="K207" i="64"/>
  <c r="K208" i="64"/>
  <c r="K209" i="64"/>
  <c r="K210" i="64"/>
  <c r="K211" i="64"/>
  <c r="K212" i="64"/>
  <c r="K213" i="64"/>
  <c r="K214" i="64"/>
  <c r="K215" i="64"/>
  <c r="K216" i="64"/>
  <c r="K217" i="64"/>
  <c r="K218" i="64"/>
  <c r="K219" i="64"/>
  <c r="K220" i="64"/>
  <c r="K221" i="64"/>
  <c r="K222" i="64"/>
  <c r="K223" i="64"/>
  <c r="K224" i="64"/>
  <c r="K225" i="64"/>
  <c r="K226" i="64"/>
  <c r="K227" i="64"/>
  <c r="K228" i="64"/>
  <c r="K229" i="64"/>
  <c r="K230" i="64"/>
  <c r="K231" i="64"/>
  <c r="K232" i="64"/>
  <c r="K233" i="64"/>
  <c r="K234" i="64"/>
  <c r="K235" i="64"/>
  <c r="K236" i="64"/>
  <c r="K237" i="64"/>
  <c r="K238" i="64"/>
  <c r="K239" i="64"/>
  <c r="K240" i="64"/>
  <c r="K241" i="64"/>
  <c r="K242" i="64"/>
  <c r="K243" i="64"/>
  <c r="K244" i="64"/>
  <c r="K245" i="64"/>
  <c r="K246" i="64"/>
  <c r="K247" i="64"/>
  <c r="K248" i="64"/>
  <c r="K249" i="64"/>
  <c r="K250" i="64"/>
  <c r="K251" i="64"/>
  <c r="K252" i="64"/>
  <c r="K253" i="64"/>
  <c r="K254" i="64"/>
  <c r="K255" i="64"/>
  <c r="K256" i="64"/>
  <c r="K257" i="64"/>
  <c r="K258" i="64"/>
  <c r="K259" i="64"/>
  <c r="K260" i="64"/>
  <c r="K261" i="64"/>
  <c r="K262" i="64"/>
  <c r="K263" i="64"/>
  <c r="K264" i="64"/>
  <c r="K265" i="64"/>
  <c r="K266" i="64"/>
  <c r="K267" i="64"/>
  <c r="K268" i="64"/>
  <c r="K269" i="64"/>
  <c r="K270" i="64"/>
  <c r="K271" i="64"/>
  <c r="K272" i="64"/>
  <c r="K273" i="64"/>
  <c r="K274" i="64"/>
  <c r="K275" i="64"/>
  <c r="K276" i="64"/>
  <c r="K277" i="64"/>
  <c r="K278" i="64"/>
  <c r="K279" i="64"/>
  <c r="K280" i="64"/>
  <c r="K281" i="64"/>
  <c r="K282" i="64"/>
  <c r="K283" i="64"/>
  <c r="K284" i="64"/>
  <c r="K285" i="64"/>
  <c r="K286" i="64"/>
  <c r="K287" i="64"/>
  <c r="K288" i="64"/>
  <c r="K289" i="64"/>
  <c r="K290" i="64"/>
  <c r="K291" i="64"/>
  <c r="K292" i="64"/>
  <c r="K293" i="64"/>
  <c r="K294" i="64"/>
  <c r="K295" i="64"/>
  <c r="K296" i="64"/>
  <c r="K297" i="64"/>
  <c r="K298" i="64"/>
  <c r="K299" i="64"/>
  <c r="K300" i="64"/>
  <c r="K301" i="64"/>
  <c r="K302" i="64"/>
  <c r="K303" i="64"/>
  <c r="K304" i="64"/>
  <c r="K305" i="64"/>
  <c r="K306" i="64"/>
  <c r="K307" i="64"/>
  <c r="K308" i="64"/>
  <c r="K309" i="64"/>
  <c r="K310" i="64"/>
  <c r="K311" i="64"/>
  <c r="K312" i="64"/>
  <c r="K313" i="64"/>
  <c r="K314" i="64"/>
  <c r="K315" i="64"/>
  <c r="K316" i="64"/>
  <c r="K317" i="64"/>
  <c r="K318" i="64"/>
  <c r="K319" i="64"/>
  <c r="K320" i="64"/>
  <c r="K321" i="64"/>
  <c r="K322" i="64"/>
  <c r="K323" i="64"/>
  <c r="K324" i="64"/>
  <c r="K325" i="64"/>
  <c r="K326" i="64"/>
  <c r="K327" i="64"/>
  <c r="K328" i="64"/>
  <c r="K329" i="64"/>
  <c r="K330" i="64"/>
  <c r="K331" i="64"/>
  <c r="K332" i="64"/>
  <c r="K333" i="64"/>
  <c r="K334" i="64"/>
  <c r="K335" i="64"/>
  <c r="K336" i="64"/>
  <c r="K337" i="64"/>
  <c r="K338" i="64"/>
  <c r="K339" i="64"/>
  <c r="K340" i="64"/>
  <c r="K341" i="64"/>
  <c r="K342" i="64"/>
  <c r="K343" i="64"/>
  <c r="K344" i="64"/>
  <c r="K345" i="64"/>
  <c r="K346" i="64"/>
  <c r="K347" i="64"/>
  <c r="K348" i="64"/>
  <c r="K349" i="64"/>
  <c r="K350" i="64"/>
  <c r="K351" i="64"/>
  <c r="K352" i="64"/>
  <c r="K353" i="64"/>
  <c r="K354" i="64"/>
  <c r="K355" i="64"/>
  <c r="K356" i="64"/>
  <c r="K357" i="64"/>
  <c r="K358" i="64"/>
  <c r="K359" i="64"/>
  <c r="K360" i="64"/>
  <c r="K361" i="64"/>
  <c r="K362" i="64"/>
  <c r="K363" i="64"/>
  <c r="K364" i="64"/>
  <c r="K365" i="64"/>
  <c r="K366" i="64"/>
  <c r="K367" i="64"/>
  <c r="K368" i="64"/>
  <c r="K369" i="64"/>
  <c r="K370" i="64"/>
  <c r="K371" i="64"/>
  <c r="K372" i="64"/>
  <c r="K373" i="64"/>
  <c r="K374" i="64"/>
  <c r="K375" i="64"/>
  <c r="K376" i="64"/>
  <c r="K377" i="64"/>
  <c r="K378" i="64"/>
  <c r="K379" i="64"/>
  <c r="K380" i="64"/>
  <c r="K381" i="64"/>
  <c r="K382" i="64"/>
  <c r="K383" i="64"/>
  <c r="K384" i="64"/>
  <c r="K385" i="64"/>
  <c r="K386" i="64"/>
  <c r="K387" i="64"/>
  <c r="K388" i="64"/>
  <c r="K389" i="64"/>
  <c r="K390" i="64"/>
  <c r="K391" i="64"/>
  <c r="K392" i="64"/>
  <c r="K393" i="64"/>
  <c r="K394" i="64"/>
  <c r="K395" i="64"/>
  <c r="K396" i="64"/>
  <c r="K397" i="64"/>
  <c r="K398" i="64"/>
  <c r="K399" i="64"/>
  <c r="K400" i="64"/>
  <c r="K401" i="64"/>
  <c r="K402" i="64"/>
  <c r="K403" i="64"/>
  <c r="K404" i="64"/>
  <c r="K405" i="64"/>
  <c r="K406" i="64"/>
  <c r="K407" i="64"/>
  <c r="K408" i="64"/>
  <c r="K409" i="64"/>
  <c r="K410" i="64"/>
  <c r="K411" i="64"/>
  <c r="K412" i="64"/>
  <c r="K413" i="64"/>
  <c r="K414" i="64"/>
  <c r="K415" i="64"/>
  <c r="K416" i="64"/>
  <c r="K417" i="64"/>
  <c r="K418" i="64"/>
  <c r="K419" i="64"/>
  <c r="K420" i="64"/>
  <c r="K421" i="64"/>
  <c r="K422" i="64"/>
  <c r="K423" i="64"/>
  <c r="K424" i="64"/>
  <c r="K425" i="64"/>
  <c r="K426" i="64"/>
  <c r="K427" i="64"/>
  <c r="K428" i="64"/>
  <c r="K429" i="64"/>
  <c r="K430" i="64"/>
  <c r="K431" i="64"/>
  <c r="K432" i="64"/>
  <c r="K433" i="64"/>
  <c r="K434" i="64"/>
  <c r="K435" i="64"/>
  <c r="K436" i="64"/>
  <c r="K437" i="64"/>
  <c r="K438" i="64"/>
  <c r="K439" i="64"/>
  <c r="K440" i="64"/>
  <c r="K441" i="64"/>
  <c r="K442" i="64"/>
  <c r="K443" i="64"/>
  <c r="K444" i="64"/>
  <c r="K445" i="64"/>
  <c r="K446" i="64"/>
  <c r="K447" i="64"/>
  <c r="K448" i="64"/>
  <c r="K449" i="64"/>
  <c r="K450" i="64"/>
  <c r="K451" i="64"/>
  <c r="K452" i="64"/>
  <c r="K453" i="64"/>
  <c r="K454" i="64"/>
  <c r="K455" i="64"/>
  <c r="K456" i="64"/>
  <c r="K457" i="64"/>
  <c r="K458" i="64"/>
  <c r="K459" i="64"/>
  <c r="K460" i="64"/>
  <c r="K461" i="64"/>
  <c r="K462" i="64"/>
  <c r="K463" i="64"/>
  <c r="K464" i="64"/>
  <c r="K465" i="64"/>
  <c r="K466" i="64"/>
  <c r="K467" i="64"/>
  <c r="K468" i="64"/>
  <c r="K469" i="64"/>
  <c r="K470" i="64"/>
  <c r="K471" i="64"/>
  <c r="K472" i="64"/>
  <c r="K473" i="64"/>
  <c r="K474" i="64"/>
  <c r="K475" i="64"/>
  <c r="K476" i="64"/>
  <c r="K477" i="64"/>
  <c r="K478" i="64"/>
  <c r="K479" i="64"/>
  <c r="K480" i="64"/>
  <c r="K481" i="64"/>
  <c r="K482" i="64"/>
  <c r="K483" i="64"/>
  <c r="K484" i="64"/>
  <c r="K485" i="64"/>
  <c r="K486" i="64"/>
  <c r="K487" i="64"/>
  <c r="K488" i="64"/>
  <c r="K489" i="64"/>
  <c r="K490" i="64"/>
  <c r="K491" i="64"/>
  <c r="K492" i="64"/>
  <c r="K493" i="64"/>
  <c r="K494" i="64"/>
  <c r="K495" i="64"/>
  <c r="K496" i="64"/>
  <c r="K497" i="64"/>
  <c r="K498" i="64"/>
  <c r="K499" i="64"/>
  <c r="K500" i="64"/>
  <c r="K501" i="64"/>
  <c r="K502" i="64"/>
  <c r="K503" i="64"/>
  <c r="K504" i="64"/>
  <c r="K505" i="64"/>
  <c r="K506" i="64"/>
  <c r="K507" i="64"/>
  <c r="K508" i="64"/>
  <c r="K509" i="64"/>
  <c r="K510" i="64"/>
  <c r="K511" i="64"/>
  <c r="K512" i="64"/>
  <c r="K513" i="64"/>
  <c r="K514" i="64"/>
  <c r="K515" i="64"/>
  <c r="K516" i="64"/>
  <c r="K517" i="64"/>
  <c r="K518" i="64"/>
  <c r="K519" i="64"/>
  <c r="K520" i="64"/>
  <c r="K521" i="64"/>
  <c r="K522" i="64"/>
  <c r="K523" i="64"/>
  <c r="K524" i="64"/>
  <c r="K525" i="64"/>
  <c r="K526" i="64"/>
  <c r="K527" i="64"/>
  <c r="K528" i="64"/>
  <c r="K529" i="64"/>
  <c r="K530" i="64"/>
  <c r="K531" i="64"/>
  <c r="K532" i="64"/>
  <c r="K533" i="64"/>
  <c r="K534" i="64"/>
  <c r="K535" i="64"/>
  <c r="K536" i="64"/>
  <c r="K537" i="64"/>
  <c r="K538" i="64"/>
  <c r="K539" i="64"/>
  <c r="K540" i="64"/>
  <c r="K541" i="64"/>
  <c r="K542" i="64"/>
  <c r="K543" i="64"/>
  <c r="K544" i="64"/>
  <c r="K545" i="64"/>
  <c r="K546" i="64"/>
  <c r="K547" i="64"/>
  <c r="K548" i="64"/>
  <c r="K549" i="64"/>
  <c r="K550" i="64"/>
  <c r="K551" i="64"/>
  <c r="K552" i="64"/>
  <c r="K553" i="64"/>
  <c r="K554" i="64"/>
  <c r="K555" i="64"/>
  <c r="K556" i="64"/>
  <c r="K557" i="64"/>
  <c r="K558" i="64"/>
  <c r="K559" i="64"/>
  <c r="K560" i="64"/>
  <c r="K561" i="64"/>
  <c r="K562" i="64"/>
  <c r="K563" i="64"/>
  <c r="K564" i="64"/>
  <c r="K565" i="64"/>
  <c r="K566" i="64"/>
  <c r="K567" i="64"/>
  <c r="K568" i="64"/>
  <c r="K569" i="64"/>
  <c r="K570" i="64"/>
  <c r="K571" i="64"/>
  <c r="K572" i="64"/>
  <c r="K573" i="64"/>
  <c r="K574" i="64"/>
  <c r="K575" i="64"/>
  <c r="K576" i="64"/>
  <c r="K577" i="64"/>
  <c r="K578" i="64"/>
  <c r="K579" i="64"/>
  <c r="K580" i="64"/>
  <c r="K581" i="64"/>
  <c r="K582" i="64"/>
  <c r="K583" i="64"/>
  <c r="K584" i="64"/>
  <c r="K585" i="64"/>
  <c r="K586" i="64"/>
  <c r="K587" i="64"/>
  <c r="K588" i="64"/>
  <c r="K589" i="64"/>
  <c r="K590" i="64"/>
  <c r="K591" i="64"/>
  <c r="K592" i="64"/>
  <c r="K593" i="64"/>
  <c r="K594" i="64"/>
  <c r="K595" i="64"/>
  <c r="K596" i="64"/>
  <c r="K597" i="64"/>
  <c r="K598" i="64"/>
  <c r="K599" i="64"/>
  <c r="K600" i="64"/>
  <c r="K601" i="64"/>
  <c r="K602" i="64"/>
  <c r="K603" i="64"/>
  <c r="K604" i="64"/>
  <c r="K605" i="64"/>
  <c r="K606" i="64"/>
  <c r="K607" i="64"/>
  <c r="K608" i="64"/>
  <c r="K609" i="64"/>
  <c r="K610" i="64"/>
  <c r="K611" i="64"/>
  <c r="K612" i="64"/>
  <c r="K613" i="64"/>
  <c r="K614" i="64"/>
  <c r="K615" i="64"/>
  <c r="K616" i="64"/>
  <c r="K617" i="64"/>
  <c r="K618" i="64"/>
  <c r="K619" i="64"/>
  <c r="K620" i="64"/>
  <c r="K621" i="64"/>
  <c r="K622" i="64"/>
  <c r="K623" i="64"/>
  <c r="K624" i="64"/>
  <c r="K625" i="64"/>
  <c r="K626" i="64"/>
  <c r="K627" i="64"/>
  <c r="K628" i="64"/>
  <c r="K629" i="64"/>
  <c r="K630" i="64"/>
  <c r="K631" i="64"/>
  <c r="K632" i="64"/>
  <c r="K633" i="64"/>
  <c r="K634" i="64"/>
  <c r="K635" i="64"/>
  <c r="K636" i="64"/>
  <c r="K637" i="64"/>
  <c r="K638" i="64"/>
  <c r="K639" i="64"/>
  <c r="K640" i="64"/>
  <c r="K641" i="64"/>
  <c r="K642" i="64"/>
  <c r="K643" i="64"/>
  <c r="K644" i="64"/>
  <c r="K645" i="64"/>
  <c r="K646" i="64"/>
  <c r="K647" i="64"/>
  <c r="K648" i="64"/>
  <c r="K649" i="64"/>
  <c r="K650" i="64"/>
  <c r="K651" i="64"/>
  <c r="K652" i="64"/>
  <c r="K653" i="64"/>
  <c r="K654" i="64"/>
  <c r="K655" i="64"/>
  <c r="K656" i="64"/>
  <c r="K657" i="64"/>
  <c r="K658" i="64"/>
  <c r="K659" i="64"/>
  <c r="K660" i="64"/>
  <c r="K661" i="64"/>
  <c r="K662" i="64"/>
  <c r="K663" i="64"/>
  <c r="K664" i="64"/>
  <c r="K665" i="64"/>
  <c r="K666" i="64"/>
  <c r="K667" i="64"/>
  <c r="K668" i="64"/>
  <c r="K669" i="64"/>
  <c r="K670" i="64"/>
  <c r="K671" i="64"/>
  <c r="K672" i="64"/>
  <c r="K673" i="64"/>
  <c r="K674" i="64"/>
  <c r="K675" i="64"/>
  <c r="K676" i="64"/>
  <c r="K677" i="64"/>
  <c r="K678" i="64"/>
  <c r="K679" i="64"/>
  <c r="K680" i="64"/>
  <c r="K681" i="64"/>
  <c r="K682" i="64"/>
  <c r="K683" i="64"/>
  <c r="K684" i="64"/>
  <c r="K685" i="64"/>
  <c r="K686" i="64"/>
  <c r="K687" i="64"/>
  <c r="K688" i="64"/>
  <c r="K689" i="64"/>
  <c r="K690" i="64"/>
  <c r="K691" i="64"/>
  <c r="K692" i="64"/>
  <c r="K693" i="64"/>
  <c r="K694" i="64"/>
  <c r="K695" i="64"/>
  <c r="K696" i="64"/>
  <c r="K697" i="64"/>
  <c r="K698" i="64"/>
  <c r="K699" i="64"/>
  <c r="K700" i="64"/>
  <c r="K701" i="64"/>
  <c r="K702" i="64"/>
  <c r="K703" i="64"/>
  <c r="K704" i="64"/>
  <c r="K705" i="64"/>
  <c r="K706" i="64"/>
  <c r="K707" i="64"/>
  <c r="K708" i="64"/>
  <c r="K709" i="64"/>
  <c r="K710" i="64"/>
  <c r="K711" i="64"/>
  <c r="K712" i="64"/>
  <c r="K713" i="64"/>
  <c r="K714" i="64"/>
  <c r="K715" i="64"/>
  <c r="K716" i="64"/>
  <c r="K717" i="64"/>
  <c r="K718" i="64"/>
  <c r="K719" i="64"/>
  <c r="K720" i="64"/>
  <c r="K721" i="64"/>
  <c r="K722" i="64"/>
  <c r="K723" i="64"/>
  <c r="K724" i="64"/>
  <c r="K725" i="64"/>
  <c r="K726" i="64"/>
  <c r="K727" i="64"/>
  <c r="K728" i="64"/>
  <c r="K729" i="64"/>
  <c r="K730" i="64"/>
  <c r="K731" i="64"/>
  <c r="K732" i="64"/>
  <c r="K733" i="64"/>
  <c r="K734" i="64"/>
  <c r="K735" i="64"/>
  <c r="K736" i="64"/>
  <c r="K737" i="64"/>
  <c r="K738" i="64"/>
  <c r="K739" i="64"/>
  <c r="K740" i="64"/>
  <c r="K741" i="64"/>
  <c r="K742" i="64"/>
  <c r="K743" i="64"/>
  <c r="K744" i="64"/>
  <c r="K745" i="64"/>
  <c r="K746" i="64"/>
  <c r="K747" i="64"/>
  <c r="K748" i="64"/>
  <c r="K749" i="64"/>
  <c r="K750" i="64"/>
  <c r="K751" i="64"/>
  <c r="K752" i="64"/>
  <c r="K753" i="64"/>
  <c r="K754" i="64"/>
  <c r="K755" i="64"/>
  <c r="K756" i="64"/>
  <c r="K757" i="64"/>
  <c r="K758" i="64"/>
  <c r="K759" i="64"/>
  <c r="K760" i="64"/>
  <c r="K761" i="64"/>
  <c r="K762" i="64"/>
  <c r="K763" i="64"/>
  <c r="K764" i="64"/>
  <c r="K765" i="64"/>
  <c r="K766" i="64"/>
  <c r="K767" i="64"/>
  <c r="K768" i="64"/>
  <c r="K769" i="64"/>
  <c r="K770" i="64"/>
  <c r="K771" i="64"/>
  <c r="K772" i="64"/>
  <c r="K773" i="64"/>
  <c r="K774" i="64"/>
  <c r="K775" i="64"/>
  <c r="K776" i="64"/>
  <c r="K777" i="64"/>
  <c r="K778" i="64"/>
  <c r="K779" i="64"/>
  <c r="K780" i="64"/>
  <c r="K781" i="64"/>
  <c r="K782" i="64"/>
  <c r="K783" i="64"/>
  <c r="K784" i="64"/>
  <c r="K785" i="64"/>
  <c r="K786" i="64"/>
  <c r="K787" i="64"/>
  <c r="K788" i="64"/>
  <c r="K789" i="64"/>
  <c r="K790" i="64"/>
  <c r="K791" i="64"/>
  <c r="K792" i="64"/>
  <c r="K793" i="64"/>
  <c r="K794" i="64"/>
  <c r="K795" i="64"/>
  <c r="K796" i="64"/>
  <c r="K797" i="64"/>
  <c r="K798" i="64"/>
  <c r="K799" i="64"/>
  <c r="K800" i="64"/>
  <c r="K801" i="64"/>
  <c r="K802" i="64"/>
  <c r="K803" i="64"/>
  <c r="K804" i="64"/>
  <c r="K805" i="64"/>
  <c r="K806" i="64"/>
  <c r="K807" i="64"/>
  <c r="K808" i="64"/>
  <c r="K809" i="64"/>
  <c r="K810" i="64"/>
  <c r="K811" i="64"/>
  <c r="K812" i="64"/>
  <c r="K813" i="64"/>
  <c r="K814" i="64"/>
  <c r="K815" i="64"/>
  <c r="K816" i="64"/>
  <c r="K817" i="64"/>
  <c r="K818" i="64"/>
  <c r="K819" i="64"/>
  <c r="K820" i="64"/>
  <c r="K821" i="64"/>
  <c r="K822" i="64"/>
  <c r="K823" i="64"/>
  <c r="K824" i="64"/>
  <c r="K825" i="64"/>
  <c r="K826" i="64"/>
  <c r="K827" i="64"/>
  <c r="K828" i="64"/>
  <c r="K829" i="64"/>
  <c r="K830" i="64"/>
  <c r="K831" i="64"/>
  <c r="K832" i="64"/>
  <c r="K833" i="64"/>
  <c r="K834" i="64"/>
  <c r="K835" i="64"/>
  <c r="K836" i="64"/>
  <c r="K837" i="64"/>
  <c r="K838" i="64"/>
  <c r="K839" i="64"/>
  <c r="K840" i="64"/>
  <c r="K841" i="64"/>
  <c r="K842" i="64"/>
  <c r="K843" i="64"/>
  <c r="K844" i="64"/>
  <c r="K845" i="64"/>
  <c r="K846" i="64"/>
  <c r="K847" i="64"/>
  <c r="K848" i="64"/>
  <c r="K849" i="64"/>
  <c r="K850" i="64"/>
  <c r="K851" i="64"/>
  <c r="K852" i="64"/>
  <c r="K853" i="64"/>
  <c r="K854" i="64"/>
  <c r="K855" i="64"/>
  <c r="K856" i="64"/>
  <c r="K857" i="64"/>
  <c r="K858" i="64"/>
  <c r="K859" i="64"/>
  <c r="K860" i="64"/>
  <c r="K861" i="64"/>
  <c r="K862" i="64"/>
  <c r="K863" i="64"/>
  <c r="K864" i="64"/>
  <c r="K865" i="64"/>
  <c r="K866" i="64"/>
  <c r="K867" i="64"/>
  <c r="K868" i="64"/>
  <c r="K869" i="64"/>
  <c r="K870" i="64"/>
  <c r="K871" i="64"/>
  <c r="K872" i="64"/>
  <c r="K873" i="64"/>
  <c r="K874" i="64"/>
  <c r="K875" i="64"/>
  <c r="K876" i="64"/>
  <c r="K877" i="64"/>
  <c r="K878" i="64"/>
  <c r="K879" i="64"/>
  <c r="K880" i="64"/>
  <c r="K881" i="64"/>
  <c r="K882" i="64"/>
  <c r="K883" i="64"/>
  <c r="K884" i="64"/>
  <c r="K885" i="64"/>
  <c r="K886" i="64"/>
  <c r="K887" i="64"/>
  <c r="K888" i="64"/>
  <c r="K889" i="64"/>
  <c r="K890" i="64"/>
  <c r="K891" i="64"/>
  <c r="K892" i="64"/>
  <c r="K893" i="64"/>
  <c r="K894" i="64"/>
  <c r="K895" i="64"/>
  <c r="K896" i="64"/>
  <c r="K897" i="64"/>
  <c r="K898" i="64"/>
  <c r="K899" i="64"/>
  <c r="K900" i="64"/>
  <c r="K901" i="64"/>
  <c r="K902" i="64"/>
  <c r="K903" i="64"/>
  <c r="K904" i="64"/>
  <c r="K905" i="64"/>
  <c r="K906" i="64"/>
  <c r="K907" i="64"/>
  <c r="K908" i="64"/>
  <c r="K909" i="64"/>
  <c r="K910" i="64"/>
  <c r="K911" i="64"/>
  <c r="K912" i="64"/>
  <c r="K913" i="64"/>
  <c r="K914" i="64"/>
  <c r="K915" i="64"/>
  <c r="K916" i="64"/>
  <c r="K917" i="64"/>
  <c r="K918" i="64"/>
  <c r="K919" i="64"/>
  <c r="K920" i="64"/>
  <c r="K921" i="64"/>
  <c r="K922" i="64"/>
  <c r="K923" i="64"/>
  <c r="K924" i="64"/>
  <c r="K925" i="64"/>
  <c r="K928" i="64"/>
  <c r="K929" i="64"/>
  <c r="K930" i="64"/>
  <c r="K931" i="64"/>
  <c r="K932" i="64"/>
  <c r="K933" i="64"/>
  <c r="K934" i="64"/>
  <c r="K935" i="64"/>
  <c r="K936" i="64"/>
  <c r="K937" i="64"/>
  <c r="K938" i="64"/>
  <c r="K939" i="64"/>
  <c r="K940" i="64"/>
  <c r="K941" i="64"/>
  <c r="K942" i="64"/>
  <c r="K943" i="64"/>
  <c r="K944" i="64"/>
  <c r="K945" i="64"/>
  <c r="K946" i="64"/>
  <c r="K947" i="64"/>
  <c r="K948" i="64"/>
  <c r="K949" i="64"/>
  <c r="K950" i="64"/>
  <c r="K951" i="64"/>
  <c r="K952" i="64"/>
  <c r="K953" i="64"/>
  <c r="K954" i="64"/>
  <c r="K955" i="64"/>
  <c r="K956" i="64"/>
  <c r="K957" i="64"/>
  <c r="K958" i="64"/>
  <c r="K959" i="64"/>
  <c r="K960" i="64"/>
  <c r="K961" i="64"/>
  <c r="K962" i="64"/>
  <c r="K963" i="64"/>
  <c r="K964" i="64"/>
  <c r="K965" i="64"/>
  <c r="K966" i="64"/>
  <c r="K967" i="64"/>
  <c r="K968" i="64"/>
  <c r="K969" i="64"/>
  <c r="K970" i="64"/>
  <c r="K971" i="64"/>
  <c r="K972" i="64"/>
  <c r="K973" i="64"/>
  <c r="K974" i="64"/>
  <c r="K975" i="64"/>
  <c r="K976" i="64"/>
  <c r="K977" i="64"/>
  <c r="K978" i="64"/>
  <c r="K979" i="64"/>
  <c r="K980" i="64"/>
  <c r="K981" i="64"/>
  <c r="K982" i="64"/>
  <c r="K983" i="64"/>
  <c r="K984" i="64"/>
  <c r="K985" i="64"/>
  <c r="K986" i="64"/>
  <c r="K987" i="64"/>
  <c r="K988" i="64"/>
  <c r="K989" i="64"/>
  <c r="K990" i="64"/>
  <c r="K991" i="64"/>
  <c r="K992" i="64"/>
  <c r="K993" i="64"/>
  <c r="K994" i="64"/>
  <c r="K995" i="64"/>
  <c r="K996" i="64"/>
  <c r="K997" i="64"/>
  <c r="K998" i="64"/>
  <c r="K999" i="64"/>
  <c r="K1000" i="64"/>
  <c r="K1001" i="64"/>
  <c r="K1002" i="64"/>
  <c r="K1003" i="64"/>
  <c r="K1004" i="64"/>
  <c r="K1005" i="64"/>
  <c r="K1006" i="64"/>
  <c r="K1007" i="64"/>
  <c r="K1008" i="64"/>
  <c r="K1009" i="64"/>
  <c r="K1010" i="64"/>
  <c r="K1011" i="64"/>
  <c r="K1012" i="64"/>
  <c r="K1013" i="64"/>
  <c r="K1014" i="64"/>
  <c r="K1015" i="64"/>
  <c r="K1016" i="64"/>
  <c r="K1017" i="64"/>
  <c r="K1018" i="64"/>
  <c r="K1019" i="64"/>
  <c r="K1020" i="64"/>
  <c r="K1021" i="64"/>
  <c r="K1022" i="64"/>
  <c r="K1023" i="64"/>
  <c r="K1024" i="64"/>
  <c r="K1025" i="64"/>
  <c r="K1026" i="64"/>
  <c r="K1027" i="64"/>
  <c r="K1028" i="64"/>
  <c r="K1029" i="64"/>
  <c r="K1030" i="64"/>
  <c r="K1031" i="64"/>
  <c r="K1032" i="64"/>
  <c r="K1033" i="64"/>
  <c r="K1034" i="64"/>
  <c r="K1035" i="64"/>
  <c r="K1036" i="64"/>
  <c r="K1037" i="64"/>
  <c r="K1038" i="64"/>
  <c r="K1039" i="64"/>
  <c r="K1040" i="64"/>
  <c r="K1041" i="64"/>
  <c r="K1042" i="64"/>
  <c r="K1043" i="64"/>
  <c r="K1044" i="64"/>
  <c r="K1045" i="64"/>
  <c r="K1046" i="64"/>
  <c r="K1047" i="64"/>
  <c r="K1048" i="64"/>
  <c r="K1049" i="64"/>
  <c r="K1050" i="64"/>
  <c r="K1051" i="64"/>
  <c r="K1052" i="64"/>
  <c r="K1053" i="64"/>
  <c r="K1054" i="64"/>
  <c r="K1055" i="64"/>
  <c r="K1056" i="64"/>
  <c r="K1057" i="64"/>
  <c r="K1058" i="64"/>
  <c r="K1059" i="64"/>
  <c r="K1060" i="64"/>
  <c r="K1061" i="64"/>
  <c r="K1062" i="64"/>
  <c r="K1063" i="64"/>
  <c r="K1064" i="64"/>
  <c r="K1065" i="64"/>
  <c r="K1066" i="64"/>
  <c r="K1067" i="64"/>
  <c r="K1068" i="64"/>
  <c r="K1069" i="64"/>
  <c r="K1070" i="64"/>
  <c r="K1071" i="64"/>
  <c r="K1072" i="64"/>
  <c r="K1073" i="64"/>
  <c r="K1074" i="64"/>
  <c r="K1075" i="64"/>
  <c r="K1076" i="64"/>
  <c r="K1078" i="64"/>
  <c r="K1079" i="64"/>
  <c r="K1080" i="64"/>
  <c r="K1081" i="64"/>
  <c r="K1082" i="64"/>
  <c r="K1083" i="64"/>
  <c r="K1084" i="64"/>
  <c r="K1085" i="64"/>
  <c r="K1086" i="64"/>
  <c r="K1087" i="64"/>
  <c r="K1088" i="64"/>
  <c r="K1089" i="64"/>
  <c r="K1090" i="64"/>
  <c r="K1091" i="64"/>
  <c r="K1092" i="64"/>
  <c r="K1093" i="64"/>
  <c r="K1094" i="64"/>
  <c r="K1095" i="64"/>
  <c r="K1096" i="64"/>
  <c r="K1097" i="64"/>
  <c r="K1098" i="64"/>
  <c r="K1099" i="64"/>
  <c r="K1100" i="64"/>
  <c r="K1101" i="64"/>
  <c r="K1102" i="64"/>
  <c r="K1103" i="64"/>
  <c r="K1104" i="64"/>
  <c r="K1105" i="64"/>
  <c r="K1106" i="64"/>
  <c r="K1107" i="64"/>
  <c r="K1108" i="64"/>
  <c r="K1109" i="64"/>
  <c r="K1110" i="64"/>
  <c r="K1111" i="64"/>
  <c r="K1112" i="64"/>
  <c r="K1113" i="64"/>
  <c r="K1114" i="64"/>
  <c r="K1115" i="64"/>
  <c r="K1116" i="64"/>
  <c r="K1117" i="64"/>
  <c r="K1118" i="64"/>
  <c r="K1119" i="64"/>
  <c r="K1120" i="64"/>
  <c r="K1121" i="64"/>
  <c r="K1122" i="64"/>
  <c r="K1123" i="64"/>
  <c r="K1124" i="64"/>
  <c r="K1125" i="64"/>
  <c r="K1126" i="64"/>
  <c r="K1127" i="64"/>
  <c r="K1128" i="64"/>
  <c r="K1129" i="64"/>
  <c r="K1130" i="64"/>
  <c r="K5" i="64"/>
  <c r="B10" i="16" l="1"/>
  <c r="B12" i="16"/>
  <c r="B13" i="16"/>
  <c r="B15" i="16"/>
  <c r="K5" i="63"/>
  <c r="K4" i="64"/>
  <c r="L1077" i="64" l="1"/>
  <c r="L927" i="64"/>
  <c r="L926" i="64"/>
  <c r="L4" i="64" s="1"/>
  <c r="C8" i="16"/>
  <c r="J5" i="63"/>
  <c r="I5" i="63"/>
  <c r="H5" i="63"/>
  <c r="G5" i="63"/>
  <c r="J3" i="65"/>
  <c r="I3" i="65"/>
  <c r="H3" i="65"/>
  <c r="G3" i="65"/>
  <c r="J4" i="64"/>
  <c r="I4" i="64"/>
  <c r="H4" i="64"/>
  <c r="G4" i="64"/>
  <c r="H402" i="52"/>
  <c r="H401" i="52"/>
  <c r="H400" i="52"/>
  <c r="H399" i="52"/>
  <c r="H398" i="52"/>
  <c r="H397" i="52"/>
  <c r="H396" i="52"/>
  <c r="H395" i="52"/>
  <c r="H394" i="52"/>
  <c r="H393" i="52"/>
  <c r="H392" i="52"/>
  <c r="H391" i="52"/>
  <c r="H390" i="52"/>
  <c r="H389" i="52"/>
  <c r="H388" i="52"/>
  <c r="H387" i="52"/>
  <c r="H386" i="52"/>
  <c r="H385" i="52"/>
  <c r="H384" i="52"/>
  <c r="H383" i="52"/>
  <c r="H382" i="52"/>
  <c r="H381" i="52"/>
  <c r="H380" i="52"/>
  <c r="H379" i="52"/>
  <c r="H378" i="52"/>
  <c r="H377" i="52"/>
  <c r="H376" i="52"/>
  <c r="H375" i="52"/>
  <c r="H374" i="52"/>
  <c r="H373" i="52"/>
  <c r="H372" i="52"/>
  <c r="H371" i="52"/>
  <c r="H370" i="52"/>
  <c r="H369" i="52"/>
  <c r="H368" i="52"/>
  <c r="H367" i="52"/>
  <c r="H366" i="52"/>
  <c r="H365" i="52"/>
  <c r="H364" i="52"/>
  <c r="H363" i="52"/>
  <c r="H362" i="52"/>
  <c r="H361" i="52"/>
  <c r="H360" i="52"/>
  <c r="H359" i="52"/>
  <c r="H358" i="52"/>
  <c r="H357" i="52"/>
  <c r="H356" i="52"/>
  <c r="H355" i="52"/>
  <c r="H354" i="52"/>
  <c r="H353" i="52"/>
  <c r="H352" i="52"/>
  <c r="H351" i="52"/>
  <c r="H350" i="52"/>
  <c r="H349" i="52"/>
  <c r="H348" i="52"/>
  <c r="H347" i="52"/>
  <c r="H346" i="52"/>
  <c r="H345" i="52"/>
  <c r="H344" i="52"/>
  <c r="H343" i="52"/>
  <c r="H342" i="52"/>
  <c r="H341" i="52"/>
  <c r="H340" i="52"/>
  <c r="H339" i="52"/>
  <c r="H338" i="52"/>
  <c r="H337" i="52"/>
  <c r="H336" i="52"/>
  <c r="H335" i="52"/>
  <c r="H334" i="52"/>
  <c r="H333" i="52"/>
  <c r="H332" i="52"/>
  <c r="H331" i="52"/>
  <c r="H330" i="52"/>
  <c r="H329" i="52"/>
  <c r="H328" i="52"/>
  <c r="H327" i="52"/>
  <c r="H326" i="52"/>
  <c r="H325" i="52"/>
  <c r="H324" i="52"/>
  <c r="H323" i="52"/>
  <c r="H322" i="52"/>
  <c r="H321" i="52"/>
  <c r="H320" i="52"/>
  <c r="H319" i="52"/>
  <c r="H318" i="52"/>
  <c r="H317" i="52"/>
  <c r="H316" i="52"/>
  <c r="H315" i="52"/>
  <c r="H314" i="52"/>
  <c r="H313" i="52"/>
  <c r="H312" i="52"/>
  <c r="H311" i="52"/>
  <c r="H310" i="52"/>
  <c r="H309" i="52"/>
  <c r="H308" i="52"/>
  <c r="H307" i="52"/>
  <c r="H306" i="52"/>
  <c r="H305" i="52"/>
  <c r="H304" i="52"/>
  <c r="H303" i="52"/>
  <c r="H302" i="52"/>
  <c r="H301" i="52"/>
  <c r="H300" i="52"/>
  <c r="H299" i="52"/>
  <c r="H298" i="52"/>
  <c r="H297" i="52"/>
  <c r="H296" i="52"/>
  <c r="H295" i="52"/>
  <c r="H294" i="52"/>
  <c r="H293" i="52"/>
  <c r="H292" i="52"/>
  <c r="H291" i="52"/>
  <c r="H290" i="52"/>
  <c r="H289" i="52"/>
  <c r="H288" i="52"/>
  <c r="H287" i="52"/>
  <c r="H286" i="52"/>
  <c r="H285" i="52"/>
  <c r="H284" i="52"/>
  <c r="H283" i="52"/>
  <c r="H282" i="52"/>
  <c r="H281" i="52"/>
  <c r="H280" i="52"/>
  <c r="H279" i="52"/>
  <c r="H278" i="52"/>
  <c r="H277" i="52"/>
  <c r="H276" i="52"/>
  <c r="H275" i="52"/>
  <c r="H274" i="52"/>
  <c r="H273" i="52"/>
  <c r="H272" i="52"/>
  <c r="H271" i="52"/>
  <c r="H270" i="52"/>
  <c r="H269" i="52"/>
  <c r="H268" i="52"/>
  <c r="H267" i="52"/>
  <c r="H266" i="52"/>
  <c r="H265" i="52"/>
  <c r="H264" i="52"/>
  <c r="H263" i="52"/>
  <c r="H262" i="52"/>
  <c r="H261" i="52"/>
  <c r="H260" i="52"/>
  <c r="H259" i="52"/>
  <c r="H258" i="52"/>
  <c r="H257" i="52"/>
  <c r="H256" i="52"/>
  <c r="H255" i="52"/>
  <c r="H254" i="52"/>
  <c r="H253" i="52"/>
  <c r="H252" i="52"/>
  <c r="H251" i="52"/>
  <c r="H250" i="52"/>
  <c r="H249" i="52"/>
  <c r="H248" i="52"/>
  <c r="H247" i="52"/>
  <c r="H246" i="52"/>
  <c r="H245" i="52"/>
  <c r="H244" i="52"/>
  <c r="H243" i="52"/>
  <c r="H242" i="52"/>
  <c r="H241" i="52"/>
  <c r="H240" i="52"/>
  <c r="H239" i="52"/>
  <c r="H238" i="52"/>
  <c r="H237" i="52"/>
  <c r="H236" i="52"/>
  <c r="H235" i="52"/>
  <c r="H234" i="52"/>
  <c r="H233" i="52"/>
  <c r="H232" i="52"/>
  <c r="H231" i="52"/>
  <c r="H230" i="52"/>
  <c r="H229" i="52"/>
  <c r="H228" i="52"/>
  <c r="H227" i="52"/>
  <c r="H226" i="52"/>
  <c r="H225" i="52"/>
  <c r="H224" i="52"/>
  <c r="H223" i="52"/>
  <c r="H222" i="52"/>
  <c r="H221" i="52"/>
  <c r="H220" i="52"/>
  <c r="H219" i="52"/>
  <c r="H218" i="52"/>
  <c r="H217" i="52"/>
  <c r="H216" i="52"/>
  <c r="H215" i="52"/>
  <c r="H214" i="52"/>
  <c r="H213" i="52"/>
  <c r="H212" i="52"/>
  <c r="H211" i="52"/>
  <c r="H210" i="52"/>
  <c r="H209" i="52"/>
  <c r="H208" i="52"/>
  <c r="H207" i="52"/>
  <c r="H206" i="52"/>
  <c r="H205" i="52"/>
  <c r="H204" i="52"/>
  <c r="H203" i="52"/>
  <c r="H202" i="52"/>
  <c r="H201" i="52"/>
  <c r="H200" i="52"/>
  <c r="H199" i="52"/>
  <c r="H198" i="52"/>
  <c r="H197" i="52"/>
  <c r="H196" i="52"/>
  <c r="H195" i="52"/>
  <c r="H194" i="52"/>
  <c r="H193" i="52"/>
  <c r="H192" i="52"/>
  <c r="H191" i="52"/>
  <c r="H190" i="52"/>
  <c r="H189" i="52"/>
  <c r="H188" i="52"/>
  <c r="H187" i="52"/>
  <c r="H186" i="52"/>
  <c r="H185" i="52"/>
  <c r="H184" i="52"/>
  <c r="H183" i="52"/>
  <c r="H182" i="52"/>
  <c r="H181" i="52"/>
  <c r="H180" i="52"/>
  <c r="H179" i="52"/>
  <c r="H178" i="52"/>
  <c r="H177" i="52"/>
  <c r="H176" i="52"/>
  <c r="H175" i="52"/>
  <c r="H174" i="52"/>
  <c r="H173" i="52"/>
  <c r="H172" i="52"/>
  <c r="H171" i="52"/>
  <c r="H170" i="52"/>
  <c r="H169" i="52"/>
  <c r="H168" i="52"/>
  <c r="H167" i="52"/>
  <c r="H166" i="52"/>
  <c r="H165" i="52"/>
  <c r="H164" i="52"/>
  <c r="H163" i="52"/>
  <c r="H162" i="52"/>
  <c r="H161" i="52"/>
  <c r="H160" i="52"/>
  <c r="H159" i="52"/>
  <c r="H158" i="52"/>
  <c r="H157" i="52"/>
  <c r="H156" i="52"/>
  <c r="H155" i="52"/>
  <c r="H154" i="52"/>
  <c r="H153" i="52"/>
  <c r="H152" i="52"/>
  <c r="H151" i="52"/>
  <c r="H150" i="52"/>
  <c r="H149" i="52"/>
  <c r="H148" i="52"/>
  <c r="H147" i="52"/>
  <c r="H146" i="52"/>
  <c r="H145" i="52"/>
  <c r="H144" i="52"/>
  <c r="H143" i="52"/>
  <c r="H142" i="52"/>
  <c r="H141" i="52"/>
  <c r="H140" i="52"/>
  <c r="H139" i="52"/>
  <c r="H138" i="52"/>
  <c r="H137" i="52"/>
  <c r="H136" i="52"/>
  <c r="H135" i="52"/>
  <c r="H134" i="52"/>
  <c r="H133" i="52"/>
  <c r="H132" i="52"/>
  <c r="H131" i="52"/>
  <c r="H130" i="52"/>
  <c r="H129" i="52"/>
  <c r="H128" i="52"/>
  <c r="H127" i="52"/>
  <c r="H126" i="52"/>
  <c r="H125" i="52"/>
  <c r="H124" i="52"/>
  <c r="H123" i="52"/>
  <c r="H122" i="52"/>
  <c r="H121" i="52"/>
  <c r="H120" i="52"/>
  <c r="H119" i="52"/>
  <c r="H118" i="52"/>
  <c r="H117" i="52"/>
  <c r="H116" i="52"/>
  <c r="H115" i="52"/>
  <c r="H114" i="52"/>
  <c r="H113" i="52"/>
  <c r="H112" i="52"/>
  <c r="H111" i="52"/>
  <c r="H110" i="52"/>
  <c r="H109" i="52"/>
  <c r="H108" i="52"/>
  <c r="H107" i="52"/>
  <c r="H106" i="52"/>
  <c r="H105" i="52"/>
  <c r="H104" i="52"/>
  <c r="H103" i="52"/>
  <c r="H102" i="52"/>
  <c r="H101" i="52"/>
  <c r="H100" i="52"/>
  <c r="H99" i="52"/>
  <c r="H98" i="52"/>
  <c r="H97" i="52"/>
  <c r="H96" i="52"/>
  <c r="H95" i="52"/>
  <c r="H94" i="52"/>
  <c r="H93" i="52"/>
  <c r="H92" i="52"/>
  <c r="H91" i="52"/>
  <c r="H90" i="52"/>
  <c r="H89" i="52"/>
  <c r="H88" i="52"/>
  <c r="H87" i="52"/>
  <c r="H86" i="52"/>
  <c r="H85" i="52"/>
  <c r="H84" i="52"/>
  <c r="H83" i="52"/>
  <c r="H82" i="52"/>
  <c r="H81" i="52"/>
  <c r="H80" i="52"/>
  <c r="H79" i="52"/>
  <c r="H78" i="52"/>
  <c r="H77" i="52"/>
  <c r="H76" i="52"/>
  <c r="H75" i="52"/>
  <c r="H74" i="52"/>
  <c r="H73" i="52"/>
  <c r="H72" i="52"/>
  <c r="H71" i="52"/>
  <c r="H70" i="52"/>
  <c r="H69" i="52"/>
  <c r="H68" i="52"/>
  <c r="H67" i="52"/>
  <c r="H66" i="52"/>
  <c r="H65" i="52"/>
  <c r="H64" i="52"/>
  <c r="H63" i="52"/>
  <c r="H62" i="52"/>
  <c r="H61" i="52"/>
  <c r="H60" i="52"/>
  <c r="H59" i="52"/>
  <c r="H58" i="52"/>
  <c r="H57" i="52"/>
  <c r="H56" i="52"/>
  <c r="H55" i="52"/>
  <c r="H54" i="52"/>
  <c r="H53" i="52"/>
  <c r="H52" i="52"/>
  <c r="H51" i="52"/>
  <c r="H50" i="52"/>
  <c r="H49" i="52"/>
  <c r="H48" i="52"/>
  <c r="H47" i="52"/>
  <c r="H46" i="52"/>
  <c r="H45" i="52"/>
  <c r="H44" i="52"/>
  <c r="H43" i="52"/>
  <c r="H42" i="52"/>
  <c r="H41" i="52"/>
  <c r="H40" i="52"/>
  <c r="H39" i="52"/>
  <c r="H38" i="52"/>
  <c r="H37" i="52"/>
  <c r="H36" i="52"/>
  <c r="H35" i="52"/>
  <c r="H34" i="52"/>
  <c r="H33" i="52"/>
  <c r="H32" i="52"/>
  <c r="H31" i="52"/>
  <c r="H30" i="52"/>
  <c r="H29" i="52"/>
  <c r="H28" i="52"/>
  <c r="H27" i="52"/>
  <c r="H26" i="52"/>
  <c r="H25" i="52"/>
  <c r="H24" i="52"/>
  <c r="H23" i="52"/>
  <c r="H22" i="52"/>
  <c r="H21" i="52"/>
  <c r="H20" i="52"/>
  <c r="H19" i="52"/>
  <c r="H18" i="52"/>
  <c r="H17" i="52"/>
  <c r="H16" i="52"/>
  <c r="H15" i="52"/>
  <c r="H14" i="52"/>
  <c r="H13" i="52"/>
  <c r="H12" i="52"/>
  <c r="H11" i="52"/>
  <c r="H6" i="52" s="1"/>
  <c r="H10" i="52"/>
  <c r="H9" i="52"/>
  <c r="H8" i="52"/>
  <c r="H7" i="52"/>
  <c r="I6" i="52"/>
  <c r="G6" i="52"/>
  <c r="B8" i="16" l="1"/>
  <c r="C9" i="16"/>
  <c r="C45" i="16" s="1"/>
  <c r="D219" i="66"/>
  <c r="C219" i="66"/>
  <c r="B219" i="66"/>
  <c r="G183" i="66"/>
  <c r="F183" i="66"/>
  <c r="E183" i="66"/>
  <c r="H182" i="66"/>
  <c r="H181" i="66"/>
  <c r="H180" i="66"/>
  <c r="H179" i="66"/>
  <c r="H178" i="66"/>
  <c r="H177" i="66"/>
  <c r="H176" i="66"/>
  <c r="H175" i="66"/>
  <c r="H174" i="66"/>
  <c r="H173" i="66"/>
  <c r="H172" i="66"/>
  <c r="H171" i="66"/>
  <c r="H170" i="66"/>
  <c r="H169" i="66"/>
  <c r="H168" i="66"/>
  <c r="H167" i="66"/>
  <c r="H166" i="66"/>
  <c r="H165" i="66"/>
  <c r="H164" i="66"/>
  <c r="H163" i="66"/>
  <c r="H162" i="66"/>
  <c r="H161" i="66"/>
  <c r="H160" i="66"/>
  <c r="H159" i="66"/>
  <c r="H158" i="66"/>
  <c r="H157" i="66"/>
  <c r="H156" i="66"/>
  <c r="H155" i="66"/>
  <c r="H154" i="66"/>
  <c r="H153" i="66"/>
  <c r="H152" i="66"/>
  <c r="H151" i="66"/>
  <c r="H150" i="66"/>
  <c r="H149" i="66"/>
  <c r="H148" i="66"/>
  <c r="H147" i="66"/>
  <c r="H146" i="66"/>
  <c r="H145" i="66"/>
  <c r="H144" i="66"/>
  <c r="H143" i="66"/>
  <c r="H142" i="66"/>
  <c r="H141" i="66"/>
  <c r="H140" i="66"/>
  <c r="H139" i="66"/>
  <c r="H138" i="66"/>
  <c r="H137" i="66"/>
  <c r="H136" i="66"/>
  <c r="H135" i="66"/>
  <c r="H134" i="66"/>
  <c r="H133" i="66"/>
  <c r="H132" i="66"/>
  <c r="H131" i="66"/>
  <c r="H130" i="66"/>
  <c r="H129" i="66"/>
  <c r="H128" i="66"/>
  <c r="H127" i="66"/>
  <c r="H126" i="66"/>
  <c r="H125" i="66"/>
  <c r="H124" i="66"/>
  <c r="H123" i="66"/>
  <c r="H122" i="66"/>
  <c r="H121" i="66"/>
  <c r="H120" i="66"/>
  <c r="H119" i="66"/>
  <c r="H118" i="66"/>
  <c r="H117" i="66"/>
  <c r="H116" i="66"/>
  <c r="H115" i="66"/>
  <c r="H114" i="66"/>
  <c r="H113" i="66"/>
  <c r="H112" i="66"/>
  <c r="H111" i="66"/>
  <c r="H110" i="66"/>
  <c r="H109" i="66"/>
  <c r="H108" i="66"/>
  <c r="H107" i="66"/>
  <c r="H106" i="66"/>
  <c r="H105" i="66"/>
  <c r="H104" i="66"/>
  <c r="H103" i="66"/>
  <c r="H102" i="66"/>
  <c r="H101" i="66"/>
  <c r="H100" i="66"/>
  <c r="H99" i="66"/>
  <c r="H98" i="66"/>
  <c r="H97" i="66"/>
  <c r="H96" i="66"/>
  <c r="H95" i="66"/>
  <c r="H94" i="66"/>
  <c r="H93" i="66"/>
  <c r="H92" i="66"/>
  <c r="H91" i="66"/>
  <c r="H90" i="66"/>
  <c r="H89" i="66"/>
  <c r="H88" i="66"/>
  <c r="H87" i="66"/>
  <c r="H86" i="66"/>
  <c r="H85" i="66"/>
  <c r="H84" i="66"/>
  <c r="H83" i="66"/>
  <c r="H82" i="66"/>
  <c r="H81" i="66"/>
  <c r="H80" i="66"/>
  <c r="H79" i="66"/>
  <c r="H78" i="66"/>
  <c r="H77" i="66"/>
  <c r="H76" i="66"/>
  <c r="H75" i="66"/>
  <c r="H74" i="66"/>
  <c r="H73" i="66"/>
  <c r="H72" i="66"/>
  <c r="H71" i="66"/>
  <c r="H70" i="66"/>
  <c r="H69" i="66"/>
  <c r="H68" i="66"/>
  <c r="H67" i="66"/>
  <c r="H66" i="66"/>
  <c r="H65" i="66"/>
  <c r="H64" i="66"/>
  <c r="H63" i="66"/>
  <c r="H62" i="66"/>
  <c r="H61" i="66"/>
  <c r="H60" i="66"/>
  <c r="H59" i="66"/>
  <c r="H58" i="66"/>
  <c r="H57" i="66"/>
  <c r="H56" i="66"/>
  <c r="H55" i="66"/>
  <c r="H54" i="66"/>
  <c r="H53" i="66"/>
  <c r="H52" i="66"/>
  <c r="H51" i="66"/>
  <c r="H50" i="66"/>
  <c r="H49" i="66"/>
  <c r="H48" i="66"/>
  <c r="H47" i="66"/>
  <c r="H46" i="66"/>
  <c r="H45" i="66"/>
  <c r="H44" i="66"/>
  <c r="H43" i="66"/>
  <c r="H42" i="66"/>
  <c r="H41" i="66"/>
  <c r="H40" i="66"/>
  <c r="H39" i="66"/>
  <c r="H38" i="66"/>
  <c r="H37" i="66"/>
  <c r="H36" i="66"/>
  <c r="H35" i="66"/>
  <c r="H34" i="66"/>
  <c r="H33" i="66"/>
  <c r="H32" i="66"/>
  <c r="H31" i="66"/>
  <c r="H30" i="66"/>
  <c r="H29" i="66"/>
  <c r="H28" i="66"/>
  <c r="H27" i="66"/>
  <c r="H26" i="66"/>
  <c r="H25" i="66"/>
  <c r="H24" i="66"/>
  <c r="H23" i="66"/>
  <c r="H22" i="66"/>
  <c r="H21" i="66"/>
  <c r="H20" i="66"/>
  <c r="H19" i="66"/>
  <c r="H18" i="66"/>
  <c r="H17" i="66"/>
  <c r="H16" i="66"/>
  <c r="H15" i="66"/>
  <c r="H14" i="66"/>
  <c r="H13" i="66"/>
  <c r="H12" i="66"/>
  <c r="H11" i="66"/>
  <c r="H10" i="66"/>
  <c r="H9" i="66"/>
  <c r="H8" i="66"/>
  <c r="H7" i="66"/>
  <c r="H6" i="66"/>
  <c r="H5" i="66"/>
  <c r="H4" i="66"/>
  <c r="H183" i="66" s="1"/>
  <c r="C6" i="16"/>
  <c r="C8" i="43"/>
  <c r="B8" i="43"/>
  <c r="D10" i="42"/>
  <c r="D8" i="42"/>
  <c r="B6" i="16" l="1"/>
  <c r="B9" i="16"/>
  <c r="C5" i="16"/>
  <c r="B5" i="16" s="1"/>
  <c r="N4" i="47"/>
  <c r="N9" i="47" s="1"/>
  <c r="F4" i="47"/>
  <c r="F9" i="47" s="1"/>
  <c r="C4" i="16" l="1"/>
  <c r="D19" i="62"/>
  <c r="B4" i="16" l="1"/>
  <c r="C40" i="16"/>
  <c r="B11" i="16"/>
  <c r="C7" i="16" l="1"/>
  <c r="C41" i="16" s="1"/>
  <c r="B7" i="16" l="1"/>
  <c r="B16" i="16" s="1"/>
  <c r="D11" i="16"/>
  <c r="D16" i="16" s="1"/>
  <c r="C11" i="16" l="1"/>
  <c r="C16" i="16" s="1"/>
</calcChain>
</file>

<file path=xl/sharedStrings.xml><?xml version="1.0" encoding="utf-8"?>
<sst xmlns="http://schemas.openxmlformats.org/spreadsheetml/2006/main" count="26125" uniqueCount="2789">
  <si>
    <t>Primārās ambulatorās veselības aprūpes nodrošināšana</t>
  </si>
  <si>
    <t>Laboratorisko izmeklējumu nodrošināšana ambulatorajā aprūpē</t>
  </si>
  <si>
    <t>KOPĀ</t>
  </si>
  <si>
    <t>Vecuma grupa</t>
  </si>
  <si>
    <t>Vecumā līdz 1 gadam</t>
  </si>
  <si>
    <t>1 līdz 7 gadi</t>
  </si>
  <si>
    <t>7 līdz 18 gadi</t>
  </si>
  <si>
    <t>18 līdz 45 gadi</t>
  </si>
  <si>
    <t>45 līdz 65 gadi</t>
  </si>
  <si>
    <t>65 gadi un vecākas</t>
  </si>
  <si>
    <t>Primārās veselības aprūpes patēriņa koeficients</t>
  </si>
  <si>
    <t>Vidējais</t>
  </si>
  <si>
    <t>Paula Stradiņa klīniskā universitātes slimnīca</t>
  </si>
  <si>
    <t>Liepājas reģionālā slimnīca</t>
  </si>
  <si>
    <t>Vidzemes slimnīca</t>
  </si>
  <si>
    <t xml:space="preserve">Centralizēti iepērkamo parenterāli ievadāmo zāļu onkoloģisko saslimšanu ārstēšanai izlietojums Ukrainas civiliedzīvotājiem </t>
  </si>
  <si>
    <t>"135 - Ukrainas iedzīvotājs, kurš izceļo no Ukrainas saistībā ar Krievijas Federācijas izraisīto militāro konfliktu tajā, vai kurš atrodas Latvijas Republikā un nevar atgriezties Ukrainā minētā konflikta laikā."</t>
  </si>
  <si>
    <t>Līdzekļu izlietojums ambulatorajai ārstēšanai paredzēto zāļu un medicīnisko ierīču iegādes izdevumu kompensācijai diagnožu grupu un diagnožu griezumā 135.pacientu grupai</t>
  </si>
  <si>
    <t>Uzskaites dokumenta Nr.</t>
  </si>
  <si>
    <t>Pielikuma Nr.</t>
  </si>
  <si>
    <t>Mēnesis</t>
  </si>
  <si>
    <t>Apmaksāto gultas dienu skaits</t>
  </si>
  <si>
    <t>Kartes summa, EUR</t>
  </si>
  <si>
    <t>Valsts kompensētais pacienta līdzmaksājums, EUR</t>
  </si>
  <si>
    <t>Kopsumma, EUR</t>
  </si>
  <si>
    <t>0</t>
  </si>
  <si>
    <t>Bērnu klīniskā universitātes slimnīca</t>
  </si>
  <si>
    <t>Jelgavas pilsētas slimnīca</t>
  </si>
  <si>
    <t>Jūrmalas slimnīca</t>
  </si>
  <si>
    <t>Ogres rajona slimnīca</t>
  </si>
  <si>
    <t>Rēzeknes slimnīca</t>
  </si>
  <si>
    <t>Rīgas Austrumu klīniskā universitātes slimnīca</t>
  </si>
  <si>
    <t>Rīgas Dzemdību nams</t>
  </si>
  <si>
    <t>Traumatoloģijas un ortopēdijas slimnīca</t>
  </si>
  <si>
    <t>Ziemeļkurzemes reģionālā slimnīca</t>
  </si>
  <si>
    <t>Līdzekļu izlietojums par Ukrainas civiliedzīvotājiem sniegtajiem ambulatorās veselības aprūpes pakalpojumiem</t>
  </si>
  <si>
    <t>Zobārstniecība</t>
  </si>
  <si>
    <t>Sekundāro ambulatoro veselības aprūpes pakalpojumu nodrošināšana</t>
  </si>
  <si>
    <t>Pakalpojumi</t>
  </si>
  <si>
    <t>Daugavpils reģionālā slimnīca</t>
  </si>
  <si>
    <t>Madonas slimnīca</t>
  </si>
  <si>
    <t>Slimnīca Ģintermuiža</t>
  </si>
  <si>
    <t>Vaivari, nacionālais rehabilitācijas centrs</t>
  </si>
  <si>
    <t>Ārsniecības iestādes nosaukums</t>
  </si>
  <si>
    <t>Rīgas psihiatrijas un narkoloģijas centrs</t>
  </si>
  <si>
    <t>Strenču psihoneiroloģiskā slimnīca</t>
  </si>
  <si>
    <t>NVD TN</t>
  </si>
  <si>
    <t>Ārstniecības iestādes kods</t>
  </si>
  <si>
    <t>Ārstniecības iestādes nosaukums</t>
  </si>
  <si>
    <t>NVD Kurzemes nodaļa</t>
  </si>
  <si>
    <t>LIEPĀJAS REĢIONĀLĀ SLIMNĪCA, Sabiedrība ar ierobežotu atbildību</t>
  </si>
  <si>
    <t>Klīnika ZINTA, SIA</t>
  </si>
  <si>
    <t>Medinteks, SIA</t>
  </si>
  <si>
    <t>NVD Latgales nodaļa</t>
  </si>
  <si>
    <t>Daugavpils zobārstniecības poliklīnika, Sabiedrība ar ierobežotu atbildību</t>
  </si>
  <si>
    <t>RĒZEKNES SLIMNĪCA, Sabiedrība ar ierobežotu atbildību</t>
  </si>
  <si>
    <t>Krāslavas slimnīca, Sabiedrība ar ierobežotu atbildību</t>
  </si>
  <si>
    <t>Ludzas medicīnas centrs, Sabiedrība ar ierobežotu atbildību</t>
  </si>
  <si>
    <t>NVD Rīgas nodaļa</t>
  </si>
  <si>
    <t>Adoria, Sabiedrība ar ierobežotu atbildību</t>
  </si>
  <si>
    <t>MENTAMED, Sabiedrība ar ierobežotu atbildību</t>
  </si>
  <si>
    <t>Rīgas veselības centrs, SIA</t>
  </si>
  <si>
    <t>Rīgas Stradiņa universitātes Stomatoloģijas institūts, Sabiedrība ar ierobežotu atbildību</t>
  </si>
  <si>
    <t>Rīgas 1. slimnīca, SIA</t>
  </si>
  <si>
    <t>DZELZCEĻA VESELĪBAS CENTRS, Sabiedrība ar ierobežotu atbildību</t>
  </si>
  <si>
    <t>Veselības centru apvienība, AS</t>
  </si>
  <si>
    <t>NTL, SIA</t>
  </si>
  <si>
    <t>Kauguru veselības centrs, Pašvaldības sabiedrība ar ierobežotu atbildību</t>
  </si>
  <si>
    <t>Ilzes Kāknēnas zobārstniecības prakse, Sabiedrība ar ierobežotu atbildību</t>
  </si>
  <si>
    <t>NVD Vidzemes nodaļa</t>
  </si>
  <si>
    <t>ĢIMENES ZOBĀRSTNIECĪBA, SIA</t>
  </si>
  <si>
    <t>NVD Zemgales nodaļa</t>
  </si>
  <si>
    <t>Jelgavas poliklīnika, SIA</t>
  </si>
  <si>
    <t>Ogres rajona slimnīca, Sabiedrība ar ierobežotu atbildību</t>
  </si>
  <si>
    <t>CEPĻUKALNS, Vestienas pagasta I.Vīksnes zemnieku saimniecība</t>
  </si>
  <si>
    <t>Manipulācijas kods</t>
  </si>
  <si>
    <t>Pakalpojumu summa SUM</t>
  </si>
  <si>
    <t>Valsts izmaksas SUM</t>
  </si>
  <si>
    <t>EP</t>
  </si>
  <si>
    <t>-</t>
  </si>
  <si>
    <t>MP</t>
  </si>
  <si>
    <t>17009</t>
  </si>
  <si>
    <t>Oftalmometrija (keratometrija)</t>
  </si>
  <si>
    <t>17017</t>
  </si>
  <si>
    <t>Redzes asuma noteikšana tuvumā vai tālumā</t>
  </si>
  <si>
    <t>17030</t>
  </si>
  <si>
    <t>Autorefraktometrija</t>
  </si>
  <si>
    <t>17080</t>
  </si>
  <si>
    <t>Acs biomikroskopija abām acīm</t>
  </si>
  <si>
    <t>17082</t>
  </si>
  <si>
    <t>Biomikrooftalmoskopija (ar Goldmaņa lēcu) abām acīm un rezultātu salīdzinoša izvērtēšana</t>
  </si>
  <si>
    <t>17101</t>
  </si>
  <si>
    <t>Tonometrija abām acīm</t>
  </si>
  <si>
    <t>170020401</t>
  </si>
  <si>
    <t>50178</t>
  </si>
  <si>
    <t>Piemaksa par radioloģisko izmeklējumu attēlu glabāšanu</t>
  </si>
  <si>
    <t>50509</t>
  </si>
  <si>
    <t>Galvas, deguna blakusdobumu vai kakla mīksto audu CT bez kontrastēšanas</t>
  </si>
  <si>
    <t>50515</t>
  </si>
  <si>
    <t>Krūšu kurvja CT bez kontrastēšanas</t>
  </si>
  <si>
    <t>50521</t>
  </si>
  <si>
    <t>Vēdera dobuma, mazā iegurņa CT bez kontrastēšanas</t>
  </si>
  <si>
    <t>50552</t>
  </si>
  <si>
    <t>Piemaksa par Bolus injektora lietošanu. Nenorādīt kopā ar manipulāciju 50551</t>
  </si>
  <si>
    <t>50606</t>
  </si>
  <si>
    <t>Piemaksa manipulācijām 50509, 50515, 50521, 50529, 50531, 50539, 50504, 50540 un 50542 par izmeklējuma veikšanu ar CT aparātu, sākot no 64 slāņiem. Piemaksu manipulācijai 50504 apmaksā vienu reizi vienam izmeklējumam</t>
  </si>
  <si>
    <t>50611</t>
  </si>
  <si>
    <t>Vēdera dobuma, mazā iegurņa CT ar i/v kontrastēšanu, par katru nākamo sēriju</t>
  </si>
  <si>
    <t>50630</t>
  </si>
  <si>
    <t>Piemaksa manipulācijām 50609?50612 un 50614 par izmeklējumu veikšanu ar CT aparātu, sākot no 64 slāņiem, par katru nākamo sēriju.</t>
  </si>
  <si>
    <t>60008</t>
  </si>
  <si>
    <t>Ļaundabīgo audzēju ķīmijterapijas procedūra. Norāda ar statistikas uzskates manipulācijām 60531 līdz 60535</t>
  </si>
  <si>
    <t>60110</t>
  </si>
  <si>
    <t>Pacienta ārstēšanās dienas stacionārā, izņemot nieru aizstājterapijas, invazīvās kardioloģijas, invazīvās radioloģijas un ķirurģijas un psihiatrijas pakalpojumus (par katru dienu)</t>
  </si>
  <si>
    <t>03081</t>
  </si>
  <si>
    <t>Vakcīnas ievadīšana ādā, zemādā un muskulī</t>
  </si>
  <si>
    <t>04101</t>
  </si>
  <si>
    <t>Virsmas anestēzija rīkles, balsenes, bronhu rajonam, dziļākiem deguna rajoniem, bungādiņai, bungu dobumam vai urīnvadam un urīnpūslim</t>
  </si>
  <si>
    <t>17097</t>
  </si>
  <si>
    <t>Fundus oculi fotografēšana bez kontrastvielas abām acīm</t>
  </si>
  <si>
    <t>17103</t>
  </si>
  <si>
    <t>Optiskā koherentā tomogrāfija</t>
  </si>
  <si>
    <t>18115</t>
  </si>
  <si>
    <t>Sēra korķu izņemšana, arī abpusēja</t>
  </si>
  <si>
    <t>18135</t>
  </si>
  <si>
    <t>Bungādiņas un/vai bungu dobuma izmeklēšana ar binokulārmikroskopiju. Norāda vienu reizi apmeklējuma laikā</t>
  </si>
  <si>
    <t>18284</t>
  </si>
  <si>
    <t>Timpanometrija ar impedances mērīšanu, bungādiņas dzirdes skriemeļu aparāta kustīguma noteikšana ar grafisku līknes ceļa attēlošanu (vienpusēji vai abpusēji)</t>
  </si>
  <si>
    <t>18285</t>
  </si>
  <si>
    <t>Refleksu noteikšana iekšējās auss muskuļiem ar impedances mērīšanu, vismaz ar četrām pārbaudes frekvencēm, ar kontralaterāliem novadījumiem, nosakot arī refleksa izzušanas brīdi (vienpusēji vai abpusēji)</t>
  </si>
  <si>
    <t>60484</t>
  </si>
  <si>
    <t>SAVA speciālista atkārtota konsultācija klātienē, t.sk. dokumentācijas aizpildīšana</t>
  </si>
  <si>
    <t>18021</t>
  </si>
  <si>
    <t>Deguna galveno dobumu un/vai deguna?rīkles dobuma endoskopiska izmeklēšana, ieskaitot balss saišu izmeklēšanu</t>
  </si>
  <si>
    <t>20010</t>
  </si>
  <si>
    <t>Mazas brūces primārā apdare, tualete. Nedzīstošu un dzīstošu brūču pārsiešana (brūces garums mazāks par 5 cm, virsma mazāka par 10 cm2, tilpums mazāks par 3 cm3)</t>
  </si>
  <si>
    <t>20015</t>
  </si>
  <si>
    <t>Diegu vai klamburu izņemšana no brūcēm vienā vai vairākās apmeklējumu reizēs</t>
  </si>
  <si>
    <t>06003</t>
  </si>
  <si>
    <t>Elektrokardiogrammas ar 12 novadījumiem pieraksts</t>
  </si>
  <si>
    <t>07018</t>
  </si>
  <si>
    <t>Spirogrāfija (pneimotahogrāfija) ar automātisku datoranalīzi un bronhodilatācijas testu</t>
  </si>
  <si>
    <t>03041</t>
  </si>
  <si>
    <t>Ģipša pārsēja noņemšana</t>
  </si>
  <si>
    <t>01078</t>
  </si>
  <si>
    <t>Iztriepes paņemšana seksuāli transmisīvo slimību diagnostikai</t>
  </si>
  <si>
    <t>01095</t>
  </si>
  <si>
    <t>55072</t>
  </si>
  <si>
    <t>Pacienta funkcionāla izmeklēšana (norāda fizioterapeits, fizioterapeita asistents, ergoterapeits un ergoterapeita asistents)</t>
  </si>
  <si>
    <t>55113</t>
  </si>
  <si>
    <t>Rokas terapija (norāda ergoterapeits)</t>
  </si>
  <si>
    <t>55123</t>
  </si>
  <si>
    <t>Pozicionēšana (norāda fizioterapeits, fizioterapeita asistents, ergoterapeits un ergoterapeita asistents)</t>
  </si>
  <si>
    <t>170024101</t>
  </si>
  <si>
    <t xml:space="preserve">VECLIEPĀJAS PRIMĀRĀS VESELĪBAS APRŪPES CENTRS, Pašvaldības Sabiedrība ar ierobežotu atbildību </t>
  </si>
  <si>
    <t>50013</t>
  </si>
  <si>
    <t>Rentgenogrāfijas izmeklējumi (tai skaitā amortizācijas izmaksas) divās projekcijās</t>
  </si>
  <si>
    <t>50014</t>
  </si>
  <si>
    <t>Rentgenogrāfijas izmeklējumi (tai skaitā amortizācijas izmaksas) 3?4 projekcijās</t>
  </si>
  <si>
    <t>14025</t>
  </si>
  <si>
    <t>Ādas, gļotādu un ādas derivātu dermatoskopija</t>
  </si>
  <si>
    <t>170024104</t>
  </si>
  <si>
    <t xml:space="preserve">JAUNLIEPĀJAS PRIMĀRĀS VESELĪBAS APRŪPES CENTRS, Sabiedrība ar ierobežotu atbildību </t>
  </si>
  <si>
    <t>06004</t>
  </si>
  <si>
    <t>Elektrokardiogrammas ar 12 novadījumiem apraksts</t>
  </si>
  <si>
    <t>50012</t>
  </si>
  <si>
    <t>Rentgenogrāfijas izmeklējums (tai skaitā amortizācijas izmaksas) vienā projekcijā</t>
  </si>
  <si>
    <t>50700</t>
  </si>
  <si>
    <t>Vēdera dobuma un retroperitoneālās telpas orgānu ultrasonogrāfija</t>
  </si>
  <si>
    <t>50713</t>
  </si>
  <si>
    <t>Kakla un citu virspusējo audu (t.sk. vairogdziedzera, epitēlijķermenīšu, limfmezglu) ultrasonogrāfija</t>
  </si>
  <si>
    <t>50744</t>
  </si>
  <si>
    <t>Piemaksa manipulācijām 50696, 50697, 50700, 50709, 50713, 50714,  50716?50724,  50734, 50738, 17120 un 18045 par izmeklējuma veikšanu ar US aparātiem vērtībā virs 70 000 euro</t>
  </si>
  <si>
    <t>170077434</t>
  </si>
  <si>
    <t>Treimanis Armands - ārsta prakse ginekoloģijā, dzemdniecībā</t>
  </si>
  <si>
    <t>01070</t>
  </si>
  <si>
    <t>Ginekologa, dzemdību speciālista veikta pirmreizēja vai atkārtota grūtnieces apskate (atbilstoši Ministru kabineta 2006. gada 25. jūlija noteikumiem Nr. 611 "Dzemdību palīdzības nodrošināšanas kārtība")</t>
  </si>
  <si>
    <t>06042</t>
  </si>
  <si>
    <t>Doplerogrāfiskās manipulācijas grūtnieces un augļa izmeklēšanā</t>
  </si>
  <si>
    <t>270020302</t>
  </si>
  <si>
    <t>Ziemeļkurzemes reģionālā slimnīca, SIA</t>
  </si>
  <si>
    <t>17003</t>
  </si>
  <si>
    <t>Subjektīva refrakcijas noteikšana astigmātisma gadījumā</t>
  </si>
  <si>
    <t>17018</t>
  </si>
  <si>
    <t>Redzes asuma korekcija tuvumā vai tālumā</t>
  </si>
  <si>
    <t>17028</t>
  </si>
  <si>
    <t>Asaru izdalīšanās daudzuma un/vai pārtraukuma laika (break-up-time) noteikšana</t>
  </si>
  <si>
    <t>17052</t>
  </si>
  <si>
    <t>Abu acu kustības diferenciālanalīze</t>
  </si>
  <si>
    <t>17065</t>
  </si>
  <si>
    <t>Plaksta spraugas un kustību novērtējums</t>
  </si>
  <si>
    <t>17088</t>
  </si>
  <si>
    <t>Binokulārā netiešā oftalmoskopija</t>
  </si>
  <si>
    <t>18280</t>
  </si>
  <si>
    <t>Audiometrija ? dzirdes sliekšņa pārbaude</t>
  </si>
  <si>
    <t>18282</t>
  </si>
  <si>
    <t>Valodas audiometriska izmeklēšana vienai ausij</t>
  </si>
  <si>
    <t>20014</t>
  </si>
  <si>
    <t>Brūču primārā ķirurģiskā apdare, ieskaitot izgriešanu un noslēgšanu</t>
  </si>
  <si>
    <t>29001</t>
  </si>
  <si>
    <t>Virspusēju ādas un zemādas mīksto audu bojājumu primāra apdare garumā līdz 3 cm</t>
  </si>
  <si>
    <t>17001</t>
  </si>
  <si>
    <t>Subjektīva refrakcijas noteikšana</t>
  </si>
  <si>
    <t>17120</t>
  </si>
  <si>
    <t>Sonogrāfiska izmeklēšana vienas acs ābola audu diagnostikai ar A attēla un B attēla metodi, ieskaitot fotodokumentāciju, kā arī otras acs salīdzinošu izmeklēšanu</t>
  </si>
  <si>
    <t>17136</t>
  </si>
  <si>
    <t>Rūsas gredzena izfrēzēšana no radzenes</t>
  </si>
  <si>
    <t>04157</t>
  </si>
  <si>
    <t>Piemaksa par zāļu sevoflurāna (Sevoflurane) lietošanu pirmajā stundā</t>
  </si>
  <si>
    <t>06033</t>
  </si>
  <si>
    <t>Ehokardiogrāfija ar doplerogrāfiju</t>
  </si>
  <si>
    <t>55073</t>
  </si>
  <si>
    <t>Individuāla rehabilitācijas plāna izstrādāšana. Rehabilitācijas komandas apspriede (norāda katrs iesaistītais rehabilitācijas speciālists)</t>
  </si>
  <si>
    <t>55074</t>
  </si>
  <si>
    <t>Pacienta piederīgo apmācība vienu reizi ārstēšanās kursa laikā (norāda katrs iesaistītais rehabilitācijas speciālists)</t>
  </si>
  <si>
    <t>55083</t>
  </si>
  <si>
    <t>Piemaksa par ergoterapeita, ergoterapeita asistenta, fizioterapeita un fizioterapeita asistenta darbu ar pacientu vecumā līdz 2 gadiem (norāda katrā apmeklējuma reizē)</t>
  </si>
  <si>
    <t>55088</t>
  </si>
  <si>
    <t>270024101</t>
  </si>
  <si>
    <t>Ventspils poliklīnika, Pašvaldības SIA</t>
  </si>
  <si>
    <t>16015</t>
  </si>
  <si>
    <t>Spirāles ievadīšana</t>
  </si>
  <si>
    <t>17085</t>
  </si>
  <si>
    <t>Tiešā oftalmoskopija abām acīm</t>
  </si>
  <si>
    <t>04103</t>
  </si>
  <si>
    <t>Infiltrācijas anestēzija ar vietējo anestēzijas līdzekli, vada anestēzija kājas vai rokas pirkstam</t>
  </si>
  <si>
    <t>05104</t>
  </si>
  <si>
    <t>Vispārējā masāža bērniem no triju līdz 18 gadu vecumam (līdz 60 minūtēm)</t>
  </si>
  <si>
    <t>270064101</t>
  </si>
  <si>
    <t>Kronoss, Sabiedrība ar ierobežotu atbildību</t>
  </si>
  <si>
    <t>06102</t>
  </si>
  <si>
    <t>Brahiocefālo asinsvadu dupleksskenēšana ar krāsas doplerogrāfiju un spektra analīzi</t>
  </si>
  <si>
    <t>06119</t>
  </si>
  <si>
    <t>Transkraniāla krāskodēta dupleksskenēšana (arī jaundzimušajiem)</t>
  </si>
  <si>
    <t>17040</t>
  </si>
  <si>
    <t>Slēptās šķielēšanas un šķielēšanas kvalitatīva pārbaude</t>
  </si>
  <si>
    <t>270065201</t>
  </si>
  <si>
    <t>DOKTORĀTS ELITE, Medicīnas sabiedrība ar ierobežotu atbildību</t>
  </si>
  <si>
    <t>50743</t>
  </si>
  <si>
    <t>Piemaksa manipulācijām 50696, 50697, 50713, 50714, 50716, 50717, 50718, 50719, 50723, 50734, 50738, 50700, 50709, 50720?50724, 17120 un 18045 par izmeklējuma veikšanu ar US aparātiem vērtībā līdz 69 999 euro. Manipulāciju nenorāda, ja US aparāta iegādes vērtība ir zem 15 000 euro</t>
  </si>
  <si>
    <t>01083</t>
  </si>
  <si>
    <t>Materiāla paņemšana bakterioloģiskiem uzsējumiem seksuāli transmisīvo slimību diagnostikai</t>
  </si>
  <si>
    <t>50695</t>
  </si>
  <si>
    <t>Ultrasonogrāfijas izmeklējums dzemdniecībā, tai skaitā amortizācija ultrasonogrāfijas aparātam. Nenorādīt kopā ar manipulācijām 50694, 50743, 50744</t>
  </si>
  <si>
    <t>50717</t>
  </si>
  <si>
    <t>Sievietes iegurņa orgānu transabdomināla un/vai transvagināla ultrasonogrāfija</t>
  </si>
  <si>
    <t>60075</t>
  </si>
  <si>
    <t xml:space="preserve">Pacienta ārstēšanās dienas stacionārā, saņemot invazīvās kardioloģijas, invazīvās radioloģijas un ķirurģijas pakalpojumus </t>
  </si>
  <si>
    <t>620200058</t>
  </si>
  <si>
    <t>VIZUĀLĀ DIAGNOSTIKA, SIA</t>
  </si>
  <si>
    <t>50829</t>
  </si>
  <si>
    <t>MR izmeklējums vienai ķermeņa daļai bez kontrastēšanas ar 1,0 Teslas vai stiprāka magnētiskā lauka aparātiem. Viena apmeklējuma laikā vienam pacientam var norādīt tik reizes, cik ķermeņa daļām veikti izmeklējumi</t>
  </si>
  <si>
    <t>50605</t>
  </si>
  <si>
    <t>Piemaksa manipulācijām 50509, 50515, 50521, 50529, 50531, 50504 un 50542 par izmeklējuma veikšanu ar CT aparātu no 16 līdz 64 slāņiem (neieskaitot). Piemaksu manipulācijai 50504 apmaksā vienu reizi vienam izmeklējumam</t>
  </si>
  <si>
    <t>840200047</t>
  </si>
  <si>
    <t>Saldus medicīnas centrs, Sabiedrība ar ierobežotu atbildību</t>
  </si>
  <si>
    <t>20057</t>
  </si>
  <si>
    <t>Kriodestrukcija, elektrokoagulācija ? viena ādas vai zemādas veidojuma likvidācija. Apmaksa tiek veikta ne vairāk kā par trim veidojumiem viena apmeklējuma laikā</t>
  </si>
  <si>
    <t>880200016</t>
  </si>
  <si>
    <t>TALSU VESELĪBAS CENTRS, SIA</t>
  </si>
  <si>
    <t>20030</t>
  </si>
  <si>
    <t>Zāļu ievadīšana, dobumu skalošana abscesa un strutojošu brūču gadījumā, drenas maiņa</t>
  </si>
  <si>
    <t>03006</t>
  </si>
  <si>
    <t>Locītavu stabilizācijas pārsēju uzlikšana</t>
  </si>
  <si>
    <t>900200046</t>
  </si>
  <si>
    <t>Tukuma slimnīca, Sabiedrība ar ierobežotu atbildību</t>
  </si>
  <si>
    <t>50714</t>
  </si>
  <si>
    <t>Krūšu ultrasonogrāfija</t>
  </si>
  <si>
    <t>04140</t>
  </si>
  <si>
    <t>Īslaicīga intravenozā anestēzija līdz 30 minūtēm. Nenorādīt kopā ar manipulācijām 04142 un 04143</t>
  </si>
  <si>
    <t>16026</t>
  </si>
  <si>
    <t>Cervikālā kanāla dilatācija un abrāzija un/vai dzemdes dobuma abrāzija</t>
  </si>
  <si>
    <t>900200047</t>
  </si>
  <si>
    <t>Ginekologu prakse, Sabiedrība ar ierobežotu atbildību</t>
  </si>
  <si>
    <t>40005</t>
  </si>
  <si>
    <t>Asins ņemšana ar slēgtu sistēmu trijos stobriņos</t>
  </si>
  <si>
    <t>900200054</t>
  </si>
  <si>
    <t>Krūziņa Inga - ģimenes ārsta, dermatologa, venerologa un arodveselības un arodslimību ārsta prakse</t>
  </si>
  <si>
    <t>17086</t>
  </si>
  <si>
    <t>Netiešā oftalmoskopija abām acīm</t>
  </si>
  <si>
    <t>050012101</t>
  </si>
  <si>
    <t>Daugavpils psihoneiroloģiskā slimnīca, Valsts sabiedrība ar ierobežotu atbildību</t>
  </si>
  <si>
    <t>050020401</t>
  </si>
  <si>
    <t>Daugavpils reģionālā slimnīca, Sabiedrība ar ierobežotu atbildību</t>
  </si>
  <si>
    <t>08085</t>
  </si>
  <si>
    <t>Pacienta sedācija endoskopisku izmeklējumu laikā</t>
  </si>
  <si>
    <t>08113</t>
  </si>
  <si>
    <t>Resnās zarnas izmeklēšana ar elastīgiem endoskopiem, ieskaitot rektoskopiju un sigmoidoskopiju, parauga ekscīziju un/vai punkciju</t>
  </si>
  <si>
    <t>08133</t>
  </si>
  <si>
    <t>Piemaksa manipulācijām 08058, 08059, 08060, 08061, 08062, 08077, 08081, 08090, 08111, 08112, 08113, 08121, 08122 par videoendoskopijas aparatūras lietošanu</t>
  </si>
  <si>
    <t>08136</t>
  </si>
  <si>
    <t>Endoskopu automātiskā apstrāde (ieskaitot dezinfekcijas līdzekļus)</t>
  </si>
  <si>
    <t>11057</t>
  </si>
  <si>
    <t>Datorizēta encefalogrāfija ar biopotenciālu kartēšanu ar krāsainajiem attēliem</t>
  </si>
  <si>
    <t>50096</t>
  </si>
  <si>
    <t>Mamogrāfija (abām krūtīm, katrai divās projekcijās)</t>
  </si>
  <si>
    <t>50189</t>
  </si>
  <si>
    <t>Mamogrāfijas apraksts (abām krūtīm, katrai divās projekcijās). Izmeklējuma rezultāts R 2 ? potenciāli labdabīga atrade/atsevišķs labdabīgs veidojums. Nenorāda kopā ar 50670</t>
  </si>
  <si>
    <t>23121</t>
  </si>
  <si>
    <t>Piemaksa par pacienta sildīšanas sistēmas un segas lietošanu vienai Lielajai ķirurģiskajai operācijai</t>
  </si>
  <si>
    <t>050022601</t>
  </si>
  <si>
    <t>Daugavpils bērnu veselības centrs, Sabiedrība ar ierobežotu atbildību</t>
  </si>
  <si>
    <t>050043801</t>
  </si>
  <si>
    <t>DERMATOVENEROLOGS, Sabiedrība ar ierobežotu atbildību</t>
  </si>
  <si>
    <t>050064009</t>
  </si>
  <si>
    <t>PRIVĀTKLĪNIKA "ĢIMENES VESELĪBA", SIA</t>
  </si>
  <si>
    <t>41095</t>
  </si>
  <si>
    <t>Glikoze asinīs</t>
  </si>
  <si>
    <t>210020301</t>
  </si>
  <si>
    <t>08061</t>
  </si>
  <si>
    <t>Gastroskopija un/vai parciāla duodenoskopija ar parauga ekscīziju un/vai punkciju un ureāzes norādīšanu</t>
  </si>
  <si>
    <t>210077422</t>
  </si>
  <si>
    <t>Kučinska Irina - ārsta prakse ginekoloģijā, dzemdniecībā</t>
  </si>
  <si>
    <t>600200001</t>
  </si>
  <si>
    <t>50694</t>
  </si>
  <si>
    <t>Ultrasonogrāfijas izmeklējums ar skausta krokas mērījumu līdz grūtniecības 12. nedēļai, tai skaitā amortizācija ultrasonogrāfijas aparātam. Nenorādīt kopā ar manipulācijām 50695, 50743, 50744</t>
  </si>
  <si>
    <t>03180</t>
  </si>
  <si>
    <t>Locītavas punkcija</t>
  </si>
  <si>
    <t>680200030</t>
  </si>
  <si>
    <t>760200002</t>
  </si>
  <si>
    <t>Preiļu slimnīca, Sabiedrība ar ierobežotu atbildību</t>
  </si>
  <si>
    <t>17007</t>
  </si>
  <si>
    <t>Retinoskopija bērniem līdz astoņu gadu vecumam</t>
  </si>
  <si>
    <t>17042</t>
  </si>
  <si>
    <t>Stereoredzes pārbaude tuvumā, tālumā (Lang, TNC un "Mušas" testi)</t>
  </si>
  <si>
    <t>16101</t>
  </si>
  <si>
    <t>Ārējā kardiotokogrāfija, sākot ar 22 grūtniecības nedēļām</t>
  </si>
  <si>
    <t>010000234</t>
  </si>
  <si>
    <t>Rīgas Austrumu klīniskā universitātes slimnīca, SIA</t>
  </si>
  <si>
    <t>50529</t>
  </si>
  <si>
    <t>Mugurkaula trīs skriemeļu CT bez kontrastēšanas</t>
  </si>
  <si>
    <t>50533</t>
  </si>
  <si>
    <t>Piemaksa par mugurkaula nākamo trīs skriemeļu CT bez kontrastēšanas</t>
  </si>
  <si>
    <t>50610</t>
  </si>
  <si>
    <t>Krūšu kurvja CT ar i/v kontrastēšanu, par katru nākamo sēriju</t>
  </si>
  <si>
    <t>50239</t>
  </si>
  <si>
    <t>Visa skeleta scintigrāfiska izmeklēšana</t>
  </si>
  <si>
    <t>50274</t>
  </si>
  <si>
    <t>Piemaksa par impulsu uz virsmas laukumu un/vai tilpuma vienību kvalitatīvu izvērtēšanu, mērīšanu, dokumentēšanu</t>
  </si>
  <si>
    <t>50403</t>
  </si>
  <si>
    <t>Piemaksa manipulācijām 50237, 50238, 50239 par osteotropo RFP lietošanu</t>
  </si>
  <si>
    <t>60010</t>
  </si>
  <si>
    <t>Pacienta ārstēšanās dienas stacionārā, saņemot nieru aizstājterapijas pakalpojumus (par katru dienu)</t>
  </si>
  <si>
    <t>04100</t>
  </si>
  <si>
    <t>Retrobulbāra anestēzija vienai acij</t>
  </si>
  <si>
    <t>17113</t>
  </si>
  <si>
    <t>Acs ass garuma noteikšana ar ultraskaņas biometrijas palīdzību, ieskaitot otras acs salīdzinošo izmeklēšanu</t>
  </si>
  <si>
    <t>17257</t>
  </si>
  <si>
    <t>Ekstrakapsulāra kataraktas ekstrakcija, izmantojot fakoemulsifikāciju</t>
  </si>
  <si>
    <t>17258</t>
  </si>
  <si>
    <t>Piemaksa manipulācijai 17257 par vienreizējā fakoemulsifikācijas komplekta lietošanu</t>
  </si>
  <si>
    <t>17259</t>
  </si>
  <si>
    <t>Piemaksa par salokāmās lēcas lietošanu</t>
  </si>
  <si>
    <t>17271</t>
  </si>
  <si>
    <t>Intraokulāra lēcas implantācija mugurējā kamerā</t>
  </si>
  <si>
    <t>04142</t>
  </si>
  <si>
    <t>Vispārējā anestēzija ar endotraheālo metodi par pirmo stundu</t>
  </si>
  <si>
    <t>01022</t>
  </si>
  <si>
    <t>Piemaksa par pacienta konsultāciju reto slimību gadījumā vai ārstu konsīlija gadījuma terapijas taktikas pieņemšanai pacientam ar reto slimību</t>
  </si>
  <si>
    <t>50722</t>
  </si>
  <si>
    <t>US kontrolē izdarīta core biopsija (bez biopsijas adatas un ierīces vērtības).</t>
  </si>
  <si>
    <t>50736</t>
  </si>
  <si>
    <t>Piemaksa par vienreizlietojamo punkcijas biopsijas adatu daudzkārtlietojamai punkciju ierīcei</t>
  </si>
  <si>
    <t>50824</t>
  </si>
  <si>
    <t>Piemaksa par papildu sērijām pēc kontrastvielas ievadīšanas ar 1,0 Teslas vai stiprāka lauka aparātu. Norāda vienu reizi apmeklējuma laikā</t>
  </si>
  <si>
    <t>50845</t>
  </si>
  <si>
    <t>Piemaksa par kontrastvielu Gadobutrolum (7,5 ml)</t>
  </si>
  <si>
    <t>01018</t>
  </si>
  <si>
    <t>Ārsta konsultācija pirms vakcinācijas. Nenorāda kopā ar manipulāciju 01061, 60443 un 60444</t>
  </si>
  <si>
    <t>60447</t>
  </si>
  <si>
    <t>SAVA speciālista atkārtota konsultācija attālināti, t.sk. dokumentācijas aizpildīšana</t>
  </si>
  <si>
    <t>11035</t>
  </si>
  <si>
    <t>Muskuļu spēka izvērtējums un pārbaude ar speciāliem sarežģītiem un instrumentāliem testiem pa muskuļu grupām</t>
  </si>
  <si>
    <t>11037</t>
  </si>
  <si>
    <t>Vibrācijas sajūtas pārbaude ar kamertoņiem</t>
  </si>
  <si>
    <t>11038</t>
  </si>
  <si>
    <t>Stereognozes un citu sarežģīto jušanas veidu pārbaude ar palīgierīcēm</t>
  </si>
  <si>
    <t>11041</t>
  </si>
  <si>
    <t>Kompresijas neiropātiju klīnisko testu pārbaude vienam līmenim</t>
  </si>
  <si>
    <t>11101</t>
  </si>
  <si>
    <t>Infiltrējoša blokāde, blokāde nervu kanālos, epidurālas un peridurālas blokādes ar materiālu un zāļu vērtībām</t>
  </si>
  <si>
    <t>54009</t>
  </si>
  <si>
    <t xml:space="preserve">Operāciju un biopsiju materiāla primāra apstrāde, ieguldīšana parafīna blokos, preparātu izgatavošana, ielikšana arhīvā un mikroskopiskā izmeklēšana, no 2?20 preparātiem, kā arī endoskopiju laikā iegūtais materiāls un ļaundabīgo audzēju biopsijas neatkarīgi no preparātu skaita, ja izmantotas papildu krāsošanas metodes (sarežģīts izmeklējums ar diferenciāldiagnostiskām grūtībām). Mikroskopiska izmeklēšana, ielikšana blokos, preparātu izgatavošana un histoloģiskā diagnostika, ielikšana arhīvā (pēc objektiem, virs 10 preparātiem, tai skaitā histotopogrammas, intraoperācijas materiāls un endobiopsija, bronhobiopsija, trepanobiopsijas, nieru, aknu, sēklinieku, priekšdziedzera, limfmezglu biopsijas, visu veidu ļaundabīgie audzēji neatkarīgi no preparātu skaita, ja izmantotas papildu krāsošanas </t>
  </si>
  <si>
    <t>50011</t>
  </si>
  <si>
    <t>Jostas skriemeļu un ciskas kaula galviņu osteodensitometrijas izmeklējums ar centrālo osteodensitometrijas (DXA) aparātu</t>
  </si>
  <si>
    <t>010000873</t>
  </si>
  <si>
    <t>LAIMDOTAS BERĢĪTES ĀRSTA PRAKSE, Sabiedrība ar ierobežotu atbildību</t>
  </si>
  <si>
    <t>010001535</t>
  </si>
  <si>
    <t>10008</t>
  </si>
  <si>
    <t>Ādas dūriena raudze (prick tests) ar vienu alergēnu</t>
  </si>
  <si>
    <t>10009</t>
  </si>
  <si>
    <t>Ādas dūriena raudze (prick tests), par katru nākamo alergēnu</t>
  </si>
  <si>
    <t>17002</t>
  </si>
  <si>
    <t>Subjektīva refrakcijas noteikšana bērniem līdz astoņu gadu vecumam</t>
  </si>
  <si>
    <t>17004</t>
  </si>
  <si>
    <t>Subjektīva refrakcijas noteikšana astigmātisma gadījumā līdz astoņu gadu vecumam</t>
  </si>
  <si>
    <t>17015</t>
  </si>
  <si>
    <t>Redzes asuma noteikšana tuvumā vai tālumā bērniem līdz astoņu gadu vecumam</t>
  </si>
  <si>
    <t>17020</t>
  </si>
  <si>
    <t>Objektīva refrakcijas noteikšana bērniem līdz astoņu gadu vecumam ar skioskopijas metodi</t>
  </si>
  <si>
    <t>17045</t>
  </si>
  <si>
    <t>Binokulāro funkciju pārbaude, izmantojot sinoptoforu (Maddox tests)</t>
  </si>
  <si>
    <t>17081</t>
  </si>
  <si>
    <t>Gonioskopija abām acīm</t>
  </si>
  <si>
    <t>18045</t>
  </si>
  <si>
    <t>Deguna blakusdobumu sonogrāfiska izmeklēšana</t>
  </si>
  <si>
    <t>010011401</t>
  </si>
  <si>
    <t>Traumatoloģijas un ortopēdijas slimnīca, Valsts sabiedrība ar ierobežotu atbildību</t>
  </si>
  <si>
    <t>010011803</t>
  </si>
  <si>
    <t>Paula Stradiņa klīniskā universitātes slimnīca, Valsts sabiedrība ar ierobežotu atbildību</t>
  </si>
  <si>
    <t>04146</t>
  </si>
  <si>
    <t>Totālā intravenozā anestēzija (TIVA) par pirmo stundu. Nenorādīt kopā ar manipulācijām 04142 un 04143</t>
  </si>
  <si>
    <t>06015</t>
  </si>
  <si>
    <t>Holtera monitorēšana no 18 līdz 24 stundām</t>
  </si>
  <si>
    <t>11025</t>
  </si>
  <si>
    <t>Orientējoša redzes lauka pārbaude un datu analīze</t>
  </si>
  <si>
    <t>11036</t>
  </si>
  <si>
    <t>19281</t>
  </si>
  <si>
    <t>Peritoneālās dialīzes slimnieku apmācība, aprūpe un kontrole vienam pacientam vienu reizi mēnesī ambulatori vai stacionārā (laboratorisko izmeklējumu izmaksas iekļautas tarifā)</t>
  </si>
  <si>
    <t>20013</t>
  </si>
  <si>
    <t>Lielas brūces primārā apdare, tualete. Dzīstošu brūču pārsiešana (garums lielāks par 5 cm, virsma lielāka par 10 cm2, tilpums lielāks par 3 cm3)</t>
  </si>
  <si>
    <t>20028</t>
  </si>
  <si>
    <t>Lielas, nedzīstošas brūces apdare, tualete, pārsiešana un/vai nekrožu izgriešana</t>
  </si>
  <si>
    <t>010011804</t>
  </si>
  <si>
    <t>Bērnu klīniskā universitātes slimnīca, Valsts sabiedrība ar ierobežotu atbildību</t>
  </si>
  <si>
    <t>03004</t>
  </si>
  <si>
    <t>Galvas, pleca, gūžas locītavas vai ķermeņa riņķa apsēju uzlikšana</t>
  </si>
  <si>
    <t>03082</t>
  </si>
  <si>
    <t>Vakcīnas ievadīšana perorāli</t>
  </si>
  <si>
    <t>17016</t>
  </si>
  <si>
    <t>Redzes asuma korekcija tuvumā vai tālumā bērniem līdz astoņu gadu vecumam</t>
  </si>
  <si>
    <t>010012202</t>
  </si>
  <si>
    <t>Rīgas psihiatrijas un narkoloģijas centrs, Valsts sabiedrība ar ierobežotu atbildību</t>
  </si>
  <si>
    <t>010020301</t>
  </si>
  <si>
    <t>04143</t>
  </si>
  <si>
    <t>Piemaksa vispārējai anestēzijai ar endotraheālo metodi par katru nākamo stundu, sākot no otrās stundas</t>
  </si>
  <si>
    <t>04158</t>
  </si>
  <si>
    <t>Piemaksa par zāļu izoflurāna (Isoflurane) vai Sevoflurāna (Sevoflurane) lietošanu par katru nākamo stundu, sākot no otrās stundas</t>
  </si>
  <si>
    <t>52001</t>
  </si>
  <si>
    <t>Runas prasmes un valodas pārbaude</t>
  </si>
  <si>
    <t>52002</t>
  </si>
  <si>
    <t>Vecāku apmācīšana valodas korekcijai darbam mājās</t>
  </si>
  <si>
    <t>52007</t>
  </si>
  <si>
    <t>Individuāla valodas koriģējoša terapija (45 minūtes)</t>
  </si>
  <si>
    <t>010020302</t>
  </si>
  <si>
    <t>Rīgas 2. slimnīca, SIA</t>
  </si>
  <si>
    <t>010021301</t>
  </si>
  <si>
    <t>Rīgas Dzemdību nams, SIA</t>
  </si>
  <si>
    <t>40003</t>
  </si>
  <si>
    <t>Asins ņemšana ar slēgtu sistēmu vienā stobriņā</t>
  </si>
  <si>
    <t>40004</t>
  </si>
  <si>
    <t>Asins ņemšana ar slēgtu sistēmu divos stobriņos</t>
  </si>
  <si>
    <t>010040307</t>
  </si>
  <si>
    <t>Latvijas Jūras medicīnas centrs, Akciju sabiedrība</t>
  </si>
  <si>
    <t>010046201</t>
  </si>
  <si>
    <t>Mēs esam līdzās, Rehabilitācijas centrs</t>
  </si>
  <si>
    <t>010054109</t>
  </si>
  <si>
    <t>Iekšlietu ministrijas poliklīnika, Valsts sabiedrība ar ierobežotu atbildību</t>
  </si>
  <si>
    <t>010054114</t>
  </si>
  <si>
    <t>010064024</t>
  </si>
  <si>
    <t>LATVIJAS AMERIKAS ACU CENTRS, Sabiedrība ar ierobežotu atbildību</t>
  </si>
  <si>
    <t>010064025</t>
  </si>
  <si>
    <t>LaTi un Kompānija, Sabiedrība ar ierobežotu atbildību</t>
  </si>
  <si>
    <t>010064103</t>
  </si>
  <si>
    <t>MOŽUMS-1, Sabiedrība ar ierobežotu atbildību</t>
  </si>
  <si>
    <t>010064111</t>
  </si>
  <si>
    <t>Dziedniecība, Sabiedrība ar ierobežotu atbildību</t>
  </si>
  <si>
    <t>17008</t>
  </si>
  <si>
    <t>Akomodācijas rezervju noteikšana</t>
  </si>
  <si>
    <t>17010</t>
  </si>
  <si>
    <t>Redzes spēju orientējoša pārbaude, novērtējums</t>
  </si>
  <si>
    <t>010064114</t>
  </si>
  <si>
    <t>VESELĪBAS CENTRS 4, Sabiedrība ar ierobežotu atbildību</t>
  </si>
  <si>
    <t>20044</t>
  </si>
  <si>
    <t>Virspusēja incīzija ar drenāžu/bez drenāžas (furunkuls, karbunkuls, panarīcijs, abscess, flegmona, mastīti)</t>
  </si>
  <si>
    <t>010064120</t>
  </si>
  <si>
    <t>06118</t>
  </si>
  <si>
    <t>Abu kāju artēriju krāskodēta dupleksskenēšana</t>
  </si>
  <si>
    <t>06123</t>
  </si>
  <si>
    <t>Abu kāju vēnu krāskodēta dupleksskenēšana</t>
  </si>
  <si>
    <t>17006</t>
  </si>
  <si>
    <t>Retinoskopija pieaugušajiem un bērniem pēc astoņu gadu vecuma</t>
  </si>
  <si>
    <t>14028</t>
  </si>
  <si>
    <t>Ādas pigmentveidojumu diagnostika ar datordermatoskopu</t>
  </si>
  <si>
    <t>019177419</t>
  </si>
  <si>
    <t>019177424</t>
  </si>
  <si>
    <t>Bērziņa Inta - ārsta prakse dzemdniecībā, ginekoloģijā</t>
  </si>
  <si>
    <t>17062</t>
  </si>
  <si>
    <t>Datorizētā projekcijas statiskā krāsu perimetrija vienai acij</t>
  </si>
  <si>
    <t>019364008</t>
  </si>
  <si>
    <t>ALERĢISKO SLIMĪBU IZMEKLĒŠANAS UN ĀRSTĒŠANAS CENTRS, Medicīniskā sabiedrība SIA</t>
  </si>
  <si>
    <t>10025</t>
  </si>
  <si>
    <t>Specifiska imūnterapija ar alergēna injekciju (hiposensibilizācija) par katru injekciju</t>
  </si>
  <si>
    <t>019466204</t>
  </si>
  <si>
    <t>Latvijas plastiskās, rekonstruktīvās un mikroķirurģijas centrs, Sabiedrība ar ierobežotu atbildību</t>
  </si>
  <si>
    <t>019477410</t>
  </si>
  <si>
    <t>Ozola Sarmīte - ārsta prakse neiroloģijā un bērnu neiroloģijā</t>
  </si>
  <si>
    <t>019477411</t>
  </si>
  <si>
    <t>Vasiļjeva Mārīte - ārsta prakse oftalmoloģijā</t>
  </si>
  <si>
    <t>019477430</t>
  </si>
  <si>
    <t>Sniķere Gita - ārsta prakse ginekoloģijā, dzemdniecībā</t>
  </si>
  <si>
    <t>130013001</t>
  </si>
  <si>
    <t>Nacionālais rehabilitācijas centrs "Vaivari", Valsts sabiedrība ar ierobežotu atbildību</t>
  </si>
  <si>
    <t>55105</t>
  </si>
  <si>
    <t>130020302</t>
  </si>
  <si>
    <t>Jūrmalas slimnīca, Sabiedrība ar ierobežotu atbildību</t>
  </si>
  <si>
    <t>130024102</t>
  </si>
  <si>
    <t>801200001</t>
  </si>
  <si>
    <t>Salaspils veselības centrs, Sabiedrība ar ierobežotu atbildību</t>
  </si>
  <si>
    <t>801600003</t>
  </si>
  <si>
    <t>Siguldas slimnīca, SIA</t>
  </si>
  <si>
    <t>804435102</t>
  </si>
  <si>
    <t>Ādažu slimnīca, Pašvaldības sabiedrība ar ierobežotu atbildību</t>
  </si>
  <si>
    <t>250000092</t>
  </si>
  <si>
    <t>Vidzemes slimnīca, Sabiedrība ar ierobežotu atbildību</t>
  </si>
  <si>
    <t>360200027</t>
  </si>
  <si>
    <t>Alūksnes slimnīca, Sabiedrība ar ierobežotu atbildību</t>
  </si>
  <si>
    <t>420200052</t>
  </si>
  <si>
    <t>CĒSU KLĪNIKA, Sabiedrība ar ierobežotu atbildību</t>
  </si>
  <si>
    <t>500200052</t>
  </si>
  <si>
    <t>Balvu un Gulbenes slimnīcu apvienība, Sabiedrība ar ierobežotu atbildību</t>
  </si>
  <si>
    <t>700200041</t>
  </si>
  <si>
    <t>Madonas slimnīca, Madonas novada pašvaldības SIA</t>
  </si>
  <si>
    <t>50027</t>
  </si>
  <si>
    <t>Rentgenogrāfijas izmeklējumi (tai skaitā amortizācijas izmaksas) 5 un vairāk projekcijās</t>
  </si>
  <si>
    <t>090000026</t>
  </si>
  <si>
    <t>Zemgales veselības centrs, Sabiedrība ar ierobežotu atbildību</t>
  </si>
  <si>
    <t>090020301</t>
  </si>
  <si>
    <t>JELGAVAS PILSĒTAS SLIMNĪCA, SIA</t>
  </si>
  <si>
    <t>090024001</t>
  </si>
  <si>
    <t>Medicīnas sabiedrība "Optima 1", Sabiedrība ar ierobežotu atbildību</t>
  </si>
  <si>
    <t>090024101</t>
  </si>
  <si>
    <t>50696</t>
  </si>
  <si>
    <t>Uropoētiskās sistēmas ultrasonogrāfija</t>
  </si>
  <si>
    <t>20060</t>
  </si>
  <si>
    <t>Lokāla labdabīga ādas un zemādas veidojuma ekstirpācija, virspusējo audu (ādas, zemādas) biopsija. Nenorādīt kopā ar manipulāciju 20010 un 20013</t>
  </si>
  <si>
    <t>110000048</t>
  </si>
  <si>
    <t>Jēkabpils reģionālā slimnīca, Sabiedrība ar ierobežotu atbildību</t>
  </si>
  <si>
    <t>320200001</t>
  </si>
  <si>
    <t>Aizkraukles slimnīca, Sabiedrība ar ierobežotu atbildību</t>
  </si>
  <si>
    <t>400200024</t>
  </si>
  <si>
    <t>Bauskas slimnīca, SIA</t>
  </si>
  <si>
    <t>406435102</t>
  </si>
  <si>
    <t>Iecavas veselības centrs, Pašvaldības aģentūra</t>
  </si>
  <si>
    <t>460200027</t>
  </si>
  <si>
    <t>Mirdzas Siliņas ārsta prakse, SIA</t>
  </si>
  <si>
    <t>460200036</t>
  </si>
  <si>
    <t>Dobeles un apkārtnes slimnīca, SIA</t>
  </si>
  <si>
    <t>740200008</t>
  </si>
  <si>
    <t>50531</t>
  </si>
  <si>
    <t>Ekstremitāšu un locītavu CT bez kontrastēšanas (vienai daļai)</t>
  </si>
  <si>
    <t>40303</t>
  </si>
  <si>
    <t>40304</t>
  </si>
  <si>
    <t>40309</t>
  </si>
  <si>
    <t>010000289</t>
  </si>
  <si>
    <t>ULTRA EXPRESS, SIA</t>
  </si>
  <si>
    <t>50540</t>
  </si>
  <si>
    <t>CT angiogrāfija</t>
  </si>
  <si>
    <t>06021</t>
  </si>
  <si>
    <t>Veloergometrijas slodzes tests</t>
  </si>
  <si>
    <t>50569</t>
  </si>
  <si>
    <t>Piemaksa par kontrastvielu Iopromidum 300 (100 ml)</t>
  </si>
  <si>
    <t>50635</t>
  </si>
  <si>
    <t>Piemaksa par kontrastvielu Iopamidolum 370 (100 ml)</t>
  </si>
  <si>
    <t>010064801</t>
  </si>
  <si>
    <t>Medicīnas sabiedrība "ARS", Sabiedrība ar ierobežotu atbildību</t>
  </si>
  <si>
    <t>010068302</t>
  </si>
  <si>
    <t>CENTRĀLĀ LABORATORIJA, Sabiedrība ar ierobežotu atbildību</t>
  </si>
  <si>
    <t>170000171</t>
  </si>
  <si>
    <t>Baranovs Aleksejs - ģimenes ārsta un internista prakse</t>
  </si>
  <si>
    <t>01068</t>
  </si>
  <si>
    <t>Piemaksa ģimenes ārstam par katru patvēruma meklētāja vai ārzemnieka, kurš izceļo no Ukrainas militāro konfliktu dēļ, apmeklējumu</t>
  </si>
  <si>
    <t>170000190</t>
  </si>
  <si>
    <t>Liepājas ģimenes veselības centrs, SIA</t>
  </si>
  <si>
    <t>170064003</t>
  </si>
  <si>
    <t>HILTESTS, SIA</t>
  </si>
  <si>
    <t>170075437</t>
  </si>
  <si>
    <t>MANS DOKTORĀTS, SIA</t>
  </si>
  <si>
    <t>270000032</t>
  </si>
  <si>
    <t>Grospiņš Andis - ģimenes ārsta un arodveselības un arodslimību ārsta prakse</t>
  </si>
  <si>
    <t>270077408</t>
  </si>
  <si>
    <t>Dreimane Maruta - ģimenes ārsta un pediatra prakse</t>
  </si>
  <si>
    <t>620200003</t>
  </si>
  <si>
    <t>Pūpola Linda - ģimenes ārsta un pediatra prakse</t>
  </si>
  <si>
    <t>648500001</t>
  </si>
  <si>
    <t>Medeor, SIA</t>
  </si>
  <si>
    <t>649300005</t>
  </si>
  <si>
    <t>Blumberga Ilona - ģimenes ārsta un arodveselības un arodslimību ārsta prakse</t>
  </si>
  <si>
    <t>840200057</t>
  </si>
  <si>
    <t>Ūdra Ineta - ģimenes ārsta prakse</t>
  </si>
  <si>
    <t>840200059</t>
  </si>
  <si>
    <t>DRUVAS DOKTORĀTS, SIA</t>
  </si>
  <si>
    <t>840600002</t>
  </si>
  <si>
    <t>Svetlanas Sergejenko ģimenes ārsta prakse, SIA</t>
  </si>
  <si>
    <t>880200017</t>
  </si>
  <si>
    <t>LAURAS RĒRIHAS PRAKSE, Sabiedrība ar ierobežotu atbildību</t>
  </si>
  <si>
    <t>880200065</t>
  </si>
  <si>
    <t>Vēmane Monika - ģimenes ārsta un pediatra prakse</t>
  </si>
  <si>
    <t>888300002</t>
  </si>
  <si>
    <t>Miķelsone Ingrīda - ģimenes ārsta un pediatra prakse</t>
  </si>
  <si>
    <t>900200026</t>
  </si>
  <si>
    <t>Jakušenoka doktorāts, SIA</t>
  </si>
  <si>
    <t>900200028</t>
  </si>
  <si>
    <t>Meženiece Ilga - ģimenes ārsta prakse</t>
  </si>
  <si>
    <t>900200075</t>
  </si>
  <si>
    <t>Irlavas Sarkanā Krusta slimnīca, Sabiedrība ar ierobežotu atbildību</t>
  </si>
  <si>
    <t>905100006</t>
  </si>
  <si>
    <t>Ulmane Olita - ģimenes ārsta prakse</t>
  </si>
  <si>
    <t>050000158</t>
  </si>
  <si>
    <t>MEDEXPERT PLUS, Sabiedrība ar ierobežotu atbildību</t>
  </si>
  <si>
    <t>40148</t>
  </si>
  <si>
    <t>Urīna analīze ar teststrēmeli (9?10 parametri)</t>
  </si>
  <si>
    <t>210000073</t>
  </si>
  <si>
    <t>Filimonovs Oļegs - ģimenes ārsta prakse</t>
  </si>
  <si>
    <t>210075402</t>
  </si>
  <si>
    <t>Nalivaiko Aina- ģimenes ārsta prakse</t>
  </si>
  <si>
    <t>210075422</t>
  </si>
  <si>
    <t>Čaika Natālija - ģimenes ārsta, endokrinologa, arodveselības un arodslimību ārsta prakse</t>
  </si>
  <si>
    <t>600200016</t>
  </si>
  <si>
    <t>Juškevičs Juris - ģimenes ārsta prakse</t>
  </si>
  <si>
    <t>760200012</t>
  </si>
  <si>
    <t>Ruskulis Anatolijs - ģimenes ārsta prakse</t>
  </si>
  <si>
    <t>001000006</t>
  </si>
  <si>
    <t>Vesela ģimene, SIA</t>
  </si>
  <si>
    <t>001000055</t>
  </si>
  <si>
    <t>Tomson Medical, SIA</t>
  </si>
  <si>
    <t>001000063</t>
  </si>
  <si>
    <t>ISMA, SIA</t>
  </si>
  <si>
    <t>010000130</t>
  </si>
  <si>
    <t>Kozaka Nataļja - ģimenes ārsta prakse</t>
  </si>
  <si>
    <t>010000281</t>
  </si>
  <si>
    <t>Sevastjanova Viktorija - ģimenes ārsta prakse</t>
  </si>
  <si>
    <t>010000346</t>
  </si>
  <si>
    <t>Kaļinkina Iļmira - ģimenes ārsta prakse</t>
  </si>
  <si>
    <t>010000360</t>
  </si>
  <si>
    <t>Lapa Daina - ģimenes ārsta un arodveselības un arodslimību ārsta prakse</t>
  </si>
  <si>
    <t>010000442</t>
  </si>
  <si>
    <t>Hudina Vera - ārsta internista prakse</t>
  </si>
  <si>
    <t>010000455</t>
  </si>
  <si>
    <t>Freimane Liene - ģimenes ārsta prakse</t>
  </si>
  <si>
    <t>010000465</t>
  </si>
  <si>
    <t>VIDEMED, SIA</t>
  </si>
  <si>
    <t>010000476</t>
  </si>
  <si>
    <t>Mārtinsons Jānis - ģimenes ārsta prakse</t>
  </si>
  <si>
    <t>010000482</t>
  </si>
  <si>
    <t>Pīleņģe Māra-ģimenes ārsta un arodveselības un arodslimību ārsta prakse, SIA</t>
  </si>
  <si>
    <t>010000964</t>
  </si>
  <si>
    <t>Armandas Skrickas ģimenes ārsta prakse, Sabiedrība ar ierobežotu atbildību</t>
  </si>
  <si>
    <t>010000996</t>
  </si>
  <si>
    <t>Puļķe Sintija - ģimenes ārsta un ārsta homeopāta prakse</t>
  </si>
  <si>
    <t>010001112</t>
  </si>
  <si>
    <t>Lielause Gerda - ģimenes ārsta un pediatra prakse</t>
  </si>
  <si>
    <t>010001197</t>
  </si>
  <si>
    <t>Astrīdas Kalnāres ģimenes ārstes prakse, Sabiedrība ar ierobežotu atbildību</t>
  </si>
  <si>
    <t>010001210</t>
  </si>
  <si>
    <t>Hedvigas Kronbergas ģimenes ārsta prakse, SIA</t>
  </si>
  <si>
    <t>010001224</t>
  </si>
  <si>
    <t>Veides ārstu prakse, IK</t>
  </si>
  <si>
    <t>010001348</t>
  </si>
  <si>
    <t>010001378</t>
  </si>
  <si>
    <t>DOKTORĀTS "BERĢI", SIA</t>
  </si>
  <si>
    <t>010001379</t>
  </si>
  <si>
    <t>LAIMAS PRAKSE, SIA</t>
  </si>
  <si>
    <t>010001435</t>
  </si>
  <si>
    <t>I.Dūces ārsta privātprakse, Sabiedrība ar ierobežotu atbildību</t>
  </si>
  <si>
    <t>010001462</t>
  </si>
  <si>
    <t>Tatjanas Boilovičas ģimenes ārsta prakse, Sabiedrība ar ierobežotu atbildību</t>
  </si>
  <si>
    <t>010001488</t>
  </si>
  <si>
    <t>Cibule Dace - ģimenes ārsta un internista prakse</t>
  </si>
  <si>
    <t>010001496</t>
  </si>
  <si>
    <t>Centrālais doktorāts, Sabiedrība ar ierobežotu atbildību</t>
  </si>
  <si>
    <t>010001499</t>
  </si>
  <si>
    <t>Ponne Inguna - ģimenes ārsta prakse</t>
  </si>
  <si>
    <t>010001504</t>
  </si>
  <si>
    <t>Dimenšteins Pāvels - ģimenes ārsta prakse</t>
  </si>
  <si>
    <t>010001527</t>
  </si>
  <si>
    <t>Karlsone Aija - ģimenes ārsta prakse</t>
  </si>
  <si>
    <t>010001603</t>
  </si>
  <si>
    <t>Haričeva Valērija - ģimenes ārsta prakse</t>
  </si>
  <si>
    <t>010001631</t>
  </si>
  <si>
    <t>Marnauza Ligita - ģimenes ārsta prakse</t>
  </si>
  <si>
    <t>010001676</t>
  </si>
  <si>
    <t>Lauras Veides ģimenes ārsta prakse, SIA</t>
  </si>
  <si>
    <t>010001769</t>
  </si>
  <si>
    <t>LIDIJAS LAGANOVSKAS ĢIMENES ĀRSTA PRAKSE, SIA</t>
  </si>
  <si>
    <t>010001781</t>
  </si>
  <si>
    <t>Vitas Vītolas ārsta prakse pediatrijā, Sabiedrība ar ierobežotu atbildību</t>
  </si>
  <si>
    <t>010001787</t>
  </si>
  <si>
    <t>AP MED, Sabiedrība ar ierobežotu atbildību</t>
  </si>
  <si>
    <t>010001805</t>
  </si>
  <si>
    <t>NEOCORTEX, SIA</t>
  </si>
  <si>
    <t>010001809</t>
  </si>
  <si>
    <t>Revigo, Sabiedrība ar ierobežotu atbildību</t>
  </si>
  <si>
    <t>010001814</t>
  </si>
  <si>
    <t>Cvetkova Viktorija - ģimenes ārsta prakse</t>
  </si>
  <si>
    <t>010001816</t>
  </si>
  <si>
    <t>Jevgeņijas Soboļevskas ģimenes ārsta prakse, Sabiedrība ar ierobežotu atbildību</t>
  </si>
  <si>
    <t>010001826</t>
  </si>
  <si>
    <t>Stūrmane Aija - ģimenes ārsta prakse</t>
  </si>
  <si>
    <t>010001833</t>
  </si>
  <si>
    <t>I. Menisa ģimenes ārsta prakse, Sabiedrība ar ierobežotu atbildību</t>
  </si>
  <si>
    <t>010001837</t>
  </si>
  <si>
    <t>I. Smirnovas ārsta prakse, SIA</t>
  </si>
  <si>
    <t>010001878</t>
  </si>
  <si>
    <t>Dagnijas Purlīces ģimenes ārsta prakse, Sabiedrība ar ierobežotu atbildību</t>
  </si>
  <si>
    <t>010001900</t>
  </si>
  <si>
    <t>L.Lejiņas ģimenes ārsta prakse, Sabiedrība ar ierobežotu atbildību</t>
  </si>
  <si>
    <t>010001931</t>
  </si>
  <si>
    <t>Medicinus, Sabiedrība ar ierobežotu atbildību</t>
  </si>
  <si>
    <t>010001954</t>
  </si>
  <si>
    <t>Ingas Namavires ģimenes ārsta prakse, Sabiedrība ar ierobežotu atbildību</t>
  </si>
  <si>
    <t>010001962</t>
  </si>
  <si>
    <t>Sabīnes Pavlovskas ģimenes ārsta prakse, SIA</t>
  </si>
  <si>
    <t>010001967</t>
  </si>
  <si>
    <t>Ģimenes ārstu doktorāts, SIA</t>
  </si>
  <si>
    <t>010075405</t>
  </si>
  <si>
    <t>Ozola Aina - ģimenes ārsta prakse</t>
  </si>
  <si>
    <t>010075413</t>
  </si>
  <si>
    <t>M.Gavronskas ārsta prakse, Sabiedrība ar ierobežotu atbildību</t>
  </si>
  <si>
    <t>010075416</t>
  </si>
  <si>
    <t>Veide Sarmīte - ģimenes ārsta prakse</t>
  </si>
  <si>
    <t>010075426</t>
  </si>
  <si>
    <t>S. MICKEVIČAS ārsta prakse, Sabiedrība ar ierobežotu atbildību</t>
  </si>
  <si>
    <t>010077454</t>
  </si>
  <si>
    <t>Homenko Aleksandra - ģimenes ārsta prakse</t>
  </si>
  <si>
    <t>010077467</t>
  </si>
  <si>
    <t>Proskurina Antoņina - ģimenes ārsta un ārsta prakse padziļināta elektrokardiogrāfijas metodē</t>
  </si>
  <si>
    <t>019175409</t>
  </si>
  <si>
    <t>Zorģe Lolita - ģimenes ārsta prakse</t>
  </si>
  <si>
    <t>019175410</t>
  </si>
  <si>
    <t>Rimjane Natālija - ģimenes ārsta, psihoterapeita un arodveselības un arodslimību ārsta prakse</t>
  </si>
  <si>
    <t>019175414</t>
  </si>
  <si>
    <t>Beijere Līga - ģimenes ārsta prakse</t>
  </si>
  <si>
    <t>019175422</t>
  </si>
  <si>
    <t>Drēmane Liene - ģimenes ārsta prakse</t>
  </si>
  <si>
    <t>019177434</t>
  </si>
  <si>
    <t>Zvagūze Inta - ģimenes ārsta prakse</t>
  </si>
  <si>
    <t>019177441</t>
  </si>
  <si>
    <t>Baumane Maija - ģimenes ārsta prakse</t>
  </si>
  <si>
    <t>019275403</t>
  </si>
  <si>
    <t>Skurihina Inna - ģimenes ārsta un arodveselības un arodslimību ārsta prakse</t>
  </si>
  <si>
    <t>019275423</t>
  </si>
  <si>
    <t>Šabanova Larisa - ģimenes ārsta prakse</t>
  </si>
  <si>
    <t>019275424</t>
  </si>
  <si>
    <t>Polukarova Tamāra - ģimenes ārsta prakse</t>
  </si>
  <si>
    <t>019277408</t>
  </si>
  <si>
    <t>Spicina Gaļina - ģimenes ārsta prakse</t>
  </si>
  <si>
    <t>019375404</t>
  </si>
  <si>
    <t>ARMONIA HEALTH, SIA</t>
  </si>
  <si>
    <t>019375422</t>
  </si>
  <si>
    <t>Blaua Silva - ģimenes ārsta prakse</t>
  </si>
  <si>
    <t>019375425</t>
  </si>
  <si>
    <t>Rasmane Ligita -ģimenes ārsta prakse</t>
  </si>
  <si>
    <t>019375430</t>
  </si>
  <si>
    <t>Žubule Janīna - ģimenes ārsta prakse</t>
  </si>
  <si>
    <t>019375435</t>
  </si>
  <si>
    <t>Nataļjas Zaharovas ģimenes ārsta prakse, SIA</t>
  </si>
  <si>
    <t>019377425</t>
  </si>
  <si>
    <t>Aizikoviča Jeļena - ģimenes ārsta prakse</t>
  </si>
  <si>
    <t>019377435</t>
  </si>
  <si>
    <t>Zaharenkova Nataļja - ģimenes ārsta un arodveselības un arodslimību ārsta prakse</t>
  </si>
  <si>
    <t>019377439</t>
  </si>
  <si>
    <t>Valucka Tatjana - ģimenes ārsta prakse</t>
  </si>
  <si>
    <t>019475426</t>
  </si>
  <si>
    <t>Šnaidere Jūlija - ģimenes ārsta prakse</t>
  </si>
  <si>
    <t>019475429</t>
  </si>
  <si>
    <t>Teleženko Iveta - ģimenes ārsta prakse</t>
  </si>
  <si>
    <t>019475440</t>
  </si>
  <si>
    <t>Pilskalne Svetlana -ģimenes ārsta prakse</t>
  </si>
  <si>
    <t>019477413</t>
  </si>
  <si>
    <t>Baldiņa Maija - ģimenes ārsta prakse</t>
  </si>
  <si>
    <t>019477416</t>
  </si>
  <si>
    <t>Nadeždas Tereškinas ģimenes ārsta prakse, Sabiedrība ar ierobežotu atbildību</t>
  </si>
  <si>
    <t>019575402</t>
  </si>
  <si>
    <t>Gredzena Aija - ģimenes ārsta prakse</t>
  </si>
  <si>
    <t>019575419</t>
  </si>
  <si>
    <t>Purenkova Maija - ģimenes ārsta prakse</t>
  </si>
  <si>
    <t>019577405</t>
  </si>
  <si>
    <t>Ellas Šatalovas ģimenes ārsta un pediatra prakse, SIA</t>
  </si>
  <si>
    <t>019675405</t>
  </si>
  <si>
    <t>Strazdiņa Inguna - ģimenes ārsta prakse</t>
  </si>
  <si>
    <t>019675406</t>
  </si>
  <si>
    <t>Bogdanova Gaļina - ģimenes ārsta prakse</t>
  </si>
  <si>
    <t>019677407</t>
  </si>
  <si>
    <t>MEDAKO, Sabiedrība ar ierobežotu atbildību</t>
  </si>
  <si>
    <t>039000001</t>
  </si>
  <si>
    <t>Olgas Gersamijas ģimenes ārsta privātprakse, SIA</t>
  </si>
  <si>
    <t>130000055</t>
  </si>
  <si>
    <t>Grīga Gita - ģimenes ārsta prakse</t>
  </si>
  <si>
    <t>130000057</t>
  </si>
  <si>
    <t>Robalde Dace - ārsta prakse pediatrijā</t>
  </si>
  <si>
    <t>130000081</t>
  </si>
  <si>
    <t>Bulduru Doktorāts, Sabiedrība ar ierobežotu atbildību</t>
  </si>
  <si>
    <t>130077414</t>
  </si>
  <si>
    <t>S.Birznieces-Bekmanes ģimenes ārsta un pediatra prakse, Sabiedrība ar ierobežotu atbildību</t>
  </si>
  <si>
    <t>800600005</t>
  </si>
  <si>
    <t>Celmiņa Ināra - ģimenes ārsta prakse</t>
  </si>
  <si>
    <t>800800027</t>
  </si>
  <si>
    <t>R.D. doktorāts, SIA</t>
  </si>
  <si>
    <t>800800039</t>
  </si>
  <si>
    <t>Ditas Zeltiņas ārsta prakse, SIA</t>
  </si>
  <si>
    <t>800800040</t>
  </si>
  <si>
    <t>Madaras Freimanes ģimenes ārsta prakse, SIA</t>
  </si>
  <si>
    <t>801000003</t>
  </si>
  <si>
    <t>Miķelsone Astra - ģimenes ārsta un arodveselības un arodslimību ārsta prakse</t>
  </si>
  <si>
    <t>801000018</t>
  </si>
  <si>
    <t>Adamova-Krastiņa Maija - ģimenes ārsta prakse</t>
  </si>
  <si>
    <t>801000025</t>
  </si>
  <si>
    <t>LAROMED, SIA</t>
  </si>
  <si>
    <t>801200048</t>
  </si>
  <si>
    <t>MPWG, Sabiedrība ar ierobežotu atbildību</t>
  </si>
  <si>
    <t>801800016</t>
  </si>
  <si>
    <t>N.Sergejevas ģimenes ārsta prakse, SIA</t>
  </si>
  <si>
    <t>804400003</t>
  </si>
  <si>
    <t>GSM Medical, SIA</t>
  </si>
  <si>
    <t>804400025</t>
  </si>
  <si>
    <t>G.Veides ģimenes ārsta prakse, SIA</t>
  </si>
  <si>
    <t>804900004</t>
  </si>
  <si>
    <t>Molodcova Daiga - ģimenes ārsta prakse</t>
  </si>
  <si>
    <t>804900005</t>
  </si>
  <si>
    <t>Ārstu privātprakse "SVĪRE PLUS", Sabiedrība ar ierobežotu atbildību</t>
  </si>
  <si>
    <t>807477401</t>
  </si>
  <si>
    <t>JanaMed, SIA</t>
  </si>
  <si>
    <t>808475401</t>
  </si>
  <si>
    <t>Thymus, SIA</t>
  </si>
  <si>
    <t>809635210</t>
  </si>
  <si>
    <t>Ropažu novada pašvaldības aģentūra "Stopiņu ambulance"</t>
  </si>
  <si>
    <t>01019</t>
  </si>
  <si>
    <t>Ārsta palīga vai vecmātes konsultācija pirms vakcinācijas</t>
  </si>
  <si>
    <t>360200012</t>
  </si>
  <si>
    <t>Prindule Arita - ģimenes ārsta prakse</t>
  </si>
  <si>
    <t>380200021</t>
  </si>
  <si>
    <t>Ivanova Dace - ģimenes ārsta un pediatra prakse</t>
  </si>
  <si>
    <t>420200004</t>
  </si>
  <si>
    <t>GUNTAS KAUGARES ĢIMENES ĀRSTA PRAKSE, Sabiedrība ar ierobežotu atbildību</t>
  </si>
  <si>
    <t>420200017</t>
  </si>
  <si>
    <t>Ivanova Valentīna - ģimenes ārsta un arodveselības un arodslimību ārsta prakse</t>
  </si>
  <si>
    <t>420200084</t>
  </si>
  <si>
    <t>500200019</t>
  </si>
  <si>
    <t>Mezīte Baiba - ģimenes ārsta un arodveselības un arodslimību ārsta prakse</t>
  </si>
  <si>
    <t>60086</t>
  </si>
  <si>
    <t>661400004</t>
  </si>
  <si>
    <t>Salacgrīvas novada ģimenes ārstes Ilonas Balodes doktorāts</t>
  </si>
  <si>
    <t>700200024</t>
  </si>
  <si>
    <t>DAMIA, Sabiedrība ar ierobežotu atbildību</t>
  </si>
  <si>
    <t>940200003</t>
  </si>
  <si>
    <t>Putriņa Līga -ģimenes ārsta un pediatra prakse</t>
  </si>
  <si>
    <t>940200015</t>
  </si>
  <si>
    <t>Kļaviņa Ritma - ģimenes ārsta prakse</t>
  </si>
  <si>
    <t>090075412</t>
  </si>
  <si>
    <t>ILSTRE, Sabiedrība ar ierobežotu atbildību</t>
  </si>
  <si>
    <t>090075416</t>
  </si>
  <si>
    <t>RIMED, Sabiedrība ar ierobežotu atbildību</t>
  </si>
  <si>
    <t>090077422</t>
  </si>
  <si>
    <t>Valdmane Evita - ģimenes ārsta prakse</t>
  </si>
  <si>
    <t>110000013</t>
  </si>
  <si>
    <t>Prakse ģimenei, SIA</t>
  </si>
  <si>
    <t>110000052</t>
  </si>
  <si>
    <t>Auguste Rita - ģimenes ārsta prakse</t>
  </si>
  <si>
    <t>321000006</t>
  </si>
  <si>
    <t>Ziediņa Inta - ģimenes ārsta prakse</t>
  </si>
  <si>
    <t>326100011</t>
  </si>
  <si>
    <t>Grauda Dace - ģimenes ārsta prakse</t>
  </si>
  <si>
    <t>460200010</t>
  </si>
  <si>
    <t>Sproģe Ilze - ģimenes ārsta un pediatra prakse</t>
  </si>
  <si>
    <t>540200018</t>
  </si>
  <si>
    <t>Bērziņa Maruta - ģimenes ārsta prakse</t>
  </si>
  <si>
    <t>540200025</t>
  </si>
  <si>
    <t>Dzalbs Ainis - ģimenes ārsta un internista prakse</t>
  </si>
  <si>
    <t>546700009</t>
  </si>
  <si>
    <t>Beires prakse, Sabiedrība ar ierobežotu atbildību</t>
  </si>
  <si>
    <t>740200018</t>
  </si>
  <si>
    <t>Ausmas Balodes ģimenes ārsta doktorāts, Sabiedrība ar ierobežotu atbildību</t>
  </si>
  <si>
    <t>740200031</t>
  </si>
  <si>
    <t>Daces Roskas ģimenes ārsta prakse, SIA</t>
  </si>
  <si>
    <t>741000003</t>
  </si>
  <si>
    <t>Raga Ineta - ģimenes ārsta prakse</t>
  </si>
  <si>
    <t>40002</t>
  </si>
  <si>
    <t>Seruma (plazmas) iegūšana</t>
  </si>
  <si>
    <t>40016</t>
  </si>
  <si>
    <t>Eritrocītu grimšanas ātrums, izmantojot speciālo ņemšanas komplektu (seditainers u. c.)</t>
  </si>
  <si>
    <t>40042</t>
  </si>
  <si>
    <t>Pilna asins aina (hemoglobīns, eritrocīti, leikocīti, trombocīti, hematokrīts, leikocītu formula (vismaz neitrofīli, eozinofīli, bazofīli, limfocīti, monocīti)). Papildus nenorādīt manipulācijas 40010, 40014</t>
  </si>
  <si>
    <t>40043</t>
  </si>
  <si>
    <t>Nepilna asins aina (hemoglobīns, eritrocīti, leikocīti, trombocīti, hematokrīts). Papildus nenorādīt manipulāciju 40010</t>
  </si>
  <si>
    <t>40123</t>
  </si>
  <si>
    <t>D-dimēri (kvantitatīvi)</t>
  </si>
  <si>
    <t>40150</t>
  </si>
  <si>
    <t>Urīna sedimenta standartizēta mikroskopija</t>
  </si>
  <si>
    <t>40160</t>
  </si>
  <si>
    <t>Koprogramma</t>
  </si>
  <si>
    <t>41005</t>
  </si>
  <si>
    <t>Urīnskābe</t>
  </si>
  <si>
    <t>41006</t>
  </si>
  <si>
    <t>Kreatinīns</t>
  </si>
  <si>
    <t>41022</t>
  </si>
  <si>
    <t>ALAT ? alanīnaminotransferāze</t>
  </si>
  <si>
    <t>41024</t>
  </si>
  <si>
    <t>Gamma glutamīntransferāze</t>
  </si>
  <si>
    <t>41034</t>
  </si>
  <si>
    <t>Alfa amilāze</t>
  </si>
  <si>
    <t>41046</t>
  </si>
  <si>
    <t>Triglicerīdi</t>
  </si>
  <si>
    <t>41057</t>
  </si>
  <si>
    <t>Kopējais holesterīna līmenis asinīs ? koncentrācija, lielāka par 5 mmol/L</t>
  </si>
  <si>
    <t>41058</t>
  </si>
  <si>
    <t xml:space="preserve">ZBL holesterīna līmenis asinīs ? koncentrācija, mazāka par 2,0 mmol/L </t>
  </si>
  <si>
    <t>41060</t>
  </si>
  <si>
    <t xml:space="preserve">ZBL holesterīna līmenis asinīs ? koncentrācija, lielāka par 2,5 mmol/L </t>
  </si>
  <si>
    <t>41065</t>
  </si>
  <si>
    <t>Kālijs</t>
  </si>
  <si>
    <t>41067</t>
  </si>
  <si>
    <t>Nātrijs</t>
  </si>
  <si>
    <t>41068</t>
  </si>
  <si>
    <t>Kalcijs</t>
  </si>
  <si>
    <t>41116</t>
  </si>
  <si>
    <t>Antistreptolizīns (kvantitatīvi)</t>
  </si>
  <si>
    <t>41124</t>
  </si>
  <si>
    <t>Feritīns</t>
  </si>
  <si>
    <t>41127</t>
  </si>
  <si>
    <t>CRO (kvantitatīvi)</t>
  </si>
  <si>
    <t>41128</t>
  </si>
  <si>
    <t>Reimatoīdais faktors (kvantitatīvi)</t>
  </si>
  <si>
    <t>41142</t>
  </si>
  <si>
    <t>Tireotropais hormons (TSH)</t>
  </si>
  <si>
    <t>41143</t>
  </si>
  <si>
    <t>Brīvais tiroksīns (FT4)</t>
  </si>
  <si>
    <t>41203</t>
  </si>
  <si>
    <t>Troponīns I, tai skaitā augsti jutīgais</t>
  </si>
  <si>
    <t>44015</t>
  </si>
  <si>
    <t>Urīna uzsējums uz mikrofloru un mikroorganismu skaita noteikšana ? negatīvs</t>
  </si>
  <si>
    <t>41004</t>
  </si>
  <si>
    <t>Urīnviela</t>
  </si>
  <si>
    <t>41020</t>
  </si>
  <si>
    <t>Sārmainā fosfotāze (SF)</t>
  </si>
  <si>
    <t>41052</t>
  </si>
  <si>
    <t>Bilirubīns, frakcijas</t>
  </si>
  <si>
    <t>41104</t>
  </si>
  <si>
    <t>Glikohemoglobīns. Izmeklējuma rezultāts ? HbA1C līmenis 6,5?7,4 %</t>
  </si>
  <si>
    <t>40131</t>
  </si>
  <si>
    <t>Kopējais olbaltums, kvantitatīvi</t>
  </si>
  <si>
    <t>41027</t>
  </si>
  <si>
    <t>Lipāze</t>
  </si>
  <si>
    <t>40086</t>
  </si>
  <si>
    <t>Protrombīns, protrombīna komplekss un INR</t>
  </si>
  <si>
    <t>40087</t>
  </si>
  <si>
    <t>Aktivētais parciālais tromboplastīna laiks (APTL)</t>
  </si>
  <si>
    <t>40088</t>
  </si>
  <si>
    <t>Fibrinogēns</t>
  </si>
  <si>
    <t>40191</t>
  </si>
  <si>
    <t>Iztriepju bakterioskopija uz mikrofloru un seksuāli transmisīvajām slimībām</t>
  </si>
  <si>
    <t>41001</t>
  </si>
  <si>
    <t>Kopējais olbaltums</t>
  </si>
  <si>
    <t>41002</t>
  </si>
  <si>
    <t>Albumīns</t>
  </si>
  <si>
    <t>41070</t>
  </si>
  <si>
    <t>Hlorīdi</t>
  </si>
  <si>
    <t>41230</t>
  </si>
  <si>
    <t>Sifilisa ekspresdiagnostika (RPR, VDRL)</t>
  </si>
  <si>
    <t>41023</t>
  </si>
  <si>
    <t>ASAT ? aspartātaminotransferāze</t>
  </si>
  <si>
    <t>41025</t>
  </si>
  <si>
    <t>Kreatīnkināze</t>
  </si>
  <si>
    <t>41047</t>
  </si>
  <si>
    <t>ABL ? holesterīns (tiešā metode)</t>
  </si>
  <si>
    <t>41056</t>
  </si>
  <si>
    <t>Kopējais holesterīna līmenis asinīs ? koncentrācija 5 mmol/L vai mazāka</t>
  </si>
  <si>
    <t>40168</t>
  </si>
  <si>
    <t>Vienšūnu cistu un helmintu oliņu izmeklēšana ar bagātināšanas metodi</t>
  </si>
  <si>
    <t>40307</t>
  </si>
  <si>
    <t>41003</t>
  </si>
  <si>
    <t>Olbaltuma frakcijas serumā vai urīnā</t>
  </si>
  <si>
    <t>41026</t>
  </si>
  <si>
    <t>Laktātdehidrogenāze</t>
  </si>
  <si>
    <t>41069</t>
  </si>
  <si>
    <t>Fosfors</t>
  </si>
  <si>
    <t>41071</t>
  </si>
  <si>
    <t>Dzelzs</t>
  </si>
  <si>
    <t>41175</t>
  </si>
  <si>
    <t>Parathormons</t>
  </si>
  <si>
    <t>41189</t>
  </si>
  <si>
    <t>Etanola noteikšana fermentatīvi</t>
  </si>
  <si>
    <t>41200</t>
  </si>
  <si>
    <t>Vitamīns B 12</t>
  </si>
  <si>
    <t>41204</t>
  </si>
  <si>
    <t>Troponīns T, tai skaitā augsti jutīgais</t>
  </si>
  <si>
    <t>41232</t>
  </si>
  <si>
    <t>Sifiliss ? TPHA</t>
  </si>
  <si>
    <t>41301</t>
  </si>
  <si>
    <t>HBs Ag</t>
  </si>
  <si>
    <t>41309</t>
  </si>
  <si>
    <t>Anti-HCV</t>
  </si>
  <si>
    <t>41322</t>
  </si>
  <si>
    <t>Anti-HBc</t>
  </si>
  <si>
    <t>41401</t>
  </si>
  <si>
    <t>Anti-HIV 1, HIV 2 + HIV Ag. Imūnķīmiskās metodes (bez reaktīvu cenas)</t>
  </si>
  <si>
    <t>46017</t>
  </si>
  <si>
    <t>T un B šūnu virsmas receptoru noteikšana (CD3, CD19, CD4, CD8, CD16+56, CD3/HLA-DR, HLA-DR) (citofluorimetrija)</t>
  </si>
  <si>
    <t>46056</t>
  </si>
  <si>
    <t>Imūnglobulīna IgG noteikšana nefelometriski (turbidimetriski)</t>
  </si>
  <si>
    <t>46057</t>
  </si>
  <si>
    <t>Imūnglobulīna IgA noteikšana nefelometriski (turbidimetriski)</t>
  </si>
  <si>
    <t>46058</t>
  </si>
  <si>
    <t>Imūnglobulīna IgM noteikšana nefelometriski (turbidimetriski)</t>
  </si>
  <si>
    <t>46059</t>
  </si>
  <si>
    <t>Imūnglobulīna IgE noteikšana (ELISA)</t>
  </si>
  <si>
    <t>46085</t>
  </si>
  <si>
    <t>ANA noteikšana HEP-2 šūnu kultūrā (skrīnings ? netiešā imūnfluorescence)</t>
  </si>
  <si>
    <t>46100</t>
  </si>
  <si>
    <t>ENA noteikšana (skrīnings ? ELISA)</t>
  </si>
  <si>
    <t>46110</t>
  </si>
  <si>
    <t>Autoantivielu pret tireoglobulīnu noteikšana</t>
  </si>
  <si>
    <t>46116</t>
  </si>
  <si>
    <t>Tireoglobulīns</t>
  </si>
  <si>
    <t>46151</t>
  </si>
  <si>
    <t>Alfa-FP ? alfa fetoproteīns</t>
  </si>
  <si>
    <t>46152</t>
  </si>
  <si>
    <t>CEA ? karcioembrionālais antigēns</t>
  </si>
  <si>
    <t>46153</t>
  </si>
  <si>
    <t>Audzēja marķieris CA-125</t>
  </si>
  <si>
    <t>46154</t>
  </si>
  <si>
    <t>Audzēja marķieris CA19-9</t>
  </si>
  <si>
    <t>46158</t>
  </si>
  <si>
    <t>Audzēja marķieris CA15-3</t>
  </si>
  <si>
    <t>40161</t>
  </si>
  <si>
    <t>Apslēptās asinis fēcēs ? ķīmiskā vai imūnhromatogrāfiskā metode (pozitīva)</t>
  </si>
  <si>
    <t>44028</t>
  </si>
  <si>
    <t>Fēču uzsējums uz Shigella, Salmonella ? negatīvs</t>
  </si>
  <si>
    <t>41031</t>
  </si>
  <si>
    <t>Kreatīnkināzes MB masa</t>
  </si>
  <si>
    <t>41164</t>
  </si>
  <si>
    <t>Horiongonadotropīns</t>
  </si>
  <si>
    <t>41280</t>
  </si>
  <si>
    <t>Anti-Borrelia burgdorferi IgG</t>
  </si>
  <si>
    <t>41402</t>
  </si>
  <si>
    <t>HIV 1 Ag (IFA) (ar diagnostiskuma cenu)</t>
  </si>
  <si>
    <t>44008</t>
  </si>
  <si>
    <t>Brūču atdalījumu, dobumu punktātu, eksudātu, iztriepju (t. sk. kakla un deguna), skalojumu u. c. materiālu uzsējums uz aerobo un fakultatīvi anaerobo mikrofloru ? negatīvs</t>
  </si>
  <si>
    <t>44016</t>
  </si>
  <si>
    <t>Urīna uzsējums uz mikrofloru un mikroorganismu skaita noteikšana ? pozitīvs</t>
  </si>
  <si>
    <t>44057</t>
  </si>
  <si>
    <t>Uzsējums uz beta hemolītiskiem streptokokiem ? negatīvs</t>
  </si>
  <si>
    <t>44106</t>
  </si>
  <si>
    <t>Izdalīto mikroorganismu jutības noteikšana pret antibiotiskām vielām no viena izmeklējuma parauga</t>
  </si>
  <si>
    <t>44107</t>
  </si>
  <si>
    <t>Uzsējums uz ureaplazmām un mikoplazmām ar medikamentu jutības noteikšanu</t>
  </si>
  <si>
    <t>46107</t>
  </si>
  <si>
    <t>Antivielu pret Helicobacter pylori IgG noteikšana (ELISA)</t>
  </si>
  <si>
    <t>41101</t>
  </si>
  <si>
    <t>Mikroalbumīnūrijas noteikšana</t>
  </si>
  <si>
    <t>41281</t>
  </si>
  <si>
    <t>Anti-Borrelia burgdorferi IgM</t>
  </si>
  <si>
    <t>44045</t>
  </si>
  <si>
    <t>A grupas hemolītiskais streptokoks ? ātrais tests</t>
  </si>
  <si>
    <t>47042</t>
  </si>
  <si>
    <t>Anti-EBV IgM</t>
  </si>
  <si>
    <t>47043</t>
  </si>
  <si>
    <t>Anti-EBV IgG</t>
  </si>
  <si>
    <t>41103</t>
  </si>
  <si>
    <t>Glikohemoglobīns. Izmeklējuma rezultāts ? HbA1C līmenis 6,4 % un zemāks</t>
  </si>
  <si>
    <t>46143</t>
  </si>
  <si>
    <t>PSA - prostatas specifiskais antigēns. Izmeklējuma rezultāts - norma</t>
  </si>
  <si>
    <t>41059</t>
  </si>
  <si>
    <t>ZBL holesterīna līmenis asinīs ? koncentrācija no 2,0 mmol/L līdz 2,5 mmol/L</t>
  </si>
  <si>
    <t>41105</t>
  </si>
  <si>
    <t>Glikohemoglobīns. Izmeklējuma rezultāts ? HbA1C līmenis 7,5 % un vairāk</t>
  </si>
  <si>
    <t>010068301</t>
  </si>
  <si>
    <t>NMS Laboratorija, SIA</t>
  </si>
  <si>
    <t>41100</t>
  </si>
  <si>
    <t>Insulīns</t>
  </si>
  <si>
    <t>41151</t>
  </si>
  <si>
    <t>Folikulstimulējošais hormons (FSH)</t>
  </si>
  <si>
    <t>41152</t>
  </si>
  <si>
    <t>Luteinizētājhormons (LH)</t>
  </si>
  <si>
    <t>41153</t>
  </si>
  <si>
    <t>Estradiols</t>
  </si>
  <si>
    <t>41154</t>
  </si>
  <si>
    <t>Testosterons</t>
  </si>
  <si>
    <t>41155</t>
  </si>
  <si>
    <t>Progesterons</t>
  </si>
  <si>
    <t>41163</t>
  </si>
  <si>
    <t>Androstendions</t>
  </si>
  <si>
    <t>41173</t>
  </si>
  <si>
    <t>Kortizols</t>
  </si>
  <si>
    <t>40010</t>
  </si>
  <si>
    <t>Hemoglobīns</t>
  </si>
  <si>
    <t>41072</t>
  </si>
  <si>
    <t>Magnijs</t>
  </si>
  <si>
    <t>41099</t>
  </si>
  <si>
    <t>C peptīds</t>
  </si>
  <si>
    <t>41150</t>
  </si>
  <si>
    <t>Prolaktīns</t>
  </si>
  <si>
    <t>41161</t>
  </si>
  <si>
    <t>Dehidroepiandrosterona sulfāts</t>
  </si>
  <si>
    <t>41172</t>
  </si>
  <si>
    <t>Somatotropais hormons (STH)</t>
  </si>
  <si>
    <t>41262</t>
  </si>
  <si>
    <t>Chlamydia trachomatis specifiskās DNS noteikšana (PĶR )</t>
  </si>
  <si>
    <t>42035</t>
  </si>
  <si>
    <t>Dzemdes kakla materiāla šķidruma citoloģijas PAP tests. Izmeklējuma rezultāts A1 - norma, nav atrasts intraepiteliāls bojājums</t>
  </si>
  <si>
    <t>46115</t>
  </si>
  <si>
    <t>Antimikrosomālo antivielu noteikšana (ELISA)</t>
  </si>
  <si>
    <t>49008</t>
  </si>
  <si>
    <t>PAPP-A noteikšana asins serumā riska grupas grūtniecēm pirmajā trimestrī</t>
  </si>
  <si>
    <t>49009</t>
  </si>
  <si>
    <t>Brīvā beta horioniskā gonadotropīna noteikšana asins serumā riska grupas grūtniecēm pirmajā un otrajā trimestrī</t>
  </si>
  <si>
    <t>010068303</t>
  </si>
  <si>
    <t>E.GULBJA LABORATORIJA, Sabiedrība ar ierobežotu atbildību</t>
  </si>
  <si>
    <t>41096</t>
  </si>
  <si>
    <t>Glikozes slodzes tests</t>
  </si>
  <si>
    <t xml:space="preserve"> Kopsumma, EUR</t>
  </si>
  <si>
    <t>BOLDERĀJAS STOMATOLOĢIJA, Sabiedrība ar ierobežotu atbildību</t>
  </si>
  <si>
    <t>04131</t>
  </si>
  <si>
    <t>Piemaksa par mehāniskās infūzijas ierīces (easy pump vai analoga) izmantošanu līdz trim diennaktīm</t>
  </si>
  <si>
    <t>010054211</t>
  </si>
  <si>
    <t>VESELĪBAS CENTRS BIĶERNIEKI, Sabiedrība ar ierobežotu atbildību</t>
  </si>
  <si>
    <t>400200007</t>
  </si>
  <si>
    <t>Landorfs Juris-  ārsta prakse neiroloģijā</t>
  </si>
  <si>
    <t>52012</t>
  </si>
  <si>
    <t>Individuāla logoritmika pacientam ar organiskas dabas valodas traucējumiem</t>
  </si>
  <si>
    <t>60071</t>
  </si>
  <si>
    <t>Koronarogrāfija stacionārā un dienas stacionārā. Nenorādīt kopā ar manipulācijām 60072, 60073, 60074</t>
  </si>
  <si>
    <t>03148</t>
  </si>
  <si>
    <t>Piemaksa par Anti-D (rh) immunoglobulin (1250 IU) lietošanu</t>
  </si>
  <si>
    <t>010077476</t>
  </si>
  <si>
    <t>Tihomirova Margarita - ārsta prakse bērnu neiroloģijā</t>
  </si>
  <si>
    <t>019464002</t>
  </si>
  <si>
    <t>URO, Sabiedrība ar ierobežotu atbildību</t>
  </si>
  <si>
    <t>019477466</t>
  </si>
  <si>
    <t>Kogane Jekaterina - ārsta prakse pediatrijā un bērnu neiroloģijā</t>
  </si>
  <si>
    <t>660200027</t>
  </si>
  <si>
    <t>Limbažu slimnīca, Sabiedrība ar ierobežotu atbildību</t>
  </si>
  <si>
    <t>46150</t>
  </si>
  <si>
    <t>Beta-HGH ? brīvais horiongonadotropīns</t>
  </si>
  <si>
    <t>44127</t>
  </si>
  <si>
    <t>Izmeklējamā materiāla apstrāde, uzsēšana un izaugušo koloniju mikroskopija uz Mycobacteria ģints mikroorganismiem (bez barotnes pagatavošanas)</t>
  </si>
  <si>
    <t>45011</t>
  </si>
  <si>
    <t>Mycobacterium ģints mikroorganismu mikroskopiskā izmeklēšana ar luminiscento metodi</t>
  </si>
  <si>
    <t>010001134</t>
  </si>
  <si>
    <t>Vaivode Laila - ārsta prakse pediatrijā</t>
  </si>
  <si>
    <t>01061</t>
  </si>
  <si>
    <t>Bērnu profilaktiskās apskates, ko veic ģimenes ārsts</t>
  </si>
  <si>
    <t>090077403</t>
  </si>
  <si>
    <t>Asklepius-ārsta prakse, IK</t>
  </si>
  <si>
    <t>010000505</t>
  </si>
  <si>
    <t>Skudra Ilona - ģimenes ārsta prakse</t>
  </si>
  <si>
    <t>010001187</t>
  </si>
  <si>
    <t>Zīvere-Pile Līga - ģimenes ārsta prakse</t>
  </si>
  <si>
    <t>019475410</t>
  </si>
  <si>
    <t>Grīnhofa Zaiga - ģimenes ārsta prakse</t>
  </si>
  <si>
    <t>019575405</t>
  </si>
  <si>
    <t>D. Ļūļes ārsta prakse, Sabiedrība ar ierobežotu atbildību</t>
  </si>
  <si>
    <t>019575412</t>
  </si>
  <si>
    <t>Rozeniece Aina - ģimenes ārsta prakse</t>
  </si>
  <si>
    <t>019575429</t>
  </si>
  <si>
    <t>SN ĀRSTE, SIA</t>
  </si>
  <si>
    <t>050075438</t>
  </si>
  <si>
    <t>Savicka Gaļina - ģimenes ārsta prakse</t>
  </si>
  <si>
    <t>090000047</t>
  </si>
  <si>
    <t>Iolandas Šaihulovas ģimenes ārstes prakse, Sabiedrība ar ierobežotu atbildību</t>
  </si>
  <si>
    <t>170075442</t>
  </si>
  <si>
    <t>Jakovļeva Alla - ģimenes ārsta prakse</t>
  </si>
  <si>
    <t>380200008</t>
  </si>
  <si>
    <t>Baranovska Ārija - ģimenes ārsta prakse</t>
  </si>
  <si>
    <t>640600006</t>
  </si>
  <si>
    <t>DAKTERIS IMANTS, SIA</t>
  </si>
  <si>
    <t>680200002</t>
  </si>
  <si>
    <t>Lapšovs Igors - ģimenes ārsta, internista un manuālās medicīnas metodes prakse</t>
  </si>
  <si>
    <t>760200011</t>
  </si>
  <si>
    <t>Lioznova Svetlana - ģimenes ārsta prakse</t>
  </si>
  <si>
    <t>RINDAS_NOSAUKUMS</t>
  </si>
  <si>
    <t>DIAGNOZES</t>
  </si>
  <si>
    <t>1.</t>
  </si>
  <si>
    <t>Acu un to palīgorgānu slimības</t>
  </si>
  <si>
    <t>H10; H40;</t>
  </si>
  <si>
    <t>4.</t>
  </si>
  <si>
    <t>Asinsrites sistēmas slimības</t>
  </si>
  <si>
    <t>I00; I01; I02; I05; I06-I10; I11-I13; I15; I20-I21; I25; I27; I42; I47-I48; I50; I60; I61; I63; I67; I70</t>
  </si>
  <si>
    <t>5.</t>
  </si>
  <si>
    <t>Audzēji</t>
  </si>
  <si>
    <t>C00-C14; C15-C26; C30-C39; C40-C41; C43-C44; C45-C49; C50; C51-C58; C60-C63; C64-C68; C69-C72; C73-C75; C76-C80; C81-C96; C97; D37-D48;</t>
  </si>
  <si>
    <t>7.</t>
  </si>
  <si>
    <t>Elpošanas sistēmas slimības</t>
  </si>
  <si>
    <t>J00; J02; J04; J06; J11; J15; J16; J18; J20; J44; J45; J47; J67; J84; J99;</t>
  </si>
  <si>
    <t>8.</t>
  </si>
  <si>
    <t>Endokrīnās, uztures un vielmaiņas slimības</t>
  </si>
  <si>
    <t>E03; E05; E10; E11; E13; E20; E22; E23; E25; E27; E30; E34; E55; E78; E83; E84; E89;E28.3</t>
  </si>
  <si>
    <t>9.</t>
  </si>
  <si>
    <t>Gremošanas sistēmas slimības</t>
  </si>
  <si>
    <t>K25; K26; K27; K28; K50; K51; K71; K73; K74; K91; K86.1;</t>
  </si>
  <si>
    <t>11.</t>
  </si>
  <si>
    <t>Skeleta, muskuļu un saistaudu slimības</t>
  </si>
  <si>
    <t>M02.3; M02.8; M05.0; M05.1; M05.2; M05.3; M05.8; M06.0; M06.4; M06.8; M07.0; M07.1; M07.2; M07.3; M08.0; M08.1; M08.2; M08.3; M08.4; M08.8; M08.9; M30.0; M30.1; M30.2; M30.3; M31.3; M31.4; M31.5; M32.0; M32.1; M32.8; M33.0; M33.1; M33.2; M34.0; M34.1; M34.2; M34.8; M35.0; M35.1; M35.3; M35.6; M45; M46.1; M47.0; M47.1; M80.0; M80.1; M80.2; M80.3; M80.4; M80.5; M80.8; M80.9; M81.0; M81.1; M81.2; M81.3; M81.4; M81.5; M81.6; M81.8; M81.9; M82.0; M82.1; M82.8</t>
  </si>
  <si>
    <t>14.</t>
  </si>
  <si>
    <t>Nervu sistēmas slimības</t>
  </si>
  <si>
    <t>G20;G21;G22;G35; G40.0; G40.1; G40.2; G40.3; G40.4; G40.5; G40.6; G40.7; G40.8; G45.0; G45.1; G45.2; G45.3; G45.4; G45.8; G45.9; G70.0; G70.1; G70.2; G70.8; G71.2; G80.0; G80.1; G80.2; G80.3; G80.4; G80.8; G10; G11.0; G11.1; G11.2; G11.3; G11.4; G11.8; G11.9; G12.2; G24.0; G24.1; G24.2; G24.3; G24.4; G24.5; G24.8; G24.9; G30.0; G30.1; G30.8; G30.9; G50.0; G50.1; G50.8; G50.9; G54.0; G54.1; G54.5; G54.6; G56.4; G60.0; G60.1; G60.2; G60.3; G60.8; G60.9; G61.0; G61.1; G61.8; G61.9; G62.0; G62.2; G62.8; G63.0; G63.3; G63.5; G90.6; G95.0; G95.1; G95.2; G95.8; G95.9</t>
  </si>
  <si>
    <t>15.</t>
  </si>
  <si>
    <t>Psihiski un uzvedības traucējumi</t>
  </si>
  <si>
    <t>F00;F00.2; F00.9; F02.0; F02.2; F02.8; F06.0; F06.2; F07.0; F07.8; F20.0; F20.1; F20.2; F20.3; F20.4; F20.5; F20.6; F20.8; F21; F22.0; F22.8; F22.9; F23.0; F23.1; F23.2; F23.3; F23.8; F23.80; F23.9; F25.0; F25.1; F25.2; F25.8; F25.9; F31.0; F31.9; F32.1; F32.2; F32.3; F33.0; F33.1; F33.2; F33.3; F33.4; F33.8; F33.9; F70.0; F70.1; F70.8; F70.9; F71.0; F71.1; F71.8; F71.9; F72.0; F72.1; F72.8; F72.9; F73.0; F73.1; F73.8; F73.9; F84.0; F84.1; F84.2; F84.3; F84.4; F84.5; F84.8; F90.0; F90.1; F90.8; F90.9; F98.0; F10.1; F10.2; F11.1; F11.2; F12.1; F12.2; F13.1; F13.2; F14.1; F14.2; F15.1; F15.2; F16.1; F16.2; F17.1; F17.2; F18.1; F18.2; F19.1; F19.2</t>
  </si>
  <si>
    <t>16.</t>
  </si>
  <si>
    <t>Faktori, kas ietekmē veselību un saskari ar veselības aprūpes darbiniekiem</t>
  </si>
  <si>
    <t>Z20.6;Z31.1;Z31.2;Z93; Z94; Z95; Z25.1</t>
  </si>
  <si>
    <t xml:space="preserve">Centralizēta medikamentu un materiālu iegāde Ukrainas civiliedzīvotājiem </t>
  </si>
  <si>
    <t>Piegādātājs</t>
  </si>
  <si>
    <t>Pacientu skaits</t>
  </si>
  <si>
    <t>Pavadzīmju summa, EUR</t>
  </si>
  <si>
    <t xml:space="preserve">Pavadzīmju Nr. </t>
  </si>
  <si>
    <t>A.Medical</t>
  </si>
  <si>
    <t>OC Vision</t>
  </si>
  <si>
    <t>Ārstniecības iestāde</t>
  </si>
  <si>
    <t>Izdevumi ar PVN, EUR</t>
  </si>
  <si>
    <t>KOPĀ :</t>
  </si>
  <si>
    <t>N.p.k.</t>
  </si>
  <si>
    <t>PAVISAM KOPĀ</t>
  </si>
  <si>
    <t>EKK 3000</t>
  </si>
  <si>
    <t>EKK 7460</t>
  </si>
  <si>
    <t>114462022</t>
  </si>
  <si>
    <t>115152022</t>
  </si>
  <si>
    <t>900200010</t>
  </si>
  <si>
    <t>Bētiņa Lilita - ģimenes ārsta un arodveselības un arodslimību ārsta prakse</t>
  </si>
  <si>
    <t>900200025</t>
  </si>
  <si>
    <t>Cinkus Vēsma -ģimenes ārsta prakse</t>
  </si>
  <si>
    <t>900200050</t>
  </si>
  <si>
    <t>Aizstrauta Tamāra - ģimenes ārsta un arodveselības un arodslimību ārsta prakse</t>
  </si>
  <si>
    <t>050000009</t>
  </si>
  <si>
    <t>Požarskis Anatolijs - ģimenes ārsta, seksologa, seksopatologa un psihoterapeita prakse</t>
  </si>
  <si>
    <t>210075404</t>
  </si>
  <si>
    <t>Simonova Irina - ģimenes ārsta prakse</t>
  </si>
  <si>
    <t>210075407</t>
  </si>
  <si>
    <t>Irēnas Čirko ģimenes ārsta prakse, Sabiedrība ar ierobežotu atbildību</t>
  </si>
  <si>
    <t>210075411</t>
  </si>
  <si>
    <t>Fjodorova Inga - ģimenes ārsta prakse</t>
  </si>
  <si>
    <t>210075413</t>
  </si>
  <si>
    <t>Novožilova Jeļena - ģimenes ārsta un arodveselības un arodslimību ārsta prakse</t>
  </si>
  <si>
    <t>680200035</t>
  </si>
  <si>
    <t>L.Ņemņasevas ģimenes ārsta un pediatra prakse, Sabiedrība ar ierobežotu atbildību</t>
  </si>
  <si>
    <t>760200023</t>
  </si>
  <si>
    <t>Petrāne Irēna - ģimenes ārsta prakse</t>
  </si>
  <si>
    <t>004000003</t>
  </si>
  <si>
    <t>RIVA MED, SIA</t>
  </si>
  <si>
    <t>010000969</t>
  </si>
  <si>
    <t>Šapele Indra - ģimenes ārsta un pediatra prakse</t>
  </si>
  <si>
    <t>010001304</t>
  </si>
  <si>
    <t>Tatjanas Krutikas ārsta prakse, SIA</t>
  </si>
  <si>
    <t>010001317</t>
  </si>
  <si>
    <t>Sergejeva Iveta - ģimenes ārsta prakse</t>
  </si>
  <si>
    <t>010001804</t>
  </si>
  <si>
    <t>NMN Med, Sabiedrība ar ierobežotu atbildību</t>
  </si>
  <si>
    <t>010001925</t>
  </si>
  <si>
    <t>I. Veinbergas ģimenes ārsta prakse, Sabiedrība ar ierobežotu atbildību</t>
  </si>
  <si>
    <t>010075415</t>
  </si>
  <si>
    <t>Ģimenes ārsta Andra Baumaņa prakse, SIA</t>
  </si>
  <si>
    <t>019175404</t>
  </si>
  <si>
    <t>Safranova Ieva - ģimenes ārsta prakse</t>
  </si>
  <si>
    <t>019275428</t>
  </si>
  <si>
    <t>Indrāne Inga - ģimenes ārsta prakse</t>
  </si>
  <si>
    <t>019475441</t>
  </si>
  <si>
    <t>Vija Med, Sabiedrība ar ierobežotu atbildību</t>
  </si>
  <si>
    <t>019475442</t>
  </si>
  <si>
    <t>ArST prof, SIA</t>
  </si>
  <si>
    <t>019577414</t>
  </si>
  <si>
    <t>Eihmane Inta - ģimenes ārsta prakse</t>
  </si>
  <si>
    <t>130000056</t>
  </si>
  <si>
    <t>Simsone Inta - ģimenes ārsta prakse</t>
  </si>
  <si>
    <t>130000099</t>
  </si>
  <si>
    <t>Anetes Urķes ģimenes ārsta prakse, SIA</t>
  </si>
  <si>
    <t>801000019</t>
  </si>
  <si>
    <t>Dzene Sanita - ģimenes ārsta prakse</t>
  </si>
  <si>
    <t>808400004</t>
  </si>
  <si>
    <t>K.BIRZNIECES-BĒRZIŅAS ĢIMENES ĀRSTA PRAKSE, Sabiedrība ar ierobežotu atbildību</t>
  </si>
  <si>
    <t>250000084</t>
  </si>
  <si>
    <t>Lasmane Māra - ģimenes ārsta prakse</t>
  </si>
  <si>
    <t>660200040</t>
  </si>
  <si>
    <t>VIDRIŽU DOKTORĀTS, SIA</t>
  </si>
  <si>
    <t>Asins grupas noteikšana ABO un Rh sistēmās gela tehnikā</t>
  </si>
  <si>
    <t>Nepilno antieritrocitāro antivielu skrīnings gela tehnikā ar trim skrīningeritrocītu paraugiem</t>
  </si>
  <si>
    <t>Rh (D) pazīmes noteikšana gela tehnikā (ar vienu reaģentu)</t>
  </si>
  <si>
    <t>RH fenotipa (CcEe) un Kell antigēna noteikšana gela tehnikā</t>
  </si>
  <si>
    <t>41129</t>
  </si>
  <si>
    <t>Imūnglobulīnu vieglās ķēdes</t>
  </si>
  <si>
    <t>54008</t>
  </si>
  <si>
    <t>Operāciju un biopsiju materiāla primāra apstrāde, mikroskopiska izmeklēšana, ielikšana blokos, preparātu izgatavošana un histoloģiskā diagnostika, ielikšana arhīvā (pēc objektiem, 5?10 preparāti), kā arī papildu krāsošanas metožu izmantošana; displastisko un p</t>
  </si>
  <si>
    <t>170077441</t>
  </si>
  <si>
    <t>A.Lucenko ārsta prakse, SIA</t>
  </si>
  <si>
    <t>420200021</t>
  </si>
  <si>
    <t>Amoliņa Ildze - ārsta prakse endokrinoloģijā</t>
  </si>
  <si>
    <t xml:space="preserve">ĀI nosaukums </t>
  </si>
  <si>
    <t>Transakcijas veida (2.līm.) kods</t>
  </si>
  <si>
    <t>620200012</t>
  </si>
  <si>
    <t>Kuldīgas primārās veselības aprūpes centrs, SIA</t>
  </si>
  <si>
    <t>620200019</t>
  </si>
  <si>
    <t>Rutas Lūciņas ārsta prakse, Sabiedrība ar ierobežotu atbildību</t>
  </si>
  <si>
    <t>010000214</t>
  </si>
  <si>
    <t>Diabēta centrs, SIA</t>
  </si>
  <si>
    <t>52004</t>
  </si>
  <si>
    <t>Individuāla pacienta ārstēšana, izņemot dislālijas pacientus, ar valodas vingrinājumu palīdzību, ieskaitot elpošanas terapiju un fizikālos pasākumus (40 minūtes)</t>
  </si>
  <si>
    <t>04127</t>
  </si>
  <si>
    <t>Vispārējā anestēzija ar masku par pirmo stundu</t>
  </si>
  <si>
    <t>20040</t>
  </si>
  <si>
    <t>Virspusējo audu punkcijas biopsija</t>
  </si>
  <si>
    <t>010067404</t>
  </si>
  <si>
    <t>ILZES KATLAPAS MEDICĪNISKĀ PRIVĀTPRAKSE, Sabiedrība ar ierobežotu atbildību</t>
  </si>
  <si>
    <t>801400002</t>
  </si>
  <si>
    <t>Saulkrastu veselības un sociālās aprūpes centrs, Pašvaldības aģentūra</t>
  </si>
  <si>
    <t>170000017</t>
  </si>
  <si>
    <t>Kosova Tatjana - ģimenes ārsta prakse</t>
  </si>
  <si>
    <t>170000183</t>
  </si>
  <si>
    <t>Stabulnieks Uldis - ģimenes ārsta prakse</t>
  </si>
  <si>
    <t>620200046</t>
  </si>
  <si>
    <t>Ineses Zīles ārsta prakse, Sabiedrība ar ierobežotu atbildību</t>
  </si>
  <si>
    <t>880200018</t>
  </si>
  <si>
    <t>Smelte Kristīne - ģimenes ārsta prakse</t>
  </si>
  <si>
    <t>050075422</t>
  </si>
  <si>
    <t>Voicehoviča Jekaterīna - ģimenes ārsta prakse</t>
  </si>
  <si>
    <t>210075425</t>
  </si>
  <si>
    <t>Zīmele Emīlija - ģimenes ārsta prakse</t>
  </si>
  <si>
    <t>001000091</t>
  </si>
  <si>
    <t>Ilzes Kidalas ģimenes ārsta prakse, SIA</t>
  </si>
  <si>
    <t>010000220</t>
  </si>
  <si>
    <t>Talente Guntra - ģimenes ārsta un arodveselības un arodslimību ārsta prakse</t>
  </si>
  <si>
    <t>010000244</t>
  </si>
  <si>
    <t>Langina Evita - ģimenes ārsta prakse</t>
  </si>
  <si>
    <t>010000876</t>
  </si>
  <si>
    <t>Urbanoviča Larisa - ģimenes ārsta prakse</t>
  </si>
  <si>
    <t>010001303</t>
  </si>
  <si>
    <t>Zaiceva Nataļja - ģimenes ārsta un arodveselības un arodslimību ārsta prakse</t>
  </si>
  <si>
    <t>010001410</t>
  </si>
  <si>
    <t>Zolitūdes doktorāts, Sabiedrība ar ierobežotu atbildību</t>
  </si>
  <si>
    <t>010001418</t>
  </si>
  <si>
    <t>I.Kuģes ģimenes ārsta prakse, Sabiedrība ar ierobežotu atbildību</t>
  </si>
  <si>
    <t>010001485</t>
  </si>
  <si>
    <t>J.Gulbes ģimenes ārsta prakse, Sabiedrība ar ierobežotu atbildību</t>
  </si>
  <si>
    <t>010001643</t>
  </si>
  <si>
    <t>S.Gertneres ārsta prakse, Sabiedrība ar ierobežotu atbildību</t>
  </si>
  <si>
    <t>010001731</t>
  </si>
  <si>
    <t>Ilvas Gailumas ģimenes ārsta prakse, SIA</t>
  </si>
  <si>
    <t>010001966</t>
  </si>
  <si>
    <t>Terveus, SIA</t>
  </si>
  <si>
    <t>010065405</t>
  </si>
  <si>
    <t>Valijas Pčolkinas ģimenes ārsta prakse, Sabiedrība ar ierobežotu atbildību</t>
  </si>
  <si>
    <t>010077417</t>
  </si>
  <si>
    <t>TriA SAD, Sabiedrība ar ierobežotu atbildību</t>
  </si>
  <si>
    <t>010077445</t>
  </si>
  <si>
    <t>Lapiņa Santa - ģimenes ārsta prakse</t>
  </si>
  <si>
    <t>010077480</t>
  </si>
  <si>
    <t>Liepiņa Linda - ģimenes ārsta prakse</t>
  </si>
  <si>
    <t>019175427</t>
  </si>
  <si>
    <t>Zandas Oliņas Putenes ģimenes ārsta prakse, Sabiedrība ar ierobežotu atbildību</t>
  </si>
  <si>
    <t>019275414</t>
  </si>
  <si>
    <t>Pukijāne Marina - ģimenes ārsta prakse</t>
  </si>
  <si>
    <t>019375426</t>
  </si>
  <si>
    <t>Volujeviča Aija - ģimenes ārsta prakse</t>
  </si>
  <si>
    <t>019375447</t>
  </si>
  <si>
    <t>Kondratova Aija -  ģimenes ārsta prakse</t>
  </si>
  <si>
    <t>019475420</t>
  </si>
  <si>
    <t>Māliņa Judīte - ģimenes ārsta prakse</t>
  </si>
  <si>
    <t>019475425</t>
  </si>
  <si>
    <t>Čodere Edīte - ģimenes ārsta prakse</t>
  </si>
  <si>
    <t>019475438</t>
  </si>
  <si>
    <t>Klauberga Aija - ģimenes ārsta prakse</t>
  </si>
  <si>
    <t>019477417</t>
  </si>
  <si>
    <t>Panteļejeva Ņina - ģimenes ārsta prakse</t>
  </si>
  <si>
    <t>019575418</t>
  </si>
  <si>
    <t>Ligitas Vulfas ārsta prakse, SIA</t>
  </si>
  <si>
    <t>019575431</t>
  </si>
  <si>
    <t>D.Pastares prakse, Sabiedrība ar ierobežotu atbildību</t>
  </si>
  <si>
    <t>801400004</t>
  </si>
  <si>
    <t>Zemīte Ināra - ģimenes ārsta prakse</t>
  </si>
  <si>
    <t>807400002</t>
  </si>
  <si>
    <t>Sprūde Jevgeņija - ģimenes ārsta prakse</t>
  </si>
  <si>
    <t>250000017</t>
  </si>
  <si>
    <t>Berga Rudīte - ģimenes ārsta prakse</t>
  </si>
  <si>
    <t>380200005</t>
  </si>
  <si>
    <t>Semjonova Svetlana - ģimenes ārsta prakse</t>
  </si>
  <si>
    <t>420200008</t>
  </si>
  <si>
    <t>Gailīte Dzintra - ģimenes ārsta prakse</t>
  </si>
  <si>
    <t>Toms Ķēdis-ģimenes ārsta prakse, SIA</t>
  </si>
  <si>
    <t>701400009</t>
  </si>
  <si>
    <t>MADONAS TRAUMATOLOĢIJAS UN ORTOPĒDIJAS KLĪNIKA, Sabiedrība ar ierobežotu atbildību</t>
  </si>
  <si>
    <t>701800004</t>
  </si>
  <si>
    <t>Gritāne Sandra - ģimenes ārsta prakse</t>
  </si>
  <si>
    <t>940200014</t>
  </si>
  <si>
    <t>Nātra Inga - ģimenes ārsta prakse</t>
  </si>
  <si>
    <t>941600003</t>
  </si>
  <si>
    <t>Zušmane Evita - ģimenes ārsta prakse</t>
  </si>
  <si>
    <t>110000021</t>
  </si>
  <si>
    <t>Čaupjonoka Ilona -ģimenes ārsta prakse</t>
  </si>
  <si>
    <t>320200006</t>
  </si>
  <si>
    <t>Ivanova Maiga - ģimenes ārsta prakse</t>
  </si>
  <si>
    <t>546700012</t>
  </si>
  <si>
    <t>NaProMedicus, Sabiedrība ar ierobežotu atbildību</t>
  </si>
  <si>
    <t>560200001</t>
  </si>
  <si>
    <t>Bērziņa Baiba - ģimenes ārsta prakse</t>
  </si>
  <si>
    <t>568700004</t>
  </si>
  <si>
    <t>46060</t>
  </si>
  <si>
    <t>Specifiskā IgE noteikšana (panelis ? 5 Ag)</t>
  </si>
  <si>
    <t>46159</t>
  </si>
  <si>
    <t>BMG ? beta 2 mikroglobulīns</t>
  </si>
  <si>
    <t>ĀRSTNIECĪBAS REHABILITĀCIJAS CENTRS VALEO, Sabiedrība ar ierobežotu atbildību</t>
  </si>
  <si>
    <t>SANADENTS ZA, Sabiedrība ar ierobežotu atbildību</t>
  </si>
  <si>
    <t>Atprečoto zāļu nosaukums</t>
  </si>
  <si>
    <t>Zāļu viena iepakojuma cena</t>
  </si>
  <si>
    <t>Atprečoto zāļu  daudzums (iepak.)</t>
  </si>
  <si>
    <t>Unikālo pacientu skaits</t>
  </si>
  <si>
    <t>Kopējās zāļu izmaksas (euro)</t>
  </si>
  <si>
    <t>Phesgo 600mg/600mg inj.šķīd. 10ml; N1 (oriģ/1) - ONKO.</t>
  </si>
  <si>
    <t>Valsts pacienta iemaksas kompensācija SUM</t>
  </si>
  <si>
    <t>170000020</t>
  </si>
  <si>
    <t>Lībiņa Agrita - acu ārsta prakse</t>
  </si>
  <si>
    <t>06085</t>
  </si>
  <si>
    <t>Digitālo artēriju pulsa pierakstīšana vai spiediena mērīšana</t>
  </si>
  <si>
    <t>620200038</t>
  </si>
  <si>
    <t>Kuldīgas slimnīca, Sabiedrība ar ierobežotu atbildību</t>
  </si>
  <si>
    <t>210000013</t>
  </si>
  <si>
    <t>Ritas Nalivaiko ārsta prakse psihiatrijā, Sabiedrība ar ierobežotu atbildību</t>
  </si>
  <si>
    <t>440800009</t>
  </si>
  <si>
    <t>Anitas Ločmeles ārsta prakse, Sabiedrība ar ierobežotu atbildību</t>
  </si>
  <si>
    <t>19275</t>
  </si>
  <si>
    <t>Akūta hemodialīze (iekļautas pacientam nepieciešamās materiālu un medikamentu izmaksas)</t>
  </si>
  <si>
    <t>17066</t>
  </si>
  <si>
    <t>Plaksta pacēlāja muskuļa funkcijas novērtējums un shematisks pieraksts</t>
  </si>
  <si>
    <t>50697</t>
  </si>
  <si>
    <t>Muskuloskeletālā ultrasonogrāfija</t>
  </si>
  <si>
    <t>660200030</t>
  </si>
  <si>
    <t>Ineses Samulevičas medicīniskā privātprakse, SIA</t>
  </si>
  <si>
    <t>090077413</t>
  </si>
  <si>
    <t>Vrubļevska Tamāra - ārsta prakse otolaringoloģijā</t>
  </si>
  <si>
    <t>48013</t>
  </si>
  <si>
    <t>Materiāla paņemšana izmeklēšanai uz patogēnām ādas, matu, nagu sēnītēm vai dziedzerērci, vai kašķa ērci no viena perēkļa</t>
  </si>
  <si>
    <t>170075410</t>
  </si>
  <si>
    <t>RASO prakse, Sabiedrība ar ierobežotu atbildību</t>
  </si>
  <si>
    <t>170075426</t>
  </si>
  <si>
    <t>Krētaine Dace - ģimenes ārsta prakse</t>
  </si>
  <si>
    <t>620200001</t>
  </si>
  <si>
    <t>Pūpols Aigars - ģimenes ārsta prakse</t>
  </si>
  <si>
    <t>880200022</t>
  </si>
  <si>
    <t>Vija Sniedziņa, IK</t>
  </si>
  <si>
    <t>900200004</t>
  </si>
  <si>
    <t>R.E.L.M., IK</t>
  </si>
  <si>
    <t>900200052</t>
  </si>
  <si>
    <t>DACES RUNDĀNES ĢĀP, Individuālais komersants</t>
  </si>
  <si>
    <t>900200083</t>
  </si>
  <si>
    <t>Zaļmeža Santa - ģimenes ārsta prakse</t>
  </si>
  <si>
    <t>050000159</t>
  </si>
  <si>
    <t>Baltruševiča Irēna - ģimenes ārsta prakse, Sabiedrība ar ierobežotu atbildību</t>
  </si>
  <si>
    <t>050075409</t>
  </si>
  <si>
    <t>Keviša-Petuško Jeļena - ģimenes ārsta prakse</t>
  </si>
  <si>
    <t>440200007</t>
  </si>
  <si>
    <t>Kudeiko Inese - ģimenes ārsta prakse</t>
  </si>
  <si>
    <t>440200026</t>
  </si>
  <si>
    <t>Malnače Iveta - ģimenes ārsta prakse</t>
  </si>
  <si>
    <t>010000550</t>
  </si>
  <si>
    <t>Zaremba Līga - ģimenes ārsta prakse</t>
  </si>
  <si>
    <t>010001427</t>
  </si>
  <si>
    <t>Medical Solutions, Sabiedrība ar ierobežotu atbildību</t>
  </si>
  <si>
    <t>010001486</t>
  </si>
  <si>
    <t>Dr. Jūlija Lazutina, SIA</t>
  </si>
  <si>
    <t>010001510</t>
  </si>
  <si>
    <t>ESI SPIRGTS, SIA</t>
  </si>
  <si>
    <t>010001547</t>
  </si>
  <si>
    <t>Brūkle Līga - ģimenes ārsta prakse</t>
  </si>
  <si>
    <t>010075410</t>
  </si>
  <si>
    <t>Kudrjavceva Jeļena - ģimenes ārsta un osteopāta prakse</t>
  </si>
  <si>
    <t>019375409</t>
  </si>
  <si>
    <t>Auksilium, Sabiedrība ar ierobežotu atbildību</t>
  </si>
  <si>
    <t>019375416</t>
  </si>
  <si>
    <t>Zarubina Rita -ģimenes ārsta prakse</t>
  </si>
  <si>
    <t>019375431</t>
  </si>
  <si>
    <t>Gizatullina Nataļja - ģimenes ārsta prakse</t>
  </si>
  <si>
    <t>019477414</t>
  </si>
  <si>
    <t>Gaļinas Zaharovas ģimenes ārsta un pediatra prakse, SIA</t>
  </si>
  <si>
    <t>019477442</t>
  </si>
  <si>
    <t>Griņa Nataļja - ģimenes ārsta un pediatra prakse</t>
  </si>
  <si>
    <t>019477454</t>
  </si>
  <si>
    <t>DAKTERIS, Sabiedrība ar ierobežotu atbildību</t>
  </si>
  <si>
    <t>800800022</t>
  </si>
  <si>
    <t>Baložu doktorāts, SIA</t>
  </si>
  <si>
    <t>807600007</t>
  </si>
  <si>
    <t>Bērziņa Valda - ģimenes ārsta prakse</t>
  </si>
  <si>
    <t>807635202</t>
  </si>
  <si>
    <t>Mārupes ambulance 1, Sabiedrība ar ierobežotu atbildību</t>
  </si>
  <si>
    <t>809600006</t>
  </si>
  <si>
    <t>Ivetas Vīksnes ģimenes ārsta prakse, Sabiedrība ar ierobežotu atbildību</t>
  </si>
  <si>
    <t>380200001</t>
  </si>
  <si>
    <t>LĪGAS KOZLOVSKAS ĢIMENES ĀRSTA PRAKSE, Balvu pilsētas Līgas Kozlovskas individuālais uzņēmums</t>
  </si>
  <si>
    <t>420200011</t>
  </si>
  <si>
    <t>Rogoza Natālija - ģimenes ārsta prakse</t>
  </si>
  <si>
    <t>941600018</t>
  </si>
  <si>
    <t>M.BINDRES DOKTORĀTS, SIA</t>
  </si>
  <si>
    <t>110000001</t>
  </si>
  <si>
    <t>Niedre Ilze - ģimenes ārsta prakse</t>
  </si>
  <si>
    <t>460200050</t>
  </si>
  <si>
    <t>Aksanas Utenkovas ārsta prakse, SIA</t>
  </si>
  <si>
    <t>546700010</t>
  </si>
  <si>
    <t>Baholdina Anastasija - ģimenes ārsta prakse</t>
  </si>
  <si>
    <t>740200030</t>
  </si>
  <si>
    <t>Kaktiņa Signe - ģimenes ārsta  prakse</t>
  </si>
  <si>
    <t>741400028</t>
  </si>
  <si>
    <t>Dr.Rukmanes ģimenes ārsta prakse, Sabiedrība ar ierobežotu atbildību</t>
  </si>
  <si>
    <t>41170</t>
  </si>
  <si>
    <t>Aldosterons</t>
  </si>
  <si>
    <t>41176</t>
  </si>
  <si>
    <t>Adrenokortikotropais hormons (AKTH)</t>
  </si>
  <si>
    <t>JK Dent, SIA</t>
  </si>
  <si>
    <t>ComfortDent, Sabiedrība ar ierobežotu atbildību</t>
  </si>
  <si>
    <t>IECAVAS ZOBĀRSTNIECĪBA, Sabiedrība ar ierobežotu atbildību</t>
  </si>
  <si>
    <t>Centralizēta medikamentu un materiālu iegāde Ukrainas civiliedzīvotājiem (Fenilketonūrija,peritoneālā dialīze, redzes korekcija</t>
  </si>
  <si>
    <t>Centralizēti iepērkamo parenterāli ievadāmo zāļu onkoloģisko saslimšanu ārstēšanai izlietojums Ukrainas civiliedzīvotājiem</t>
  </si>
  <si>
    <t xml:space="preserve">Līdzekļu izlietojums ambulatorajai ārstēšanai paredzēto zāļu un medicīnisko ierīču iegādes izdevumu kompensācijai diagnožu grupu un diagnožu griezumā 135.pacientu grupai </t>
  </si>
  <si>
    <t>Parenterālo C saraksta zāļu izlietojums</t>
  </si>
  <si>
    <t>Medicīniskās palīdzības nodrošināšana stacionārās ārstniecības iestādēs</t>
  </si>
  <si>
    <t xml:space="preserve">Ukrainā cietušo transports </t>
  </si>
  <si>
    <t>Alūksnes slimnīca</t>
  </si>
  <si>
    <t>Dobeles un apkārtnes slimnīca</t>
  </si>
  <si>
    <t>Rīgas 2. slimnīca</t>
  </si>
  <si>
    <t>Dati atlasīti no VIS, pēc 56*., 135., 145., un 137. pacientu grupas</t>
  </si>
  <si>
    <t>Skaits</t>
  </si>
  <si>
    <t>60530</t>
  </si>
  <si>
    <t>Piemaksa manipulācijai 60008 par medikamentu sagatavošanu ķīmijterapijas procedūrām, tajā skaitā centralizētu medikamentu šķīdināšanu slēgta tipa aptiekas telpās</t>
  </si>
  <si>
    <t>52003</t>
  </si>
  <si>
    <t>Individuāla dislālijas pacienta ārstēšana ar valodas vingrinājumu palīdzību, ieskaitot elpošanas terapiju un fizikālos pasākumus (30 minūtes)</t>
  </si>
  <si>
    <t>050064005</t>
  </si>
  <si>
    <t>MEDA D, Sabiedrība ar ierobežotu atbildību</t>
  </si>
  <si>
    <t>210077423</t>
  </si>
  <si>
    <t>Rancāne Sandra - ārsta prakse ginekoloģijā, dzemdniecībā</t>
  </si>
  <si>
    <t>010000114</t>
  </si>
  <si>
    <t>ŽANETAS ABRAMSONES ĀRSTA PRAKSE GINEKOLOĢIJĀ UN DZEMDNIECĪBĀ, Sabiedrība ar ierobežotu atbildību</t>
  </si>
  <si>
    <t>50097</t>
  </si>
  <si>
    <t>Piemaksa par standartmamogrāfijai sekojošu papildu mamogrammu ar lokālu kompresiju, palielinājumu vai citādu nestandarta projekciju</t>
  </si>
  <si>
    <t>50102</t>
  </si>
  <si>
    <t>Mamogrāfijas apraksts papildu projekcijām, ja veikts izmeklējums 50097</t>
  </si>
  <si>
    <t>49066</t>
  </si>
  <si>
    <t>Mutāciju noteikšana operācijas un biopsijas materiālā ar reālā laika polimerāzes ķēdes reakciju (PCR), izmantojot CE-IVD reaģentus</t>
  </si>
  <si>
    <t>010001204</t>
  </si>
  <si>
    <t>N. KALAŠŅIKOVAS PRIVĀTPRAKSE, Sabiedrība ar ierobežotu atbildību</t>
  </si>
  <si>
    <t>55112</t>
  </si>
  <si>
    <t>Sensorā stimulācija un sensorā integrācija (norāda ergoterapeits)</t>
  </si>
  <si>
    <t>03015</t>
  </si>
  <si>
    <t>Ģipša longetes, aptverot divas lielās locītavas (pleca, elkoņa, plaukstas, ceļa, pēdas) vai pagaidu pārsēja uzlikšana lūzuma gadījumā</t>
  </si>
  <si>
    <t>55084</t>
  </si>
  <si>
    <t>Piemaksa par ergoterapeita, ergoterapeita asistenta, fizioterapeita un fizioterapeita asistenta darbu ar pacientu vecumā no 2 līdz 5 gadiem (norāda katrā apmeklējuma reizē)</t>
  </si>
  <si>
    <t>55125</t>
  </si>
  <si>
    <t>Spēles iemaņu novērtēšana un trenēšana (norāda ergoterapeits)</t>
  </si>
  <si>
    <t>N.Kovriga ārsta prakse bērnu ķirurģijā, SIA</t>
  </si>
  <si>
    <t>20041</t>
  </si>
  <si>
    <t>Vaļēja kaulu, muskulatūras, cīpslu, limfmezglu biopsija, ļaundabīgu ādas un mīksto audu veidojumu ekscīzija (operāciju zālē)</t>
  </si>
  <si>
    <t>051000001</t>
  </si>
  <si>
    <t>Kociņa Ginta - ģimenes ārsta prakse</t>
  </si>
  <si>
    <t>170075435</t>
  </si>
  <si>
    <t>Ašmane Solveiga - ģimenes ārsta un arodveselības un arodslimību ārsta prakse</t>
  </si>
  <si>
    <t>050000134</t>
  </si>
  <si>
    <t>Grunda Darja - ģimenes ārsta prakse</t>
  </si>
  <si>
    <t>050000138</t>
  </si>
  <si>
    <t>Jefremkins Aleksejs - ģimenes ārsta prakse</t>
  </si>
  <si>
    <t>050075407</t>
  </si>
  <si>
    <t>Čiekuru Doktorāts, SIA</t>
  </si>
  <si>
    <t>780200043</t>
  </si>
  <si>
    <t>Mārītes Kaļvas ģimenes ārsta prakse, SIA</t>
  </si>
  <si>
    <t>010000045</t>
  </si>
  <si>
    <t>Streļča Ludmila - ģimenes ārsta prakse</t>
  </si>
  <si>
    <t>010000120</t>
  </si>
  <si>
    <t>Kunstberga Elga - ģimenes ārsta prakse</t>
  </si>
  <si>
    <t>010000280</t>
  </si>
  <si>
    <t>Guste Maija - ģimenes ārsta prakse</t>
  </si>
  <si>
    <t>010000965</t>
  </si>
  <si>
    <t>Vesele Brigita - ģimenes ārsta un pediatra prakse</t>
  </si>
  <si>
    <t>010001041</t>
  </si>
  <si>
    <t>Ribkina Olga - ģimenes ārsta un akupunktūras ārsta prakse</t>
  </si>
  <si>
    <t>010001135</t>
  </si>
  <si>
    <t>Parfjonova Olga - ģimenes ārsta prakse</t>
  </si>
  <si>
    <t>010001400</t>
  </si>
  <si>
    <t>K.Zivtiņas ārsta prakse, Sabiedrība ar ierobežotu atbildību</t>
  </si>
  <si>
    <t>010001575</t>
  </si>
  <si>
    <t>Gubska Žanna - ģimenes ārsta prakse</t>
  </si>
  <si>
    <t>019275411</t>
  </si>
  <si>
    <t>A. Kraules ģimenes ārsta prakse, SIA</t>
  </si>
  <si>
    <t>019275415</t>
  </si>
  <si>
    <t>Pundane  Ludmila - ģimenes ārsta prakse</t>
  </si>
  <si>
    <t>019375428</t>
  </si>
  <si>
    <t>Isakoviča Žaneta - ģimenes ārsta prakse</t>
  </si>
  <si>
    <t>Ģimenes ārsta vizīte pie personas, kura atrodas ilgstošas sociālās aprūpes un sociālās rehabilitācijas institūcijā, vai mājas vizīte, ja ģimenes ārsts apmeklē personu, kurai tiek veikta paliatīvā aprūpe un mājas aprūpe, vai kura slimo ar gripu gripas epidēmijas laikā vai slimo ar Covid-19, vai kurai ir psihiski traucējumi, vai pie kuras neatliekamās medicīniskās palīdzības brigāde veikusi izbraukumu un ģimenes ārsts vienojies ar pacientu par mājas vizīti</t>
  </si>
  <si>
    <t>019477455</t>
  </si>
  <si>
    <t>Ozola Inese - ģimenes ārsta prakse</t>
  </si>
  <si>
    <t>019675411</t>
  </si>
  <si>
    <t>Ozolniece Ieva - ģimenes ārsta prakse</t>
  </si>
  <si>
    <t>801200006</t>
  </si>
  <si>
    <t>ANJE, SIA</t>
  </si>
  <si>
    <t>801200008</t>
  </si>
  <si>
    <t>Pone Gundega - ģimenes ārsta prakse</t>
  </si>
  <si>
    <t>07002</t>
  </si>
  <si>
    <t>Izelpas maksimumplūsmas (IMP) noteikšana (PEF-metrija)</t>
  </si>
  <si>
    <t>801400006</t>
  </si>
  <si>
    <t>Bērziņa Vēsma - ģimenes ārsta prakse</t>
  </si>
  <si>
    <t>60035</t>
  </si>
  <si>
    <t>Maksājums ģimenes ārstam par pacienta vecumā līdz 65 gadiem attālinātu konsultāciju darba dienā</t>
  </si>
  <si>
    <t>427700001</t>
  </si>
  <si>
    <t>Zariņa Zaiga - ģimenes ārsta un arodveselības un arodslimību ārsta prakse</t>
  </si>
  <si>
    <t>Tiltiņa Iveta - ģimenes ārsta prakse</t>
  </si>
  <si>
    <t>46010</t>
  </si>
  <si>
    <t>T un B limfocītu subpopulāciju noteikšana (viena pozīcija)</t>
  </si>
  <si>
    <t>46149</t>
  </si>
  <si>
    <t>SCC ? plakanšūnu vēža antigēns</t>
  </si>
  <si>
    <t>46092</t>
  </si>
  <si>
    <t>Anti-DNS antivielu noteikšana (kvantitatīvi)</t>
  </si>
  <si>
    <t>48006</t>
  </si>
  <si>
    <t>Anti-Toxocara canis IgG</t>
  </si>
  <si>
    <t>RINDAS_NUM</t>
  </si>
  <si>
    <t>17.</t>
  </si>
  <si>
    <t>Uroģenitālās sistēmas slimības</t>
  </si>
  <si>
    <t>N04; N11; N18; N40; N80; N92.0-N92.6; N95.3; N46;N97.0-N97.9</t>
  </si>
  <si>
    <t>Medical plus, Sabiedrība ar ierobežotu atbildību</t>
  </si>
  <si>
    <t>Patello Kids, SIA</t>
  </si>
  <si>
    <t>801000013</t>
  </si>
  <si>
    <t>OlainMed, Sabiedrība ar ierobežotu atbildību</t>
  </si>
  <si>
    <t>Zemgales mutes veselības centrs, SIA</t>
  </si>
  <si>
    <t>Balvu un Gulbenes slimnīcu apvienība</t>
  </si>
  <si>
    <t>Cēsu klīnika</t>
  </si>
  <si>
    <t>Kuldīgas slimnīca</t>
  </si>
  <si>
    <t>Tukuma slimnīca</t>
  </si>
  <si>
    <t>05017</t>
  </si>
  <si>
    <t>Elektroforēze (apmaksā tikai bērniem)</t>
  </si>
  <si>
    <t>55080</t>
  </si>
  <si>
    <t>Individuāls fizioterapeita un fizioterapeita asistenta darbs ar zīdaini līdz 6 mēnešu vecumam ar psihomotorās attīstības aizturi un perifērās nervu sistēmas bojājumiem (20 minūtes)</t>
  </si>
  <si>
    <t>901200012</t>
  </si>
  <si>
    <t>Birkenšteina Anete - ārsta prakse ginekoloģijā, dzemdniecībā</t>
  </si>
  <si>
    <t>210000005</t>
  </si>
  <si>
    <t>Nīmante Ilona - ārsta prakse neiroloģijā</t>
  </si>
  <si>
    <t>07030</t>
  </si>
  <si>
    <t>210077412</t>
  </si>
  <si>
    <t>Aijas Krišānes ārsta prakse, Sabiedrība ar ierobežotu atbildību</t>
  </si>
  <si>
    <t>50578</t>
  </si>
  <si>
    <t>Piemaksa par kontrastvielu Iopromidum 370 (100 ml)</t>
  </si>
  <si>
    <t>50834</t>
  </si>
  <si>
    <t>Piemaksa par i/v kontrastvielas ievadīšanu ar Bolus injektoru. Nenorādīt kopā ar manipulāciju 50836</t>
  </si>
  <si>
    <t>60218</t>
  </si>
  <si>
    <t>Multidisciplināra sanāksme (līdz 4 speciālistiem) terapijas taktikas pieņemšanai pacientam ar pirmreizēji diagnosticētu onkoloģisko slimību. Iekļauta samaksa par visu konsīlijā iesaistīto darbu. Vienam pacientam vienu reizi norāda konsīlija vadītājs. Norāda kopā ar vismaz vienu no statistikas manipulācijām 60067; 60068; 60123; 60157; 60158; 60159; 60184; 60191.</t>
  </si>
  <si>
    <t>010000480</t>
  </si>
  <si>
    <t>Arho Medicīnas Serviss, Sabiedrība ar ierobežotu atbildību</t>
  </si>
  <si>
    <t>010000495</t>
  </si>
  <si>
    <t>Osteomed, SIA</t>
  </si>
  <si>
    <t>55110</t>
  </si>
  <si>
    <t>Fizikālās un rehabilitācijas medicīnas ārsta vai fizioterapeita darbs, strādājot ar mugurkaulāja stiepšanas (trakcijas) metodi ar trakcijas ierīci (30 minūtes)</t>
  </si>
  <si>
    <t>50342</t>
  </si>
  <si>
    <t>Apstarošanas simulācija ar staru laika ieregulēšanu, atzīmēšanu uz ādas un dokumentēšanu katrai apstarošanas zonai</t>
  </si>
  <si>
    <t>50366</t>
  </si>
  <si>
    <t>Piemaksa manipulācijām 50220, 50223, 50225, 50226, 50229, 50234, 50236, 50243, 50260, 50271, 50302, 50341, 50342, 50343, 50346, 50349, 50352, 50353, 50356, 50357, 50360, 50363, 50371 par CT topometrisko un scintigrāfisko izmeklējumu datu apstrādi ar rekonstruk</t>
  </si>
  <si>
    <t>50377</t>
  </si>
  <si>
    <t>Piemaksa manipulācijām 50393, 50396, 50397 par vakuuma maisu vai krūšu kurvja paliktņa lietošanu</t>
  </si>
  <si>
    <t>50430</t>
  </si>
  <si>
    <t>Daudzslāņu CT topometrija mazā iegurņa orgāniem bez kontrastēšanas</t>
  </si>
  <si>
    <t>29067</t>
  </si>
  <si>
    <t>Šuvju noņemšana</t>
  </si>
  <si>
    <t>50720</t>
  </si>
  <si>
    <t>US kontrolē izdarīta punkcija ar aspirācijas biopsiju vai audzēju lokalizācijas marķēšanu.</t>
  </si>
  <si>
    <t>50823</t>
  </si>
  <si>
    <t>MR funkcionālie izmeklējumi (spektroskopija, perfūzija, traktogrāfija, likvora dinamika, dinamiskās kontrastēšanās līknes, defekogrāfija un miokarda morfoloģiskā analīze) ar 1,0 Teslas vai stiprāka magnētiskā lauka aparātiem. Norāda vienu reizi apmeklējuma lai</t>
  </si>
  <si>
    <t>54016</t>
  </si>
  <si>
    <t>02405</t>
  </si>
  <si>
    <t>Fiziskās sagatavotības novērtēšana pēc EUROFIT metodes bērniem un pusaudžiem vecumā no 6 līdz 18 gadiem</t>
  </si>
  <si>
    <t>11052</t>
  </si>
  <si>
    <t>Elektroencefalogrāfija ar papildu funkcionālajiem un medikamentozajiem testiem</t>
  </si>
  <si>
    <t>019377452</t>
  </si>
  <si>
    <t>Šņitkova Alla -ārsta prakse neiroloģijā</t>
  </si>
  <si>
    <t>019477456</t>
  </si>
  <si>
    <t>Palmbaha Liene - ārsta prakse otolaringoloģijā</t>
  </si>
  <si>
    <t>700800009</t>
  </si>
  <si>
    <t>Salvere IR, Sabiedrība ar ierobežotu atbildību</t>
  </si>
  <si>
    <t>941800004</t>
  </si>
  <si>
    <t>Strenču psihoneiroloģiskā slimnīca, Valsts sabiedrība ar ierobežotu atbildību</t>
  </si>
  <si>
    <t>090077428</t>
  </si>
  <si>
    <t>Freiberga Selga  - ārsta dermatologa, venerologa un kosmetologa prakse</t>
  </si>
  <si>
    <t>090077434</t>
  </si>
  <si>
    <t>Kaļenčuka Svetlana - ārsta prakse neiroloģijā</t>
  </si>
  <si>
    <t>880200015</t>
  </si>
  <si>
    <t>Baltā Sarmīte - ģimenes ārsta un arodveselības un arodslimību ārsta prakse</t>
  </si>
  <si>
    <t>050075401</t>
  </si>
  <si>
    <t>Matvejeva Irina - ģimenes ārsta prakse</t>
  </si>
  <si>
    <t>050075403</t>
  </si>
  <si>
    <t>Grincevičiene Olga - ģimenes ārsta prakse</t>
  </si>
  <si>
    <t>050075404</t>
  </si>
  <si>
    <t>N.Janpaule-ģimenes ārsta prakse, Sabiedrība ar ierobežotu atbildību</t>
  </si>
  <si>
    <t>050075406</t>
  </si>
  <si>
    <t>Sidorenko Inna - ģimenes ārsta prakse</t>
  </si>
  <si>
    <t>050075421</t>
  </si>
  <si>
    <t>Muromceva Tatjana - ģimenes ārsta prakse</t>
  </si>
  <si>
    <t>050075423</t>
  </si>
  <si>
    <t>Zamjatina Inna - ģimenes ārsta prakse</t>
  </si>
  <si>
    <t>050075437</t>
  </si>
  <si>
    <t>Vengreviča Anžella - ģimenes ārsta prakse</t>
  </si>
  <si>
    <t>050077448</t>
  </si>
  <si>
    <t>Dunavecka Olga - ģimenes ārsta prakse</t>
  </si>
  <si>
    <t>050077453</t>
  </si>
  <si>
    <t>Kameņeckis Miroslavs - ģimenes ārsta prakse</t>
  </si>
  <si>
    <t>60260</t>
  </si>
  <si>
    <t>Ārsta palīga (feldšera) vai māsas, kā arī funkcionālā speciālista, kas sniedz rehabilitācijas pakalpojumus, veikta viena pacienta otrā aprūpes līmeņa veselības aprūpe mājās. Samaksa tiek veikta ne vairāk kā vienu reizi par diennakti. Nenorādīt kopā ar manipulā</t>
  </si>
  <si>
    <t>440200005</t>
  </si>
  <si>
    <t>Bicāns Juris -ģimenes ārsta prakse</t>
  </si>
  <si>
    <t>600200037</t>
  </si>
  <si>
    <t>Ogorelova Jeļena - ģimenes ārsta prakse</t>
  </si>
  <si>
    <t>010000339</t>
  </si>
  <si>
    <t>Angel Plus, Sabiedrība ar ierobežotu atbildību</t>
  </si>
  <si>
    <t>010000347</t>
  </si>
  <si>
    <t>Bubenko Ludmila - ģimenes ārsta prakse</t>
  </si>
  <si>
    <t>010000393</t>
  </si>
  <si>
    <t>Apinīte Ilze - ģimenes ārsta prakse</t>
  </si>
  <si>
    <t>Ludmilas Bessudnovas ģimenes ārsta prakse, SIA</t>
  </si>
  <si>
    <t>010001498</t>
  </si>
  <si>
    <t>Draška Rita - ģimenes ārsta prakse</t>
  </si>
  <si>
    <t>010001819</t>
  </si>
  <si>
    <t>Olgas Pilātes ģimenes ārsta prakse, SIA</t>
  </si>
  <si>
    <t>010001899</t>
  </si>
  <si>
    <t>M.Jakušenokas ārstu prakse, SIA</t>
  </si>
  <si>
    <t>010001933</t>
  </si>
  <si>
    <t>Dr.Aļonas prakse, Sabiedrība ar ierobežotu atbildību</t>
  </si>
  <si>
    <t>010075425</t>
  </si>
  <si>
    <t>Astrīdas Marčenokas ģimenes ārstes prakse, SIA</t>
  </si>
  <si>
    <t>019175408</t>
  </si>
  <si>
    <t>Vecvērdiņa Vizma - ģimenes ārsta prakse</t>
  </si>
  <si>
    <t>019177426</t>
  </si>
  <si>
    <t>Ilzes Āboliņas ārsta prakse, SIA</t>
  </si>
  <si>
    <t>019177429</t>
  </si>
  <si>
    <t>Farafonova Marina - ģimenes ārsta prakse</t>
  </si>
  <si>
    <t>019275427</t>
  </si>
  <si>
    <t>Aldersone Aizeneta - ģimenes ārsta prakse</t>
  </si>
  <si>
    <t>019375410</t>
  </si>
  <si>
    <t>Meirēna Olga - ģimenes ārsta prakse</t>
  </si>
  <si>
    <t>019375433</t>
  </si>
  <si>
    <t>L.Petražickas Doktorāts, SIA</t>
  </si>
  <si>
    <t>019375434</t>
  </si>
  <si>
    <t>Čubukova Irina - ģimenes ārsta prakse</t>
  </si>
  <si>
    <t>019475430</t>
  </si>
  <si>
    <t>Aleksandrova Natālija - ģimenes ārsta prakse</t>
  </si>
  <si>
    <t>019675403</t>
  </si>
  <si>
    <t>Kurbanova Daina - ģimenes ārsta un pediatra prakse</t>
  </si>
  <si>
    <t>801600088</t>
  </si>
  <si>
    <t>Margaritas Bargarumas ārsta prakse, SIA</t>
  </si>
  <si>
    <t>035000003</t>
  </si>
  <si>
    <t>DD Doktorāts, SIA</t>
  </si>
  <si>
    <t>250000159</t>
  </si>
  <si>
    <t>Grunte Inga - ģimenes ārsta prakse</t>
  </si>
  <si>
    <t>427300007</t>
  </si>
  <si>
    <t>Meinerte Gundega - ģimenes ārsta prakse</t>
  </si>
  <si>
    <t>500200062</t>
  </si>
  <si>
    <t>Krēsliņa Inta - ģimenes ārsta prakse</t>
  </si>
  <si>
    <t>940200017</t>
  </si>
  <si>
    <t>Nātra Māris - ģimenes ārsta prakse</t>
  </si>
  <si>
    <t>400200001</t>
  </si>
  <si>
    <t>Valijas Nagņibedas ģimenes ārsta prakse, SIA</t>
  </si>
  <si>
    <t>400200006</t>
  </si>
  <si>
    <t>Bosko Marija - ģimenes ārsta prakse</t>
  </si>
  <si>
    <t>60564</t>
  </si>
  <si>
    <t>Vakcinācijas fakta ievadīšana vienotajā veselības nozares elektroniskās informācijas sistēmas portālā. Norāda par Covid-19 vai gripas vakcināciju</t>
  </si>
  <si>
    <t>406475401</t>
  </si>
  <si>
    <t>ANNAMED, Sabiedrība ar ierobežotu atbildību</t>
  </si>
  <si>
    <t>540200009</t>
  </si>
  <si>
    <t>Karlovska Biruta - ģimenes ārsta prakse</t>
  </si>
  <si>
    <t>740600012</t>
  </si>
  <si>
    <t>Ārstu prakse AiMed, Sabiedrība ar ierobežotu atbildību</t>
  </si>
  <si>
    <t>40190</t>
  </si>
  <si>
    <t>Materiāla (nagi, āda, mati) izmeklēšana uz sēnītēm</t>
  </si>
  <si>
    <t>47038</t>
  </si>
  <si>
    <t>Anti-CMV ? IgG</t>
  </si>
  <si>
    <t>47040</t>
  </si>
  <si>
    <t>Anti-CMV ? IgM</t>
  </si>
  <si>
    <t>41283</t>
  </si>
  <si>
    <t>Anti-Mycoplasma pneumoniae IgG</t>
  </si>
  <si>
    <t>10.</t>
  </si>
  <si>
    <t>Infekcijas un parazitāras slimības</t>
  </si>
  <si>
    <t>A51; B17.1; B18; B02.2; B20.0-B20.9; B21.0-B21.3; B21.7-B21.9; B22.0-B22.2; B22.7; B23.0-B23.2; B23.8; B24; B67; B69</t>
  </si>
  <si>
    <t>170010601</t>
  </si>
  <si>
    <t>Piejūras slimnīca, Valsts sabiedrība ar ierobežotu atbildību</t>
  </si>
  <si>
    <t>Dzemdes kakla materiāla paņemšana šķidruma citoloģijai vai CPV noteikšanai</t>
  </si>
  <si>
    <t>Individuāls fizioterapeita, fizioterapeita asistenta, ergoterapeita un ergoterapeita asistenta darbs ar pacientu ar balsta-kustību sistēmas un perifērās nervu sistēmas saslimšanām (60 minūtes)</t>
  </si>
  <si>
    <t>270000002</t>
  </si>
  <si>
    <t>Renātes Krūkles privātprakse, SIA</t>
  </si>
  <si>
    <t>270000088</t>
  </si>
  <si>
    <t>SN GURU, SIA</t>
  </si>
  <si>
    <t>Kustību koordinācijas un līdzsvara pārbaude ar testiem (citi testi, izņemot Romberga, pirksta-degungala, papēža-ceļgala, adiodohokinēzes mēģinājumus)</t>
  </si>
  <si>
    <t>900200035</t>
  </si>
  <si>
    <t>DINA SEBRE - ārsta prakse alergoloģijā, SIA</t>
  </si>
  <si>
    <t>05045</t>
  </si>
  <si>
    <t>Aerosolterapija (inhalācijas) (apmaksā tikai bērniem)</t>
  </si>
  <si>
    <t>Piemaksa manipulācijām 07004, 07017, 07018 par bērnu līdz 10 gadu vecumam apmācību spirogrāfijas (pneimotahogrāfijas) izdarīšanai (apmācību veic medicīnas darbinieks 20-30 minūtes pirms testa veikšanas)</t>
  </si>
  <si>
    <t>50609</t>
  </si>
  <si>
    <t>Galvas, deguna blakusdobuma vai kakla mīksto audu CT ar i/v kontrastēšanu, par katru nākamo sēriju</t>
  </si>
  <si>
    <t>761200001</t>
  </si>
  <si>
    <t>Līvānu slimnīca, Līvānu novada domes pašvaldības sabiedrība ar ierobežotu atbildību</t>
  </si>
  <si>
    <t>17019</t>
  </si>
  <si>
    <t>Redzes asuma noteikšana bērniem ar Cardiff redzes aktivitātes testu</t>
  </si>
  <si>
    <t>07017</t>
  </si>
  <si>
    <t>Spirogrāfija (pneimotahogrāfija) ar automātisku datoranalīzi</t>
  </si>
  <si>
    <t>50428</t>
  </si>
  <si>
    <t>Daudzslāņu CT topometrija vēdera dobuma orgāniem bez kontrastēšanas</t>
  </si>
  <si>
    <t>50434</t>
  </si>
  <si>
    <t>Piemaksa manipulācijām 50341, 50342, 50343, 50346, 50349, 50352, 50353, 50356, 50357, 50360, 50363, 50371 par mērķa apjoma un kritisko blakusorgānu lokalizēšanu ar procedūru kursa dozas nozīmēšanu apstarošanai</t>
  </si>
  <si>
    <t>50374</t>
  </si>
  <si>
    <t>Imobilizācijas līdzekļa ? vakuuma maisa ? sagatavošana, individuāla pielāgošana</t>
  </si>
  <si>
    <t>50427</t>
  </si>
  <si>
    <t>Daudzslāņu CT topometrija krūšu kurvja orgāniem bez kontrastēšanas</t>
  </si>
  <si>
    <t>50466</t>
  </si>
  <si>
    <t>Piemaksa par jonizējoša starojuma dozas piegādes sinhronizāciju ar pacienta elpošanas kustībām</t>
  </si>
  <si>
    <t>55109</t>
  </si>
  <si>
    <t>Intensīvs multiprofesionāls rehabilitācijas pakalpojums dienas stacionārā (3-4 stundas), ko nodrošina 3 un vairāk speciālisti</t>
  </si>
  <si>
    <t>27051</t>
  </si>
  <si>
    <t>Piemaksa par harmoniskā skalpeļa 5 mm šķēru lietošanu. Apmaksā tikai laparoskopiskām operācijām. Manipulāciju norāda vienu reizi vienas operācijas laikā</t>
  </si>
  <si>
    <t>19173</t>
  </si>
  <si>
    <t>Semirigida URS (ureterorenoskopija), izmantojot akmeņu skaldīšanas / evakuācijas un / vai citas ierīces, iekļaujot fleksiblu apakšējo urīnceļu endoskopiju. Nenorādīt kopā ar manipulācijām 19080, 19081, 19161, 19175, 19178 un 19179.</t>
  </si>
  <si>
    <t>50094</t>
  </si>
  <si>
    <t>Augšējo urīnceļu izmeklēšana ar retrogrādu kontrastvielas ievadīšanu</t>
  </si>
  <si>
    <t>50561</t>
  </si>
  <si>
    <t>Piemaksa par kontrastvielu Sodium amidotriozoicum Meglumine 76 % (20 ml)</t>
  </si>
  <si>
    <t>Operāciju un biopsiju materiāla imūnhistoķīmija. Nenorādīt kopā ar manipulācijām 54013, 54014</t>
  </si>
  <si>
    <t>54007</t>
  </si>
  <si>
    <t>Operāciju un biopsiju materiāla primāra apstrāde, mikroskopiska izmeklēšana, ielikšana blokos, preparātu izgatavošana un histoloģiskā diagnostika, ielikšana arhīvā (pēc objektiem, 1?4 preparāti), 1. kategorija (vieglas sarežģītības pakāpes izmeklējumi)</t>
  </si>
  <si>
    <t>49067</t>
  </si>
  <si>
    <t>Piemaksa manipulācijai 49066 par EGFR kārtridžu</t>
  </si>
  <si>
    <t>010000995</t>
  </si>
  <si>
    <t>medicīnas firma "Elpa", Sabiedrība ar ierobežotu atbildību</t>
  </si>
  <si>
    <t>05026</t>
  </si>
  <si>
    <t>Sinusoidāli modulētās strāvas (SMS) terapija (apmaksā tikai bērniem)</t>
  </si>
  <si>
    <t>05041</t>
  </si>
  <si>
    <t>Mainīga magnētiska lauka terapija vai pastāvīga magnētiska lauka terapija (apmaksā tikai bērniem)</t>
  </si>
  <si>
    <t>50341</t>
  </si>
  <si>
    <t>Apstarošanas plānošana ar devas noteikšanu mērķa rajonā, lietojot staru kūļa modelēšanu, izmantojot datorizētu plānošanas sistēmu</t>
  </si>
  <si>
    <t>50371</t>
  </si>
  <si>
    <t>Audzēja parametru noteikšana apstarošanai paredzētajā pacienta fiksācijas stāvoklī ar rentgentopometrisko metodi ar sekojošu datu pārraidi uz datorizētu plānošanas sistēmu</t>
  </si>
  <si>
    <t>50382</t>
  </si>
  <si>
    <t>Piemaksa manipulācijām 50390, 50393, 50396 par koriģējošo ķīļu, filtru un bloku lietošanu atbilstoši apstarošanas protokoliem</t>
  </si>
  <si>
    <t>50396</t>
  </si>
  <si>
    <t>Apstarošana ar lineāro paātrinātāju līdz divu staru ieejas laukiem</t>
  </si>
  <si>
    <t>50398</t>
  </si>
  <si>
    <t>Piemaksa par apstarošanu ar lineāro paātrinātāju, par katriem nākamajiem divu staru ieejas laukiem</t>
  </si>
  <si>
    <t>50467</t>
  </si>
  <si>
    <t>Pacienta pozīcijas noteikšana pirms staru terapijas procedūras, izmantojot uz lineārā paātrinātāja gentrija montētas kilovoltāžas rentgenattēlošanas sistēmas koniskā kūļa CT griezumus</t>
  </si>
  <si>
    <t>50468</t>
  </si>
  <si>
    <t>Pacienta ķermeņa pozīcijas korekcijas, izmantojot uz lineārā paātrinātāja gentrija montētas kilovoltāžas rentgenattēlošanas sistēmas koniskā kūļa CT griezumus (lieto kopā ar iepriekšējo manipulāciju)</t>
  </si>
  <si>
    <t>50634</t>
  </si>
  <si>
    <t>Piemaksa par kontrastvielu Iopamidolum 370 (50 ml)</t>
  </si>
  <si>
    <t>03028</t>
  </si>
  <si>
    <t>Cirkulāra ģipša pārsēja uzlikšana vienai locītavai (tutors)</t>
  </si>
  <si>
    <t>03035</t>
  </si>
  <si>
    <t>Cirkulāra ģipša pārsēja (tutora) noņemšana vienai locītavai</t>
  </si>
  <si>
    <t>03036</t>
  </si>
  <si>
    <t>Cirkulāra ģipša pārsēja noņemšana divām locītavām</t>
  </si>
  <si>
    <t>18014</t>
  </si>
  <si>
    <t>Elektrokoagulācijas lietošana otorinolaringoloģijā</t>
  </si>
  <si>
    <t>50718</t>
  </si>
  <si>
    <t>Transrektāla ultrasonogrāfija</t>
  </si>
  <si>
    <t>19052</t>
  </si>
  <si>
    <t>Mikcijas cistometrija ar datu apstrādi darba stacijā</t>
  </si>
  <si>
    <t>55086</t>
  </si>
  <si>
    <t>Fizioterapeita un fizioterapeita asistenta darbs ar pacientiem baseinā, grupā 3-8 cilvēki (fizioterapeits ārpus baseina (norāda par katru pacientu grupā))</t>
  </si>
  <si>
    <t>Individuāls fizioterapeita un fizioterapeita asistenta darbs ar pacientu ar balsta-kustību sistēmas un perifērās nervu sistēmas saslimšanām, veicot masāžu, siltuma procedūras, hidroprocedūras un krioprocedūras (30 minūtes)</t>
  </si>
  <si>
    <t>60153</t>
  </si>
  <si>
    <t>SAVA speciālista pirmreizēja attālināta konsultācija klātienes konsultācijas vietā, t.sk. dokumentācijas aizpildīšana (1.grupa)</t>
  </si>
  <si>
    <t>50836</t>
  </si>
  <si>
    <t>Piemaksa par i/v kontrastvielas ievadīšanu. Nenorādīt kopā ar manipulāciju 50834</t>
  </si>
  <si>
    <t>019466203</t>
  </si>
  <si>
    <t xml:space="preserve">GREMOŠANAS SLIMĪBU CENTRS "GASTRO", SIA </t>
  </si>
  <si>
    <t>130064003</t>
  </si>
  <si>
    <t>SANARE-KRC JAUNĶEMERI, Sabiedrība ar ierobežotu atbildību</t>
  </si>
  <si>
    <t>130077419</t>
  </si>
  <si>
    <t>Dakteres Skerškānes prakse, Sabiedrība ar ierobežotu atbildību</t>
  </si>
  <si>
    <t>40006</t>
  </si>
  <si>
    <t>Kapilāru asins ņemšana ar mikrotaineru</t>
  </si>
  <si>
    <t>27052</t>
  </si>
  <si>
    <t>Piemaksa par 5 mm asmeņa vai āķa lietošanu. Apmaksā tikai laparoskopiskām operācijām</t>
  </si>
  <si>
    <t>660200029</t>
  </si>
  <si>
    <t>MP, Jura Kociņa individuālais uzņēmums</t>
  </si>
  <si>
    <t>941600020</t>
  </si>
  <si>
    <t>Sarkanā Krusta Smiltenes slimnīca, SIA</t>
  </si>
  <si>
    <t>170000170</t>
  </si>
  <si>
    <t>Ribakova Tatjana - ģimenes ārsta prakse</t>
  </si>
  <si>
    <t>170075408</t>
  </si>
  <si>
    <t>Sorokina Tatjana - ģimenes ārsta un arodveselības un arodslimību ārsta prakse</t>
  </si>
  <si>
    <t>60488</t>
  </si>
  <si>
    <t>Piemaksa pie bērnu profilaktiskās apskates par bērnu līdz 3 gadiem psihiskās veselības skrīningu, ko veic ģimenes ārsts</t>
  </si>
  <si>
    <t>170077439</t>
  </si>
  <si>
    <t>Popova Alla - ģimenes ārsta, internista, imunologa un arodveselības un arodslimību ārsta prakse</t>
  </si>
  <si>
    <t>170077458</t>
  </si>
  <si>
    <t>Mockus Aļģirds - ģimenes ārsta prakse</t>
  </si>
  <si>
    <t>270000031</t>
  </si>
  <si>
    <t>Kuklis Gundars - ģimenes ārsta un pediatra prakse</t>
  </si>
  <si>
    <t>270075405</t>
  </si>
  <si>
    <t>Inas Zemtures ģimenes ārsta-pediatra prakse, SIA</t>
  </si>
  <si>
    <t>270075406</t>
  </si>
  <si>
    <t>Princis Pauls - ģimenes ārsta prakse</t>
  </si>
  <si>
    <t>620200057</t>
  </si>
  <si>
    <t>Sarmītes Opmanes ģimenes ārsta prakse, SIA</t>
  </si>
  <si>
    <t>641000016</t>
  </si>
  <si>
    <t>Kalna Astrīda - ģimenes ārsta prakse</t>
  </si>
  <si>
    <t>840200009</t>
  </si>
  <si>
    <t>Ozola Māra - ģimenes ārsta prakse</t>
  </si>
  <si>
    <t>840600006</t>
  </si>
  <si>
    <t>Lauriņa Aija - ģimenes ārsta un arodveselības un arodslimību ārsta prakse</t>
  </si>
  <si>
    <t>900200029</t>
  </si>
  <si>
    <t>S.Liepiņas ĢĀP, Sabiedrība ar ierobežotu atbildību</t>
  </si>
  <si>
    <t>050000139</t>
  </si>
  <si>
    <t>Latgales medicīnas centrs, Sabiedrība ar ierobežotu atbildību</t>
  </si>
  <si>
    <t>050075428</t>
  </si>
  <si>
    <t>Minčenko Valerians- ģimenes ārsta prakse</t>
  </si>
  <si>
    <t>050077446</t>
  </si>
  <si>
    <t>Guļtjajeva Svetlana - ģimenes ārsta prakse</t>
  </si>
  <si>
    <t>050077455</t>
  </si>
  <si>
    <t>Sardiko Alima - ģimenes ārsta prakse</t>
  </si>
  <si>
    <t>440200001</t>
  </si>
  <si>
    <t>Novickis Vitālijs - ģimenes ārsta prakse</t>
  </si>
  <si>
    <t>600200002</t>
  </si>
  <si>
    <t>Krasnikova Jeļena - ģimenes ārsta prakse, SIA</t>
  </si>
  <si>
    <t>680200037</t>
  </si>
  <si>
    <t>Cvetkova Anna - ģimenes ārsta prakse</t>
  </si>
  <si>
    <t>761200006</t>
  </si>
  <si>
    <t>Kalniņa Mudīte - ģimenes ārsta prakse</t>
  </si>
  <si>
    <t>001000094</t>
  </si>
  <si>
    <t>Beatas Krūmiņas ārsta prakse, Sabiedrība ar ierobežotu atbildību</t>
  </si>
  <si>
    <t>010000205</t>
  </si>
  <si>
    <t>Paradovska Inga - ģimenes ārsta un arodveselības un arodslimību ārsta prakse</t>
  </si>
  <si>
    <t>010000253</t>
  </si>
  <si>
    <t>Larisas Zaharovas ģimenes ārsta un pediatra prakse, SIA</t>
  </si>
  <si>
    <t>010000327</t>
  </si>
  <si>
    <t>Geletko Tatjana - ģimenes ārsta prakse</t>
  </si>
  <si>
    <t>010000364</t>
  </si>
  <si>
    <t>Pogodina Jeļena  - ģimenes ārsta un internista prakse</t>
  </si>
  <si>
    <t>010001351</t>
  </si>
  <si>
    <t>Boroviks Dmitrijs - ģimenes ārsta prakse</t>
  </si>
  <si>
    <t>010001640</t>
  </si>
  <si>
    <t>Ņeborakova Inga - ģimenes ārsta prakse</t>
  </si>
  <si>
    <t>010001765</t>
  </si>
  <si>
    <t>Ārsts TM, Sabiedrība ar ierobežotu atbildību</t>
  </si>
  <si>
    <t>010001784</t>
  </si>
  <si>
    <t>GEMMA doktorāts, SIA</t>
  </si>
  <si>
    <t>010001788</t>
  </si>
  <si>
    <t>VITA FORTA, SIA</t>
  </si>
  <si>
    <t>010001958</t>
  </si>
  <si>
    <t>Māras Bremmeres ģimenes ārsta prakse, SIA</t>
  </si>
  <si>
    <t>010065409</t>
  </si>
  <si>
    <t>ĀRSTES I.RAČINSKAS PRIVĀTPRAKSE, Irinas Račinskas Rīgas individuālais uzņēmums medicīniskā firma</t>
  </si>
  <si>
    <t>010095201</t>
  </si>
  <si>
    <t>RSU Ambulance, SIA</t>
  </si>
  <si>
    <t>019175416</t>
  </si>
  <si>
    <t>Lazdāne Margerita - ģimenes ārsta prakse</t>
  </si>
  <si>
    <t>019177403</t>
  </si>
  <si>
    <t>Reinholde Ieva - ārsta prakse pediatrijā</t>
  </si>
  <si>
    <t>019177445</t>
  </si>
  <si>
    <t>Berkoviča Irina - ģimenes ārsta prakse</t>
  </si>
  <si>
    <t>019275404</t>
  </si>
  <si>
    <t>Novikovs Boriss - ģimenes ārsta prakse</t>
  </si>
  <si>
    <t>019275431</t>
  </si>
  <si>
    <t>Dombrovska Ineta - ģimenes ārsta un pediatra prakse</t>
  </si>
  <si>
    <t>019275438</t>
  </si>
  <si>
    <t>Bažbauere Ināra - ģimenes ārsta prakse</t>
  </si>
  <si>
    <t>019364004</t>
  </si>
  <si>
    <t>DOKTORĀTS ANIMA, Sabiedrība ar ierobežotu atbildību</t>
  </si>
  <si>
    <t>019375403</t>
  </si>
  <si>
    <t>Gailīte Agita - ģimenes ārsta prakse</t>
  </si>
  <si>
    <t>019375438</t>
  </si>
  <si>
    <t>Jevčuka Natālija - ģimenes ārsta prakse</t>
  </si>
  <si>
    <t>019375445</t>
  </si>
  <si>
    <t>Timšāne Gunta - ģimenes ārsta un pediatra prakse</t>
  </si>
  <si>
    <t>019475424</t>
  </si>
  <si>
    <t>Leonoras Burovas ģimenes ārsta prakse, SIA</t>
  </si>
  <si>
    <t>019477418</t>
  </si>
  <si>
    <t>Magerova Neonila - ģimenes ārsta un internista prakse</t>
  </si>
  <si>
    <t>019477422</t>
  </si>
  <si>
    <t>Riževa Inguna - ģimenes ārsta prakse</t>
  </si>
  <si>
    <t>019575409</t>
  </si>
  <si>
    <t>Dīriņa Vija - ģimenes ārsta prakse</t>
  </si>
  <si>
    <t>019675408</t>
  </si>
  <si>
    <t>Lovenecka Natalija - ģimenes ārsta prakse</t>
  </si>
  <si>
    <t>019677408</t>
  </si>
  <si>
    <t>Marinas Ņesterovskas ģimenes ārsta un internista prakse, Sabiedrība ar ierobežotu atbildību</t>
  </si>
  <si>
    <t>130075405</t>
  </si>
  <si>
    <t>Moroza Vija - ģimenes ārsta prakse</t>
  </si>
  <si>
    <t>800800030</t>
  </si>
  <si>
    <t>Nimece, Sabiedrība ar ierobežotu atbildību</t>
  </si>
  <si>
    <t>800800034</t>
  </si>
  <si>
    <t>Guntas Āboltiņas ģimenes ārsta prakse, Sabiedrība ar ierobežotu atbildību</t>
  </si>
  <si>
    <t>804400024</t>
  </si>
  <si>
    <t>Siliņa Līga - ģimenes ārsta prakse</t>
  </si>
  <si>
    <t>807665201</t>
  </si>
  <si>
    <t>Ārstu prakse "Mazcena 21", Sabiedrība ar ierobežotu atbildību</t>
  </si>
  <si>
    <t>026000004</t>
  </si>
  <si>
    <t>Jaunpiebalgas doktorāts, SIA</t>
  </si>
  <si>
    <t>250000108</t>
  </si>
  <si>
    <t>Bērziņa Inga - ģimenes ārsta prakse</t>
  </si>
  <si>
    <t>360200010</t>
  </si>
  <si>
    <t>Šnikvalde Anita -  ģimenes ārsta un pediatra prakse</t>
  </si>
  <si>
    <t>420200064</t>
  </si>
  <si>
    <t>Gārša Inese - ārsta prakse pediatrijā</t>
  </si>
  <si>
    <t>700200033</t>
  </si>
  <si>
    <t>Stalaža Lilita - ģimenes ārsta prakse</t>
  </si>
  <si>
    <t>941600012</t>
  </si>
  <si>
    <t>Lūkina Zane - ģimenes ārsta un arodveselības un arodslimību ārsta prakse</t>
  </si>
  <si>
    <t>961000003</t>
  </si>
  <si>
    <t>Mazsalacas slimnīca, Sabiedrība ar ierobežotu atbildību</t>
  </si>
  <si>
    <t>967100004</t>
  </si>
  <si>
    <t>Poikāne Guna - ģimenes ārsta prakse</t>
  </si>
  <si>
    <t>025000001</t>
  </si>
  <si>
    <t>Sabiedrība ar ierobežotu atbildību "Jāņa Kangara ārsta prakse"</t>
  </si>
  <si>
    <t>110000004</t>
  </si>
  <si>
    <t>Dobulāne Tatjana - ģimenes ārsta prakse</t>
  </si>
  <si>
    <t>320200008</t>
  </si>
  <si>
    <t>Grīga Lilita - ģimenes ārsta prakse</t>
  </si>
  <si>
    <t>460200008</t>
  </si>
  <si>
    <t>Cīrule Iveta - ģimenes ārsta prakse</t>
  </si>
  <si>
    <t>540200015</t>
  </si>
  <si>
    <t>Ķuze Anna - ģimenes ārsta prakse</t>
  </si>
  <si>
    <t>740200065</t>
  </si>
  <si>
    <t>Volkopa Inese - ģimenes ārsta un pediatra prakse</t>
  </si>
  <si>
    <t>40170</t>
  </si>
  <si>
    <t>Helmintu un to fragmentu noteikšana</t>
  </si>
  <si>
    <t>40174</t>
  </si>
  <si>
    <t>Apslēptās asinis fēcēs ? ķīmiskā vai imūnhromatogrāfiskā metode (negatīva)</t>
  </si>
  <si>
    <t>42013</t>
  </si>
  <si>
    <t>Nospiedumu vai nokasījumu no ādas vai gļotādas bojājumiem citoloģiskā izmeklēšana (divi preparāti)</t>
  </si>
  <si>
    <t>47329</t>
  </si>
  <si>
    <t>Ātrā diagnostika respiratoro infekciju izraisītāju (gripas vīrusu A/B, RSV ar vai bez SARS-CoV-2) RNS noteikšana ar reālā laika polimerāzes ķēdes reakciju (PĶR), izmantojot CE-IVD reaģentus</t>
  </si>
  <si>
    <t>47330</t>
  </si>
  <si>
    <t>Piemaksa 47329 par gripas vīrusu A/B, RSV un SARS-CoV-2 kārtridžu</t>
  </si>
  <si>
    <t>41303</t>
  </si>
  <si>
    <t>Anti-HBs (kvantitatīvi)</t>
  </si>
  <si>
    <t>46164</t>
  </si>
  <si>
    <t>Antivielas pret transglutamināzi (IgA)</t>
  </si>
  <si>
    <t>46165</t>
  </si>
  <si>
    <t>Antivielas pret transglutamināzi (IgG)</t>
  </si>
  <si>
    <t>41130</t>
  </si>
  <si>
    <t>Paraproteīnu noteikšana ar imūnfiksāciju vai imūntipēšanu</t>
  </si>
  <si>
    <t>41307</t>
  </si>
  <si>
    <t>Anti-HAV IgM</t>
  </si>
  <si>
    <t>44064</t>
  </si>
  <si>
    <t>Uzsējums uz Candida ģints sēnītēm ? negatīvs</t>
  </si>
  <si>
    <t>44115</t>
  </si>
  <si>
    <t>Hemaglutinācijas reakcija pie bakteriālām infekcijām (salmoneloze, šigeloze)</t>
  </si>
  <si>
    <t>6.</t>
  </si>
  <si>
    <t>Ādas un zemādas audu slimības</t>
  </si>
  <si>
    <t>L10; L13; L20; L27; L40; L50.8</t>
  </si>
  <si>
    <t>Jēkabpils reģionālā slimnīca</t>
  </si>
  <si>
    <t>Kopā:</t>
  </si>
  <si>
    <t>Rēķina nr.</t>
  </si>
  <si>
    <t>Manipulāciju kods</t>
  </si>
  <si>
    <t>Manipulāciju skaits</t>
  </si>
  <si>
    <t>Tarifs</t>
  </si>
  <si>
    <r>
      <t xml:space="preserve">Līdzekļu izlietojums par Ukrainas civiliedzīvotājiem sniegtajiem  veselības aprūpes pakalpojumiem 2023.gada janvārī, </t>
    </r>
    <r>
      <rPr>
        <b/>
        <i/>
        <sz val="14"/>
        <rFont val="Times New Roman"/>
        <family val="1"/>
      </rPr>
      <t>euro</t>
    </r>
  </si>
  <si>
    <t>Izdevumi 2023.gada janvārī</t>
  </si>
  <si>
    <t>Periods - 2023.gada JANVĀRIS</t>
  </si>
  <si>
    <t>SUMMA</t>
  </si>
  <si>
    <t>2.</t>
  </si>
  <si>
    <t>Ausu un aizauss paugura slimības</t>
  </si>
  <si>
    <t>H65;</t>
  </si>
  <si>
    <r>
      <t xml:space="preserve">Parenterālo C saraksta zāļu izlietojums UA iedzīvotājiem (bēgļiem) janvāris 2023.gada janvāris </t>
    </r>
    <r>
      <rPr>
        <b/>
        <sz val="10"/>
        <color rgb="FFFF0000"/>
        <rFont val="Times New Roman"/>
        <family val="1"/>
        <charset val="186"/>
      </rPr>
      <t>PSKUS</t>
    </r>
  </si>
  <si>
    <r>
      <t xml:space="preserve">Parenterālo C saraksta zāļu izlietojums UA iedzīvotājiem (bēgļiem) janvāris 2023.gada janvāris </t>
    </r>
    <r>
      <rPr>
        <b/>
        <sz val="10"/>
        <color rgb="FFFF0000"/>
        <rFont val="Times New Roman"/>
        <family val="1"/>
        <charset val="186"/>
      </rPr>
      <t>RAKUS</t>
    </r>
  </si>
  <si>
    <t>Periods : 2023.gada janvāris</t>
  </si>
  <si>
    <t>Pasākums</t>
  </si>
  <si>
    <t>Fenilketonūrijas un citu iedzimto vielmaiņas slimību korekcijas produkti</t>
  </si>
  <si>
    <t>SIA "Oribalt Rīga"</t>
  </si>
  <si>
    <t>SIA "Tamro"</t>
  </si>
  <si>
    <t>Peritoneālās dialīzes nodrošinājuma ārstniecības līdzekļi</t>
  </si>
  <si>
    <t>230100198;
230100465</t>
  </si>
  <si>
    <t>Redzes korekcijas līdzekļi bērniem</t>
  </si>
  <si>
    <t>39283WVG</t>
  </si>
  <si>
    <t>Pakalpojumi Ukrainas iedzīvotājiem saistībā ar KF militāro konfliktu 2023.gada janvāris</t>
  </si>
  <si>
    <t>000952023</t>
  </si>
  <si>
    <t>01</t>
  </si>
  <si>
    <t>000972023</t>
  </si>
  <si>
    <t>000312023</t>
  </si>
  <si>
    <t>000532023</t>
  </si>
  <si>
    <t>002312023</t>
  </si>
  <si>
    <t>Bauskas slimnīca</t>
  </si>
  <si>
    <t>008112022</t>
  </si>
  <si>
    <t>001152023</t>
  </si>
  <si>
    <t>001452023</t>
  </si>
  <si>
    <t>005082023</t>
  </si>
  <si>
    <t>005482023</t>
  </si>
  <si>
    <t>005572023</t>
  </si>
  <si>
    <t>005872023</t>
  </si>
  <si>
    <t>006272023</t>
  </si>
  <si>
    <t>007222023</t>
  </si>
  <si>
    <t>008932023</t>
  </si>
  <si>
    <t>008982023</t>
  </si>
  <si>
    <t>009532023</t>
  </si>
  <si>
    <t>011382023</t>
  </si>
  <si>
    <t>142512022</t>
  </si>
  <si>
    <t>142812022</t>
  </si>
  <si>
    <t>143662022</t>
  </si>
  <si>
    <t>144352022</t>
  </si>
  <si>
    <t>002392023</t>
  </si>
  <si>
    <t>Daugavpils psihoneiroloģiskā slimnīca</t>
  </si>
  <si>
    <t>037312022</t>
  </si>
  <si>
    <t>002972023</t>
  </si>
  <si>
    <t>006622023</t>
  </si>
  <si>
    <t>011352023</t>
  </si>
  <si>
    <t>181302023</t>
  </si>
  <si>
    <t>181342023</t>
  </si>
  <si>
    <t>186102023</t>
  </si>
  <si>
    <t>203892022</t>
  </si>
  <si>
    <t>207262022</t>
  </si>
  <si>
    <t>207452022</t>
  </si>
  <si>
    <t>001122023</t>
  </si>
  <si>
    <t>001982023</t>
  </si>
  <si>
    <t>000542023</t>
  </si>
  <si>
    <t>002352023</t>
  </si>
  <si>
    <t>002792023</t>
  </si>
  <si>
    <t>004902023</t>
  </si>
  <si>
    <t>006612023</t>
  </si>
  <si>
    <t>007972023</t>
  </si>
  <si>
    <t>106582022</t>
  </si>
  <si>
    <t>002402023</t>
  </si>
  <si>
    <t>002802023</t>
  </si>
  <si>
    <t>002942023</t>
  </si>
  <si>
    <t>060452022</t>
  </si>
  <si>
    <t>800402023</t>
  </si>
  <si>
    <t>002192023</t>
  </si>
  <si>
    <t>002262023</t>
  </si>
  <si>
    <t>051582022</t>
  </si>
  <si>
    <t>002702023</t>
  </si>
  <si>
    <t>002892023</t>
  </si>
  <si>
    <t>005302023</t>
  </si>
  <si>
    <t>015002023</t>
  </si>
  <si>
    <t>015212023</t>
  </si>
  <si>
    <t>002422023</t>
  </si>
  <si>
    <t>002732023</t>
  </si>
  <si>
    <t>002752023</t>
  </si>
  <si>
    <t>001162023</t>
  </si>
  <si>
    <t>002922023</t>
  </si>
  <si>
    <t>005552023</t>
  </si>
  <si>
    <t>001922023</t>
  </si>
  <si>
    <t>002962023</t>
  </si>
  <si>
    <t>003072023</t>
  </si>
  <si>
    <t>004472023</t>
  </si>
  <si>
    <t>004522023</t>
  </si>
  <si>
    <t>005532023</t>
  </si>
  <si>
    <t>008902023</t>
  </si>
  <si>
    <t>010152023</t>
  </si>
  <si>
    <t>010302023</t>
  </si>
  <si>
    <t>011172023</t>
  </si>
  <si>
    <t>012372023</t>
  </si>
  <si>
    <t>013842023</t>
  </si>
  <si>
    <t>019462023</t>
  </si>
  <si>
    <t>019862023</t>
  </si>
  <si>
    <t>022862023</t>
  </si>
  <si>
    <t>026402023</t>
  </si>
  <si>
    <t>029882023</t>
  </si>
  <si>
    <t>031332023</t>
  </si>
  <si>
    <t>034062023</t>
  </si>
  <si>
    <t>388512022</t>
  </si>
  <si>
    <t>436072022</t>
  </si>
  <si>
    <t>436962022</t>
  </si>
  <si>
    <t>437662022</t>
  </si>
  <si>
    <t>Preiļu slimnīca</t>
  </si>
  <si>
    <t>200352023</t>
  </si>
  <si>
    <t>000842023</t>
  </si>
  <si>
    <t>001522023</t>
  </si>
  <si>
    <t>004102023</t>
  </si>
  <si>
    <t>004742023</t>
  </si>
  <si>
    <t>005402023</t>
  </si>
  <si>
    <t>005952023</t>
  </si>
  <si>
    <t>006842023</t>
  </si>
  <si>
    <t>007682023</t>
  </si>
  <si>
    <t>008412023</t>
  </si>
  <si>
    <t>095942022</t>
  </si>
  <si>
    <t>096552022</t>
  </si>
  <si>
    <t>000712023</t>
  </si>
  <si>
    <t>003522023</t>
  </si>
  <si>
    <t>005212023</t>
  </si>
  <si>
    <t>005222023</t>
  </si>
  <si>
    <t>007742023</t>
  </si>
  <si>
    <t>009572023</t>
  </si>
  <si>
    <t>011492023</t>
  </si>
  <si>
    <t>012132023</t>
  </si>
  <si>
    <t>013552023</t>
  </si>
  <si>
    <t>016602023</t>
  </si>
  <si>
    <t>017492023</t>
  </si>
  <si>
    <t>017592023</t>
  </si>
  <si>
    <t>018302023</t>
  </si>
  <si>
    <t>019392023</t>
  </si>
  <si>
    <t>019782023</t>
  </si>
  <si>
    <t>022112023</t>
  </si>
  <si>
    <t>023042023</t>
  </si>
  <si>
    <t>024822023</t>
  </si>
  <si>
    <t>028412023</t>
  </si>
  <si>
    <t>029782023</t>
  </si>
  <si>
    <t>035402023</t>
  </si>
  <si>
    <t>038832023</t>
  </si>
  <si>
    <t>039442023</t>
  </si>
  <si>
    <t>042572023</t>
  </si>
  <si>
    <t>042672023</t>
  </si>
  <si>
    <t>044012023</t>
  </si>
  <si>
    <t>048482023</t>
  </si>
  <si>
    <t>503152022</t>
  </si>
  <si>
    <t>550482022</t>
  </si>
  <si>
    <t>550502022</t>
  </si>
  <si>
    <t>550532022</t>
  </si>
  <si>
    <t>550672022</t>
  </si>
  <si>
    <t>571242022</t>
  </si>
  <si>
    <t>607102022</t>
  </si>
  <si>
    <t>611072022</t>
  </si>
  <si>
    <t>616612022</t>
  </si>
  <si>
    <t>617522022</t>
  </si>
  <si>
    <t>617942022</t>
  </si>
  <si>
    <t>623992022</t>
  </si>
  <si>
    <t>000042023</t>
  </si>
  <si>
    <t>000232023</t>
  </si>
  <si>
    <t>001192023</t>
  </si>
  <si>
    <t>001322023</t>
  </si>
  <si>
    <t>001732023</t>
  </si>
  <si>
    <t>002452023</t>
  </si>
  <si>
    <t>002462023</t>
  </si>
  <si>
    <t>003342023</t>
  </si>
  <si>
    <t>003472023</t>
  </si>
  <si>
    <t>057582022</t>
  </si>
  <si>
    <t>163972022</t>
  </si>
  <si>
    <t>000052023</t>
  </si>
  <si>
    <t>000392023</t>
  </si>
  <si>
    <t>012023</t>
  </si>
  <si>
    <t>130202022</t>
  </si>
  <si>
    <t>130492022</t>
  </si>
  <si>
    <t>202032023</t>
  </si>
  <si>
    <t>004012023</t>
  </si>
  <si>
    <t>004562023</t>
  </si>
  <si>
    <t>066932022</t>
  </si>
  <si>
    <t>070742022</t>
  </si>
  <si>
    <t>071502022</t>
  </si>
  <si>
    <t>132112023</t>
  </si>
  <si>
    <t>001022023</t>
  </si>
  <si>
    <t>002002023</t>
  </si>
  <si>
    <t>003562023</t>
  </si>
  <si>
    <t>053282022</t>
  </si>
  <si>
    <t>056412022</t>
  </si>
  <si>
    <t>060672022</t>
  </si>
  <si>
    <t>060692022</t>
  </si>
  <si>
    <t>001462023</t>
  </si>
  <si>
    <t>003142023</t>
  </si>
  <si>
    <t>003762023</t>
  </si>
  <si>
    <t>005752023</t>
  </si>
  <si>
    <t>012082023</t>
  </si>
  <si>
    <t>001932023</t>
  </si>
  <si>
    <t>066702022</t>
  </si>
  <si>
    <t>*56 atlasīts, jo vēl aizvien visas Ārstniecības iestādes nav pareizi nokodējušas Ukraiņus</t>
  </si>
  <si>
    <t xml:space="preserve">NVD TN </t>
  </si>
  <si>
    <t xml:space="preserve">ĀI kods </t>
  </si>
  <si>
    <t xml:space="preserve">Manipulācijas nosaukums </t>
  </si>
  <si>
    <t>027000001</t>
  </si>
  <si>
    <t>Dr.Katerynas prakse, SIA</t>
  </si>
  <si>
    <t>02401</t>
  </si>
  <si>
    <t>Papildus profilaktiskā medicīniskā pārbaude</t>
  </si>
  <si>
    <t>170000116</t>
  </si>
  <si>
    <t>Rutkovska Diana - ģimenes ārsta prakse</t>
  </si>
  <si>
    <t>170000188</t>
  </si>
  <si>
    <t>Anaņjeva Aleksandra - ģimenes ārsta prakse</t>
  </si>
  <si>
    <t>620200013</t>
  </si>
  <si>
    <t>RŪTAS EGLĪTES ĢIMENES ĀRSTA PRAKSE, SIA</t>
  </si>
  <si>
    <t>647900003</t>
  </si>
  <si>
    <t>Birzniece Daiga - ģimenes ārsta un arodveselības un arodslimību ārsta prakse</t>
  </si>
  <si>
    <t>900200092</t>
  </si>
  <si>
    <t>Pūces ģimenes ārsta prakse, SIA</t>
  </si>
  <si>
    <t>901200004</t>
  </si>
  <si>
    <t>Jurēvica Skaidrīte - ģimenes ārsta prakse</t>
  </si>
  <si>
    <t>901200005</t>
  </si>
  <si>
    <t>Piebalga Anna - ģimenes ārsta un arodveselības un arodslimību ārsta prakse</t>
  </si>
  <si>
    <t>905100012</t>
  </si>
  <si>
    <t>Jānis Raibarts - ārsta prakse un konsultācijas, SIA</t>
  </si>
  <si>
    <t>050075416</t>
  </si>
  <si>
    <t>Pavloviča Anna - ģimenes ārsta prakse</t>
  </si>
  <si>
    <t>050075425</t>
  </si>
  <si>
    <t>Muhamendrika Jeļena - ģimenes ārsta prakse</t>
  </si>
  <si>
    <t>210000003</t>
  </si>
  <si>
    <t>Visockis Jānis - ģimenes ārsta prakse</t>
  </si>
  <si>
    <t>440200009</t>
  </si>
  <si>
    <t>Strode Sandra - ģimenes ārsta prakse</t>
  </si>
  <si>
    <t>600200003</t>
  </si>
  <si>
    <t>Meņģiša Lija - ģimenes ārsta prakse</t>
  </si>
  <si>
    <t>680200013</t>
  </si>
  <si>
    <t>Vasiļjevs Roberts - ģimenes ārsta prakse</t>
  </si>
  <si>
    <t>681800002</t>
  </si>
  <si>
    <t>Sviklāne Inga - ģimenes ārsta prakse</t>
  </si>
  <si>
    <t>780200012</t>
  </si>
  <si>
    <t>Oļševska Ināra - ģimenes ārsta un zobārsta prakse</t>
  </si>
  <si>
    <t>010000166</t>
  </si>
  <si>
    <t>Kozinda Ilze - ģimenes ārsta prakse</t>
  </si>
  <si>
    <t>010000193</t>
  </si>
  <si>
    <t>Šabanovs Nikolajs - ģimenes ārsta prakse</t>
  </si>
  <si>
    <t>010000243</t>
  </si>
  <si>
    <t>Zitmane Zane - ģimenes ārsta prakse</t>
  </si>
  <si>
    <t>010000266</t>
  </si>
  <si>
    <t>Grīviņa Gita - ģimenes ārsta prakse</t>
  </si>
  <si>
    <t>010000390</t>
  </si>
  <si>
    <t>Vaivade Agita - ģimenes ārsta un pediatra prakse</t>
  </si>
  <si>
    <t>010000418</t>
  </si>
  <si>
    <t>Ārstes Mudītes Zvaigznes prakse, SIA</t>
  </si>
  <si>
    <t>60183</t>
  </si>
  <si>
    <t>Piemaksa ģimenes ārstam par pacientu aprūpi klātienē brīvdienās un svētku dienās</t>
  </si>
  <si>
    <t>010000514</t>
  </si>
  <si>
    <t>Krustiņa Daiga - ģimenes ārsta prakse</t>
  </si>
  <si>
    <t>010000527</t>
  </si>
  <si>
    <t>Malnača Dagmāra - ģimenes ārsta prakse</t>
  </si>
  <si>
    <t>010000835</t>
  </si>
  <si>
    <t>Indras Mukānes ģimenes ārsta prakse, Sabiedrība ar ierobežotu atbildību</t>
  </si>
  <si>
    <t>010001684</t>
  </si>
  <si>
    <t>S. Stepiņas doktorāts, SIA</t>
  </si>
  <si>
    <t>010001847</t>
  </si>
  <si>
    <t>DRKV ģimenes ārsta prakse, SIA</t>
  </si>
  <si>
    <t>010064034</t>
  </si>
  <si>
    <t>APRŪPES BIROJS, AS</t>
  </si>
  <si>
    <t>019175402</t>
  </si>
  <si>
    <t>Ģēģere Vineta -ģimenes ārsta prakse</t>
  </si>
  <si>
    <t>60085</t>
  </si>
  <si>
    <t>Mājas apstākļos mirušas personas nāves fakta apliecināšana</t>
  </si>
  <si>
    <t>019277427</t>
  </si>
  <si>
    <t>Sazonova Svetlana - ģimenes ārsta prakse</t>
  </si>
  <si>
    <t>019375406</t>
  </si>
  <si>
    <t>Rutkovskis Vasilijs - ģimenes ārsta prakse</t>
  </si>
  <si>
    <t>019375413</t>
  </si>
  <si>
    <t>Frīdvalde Anita - ģimenes ārsta prakse</t>
  </si>
  <si>
    <t>019375417</t>
  </si>
  <si>
    <t>Ostrovska Sona - ģimenes ārsta prakse</t>
  </si>
  <si>
    <t>019377409</t>
  </si>
  <si>
    <t>Averina Svetlana - ģimenes ārsta un internista prakse</t>
  </si>
  <si>
    <t>019377415</t>
  </si>
  <si>
    <t>Vikmane Dace - ģimenes ārsta un pediatra prakse</t>
  </si>
  <si>
    <t>019477438</t>
  </si>
  <si>
    <t>Upīte Ināra - ģimenes ārsta prakse</t>
  </si>
  <si>
    <t>019575406</t>
  </si>
  <si>
    <t>Skribnovska Anna - ģimenes ārsta prakse</t>
  </si>
  <si>
    <t>019575410</t>
  </si>
  <si>
    <t>Mikule Laila - ģimenes ārsta prakse</t>
  </si>
  <si>
    <t>019577413</t>
  </si>
  <si>
    <t>Kasačova Gaļina - ģimenes ārsta prakse</t>
  </si>
  <si>
    <t>019675412</t>
  </si>
  <si>
    <t>Grigorenko Nataļja - ģimenes ārsta un arodveselības un arodslimību ārsta prakse</t>
  </si>
  <si>
    <t>034000004</t>
  </si>
  <si>
    <t>Vivitas Skujiņas ārsta prakse, Sabiedrība ar ierobežotu atbildību</t>
  </si>
  <si>
    <t>130075403</t>
  </si>
  <si>
    <t>Leškoviča Antoņina - ģimenes ārsta prakse</t>
  </si>
  <si>
    <t>130075413</t>
  </si>
  <si>
    <t>Zanes Torbejevas ģimenes ārstes prakse, SIA</t>
  </si>
  <si>
    <t>800800012</t>
  </si>
  <si>
    <t>Daigas Āboltiņas ģimenes ārsta prakse, Sabiedrība ar ierobežotu atbildību</t>
  </si>
  <si>
    <t>801200011</t>
  </si>
  <si>
    <t>Bondare Krista - ģimenes ārsta prakse</t>
  </si>
  <si>
    <t>806000001</t>
  </si>
  <si>
    <t>Ganus Anita - ģimenes ārsta prakse</t>
  </si>
  <si>
    <t>807600028</t>
  </si>
  <si>
    <t>Med Plus Ārstu prakse, SIA</t>
  </si>
  <si>
    <t>807600031</t>
  </si>
  <si>
    <t>Mārupes Doktorāts, SIA</t>
  </si>
  <si>
    <t>010001522</t>
  </si>
  <si>
    <t>Salvum TD aprūpe un izglītība, SIA</t>
  </si>
  <si>
    <t>024000001</t>
  </si>
  <si>
    <t>Elīnas Kapteines ģimenes ārsta prakse, SIA</t>
  </si>
  <si>
    <t>026000009</t>
  </si>
  <si>
    <t>Aigas Āboliņas ģimenes ārsta prakse, Sabiedrība ar ierobežotu atbildību</t>
  </si>
  <si>
    <t>029000002</t>
  </si>
  <si>
    <t>Rankas doktorāts, SIA</t>
  </si>
  <si>
    <t>250000081</t>
  </si>
  <si>
    <t>Krustiņa Dace - ģimenes ārsta un arodveselības un arodslimību ārsta prakse</t>
  </si>
  <si>
    <t>360200003</t>
  </si>
  <si>
    <t>Anitas Muižnieces ārsta prakse, SIA</t>
  </si>
  <si>
    <t>500200038</t>
  </si>
  <si>
    <t>Miķelsone Sandra - ģimenes ārsta prakse</t>
  </si>
  <si>
    <t>660200033</t>
  </si>
  <si>
    <t>I.Jakubaites ģimenes ārsta prakse, Sabiedrība ar ierobežotu atbildību</t>
  </si>
  <si>
    <t>700200030</t>
  </si>
  <si>
    <t>Kreicuma Ilga - ģimenes ārsta prakse</t>
  </si>
  <si>
    <t>941600015</t>
  </si>
  <si>
    <t>L. ZIEMELES DOKTORĀTS, SIA</t>
  </si>
  <si>
    <t>961600008</t>
  </si>
  <si>
    <t>I. Ločmeles ārsta prakse, Sabiedrība ar ierobežotu atbildību</t>
  </si>
  <si>
    <t>964700001</t>
  </si>
  <si>
    <t>Trikātas doktorāts, SIA</t>
  </si>
  <si>
    <t>090065204</t>
  </si>
  <si>
    <t>CENTRA DOKTORĀTS, Sabiedrība ar ierobežotu atbildību</t>
  </si>
  <si>
    <t>326100004</t>
  </si>
  <si>
    <t>Elste Anda - ģimenes ārsta prakse</t>
  </si>
  <si>
    <t>400200010</t>
  </si>
  <si>
    <t>Tēraude Aija - ģimenes ārsta un pediatra prakse</t>
  </si>
  <si>
    <t>400200014</t>
  </si>
  <si>
    <t>Zirne Ārija - ģimenes ārsta prakse</t>
  </si>
  <si>
    <t>460200001</t>
  </si>
  <si>
    <t>Zīverte Santa - ģimenes ārsta prakse</t>
  </si>
  <si>
    <t>460200007</t>
  </si>
  <si>
    <t>Apine Māra - ģimenes ārsta prakse</t>
  </si>
  <si>
    <t>540200027</t>
  </si>
  <si>
    <t>G. Šmites ģimenes ārsta prakse, SIA</t>
  </si>
  <si>
    <t>740200027</t>
  </si>
  <si>
    <t>Zepa Dace - ģimenes ārsta prakse</t>
  </si>
  <si>
    <t>740600004</t>
  </si>
  <si>
    <t>Anitas Selezņevas ģimenes ārsta prakse, SIA</t>
  </si>
  <si>
    <t>741400002</t>
  </si>
  <si>
    <t>Troska Dzintra - ģimenes ārsta un arodveselības un arodslimību ārsta prakse</t>
  </si>
  <si>
    <t>Veikto pakalpojumu* summa zobārstniecībā 135. grupai par 2023.gada janvāra ievadītiem taloniem</t>
  </si>
  <si>
    <t>Pakalpojumu summa, EUR</t>
  </si>
  <si>
    <t>1023ZP010012</t>
  </si>
  <si>
    <t>1023ZP010016</t>
  </si>
  <si>
    <t>Grusa Inga - ārsta prakse zobārstniecībā</t>
  </si>
  <si>
    <t>1023ZP010020</t>
  </si>
  <si>
    <t>1023ZP010027</t>
  </si>
  <si>
    <t>Stulberga Anita - ārsta prakse zobārstniecībā</t>
  </si>
  <si>
    <t>1023ZP010047</t>
  </si>
  <si>
    <t>1523ZP010011</t>
  </si>
  <si>
    <t>1523ZP010024</t>
  </si>
  <si>
    <t>0023ZP010001</t>
  </si>
  <si>
    <t>0023ZP010003</t>
  </si>
  <si>
    <t>0023ZP010005</t>
  </si>
  <si>
    <t>0023ZP010009</t>
  </si>
  <si>
    <t>0023ZP010012</t>
  </si>
  <si>
    <t>0023ZP010022</t>
  </si>
  <si>
    <t>0023ZP010035</t>
  </si>
  <si>
    <t>0023ZP010036</t>
  </si>
  <si>
    <t>0023ZP010040</t>
  </si>
  <si>
    <t>0023ZP010042</t>
  </si>
  <si>
    <t>0023ZP010049</t>
  </si>
  <si>
    <t>0023ZP010064</t>
  </si>
  <si>
    <t>0023ZP010075</t>
  </si>
  <si>
    <t>0023ZP010078</t>
  </si>
  <si>
    <t>0023ZP010079</t>
  </si>
  <si>
    <t>1423ZP010001</t>
  </si>
  <si>
    <t>1323ZP010005</t>
  </si>
  <si>
    <t>DOO,  SIA</t>
  </si>
  <si>
    <t>1323ZP010020</t>
  </si>
  <si>
    <t>1323ZP010030</t>
  </si>
  <si>
    <t>1323ZP010042</t>
  </si>
  <si>
    <t>1323ZP010046</t>
  </si>
  <si>
    <t>1023ZPLG0010</t>
  </si>
  <si>
    <t>1023ZPLG0013</t>
  </si>
  <si>
    <t>1023ZPLG0016</t>
  </si>
  <si>
    <t>1023ZPLG0021</t>
  </si>
  <si>
    <t>1023ZPLG0039</t>
  </si>
  <si>
    <t>1523ZPLG0010</t>
  </si>
  <si>
    <t>1223ZPLG0001</t>
  </si>
  <si>
    <t>1223ZPLG0004</t>
  </si>
  <si>
    <t>1223ZPLG0005</t>
  </si>
  <si>
    <t>1223ZPLG0007</t>
  </si>
  <si>
    <t>1223ZPLG0015</t>
  </si>
  <si>
    <t>1223ZPLG0021</t>
  </si>
  <si>
    <t>1223ZPLG0024</t>
  </si>
  <si>
    <t>1223ZPLG0039</t>
  </si>
  <si>
    <t>1223ZPLG0041</t>
  </si>
  <si>
    <t>Modus Invest, SIA</t>
  </si>
  <si>
    <t>1223ZPLG0048</t>
  </si>
  <si>
    <t>1223ZPLG0054</t>
  </si>
  <si>
    <t>1223ZPLG0058</t>
  </si>
  <si>
    <t>1223ZPLG0069</t>
  </si>
  <si>
    <t>1223ZPLG0070</t>
  </si>
  <si>
    <t>1223ZPLG0079</t>
  </si>
  <si>
    <t>1423ZPLG0001</t>
  </si>
  <si>
    <t>1323ZPLG0005</t>
  </si>
  <si>
    <t>1323ZPLG0010</t>
  </si>
  <si>
    <t>1323ZPLG0018</t>
  </si>
  <si>
    <t>1323ZPLG0026</t>
  </si>
  <si>
    <t>1323ZPLG0037</t>
  </si>
  <si>
    <t>1323ZPLG0040</t>
  </si>
  <si>
    <t>1523ZPLG0017</t>
  </si>
  <si>
    <t>1523ZPLG0023</t>
  </si>
  <si>
    <t>1223ZPLG0045</t>
  </si>
  <si>
    <t>1223ZPLG0046</t>
  </si>
  <si>
    <t>1323ZP010012</t>
  </si>
  <si>
    <t>41030</t>
  </si>
  <si>
    <t>Kreatīnkināzes MB frakcija</t>
  </si>
  <si>
    <t>48007</t>
  </si>
  <si>
    <t>Anti-Echinococcus sp.</t>
  </si>
  <si>
    <t>42036</t>
  </si>
  <si>
    <t>Dzemdes kakla materiāla šķidruma citoloģijas PAP tests. Izmeklējuma rezultāts A2 - ASC-US: neskaidras nozīmes daudzkārtainā plakanā (skvamozā) epitēlija šūnu atipiskās izmaiņas</t>
  </si>
  <si>
    <t>47025</t>
  </si>
  <si>
    <t>Cilvēka papilomas vīrusu specifiskās DNS noteikšana (negatīvs)</t>
  </si>
  <si>
    <t>40184</t>
  </si>
  <si>
    <t>Eozinofīlie leikocīti krēpās</t>
  </si>
  <si>
    <t>44009</t>
  </si>
  <si>
    <t>Brūču atdalījumu, dobumu punktātu, eksudātu, iztriepju (t. sk. kakla un deguna), skalojumu u .c. materiālu uzsējums uz aerobo un fakultatīvi anaerobo mikrofloru ? pozitīvs</t>
  </si>
  <si>
    <t>40164</t>
  </si>
  <si>
    <t>Nokasījumi no perianālajām krokām uz spalīšu oliņām</t>
  </si>
  <si>
    <t>46998</t>
  </si>
  <si>
    <t>Cilvēka papilomas vīrusu specifiskās DNS noteikšana (pozitīvs)</t>
  </si>
  <si>
    <t>47061</t>
  </si>
  <si>
    <t>Anti-Rubella (masaliņas) vai Anti-Rubeola (masalas) IgG</t>
  </si>
  <si>
    <t>47062</t>
  </si>
  <si>
    <t>Anti-Rubella (masaliņas) vai Anti-Rubeola (masalas) IgM</t>
  </si>
  <si>
    <t>48015</t>
  </si>
  <si>
    <t>Materiāla izmeklēšana uz sēnītēm no vairākiem perēkļiem (nagi, āda, mati)</t>
  </si>
  <si>
    <t>41209</t>
  </si>
  <si>
    <t>Eritropoetīns</t>
  </si>
  <si>
    <t>40135</t>
  </si>
  <si>
    <t>Glikoze un ketonvielas urīnā</t>
  </si>
  <si>
    <t>40325</t>
  </si>
  <si>
    <t>Tiešais antiglobulīna tests (DAT) gela tehnikā (ID karte Liss/Coombs)</t>
  </si>
  <si>
    <t>41205</t>
  </si>
  <si>
    <t>Mioglobīns</t>
  </si>
  <si>
    <t>46132</t>
  </si>
  <si>
    <t>TSH receptoru antivielu noteikšana</t>
  </si>
  <si>
    <t>48010</t>
  </si>
  <si>
    <t>Izmeklēšana uz demodekozi, dziedzerērci</t>
  </si>
  <si>
    <t>49028</t>
  </si>
  <si>
    <t>Ph (Filadelfijas) hromosomas pozitīvu leikožu terapijas efektivitātes kontrole, izmantojot BCR/ABL gēna ekspresijas kvantitatīvu analīzi (La/MoB 089)</t>
  </si>
  <si>
    <t>Veikto pakalpojumu summa pacientu grupām 135 -  "Ukrainas iedzīvotājs, kurš izceļo no Ukrainas saistībā ar Krievijas Federācijas izraisīto militāro konfliktu tajā, vai kurš atrodas Latvijas Republikā un nevar atgriezties Ukrainā minētā konflikta laikā" un 137 - "Latvijā sociāli apdrošināts (nodarbināts, ieslodzīts u.c.) Ukrainas iedzīvotājs, kurš atrodas Latvijas Republikā un nevar atgriezties Ukrainā saistībā ar militāro konfliktu" par 2023.gada janvāra rēķinos iekļautiem ambulatorajiem taloniem</t>
  </si>
  <si>
    <t>170000192</t>
  </si>
  <si>
    <t>Ilzes Lagzdiņas ārsta prakse ENDO, SIA</t>
  </si>
  <si>
    <t>170077420</t>
  </si>
  <si>
    <t>I.Žarikova ārsta prakse, SIA</t>
  </si>
  <si>
    <t>170077421</t>
  </si>
  <si>
    <t>K.Balodes ārstes prakse, SIA</t>
  </si>
  <si>
    <t>270000007</t>
  </si>
  <si>
    <t>Zirne Ineta - ārsta prakse dermatoloģijā, veneroloģijā</t>
  </si>
  <si>
    <t>18088</t>
  </si>
  <si>
    <t>Balss saišu stroboskopiska izmeklēšana</t>
  </si>
  <si>
    <t>50629</t>
  </si>
  <si>
    <t>Piemaksa manipulācijām 50609?50612 par izmeklējumu veikšanu ar CT aparātu no 16 līdz 64 slāņiem (neieskaitot), par katru nākamo sēriju</t>
  </si>
  <si>
    <t>50633</t>
  </si>
  <si>
    <t>Piemaksa par kontrastvielu Iopamidolum 300 (100 ml)</t>
  </si>
  <si>
    <t>270065202</t>
  </si>
  <si>
    <t>BINI, SIA</t>
  </si>
  <si>
    <t>270077407</t>
  </si>
  <si>
    <t>Ilzes Embrikas ārsta prakse, SIA</t>
  </si>
  <si>
    <t>270077412</t>
  </si>
  <si>
    <t>Purēns Alvils - ārsta prakse ginekoloģijā, dzemdniecībā</t>
  </si>
  <si>
    <t>620200037</t>
  </si>
  <si>
    <t>Kuldīgas ginekologu prakse, SIA</t>
  </si>
  <si>
    <t>06008</t>
  </si>
  <si>
    <t>Elektrokardiogrammas apraksts, salīdzinot ar ne mazāk kā piecām iepriekš pierakstītām elektrokardiogrammām. Nenorādīt kopā ar manipulācijām 06004 un 06006</t>
  </si>
  <si>
    <t>880200048</t>
  </si>
  <si>
    <t>VSV CENTRS, SIA</t>
  </si>
  <si>
    <t>050000025</t>
  </si>
  <si>
    <t>Sergeja Hobotova traumatoloģijas un ortopēdijas klīnika, SIA</t>
  </si>
  <si>
    <t>17060</t>
  </si>
  <si>
    <t>Redzes lauka noteikšana</t>
  </si>
  <si>
    <t>03029</t>
  </si>
  <si>
    <t>Divas ģipša longetes vai cirkulārs ģipša pārsējs, aptverot divas lielās locītavas. Riņķveida kakla ģipša pārsējs ar plecu saiti un galvas balstu</t>
  </si>
  <si>
    <t>05053</t>
  </si>
  <si>
    <t>Parafīna-ozokerīta terapija (apmaksā tikai bērniem)</t>
  </si>
  <si>
    <t>210000008</t>
  </si>
  <si>
    <t>Maksimovs Aleksejs - ārsta prakse traumatoloģijā, ortopēdijā</t>
  </si>
  <si>
    <t>210077421</t>
  </si>
  <si>
    <t>Ļubimova Valentīna - ārsta prakse neiroloģijā</t>
  </si>
  <si>
    <t>06005</t>
  </si>
  <si>
    <t>Elektrokardiogrammas pieraksts ar mazāk par 12 novadījumiem no ekstremitātēm un/vai krūšu kurvja</t>
  </si>
  <si>
    <t>20031</t>
  </si>
  <si>
    <t>Antirabiskais darbs (pirmā pieņemšana)</t>
  </si>
  <si>
    <t>760200003</t>
  </si>
  <si>
    <t>LĀZERS, Sabiedrība ar ierobežotu atbildību</t>
  </si>
  <si>
    <t>08110</t>
  </si>
  <si>
    <t>Rektoskopija</t>
  </si>
  <si>
    <t>16001</t>
  </si>
  <si>
    <t>Maksts sieniņas un dzemdes kakla biopsija, lietojot kolposkopu</t>
  </si>
  <si>
    <t>18205</t>
  </si>
  <si>
    <t>Labdabīgu jaunveidojumu ekscīzija aukslējās</t>
  </si>
  <si>
    <t>19017</t>
  </si>
  <si>
    <t>Pastāvīga katetra ielikšana, urīnpūšļa katetrizācija ar skalošanu, medikamentu instilāciju un/vai asins sarecējumu izskalošanu</t>
  </si>
  <si>
    <t>19066</t>
  </si>
  <si>
    <t>Urofloumetrija ? urīna izdalīšanās mērīšana, ieskaitot reģistrāciju</t>
  </si>
  <si>
    <t>19075</t>
  </si>
  <si>
    <t>Operatīva iejaukšanās urīnpūslī, transuretrāla lielu svešķermeņu un/vai lielu audzēju izņemšana un stenta izņemšana</t>
  </si>
  <si>
    <t>19175</t>
  </si>
  <si>
    <t>Retrogrāda intrarenāla endoskopija, izmantojot akmeņu skaldīšanas / evakuācijas un / vai citas ierīces iekļaujot (izmantojot) semirigido uroterorenoskopiju vienā vai abās nierēs. Nenorādīt kopā ar manipulācijām 19161, 19080, 19081, 19173, 19178 un 19179.</t>
  </si>
  <si>
    <t>11007</t>
  </si>
  <si>
    <t>Neirogrāfija ar datorizētu datu apstrādi</t>
  </si>
  <si>
    <t>11009</t>
  </si>
  <si>
    <t>Veģetatīvās nervu sistēmas izmeklēšanas testi</t>
  </si>
  <si>
    <t>50737</t>
  </si>
  <si>
    <t>Piemaksa par audzēju metastāžu lokalizācijas adatu</t>
  </si>
  <si>
    <t>50232</t>
  </si>
  <si>
    <t>Piemaksa manipulācijai 50235 par radionuklīdo nieru angiogrāfiju</t>
  </si>
  <si>
    <t>50233</t>
  </si>
  <si>
    <t>Piemaksa manipulācijai 50235 par tubulāro vai glomerulu klīrensa noteikšanu</t>
  </si>
  <si>
    <t>50235</t>
  </si>
  <si>
    <t>Dinamiskā nieru scintigrāfija</t>
  </si>
  <si>
    <t>50402</t>
  </si>
  <si>
    <t>Piemaksa manipulācijām 50232, 50238, 50239 par nefrotropo RFP lietošanu</t>
  </si>
  <si>
    <t>010000493</t>
  </si>
  <si>
    <t>Veselības centri un doktorāti, SIA</t>
  </si>
  <si>
    <t>010001273</t>
  </si>
  <si>
    <t>VASU, SIA</t>
  </si>
  <si>
    <t>20019</t>
  </si>
  <si>
    <t>Ligatūras, svešķermeņa, kas redzams brūcē, izņemšana</t>
  </si>
  <si>
    <t>20070</t>
  </si>
  <si>
    <t>Rokas vai kājas pirksta naga trepanācija vai rezekcija</t>
  </si>
  <si>
    <t>55085</t>
  </si>
  <si>
    <t>Individuāls fizioterapeita un fizioterapeita asistenta darbs ar pacientu baseinā (fizioterapeits baseinā)</t>
  </si>
  <si>
    <t>50716</t>
  </si>
  <si>
    <t>Prostatas transrektāla ultrasonogrāfija</t>
  </si>
  <si>
    <t>50723</t>
  </si>
  <si>
    <t>Sēklinieku ultrasonogrāfija</t>
  </si>
  <si>
    <t>04115</t>
  </si>
  <si>
    <t>Pacienta sedācija anesteziologa uzraudzībā dažādu manipulāciju laikā, par 30 minūtēm. Var norādīt kopā ar manipulāciju 04103</t>
  </si>
  <si>
    <t>04171</t>
  </si>
  <si>
    <t>Centrālās vēnas punkcija un katetrizācija bez katetra vērtības</t>
  </si>
  <si>
    <t>11011</t>
  </si>
  <si>
    <t>Trijzaru nerva (n. trigeminus) un sejas nerva (n. facialis) izmeklēšanas tests</t>
  </si>
  <si>
    <t>18089</t>
  </si>
  <si>
    <t>Balss saišu stroboskopiska izmeklēšana, izmantojot videostroboskopu</t>
  </si>
  <si>
    <t>18100</t>
  </si>
  <si>
    <t>Fibrorinofaringolaringoskopija</t>
  </si>
  <si>
    <t>18167</t>
  </si>
  <si>
    <t>Eksperimentāla līdzsvara rotācijas un/vai siltuma pārbaude pie horizontāla un vertikāla kairinājuma ar automatizētu stimulāciju un digitālu kontroli</t>
  </si>
  <si>
    <t>18168</t>
  </si>
  <si>
    <t>Elektronistagmogrāfija spontānā un/vai eksperimentālā nistagma reģistrēšanai un izvērtēšanai</t>
  </si>
  <si>
    <t>18340</t>
  </si>
  <si>
    <t>Otoakustiskā emisija</t>
  </si>
  <si>
    <t>48014</t>
  </si>
  <si>
    <t>Materiāla paņemšana izmeklēšanai uz patogēnām ādas, matu, nagu sēnītēm vai dziedzerērci, vai kašķa ērci no vairākiem perēkļiem (vidēji 2?3 perēkļi)</t>
  </si>
  <si>
    <t>16009</t>
  </si>
  <si>
    <t>Dzemdes dobuma aspirācija un sagatavošana citoloģiskai izmeklēšanai</t>
  </si>
  <si>
    <t>16029</t>
  </si>
  <si>
    <t>Histeroskopija</t>
  </si>
  <si>
    <t>19053</t>
  </si>
  <si>
    <t>Mikcijas cistometrija un uretras spiediena profilometrija ar datu apstrādi darba stacijā</t>
  </si>
  <si>
    <t>04150</t>
  </si>
  <si>
    <t>Implantējamo "portu" ievietošana ar implantējamā "porta" komplekta vērtību</t>
  </si>
  <si>
    <t>19080</t>
  </si>
  <si>
    <t>Nieru fistulas operatīva un/vai perkutāna uzlikšana</t>
  </si>
  <si>
    <t>16020</t>
  </si>
  <si>
    <t>Cervikālā kanāla polipu noņemšana</t>
  </si>
  <si>
    <t>08114</t>
  </si>
  <si>
    <t>Piemaksa manipulācijām 08060, 08061, 08062, 08063, 08110, 08111, 08112, 08113 par līdz divu gļotādas paraugu ņemšanu sakarā ar polipu izgriešanu un/vai mezglu biopsijām, lietojot augstfrekvences elektroinstrumentu</t>
  </si>
  <si>
    <t>08130</t>
  </si>
  <si>
    <t>Piemaksa par vienreizējās lietošanas injektora lietošanu endoskopijās</t>
  </si>
  <si>
    <t>50085</t>
  </si>
  <si>
    <t>Urīntrakta kontrastizmeklēšana ar i/v kontrastvielu (ekskretorā urogrāfija, ieskaitot pārskata uzņēmumus)</t>
  </si>
  <si>
    <t>50568</t>
  </si>
  <si>
    <t>Piemaksa par kontrastvielu Iopromidum 300 (50 ml)</t>
  </si>
  <si>
    <t>50671</t>
  </si>
  <si>
    <t>Mamogrāfijas apraksts (abām krūtīm, katrai divās projekcijās). Izmeklējuma rezultāts B3 - neliela krūts vēža iespējamība. Nenorāda kopā ar 50190</t>
  </si>
  <si>
    <t>50846</t>
  </si>
  <si>
    <t>Piemaksa par kontrastvielu Gadobutrolum (15 ml)</t>
  </si>
  <si>
    <t>54013</t>
  </si>
  <si>
    <t>Biopsijas un operācijas materiāla imūnhistoķīmija piena dziedzera audzēja gadījumā. Nenorādīt kopā ar manipulāciju 54016</t>
  </si>
  <si>
    <t>60154</t>
  </si>
  <si>
    <t>SAVA speciālista pirmreizēja attālināta konsultācija klātienes konsultācijas vietā, t.sk. dokumentācijas aizpildīšana (2.grupa)</t>
  </si>
  <si>
    <t>50668</t>
  </si>
  <si>
    <t>Mamogrāfijas apraksts (abām krūtīm, katrai divās projekcijās). Izmeklējuma rezultāts B0 - nepieciešami papildus izmeklējumi</t>
  </si>
  <si>
    <t>50731</t>
  </si>
  <si>
    <t>Piemaksa par audzēju lokalizācijas adatas lietošanu</t>
  </si>
  <si>
    <t>16027</t>
  </si>
  <si>
    <t>Diagnostiskā amniocentēze un amniocentēze augļa materiāla iegūšanai</t>
  </si>
  <si>
    <t>60037</t>
  </si>
  <si>
    <t>Ārsta-speciālista sniegta attālināta konsultācija ģimenes ārstam vai citas specialitātes ārstam-speciālistam (manipulāciju norāda ārsts-speciālists)</t>
  </si>
  <si>
    <t>16082</t>
  </si>
  <si>
    <t>Laparoskopiskas operācijas - salpingektomija, salpingostomija ar augļa olas evakuāciju, cistektomija, cistovazektomija</t>
  </si>
  <si>
    <t>27065</t>
  </si>
  <si>
    <t>Piemaksa par poliuretāna endoskopiskā maisiņa lietošanu</t>
  </si>
  <si>
    <t>14027</t>
  </si>
  <si>
    <t>Dermatožu fototerapija</t>
  </si>
  <si>
    <t>55118</t>
  </si>
  <si>
    <t>Pašaprūpes aktivitātes - ģērbšanās trenēšana (norāda ergoterapeits)</t>
  </si>
  <si>
    <t>55122</t>
  </si>
  <si>
    <t>Pacienta apmācība brīvā laika aktivitātēm (norāda ergoterapeits)</t>
  </si>
  <si>
    <t>01004</t>
  </si>
  <si>
    <t>Ginekologa, dzemdību speciālista ginekoloģiskā apskate valsts organizētās vēža skrīningprogrammas ietvaros</t>
  </si>
  <si>
    <t>03018</t>
  </si>
  <si>
    <t>Ģipša longetes uzlikšana metatarsālo kaulu lūzuma gadījumā</t>
  </si>
  <si>
    <t>04116</t>
  </si>
  <si>
    <t>Nervu pinumu anestēzija, pirmā stunda. Manipulāciju lieto pacientam, kurš atrodas operāciju zālē</t>
  </si>
  <si>
    <t>04117</t>
  </si>
  <si>
    <t>Nervu pinumu anestēzija par katru nākamo stundu, sākot no otrās stundas. Manipulāciju lieto pacientam, kurš atrodas operāciju zālē</t>
  </si>
  <si>
    <t>04125</t>
  </si>
  <si>
    <t>Piemaksa reģionālajā anestēzijā par zāļu bupivakaīna (Bupivacaine) lietošanu pirmajās divās stundās, izņemot dzemdību palīdzības gadījumos</t>
  </si>
  <si>
    <t>04133</t>
  </si>
  <si>
    <t>Spinālā anestēzija pirmās divas stundas</t>
  </si>
  <si>
    <t>04134</t>
  </si>
  <si>
    <t>Spinālā un epidurālā anestēzija par katru nākamo stundu, sākot no trešās stundas, izņemot dzemdību palīdzības gadījumos</t>
  </si>
  <si>
    <t>20043</t>
  </si>
  <si>
    <t>Bursas ekstripācija (operāciju zālē)</t>
  </si>
  <si>
    <t>20187</t>
  </si>
  <si>
    <t>Piemaksa par implanta ? Barouk skrūve ? lietošanu</t>
  </si>
  <si>
    <t>20191</t>
  </si>
  <si>
    <t>Piemaksa par implanta ? papēža plāksne ar skrūvēm ? lietošanu</t>
  </si>
  <si>
    <t>23080</t>
  </si>
  <si>
    <t>Savilkšana, saīsināšana, pagarināšana vai plastiska izgriešana cīpslai, fascijai vai muskulim (rekonstrukcija)</t>
  </si>
  <si>
    <t>23081</t>
  </si>
  <si>
    <t>Cīpslas tenolīze, miolīze</t>
  </si>
  <si>
    <t>23096</t>
  </si>
  <si>
    <t>Rokas vai kājas pirksta locītavas rezekcija (artrodēze)</t>
  </si>
  <si>
    <t>23098</t>
  </si>
  <si>
    <t>Osteotomija un/vai rezekcija maziem delnas kauliem</t>
  </si>
  <si>
    <t>50551</t>
  </si>
  <si>
    <t>Piemaksa par i/v kontrastēšanu. Nenorādīt kopā ar manipulāciju 50552</t>
  </si>
  <si>
    <t>19161</t>
  </si>
  <si>
    <t>Fleksibla apakšējo urīnceļu endoskopija. Nenorādīt kopā ar manipulāciju 19059, 19173, 19175, 19081, 19178 un 19179.</t>
  </si>
  <si>
    <t>04006</t>
  </si>
  <si>
    <t>Pacienta sedācija un analgēzija pie sāpīgām manipulācijām ar lietošanai gatavu gāzu maisījumu 50% N2O/50% O2</t>
  </si>
  <si>
    <t>20071</t>
  </si>
  <si>
    <t>Kājas vai rokas pirksta naga ablācija ar daļēju vai pilnīgu naga saknes iznīcināšanu. Nenorādīt kopā ar manipulāciju 20010</t>
  </si>
  <si>
    <t>19016</t>
  </si>
  <si>
    <t>Urīnpūšļa katetrizācija ar vienreizlietojamā katetra vērtību</t>
  </si>
  <si>
    <t>50831</t>
  </si>
  <si>
    <t>MR angiogrāfija vienai ķermeņa daļai bez kontrastēšanas ar 1,0 Teslas vai stiprāka magnētiskā lauka aparātiem. Nenorādīt kopā ar manipulāciju 50829</t>
  </si>
  <si>
    <t>50670</t>
  </si>
  <si>
    <t>Mamogrāfijas apraksts (abām krūtīm, katrai divās projekcijās). Izmeklējuma rezultāts B2 - potenciāli labdabīga atradne. Nenorāda kopā ar 50189</t>
  </si>
  <si>
    <t>11008</t>
  </si>
  <si>
    <t>Tremora analīze un ekstrapiramidālās sistēmas izmeklēšana</t>
  </si>
  <si>
    <t>11028</t>
  </si>
  <si>
    <t>Ožas un garšas sajūtu pārbaude</t>
  </si>
  <si>
    <t>16016</t>
  </si>
  <si>
    <t>Spirāles izņemšana</t>
  </si>
  <si>
    <t>17025</t>
  </si>
  <si>
    <t>Dinamiskā objektīvās refrakcijas noteikšana (dinamiskā retinoskopija)</t>
  </si>
  <si>
    <t>18118</t>
  </si>
  <si>
    <t>Nekustīga svešķermeņa izņemšana no dzirdes ejas</t>
  </si>
  <si>
    <t>23037</t>
  </si>
  <si>
    <t>Lokālie, vietējie vai rotētie lēveri (pārkrustotie, V?Y, mazie lēveri)</t>
  </si>
  <si>
    <t>23070</t>
  </si>
  <si>
    <t>Dziļi esoša audzēja ekstripācija delnā un apakšdelmā ar nervu un asinsvadu kūlīšu atbrīvošanu</t>
  </si>
  <si>
    <t>08017</t>
  </si>
  <si>
    <t>Piemaksa manipulācijām 08061, 08062, 08111, 08112, 08113, 08136 par zondes ievadīšanu ar endoskopu</t>
  </si>
  <si>
    <t>010069102</t>
  </si>
  <si>
    <t>Latvijas Universitātes medicīniskās pēcdiploma izglītības institūts, Sabiedrība ar ierobežotu atbildību</t>
  </si>
  <si>
    <t>010077486</t>
  </si>
  <si>
    <t xml:space="preserve">Heala, SIA  </t>
  </si>
  <si>
    <t>019164506</t>
  </si>
  <si>
    <t>Veselības korporācija, Sabiedrība ar ierobežotu atbildību</t>
  </si>
  <si>
    <t>019177450</t>
  </si>
  <si>
    <t>Vijas Dangas ārsta prakse dermatoveneroloģijā, SIA</t>
  </si>
  <si>
    <t>08058</t>
  </si>
  <si>
    <t>Gastroskopija un/vai parciāla duodenoskopija bez parauga ekscīzijas un/vai punkcijas</t>
  </si>
  <si>
    <t>23009</t>
  </si>
  <si>
    <t>Neirolīze mikroķirurģiskā tehnikā</t>
  </si>
  <si>
    <t>23092</t>
  </si>
  <si>
    <t>Karpāltuneļa vai tarzāltuneļa sindroma operācija ar nervu dekompresiju (arī citu tuneļu sindromu operācijas)</t>
  </si>
  <si>
    <t>20205</t>
  </si>
  <si>
    <t>Fiksatora izņemšana no mazajiem kauliem, bloķējošo skrūvju izņemšana</t>
  </si>
  <si>
    <t>019477408</t>
  </si>
  <si>
    <t>Kreica Inese - ārsta prakse otolaringoloģijā</t>
  </si>
  <si>
    <t>18031</t>
  </si>
  <si>
    <t>Krioterapija ? lieto ausu, kakla, deguna saslimšanu gadījumā, ja to izdara dobumos, izmantojot specializētos LOR instrumentus</t>
  </si>
  <si>
    <t>05023</t>
  </si>
  <si>
    <t>Fonoforēze (apmaksā tikai bērniem)</t>
  </si>
  <si>
    <t>801400007</t>
  </si>
  <si>
    <t>Agritas Mickevičas ārsta prakse ginekoloģijā un dzemdniecībā, Sabiedrība ar ierobežotu atbildību</t>
  </si>
  <si>
    <t>250000087</t>
  </si>
  <si>
    <t>VALMIERAS VESELĪBAS CENTRS, SIA</t>
  </si>
  <si>
    <t>50669</t>
  </si>
  <si>
    <t>Mamogrāfijas apraksts (abām krūtīm, katrai divās projekcijās). Izmeklējuma rezultāts B1 - negatīva atradne. Nenorāda kopā ar 50188</t>
  </si>
  <si>
    <t>04164</t>
  </si>
  <si>
    <t>Piemaksa par rokuronija (Rocuronium bromide) vienu ampulu (50 mg)</t>
  </si>
  <si>
    <t>21101</t>
  </si>
  <si>
    <t>Laparoskopiska holecistektomija</t>
  </si>
  <si>
    <t>27053</t>
  </si>
  <si>
    <t>Piemaksa par sterilas, atvērtas četrkanālu silikona drenas lietošanu</t>
  </si>
  <si>
    <t>421200001</t>
  </si>
  <si>
    <t>Rehabilitācijas centrs "Līgatne", SIA</t>
  </si>
  <si>
    <t>55107</t>
  </si>
  <si>
    <t>Multiprofesionāls rehabilitācijas bāzes pakalpojums dienas stacionārā (2-3 stundas), ko nodrošina 3 un vairāk speciālisti</t>
  </si>
  <si>
    <t>500200035</t>
  </si>
  <si>
    <t>Stubure Inese - ārsta prakse oftalmoloģijā</t>
  </si>
  <si>
    <t>04159</t>
  </si>
  <si>
    <t>Piemaksa par zāļu mivakūrija lietošanu pirmajā stundā</t>
  </si>
  <si>
    <t>701800002</t>
  </si>
  <si>
    <t>Varakļānu veselības aprūpes centrs, SIA</t>
  </si>
  <si>
    <t>941600009</t>
  </si>
  <si>
    <t>Galīte Solveiga -acu ārsta prakse</t>
  </si>
  <si>
    <t>961600013</t>
  </si>
  <si>
    <t>Radziņš Māris - ārsta prakse ķirurģijā</t>
  </si>
  <si>
    <t>090000041</t>
  </si>
  <si>
    <t>Zemgales diabēta centrs, Sabiedrība ar ierobežotu atbildību</t>
  </si>
  <si>
    <t>090000062</t>
  </si>
  <si>
    <t>Zīvertes prakse, SIA</t>
  </si>
  <si>
    <t>60256</t>
  </si>
  <si>
    <t>R. mantoux izdarīšana un nolasīšana. Ģimenes ārstam apmaksā atbilstoši tarifam, bet pneimonologi šo manipulāciju norāda sniegto pakalpojumu statistiskajai uzskaitei</t>
  </si>
  <si>
    <t>Insulīna ievadīšanas ierīču (insulīna sūkņu) un to piederumu (katetru un rezervuāru) izlietojums</t>
  </si>
  <si>
    <t>Pārskats par insulīna ievadīšanas ierīču (insulīna sūkņu) un to piederumu (katetru un rezervuāru) izlietojumu (janvāris)</t>
  </si>
  <si>
    <t>Pacients</t>
  </si>
  <si>
    <t>Pap.Informācija</t>
  </si>
  <si>
    <t>Dok. datums</t>
  </si>
  <si>
    <t>Nom.Nosaukums</t>
  </si>
  <si>
    <t>Gala cena</t>
  </si>
  <si>
    <t>Daudzums</t>
  </si>
  <si>
    <t>Sum of Uzskaites summa, EUR</t>
  </si>
  <si>
    <t>Myron Kalenskyi</t>
  </si>
  <si>
    <t>326064-28316</t>
  </si>
  <si>
    <t>Rezervuārs sūknim Medtrum A7</t>
  </si>
  <si>
    <t>Myron Kalenskyi Kopsumma</t>
  </si>
  <si>
    <r>
      <rPr>
        <sz val="10"/>
        <rFont val="Times New Roman"/>
        <family val="1"/>
        <charset val="186"/>
      </rPr>
      <t>Veikto pakalpojumu summa pacientu grupām 135 -  "Ukrainas iedzīvotājs, kurš izceļo no Ukrainas saistībā ar Krievijas Federācijas izraisīto militāro konfliktu tajā, vai kurš atrodas Latvijas Republikā un nevar atgriezties Ukrainā minētā konflikta laikā" un 137 - "Latvijā sociāli apdrošināts (nodarbināts, ieslodzīts u.c.) Ukrainas iedzīvotājs, kurš atrodas Latvijas Republikā un nevar atgriezties Ukrainā saistībā ar militāro konfliktu" par</t>
    </r>
    <r>
      <rPr>
        <b/>
        <sz val="10"/>
        <rFont val="Times New Roman"/>
        <family val="1"/>
        <charset val="186"/>
      </rPr>
      <t xml:space="preserve"> 2023.gada janvāra </t>
    </r>
    <r>
      <rPr>
        <sz val="10"/>
        <rFont val="Times New Roman"/>
        <family val="1"/>
        <charset val="186"/>
      </rPr>
      <t>rēķinos iekļautiem ambulatorajiem taloniem</t>
    </r>
    <r>
      <rPr>
        <b/>
        <sz val="10"/>
        <rFont val="Times New Roman"/>
        <family val="1"/>
        <charset val="186"/>
      </rPr>
      <t xml:space="preserve"> - PVA</t>
    </r>
  </si>
  <si>
    <r>
      <t xml:space="preserve">Veikto pakalpojumu summa pacientu grupām 135 -  "Ukrainas iedzīvotājs, kurš izceļo no Ukrainas saistībā ar Krievijas Federācijas izraisīto militāro konfliktu tajā, vai kurš atrodas Latvijas Republikā un nevar atgriezties Ukrainā minētā konflikta laikā" un 137 - "Latvijā sociāli apdrošināts (nodarbināts, ieslodzīts u.c.) Ukrainas iedzīvotājs, kurš atrodas Latvijas Republikā un nevar atgriezties Ukrainā saistībā ar militāro konfliktu" par </t>
    </r>
    <r>
      <rPr>
        <b/>
        <sz val="10"/>
        <rFont val="Times New Roman"/>
        <family val="1"/>
        <charset val="186"/>
      </rPr>
      <t>2023.gada janvāra</t>
    </r>
    <r>
      <rPr>
        <sz val="10"/>
        <rFont val="Times New Roman"/>
        <family val="1"/>
        <charset val="186"/>
      </rPr>
      <t xml:space="preserve"> rēķinos iekļautiem ambulatorajiem taloniem -</t>
    </r>
    <r>
      <rPr>
        <b/>
        <sz val="10"/>
        <rFont val="Times New Roman"/>
        <family val="1"/>
        <charset val="186"/>
      </rPr>
      <t xml:space="preserve"> laboratoriskie pakalpojumi</t>
    </r>
  </si>
  <si>
    <t>Nr.p.k.</t>
  </si>
  <si>
    <t>Periods</t>
  </si>
  <si>
    <t>Nobraukto kilometru skaits</t>
  </si>
  <si>
    <t>Nogādāto pacientu skaits</t>
  </si>
  <si>
    <t>Plānotā apmaksa par periodu līdz 31.10. EUR</t>
  </si>
  <si>
    <t>01.01.2023.-31.12.2023.</t>
  </si>
  <si>
    <t>Kopā</t>
  </si>
  <si>
    <t>"135 - Ukrainas iedzīvotājs, kurš izceļo no Ukrainas saistībā ar Krievijas Federācijas izraisīto militāro konfliktu tajā, vai kurš atrodas Latvijas Republikā un nevar atgriezties Ukrainā minētā konflikta laikā." Zobārstniecības pakalpojumi sniegti bērniem vecumā līdz 18 gadiem</t>
  </si>
  <si>
    <t>Budžeta apakšprogramma</t>
  </si>
  <si>
    <t>33.03.00</t>
  </si>
  <si>
    <t>33.04.00</t>
  </si>
  <si>
    <t>33.18.00</t>
  </si>
  <si>
    <t>33.17.00</t>
  </si>
  <si>
    <t>33.14.00</t>
  </si>
  <si>
    <t>33.16.00</t>
  </si>
  <si>
    <t>pavisam kopā</t>
  </si>
  <si>
    <t>4.pielikums</t>
  </si>
  <si>
    <t>Pacientu transportēšana uz zemāka līmeņa ārstniecības iestādi, izmaksas (karadarbībā Ukrainā cietušo personu pārvešana ārstēšanas nolūkos)</t>
  </si>
  <si>
    <t>Viena kilometra cena, EUR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</si>
</sst>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_-* #,##0.00_-;\-* #,##0.00_-;_-* &quot;-&quot;??_-;_-@_-"/>
    <numFmt numFmtId="165" formatCode="0.0"/>
    <numFmt numFmtId="166" formatCode="[$-F400]h:mm:ss\ AM/PM"/>
    <numFmt numFmtId="167" formatCode="_-* #,##0_-;\-* #,##0_-;_-* &quot;-&quot;??_-;_-@_-"/>
    <numFmt numFmtId="168" formatCode="#,##0_ ;\-#,##0\ "/>
    <numFmt numFmtId="169" formatCode="0.000"/>
    <numFmt numFmtId="170" formatCode="_-* #,##0.00\ _€_-;\-* #,##0.00\ _€_-;_-* &quot;-&quot;??\ _€_-;_-@_-"/>
  </numFmts>
  <fonts count="54">
    <font>
      <sz val="10"/>
      <name val="BaltHelvetica"/>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0"/>
      <name val="BaltGaramond"/>
      <family val="2"/>
      <charset val="186"/>
    </font>
    <font>
      <sz val="10"/>
      <name val="BaltHelvetica"/>
    </font>
    <font>
      <sz val="10"/>
      <name val="Arial"/>
      <family val="2"/>
      <charset val="186"/>
    </font>
    <font>
      <sz val="11"/>
      <color theme="1"/>
      <name val="Calibri"/>
      <family val="2"/>
      <scheme val="minor"/>
    </font>
    <font>
      <sz val="9"/>
      <color rgb="FF000000"/>
      <name val="Times New Roman"/>
      <family val="1"/>
      <charset val="186"/>
    </font>
    <font>
      <b/>
      <sz val="11"/>
      <name val="Times New Roman"/>
      <family val="1"/>
      <charset val="186"/>
    </font>
    <font>
      <sz val="11"/>
      <color rgb="FF000000"/>
      <name val="Calibri"/>
      <family val="2"/>
      <charset val="1"/>
    </font>
    <font>
      <sz val="10"/>
      <color rgb="FF000000"/>
      <name val="Times New Roman"/>
      <family val="1"/>
      <charset val="186"/>
    </font>
    <font>
      <b/>
      <sz val="11"/>
      <color theme="1"/>
      <name val="Times New Roman"/>
      <family val="1"/>
      <charset val="186"/>
    </font>
    <font>
      <b/>
      <sz val="11"/>
      <color rgb="FF000000"/>
      <name val="Times New Roman"/>
      <family val="1"/>
      <charset val="186"/>
    </font>
    <font>
      <sz val="11"/>
      <name val="Times New Roman"/>
      <family val="1"/>
      <charset val="186"/>
    </font>
    <font>
      <sz val="10"/>
      <name val="Times New Roman"/>
      <family val="1"/>
      <charset val="186"/>
    </font>
    <font>
      <b/>
      <sz val="10"/>
      <name val="Times New Roman"/>
      <family val="1"/>
      <charset val="186"/>
    </font>
    <font>
      <b/>
      <sz val="12"/>
      <color theme="1"/>
      <name val="Times New Roman"/>
      <family val="1"/>
      <charset val="186"/>
    </font>
    <font>
      <sz val="10"/>
      <color theme="1"/>
      <name val="Times New Roman"/>
      <family val="1"/>
      <charset val="186"/>
    </font>
    <font>
      <b/>
      <sz val="10"/>
      <color theme="1"/>
      <name val="Times New Roman"/>
      <family val="1"/>
      <charset val="186"/>
    </font>
    <font>
      <i/>
      <sz val="10"/>
      <color theme="1"/>
      <name val="Times New Roman"/>
      <family val="1"/>
      <charset val="186"/>
    </font>
    <font>
      <sz val="10"/>
      <color indexed="8"/>
      <name val="Arial"/>
      <family val="2"/>
    </font>
    <font>
      <i/>
      <sz val="9"/>
      <name val="Times New Roman"/>
      <family val="1"/>
      <charset val="186"/>
    </font>
    <font>
      <i/>
      <sz val="10"/>
      <name val="BaltHelvetica"/>
      <charset val="186"/>
    </font>
    <font>
      <i/>
      <sz val="8"/>
      <color theme="1"/>
      <name val="Times New Roman"/>
      <family val="1"/>
      <charset val="186"/>
    </font>
    <font>
      <sz val="9"/>
      <name val="Arial"/>
      <family val="2"/>
      <charset val="186"/>
    </font>
    <font>
      <sz val="10"/>
      <name val="Arial"/>
      <family val="2"/>
      <charset val="186"/>
    </font>
    <font>
      <i/>
      <sz val="10"/>
      <name val="Times New Roman"/>
      <family val="1"/>
      <charset val="186"/>
    </font>
    <font>
      <sz val="10"/>
      <color theme="1"/>
      <name val="Calibri"/>
      <family val="2"/>
      <charset val="186"/>
      <scheme val="minor"/>
    </font>
    <font>
      <b/>
      <sz val="10"/>
      <color rgb="FFFF0000"/>
      <name val="Times New Roman"/>
      <family val="1"/>
      <charset val="186"/>
    </font>
    <font>
      <sz val="12"/>
      <name val="Times New Roman"/>
      <family val="1"/>
    </font>
    <font>
      <i/>
      <sz val="12"/>
      <name val="Times New Roman"/>
      <family val="1"/>
    </font>
    <font>
      <b/>
      <sz val="14"/>
      <name val="Times New Roman"/>
      <family val="1"/>
    </font>
    <font>
      <b/>
      <i/>
      <sz val="14"/>
      <name val="Times New Roman"/>
      <family val="1"/>
    </font>
    <font>
      <b/>
      <sz val="12"/>
      <name val="Times New Roman"/>
      <family val="1"/>
    </font>
    <font>
      <b/>
      <i/>
      <sz val="12"/>
      <name val="Times New Roman"/>
      <family val="1"/>
    </font>
    <font>
      <i/>
      <sz val="11"/>
      <name val="Times New Roman"/>
      <family val="1"/>
    </font>
    <font>
      <sz val="11"/>
      <color theme="1"/>
      <name val="Times New Roman"/>
      <family val="1"/>
      <charset val="186"/>
    </font>
    <font>
      <b/>
      <sz val="9"/>
      <name val="Arial"/>
      <family val="2"/>
      <charset val="186"/>
    </font>
    <font>
      <b/>
      <sz val="12"/>
      <color rgb="FF000000"/>
      <name val="Times New Roman"/>
      <family val="1"/>
      <charset val="186"/>
    </font>
    <font>
      <sz val="11"/>
      <name val="Calibri"/>
      <family val="2"/>
      <charset val="186"/>
      <scheme val="minor"/>
    </font>
    <font>
      <b/>
      <sz val="10"/>
      <name val="Arial"/>
      <family val="2"/>
      <charset val="186"/>
    </font>
    <font>
      <b/>
      <sz val="10"/>
      <color theme="1"/>
      <name val="Arial"/>
      <family val="2"/>
      <charset val="186"/>
    </font>
    <font>
      <b/>
      <i/>
      <sz val="9"/>
      <name val="Arial"/>
      <family val="2"/>
      <charset val="186"/>
    </font>
    <font>
      <b/>
      <sz val="11"/>
      <color theme="1"/>
      <name val="Calibri"/>
      <family val="2"/>
      <charset val="186"/>
      <scheme val="minor"/>
    </font>
    <font>
      <b/>
      <sz val="13"/>
      <color theme="1"/>
      <name val="Times New Roman"/>
      <family val="1"/>
      <charset val="186"/>
    </font>
    <font>
      <sz val="14"/>
      <name val="Times New Roman"/>
      <family val="1"/>
    </font>
    <font>
      <b/>
      <i/>
      <sz val="12"/>
      <name val="Times New Roman"/>
      <family val="1"/>
      <charset val="186"/>
    </font>
    <font>
      <sz val="8"/>
      <name val="BaltHelvetica"/>
    </font>
  </fonts>
  <fills count="14">
    <fill>
      <patternFill patternType="none"/>
    </fill>
    <fill>
      <patternFill patternType="gray125"/>
    </fill>
    <fill>
      <patternFill patternType="solid">
        <fgColor indexed="22"/>
        <bgColor indexed="64"/>
      </patternFill>
    </fill>
    <fill>
      <patternFill patternType="solid">
        <fgColor theme="6" tint="0.79998168889431442"/>
        <bgColor indexed="64"/>
      </patternFill>
    </fill>
    <fill>
      <patternFill patternType="solid">
        <fgColor rgb="FFFFFF00"/>
        <bgColor indexed="64"/>
      </patternFill>
    </fill>
    <fill>
      <patternFill patternType="solid">
        <fgColor theme="0"/>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0" tint="-0.249977111117893"/>
        <bgColor indexed="24"/>
      </patternFill>
    </fill>
    <fill>
      <patternFill patternType="solid">
        <fgColor theme="0" tint="-0.14999847407452621"/>
        <bgColor indexed="64"/>
      </patternFill>
    </fill>
    <fill>
      <patternFill patternType="solid">
        <fgColor theme="9" tint="0.39997558519241921"/>
        <bgColor indexed="64"/>
      </patternFill>
    </fill>
    <fill>
      <patternFill patternType="solid">
        <fgColor rgb="FFFFC000"/>
        <bgColor indexed="64"/>
      </patternFill>
    </fill>
    <fill>
      <patternFill patternType="solid">
        <fgColor theme="4" tint="0.79998168889431442"/>
        <bgColor theme="4" tint="0.79998168889431442"/>
      </patternFill>
    </fill>
    <fill>
      <patternFill patternType="solid">
        <fgColor theme="5" tint="0.79998168889431442"/>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8"/>
      </left>
      <right/>
      <top style="thin">
        <color indexed="8"/>
      </top>
      <bottom/>
      <diagonal/>
    </border>
    <border>
      <left style="thin">
        <color indexed="8"/>
      </left>
      <right style="thin">
        <color indexed="8"/>
      </right>
      <top style="thin">
        <color indexed="8"/>
      </top>
      <bottom/>
      <diagonal/>
    </border>
    <border>
      <left style="thin">
        <color auto="1"/>
      </left>
      <right/>
      <top style="thin">
        <color auto="1"/>
      </top>
      <bottom style="thin">
        <color indexed="64"/>
      </bottom>
      <diagonal/>
    </border>
    <border>
      <left/>
      <right style="thin">
        <color indexed="64"/>
      </right>
      <top style="thin">
        <color auto="1"/>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bottom/>
      <diagonal/>
    </border>
    <border>
      <left style="thin">
        <color indexed="64"/>
      </left>
      <right style="medium">
        <color indexed="64"/>
      </right>
      <top style="thin">
        <color indexed="64"/>
      </top>
      <bottom/>
      <diagonal/>
    </border>
    <border>
      <left/>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17">
    <xf numFmtId="0" fontId="0" fillId="0" borderId="0"/>
    <xf numFmtId="165" fontId="9" fillId="2" borderId="0" applyBorder="0" applyProtection="0"/>
    <xf numFmtId="0" fontId="10" fillId="0" borderId="0"/>
    <xf numFmtId="0" fontId="11" fillId="0" borderId="0"/>
    <xf numFmtId="164" fontId="11" fillId="0" borderId="0" applyFont="0" applyFill="0" applyBorder="0" applyAlignment="0" applyProtection="0"/>
    <xf numFmtId="0" fontId="11" fillId="0" borderId="0"/>
    <xf numFmtId="166" fontId="12" fillId="0" borderId="0"/>
    <xf numFmtId="0" fontId="8" fillId="0" borderId="0"/>
    <xf numFmtId="0" fontId="7" fillId="0" borderId="0"/>
    <xf numFmtId="0" fontId="12" fillId="0" borderId="0"/>
    <xf numFmtId="0" fontId="15" fillId="0" borderId="0"/>
    <xf numFmtId="164" fontId="10" fillId="0" borderId="0" applyFont="0" applyFill="0" applyBorder="0" applyAlignment="0" applyProtection="0"/>
    <xf numFmtId="0" fontId="6" fillId="0" borderId="0"/>
    <xf numFmtId="164" fontId="10" fillId="0" borderId="0" applyFont="0" applyFill="0" applyBorder="0" applyAlignment="0" applyProtection="0"/>
    <xf numFmtId="164" fontId="11" fillId="0" borderId="0" applyFont="0" applyFill="0" applyBorder="0" applyAlignment="0" applyProtection="0"/>
    <xf numFmtId="0" fontId="5" fillId="0" borderId="0"/>
    <xf numFmtId="0" fontId="5" fillId="0" borderId="0"/>
    <xf numFmtId="0" fontId="31" fillId="0" borderId="0"/>
    <xf numFmtId="164" fontId="11" fillId="0" borderId="0" applyFont="0" applyFill="0" applyBorder="0" applyAlignment="0" applyProtection="0"/>
    <xf numFmtId="0" fontId="4" fillId="0" borderId="0"/>
    <xf numFmtId="0" fontId="4" fillId="0" borderId="0"/>
    <xf numFmtId="164" fontId="10" fillId="0" borderId="0" applyFont="0" applyFill="0" applyBorder="0" applyAlignment="0" applyProtection="0"/>
    <xf numFmtId="0" fontId="11" fillId="0" borderId="0"/>
    <xf numFmtId="164" fontId="11" fillId="0" borderId="0" applyFont="0" applyFill="0" applyBorder="0" applyAlignment="0" applyProtection="0"/>
    <xf numFmtId="0" fontId="3" fillId="0" borderId="0"/>
    <xf numFmtId="0" fontId="3" fillId="0" borderId="0"/>
    <xf numFmtId="164" fontId="10" fillId="0" borderId="0" applyFont="0" applyFill="0" applyBorder="0" applyAlignment="0" applyProtection="0"/>
    <xf numFmtId="0" fontId="3" fillId="0" borderId="0"/>
    <xf numFmtId="164" fontId="10" fillId="0" borderId="0" applyFont="0" applyFill="0" applyBorder="0" applyAlignment="0" applyProtection="0"/>
    <xf numFmtId="164" fontId="11" fillId="0" borderId="0" applyFont="0" applyFill="0" applyBorder="0" applyAlignment="0" applyProtection="0"/>
    <xf numFmtId="0" fontId="3" fillId="0" borderId="0"/>
    <xf numFmtId="0" fontId="3" fillId="0" borderId="0"/>
    <xf numFmtId="0" fontId="11" fillId="0" borderId="0"/>
    <xf numFmtId="164" fontId="11" fillId="0" borderId="0" applyFont="0" applyFill="0" applyBorder="0" applyAlignment="0" applyProtection="0"/>
    <xf numFmtId="0" fontId="3" fillId="0" borderId="0"/>
    <xf numFmtId="0" fontId="3" fillId="0" borderId="0"/>
    <xf numFmtId="164" fontId="10" fillId="0" borderId="0" applyFont="0" applyFill="0" applyBorder="0" applyAlignment="0" applyProtection="0"/>
    <xf numFmtId="0" fontId="2" fillId="0" borderId="0"/>
    <xf numFmtId="164" fontId="11" fillId="0" borderId="0" applyFont="0" applyFill="0" applyBorder="0" applyAlignment="0" applyProtection="0"/>
    <xf numFmtId="0" fontId="2" fillId="0" borderId="0"/>
    <xf numFmtId="0" fontId="2" fillId="0" borderId="0"/>
    <xf numFmtId="164" fontId="10" fillId="0" borderId="0" applyFont="0" applyFill="0" applyBorder="0" applyAlignment="0" applyProtection="0"/>
    <xf numFmtId="0" fontId="2" fillId="0" borderId="0"/>
    <xf numFmtId="164" fontId="10" fillId="0" borderId="0" applyFont="0" applyFill="0" applyBorder="0" applyAlignment="0" applyProtection="0"/>
    <xf numFmtId="164" fontId="11" fillId="0" borderId="0" applyFont="0" applyFill="0" applyBorder="0" applyAlignment="0" applyProtection="0"/>
    <xf numFmtId="0" fontId="2" fillId="0" borderId="0"/>
    <xf numFmtId="0" fontId="2" fillId="0" borderId="0"/>
    <xf numFmtId="164" fontId="11" fillId="0" borderId="0" applyFont="0" applyFill="0" applyBorder="0" applyAlignment="0" applyProtection="0"/>
    <xf numFmtId="0" fontId="2" fillId="0" borderId="0"/>
    <xf numFmtId="0" fontId="2" fillId="0" borderId="0"/>
    <xf numFmtId="164" fontId="10" fillId="0" borderId="0" applyFont="0" applyFill="0" applyBorder="0" applyAlignment="0" applyProtection="0"/>
    <xf numFmtId="164" fontId="11" fillId="0" borderId="0" applyFont="0" applyFill="0" applyBorder="0" applyAlignment="0" applyProtection="0"/>
    <xf numFmtId="0" fontId="2" fillId="0" borderId="0"/>
    <xf numFmtId="0" fontId="2" fillId="0" borderId="0"/>
    <xf numFmtId="164" fontId="10" fillId="0" borderId="0" applyFont="0" applyFill="0" applyBorder="0" applyAlignment="0" applyProtection="0"/>
    <xf numFmtId="0" fontId="2" fillId="0" borderId="0"/>
    <xf numFmtId="164" fontId="10" fillId="0" borderId="0" applyFont="0" applyFill="0" applyBorder="0" applyAlignment="0" applyProtection="0"/>
    <xf numFmtId="164" fontId="11" fillId="0" borderId="0" applyFont="0" applyFill="0" applyBorder="0" applyAlignment="0" applyProtection="0"/>
    <xf numFmtId="0" fontId="2" fillId="0" borderId="0"/>
    <xf numFmtId="0" fontId="2" fillId="0" borderId="0"/>
    <xf numFmtId="164" fontId="11" fillId="0" borderId="0" applyFont="0" applyFill="0" applyBorder="0" applyAlignment="0" applyProtection="0"/>
    <xf numFmtId="0" fontId="2" fillId="0" borderId="0"/>
    <xf numFmtId="0" fontId="2" fillId="0" borderId="0"/>
    <xf numFmtId="164" fontId="10" fillId="0" borderId="0" applyFont="0" applyFill="0" applyBorder="0" applyAlignment="0" applyProtection="0"/>
    <xf numFmtId="164" fontId="11" fillId="0" borderId="0" applyFont="0" applyFill="0" applyBorder="0" applyAlignment="0" applyProtection="0"/>
    <xf numFmtId="0" fontId="1" fillId="0" borderId="0"/>
    <xf numFmtId="0" fontId="1" fillId="0" borderId="0"/>
    <xf numFmtId="164" fontId="10" fillId="0" borderId="0" applyFont="0" applyFill="0" applyBorder="0" applyAlignment="0" applyProtection="0"/>
    <xf numFmtId="0" fontId="1" fillId="0" borderId="0"/>
    <xf numFmtId="164" fontId="10" fillId="0" borderId="0" applyFont="0" applyFill="0" applyBorder="0" applyAlignment="0" applyProtection="0"/>
    <xf numFmtId="164" fontId="11" fillId="0" borderId="0" applyFont="0" applyFill="0" applyBorder="0" applyAlignment="0" applyProtection="0"/>
    <xf numFmtId="0" fontId="1" fillId="0" borderId="0"/>
    <xf numFmtId="0" fontId="1" fillId="0" borderId="0"/>
    <xf numFmtId="164" fontId="11" fillId="0" borderId="0" applyFont="0" applyFill="0" applyBorder="0" applyAlignment="0" applyProtection="0"/>
    <xf numFmtId="0" fontId="1" fillId="0" borderId="0"/>
    <xf numFmtId="0" fontId="1" fillId="0" borderId="0"/>
    <xf numFmtId="164" fontId="10" fillId="0" borderId="0" applyFont="0" applyFill="0" applyBorder="0" applyAlignment="0" applyProtection="0"/>
    <xf numFmtId="164" fontId="11" fillId="0" borderId="0" applyFont="0" applyFill="0" applyBorder="0" applyAlignment="0" applyProtection="0"/>
    <xf numFmtId="0" fontId="1" fillId="0" borderId="0"/>
    <xf numFmtId="0" fontId="1" fillId="0" borderId="0"/>
    <xf numFmtId="164" fontId="10" fillId="0" borderId="0" applyFont="0" applyFill="0" applyBorder="0" applyAlignment="0" applyProtection="0"/>
    <xf numFmtId="0" fontId="1" fillId="0" borderId="0"/>
    <xf numFmtId="164" fontId="10" fillId="0" borderId="0" applyFont="0" applyFill="0" applyBorder="0" applyAlignment="0" applyProtection="0"/>
    <xf numFmtId="164" fontId="11" fillId="0" borderId="0" applyFont="0" applyFill="0" applyBorder="0" applyAlignment="0" applyProtection="0"/>
    <xf numFmtId="0" fontId="1" fillId="0" borderId="0"/>
    <xf numFmtId="0" fontId="1" fillId="0" borderId="0"/>
    <xf numFmtId="164" fontId="11" fillId="0" borderId="0" applyFont="0" applyFill="0" applyBorder="0" applyAlignment="0" applyProtection="0"/>
    <xf numFmtId="0" fontId="1" fillId="0" borderId="0"/>
    <xf numFmtId="0" fontId="1" fillId="0" borderId="0"/>
    <xf numFmtId="164" fontId="10" fillId="0" borderId="0" applyFont="0" applyFill="0" applyBorder="0" applyAlignment="0" applyProtection="0"/>
    <xf numFmtId="0" fontId="1" fillId="0" borderId="0"/>
    <xf numFmtId="164" fontId="11" fillId="0" borderId="0" applyFont="0" applyFill="0" applyBorder="0" applyAlignment="0" applyProtection="0"/>
    <xf numFmtId="0" fontId="1" fillId="0" borderId="0"/>
    <xf numFmtId="0" fontId="1" fillId="0" borderId="0"/>
    <xf numFmtId="164" fontId="10" fillId="0" borderId="0" applyFont="0" applyFill="0" applyBorder="0" applyAlignment="0" applyProtection="0"/>
    <xf numFmtId="0" fontId="1" fillId="0" borderId="0"/>
    <xf numFmtId="164" fontId="10" fillId="0" borderId="0" applyFont="0" applyFill="0" applyBorder="0" applyAlignment="0" applyProtection="0"/>
    <xf numFmtId="164" fontId="11" fillId="0" borderId="0" applyFont="0" applyFill="0" applyBorder="0" applyAlignment="0" applyProtection="0"/>
    <xf numFmtId="0" fontId="1" fillId="0" borderId="0"/>
    <xf numFmtId="0" fontId="1" fillId="0" borderId="0"/>
    <xf numFmtId="164" fontId="11" fillId="0" borderId="0" applyFont="0" applyFill="0" applyBorder="0" applyAlignment="0" applyProtection="0"/>
    <xf numFmtId="0" fontId="1" fillId="0" borderId="0"/>
    <xf numFmtId="0" fontId="1" fillId="0" borderId="0"/>
    <xf numFmtId="164" fontId="10" fillId="0" borderId="0" applyFont="0" applyFill="0" applyBorder="0" applyAlignment="0" applyProtection="0"/>
    <xf numFmtId="164" fontId="11" fillId="0" borderId="0" applyFont="0" applyFill="0" applyBorder="0" applyAlignment="0" applyProtection="0"/>
    <xf numFmtId="0" fontId="1" fillId="0" borderId="0"/>
    <xf numFmtId="0" fontId="1" fillId="0" borderId="0"/>
    <xf numFmtId="164" fontId="10" fillId="0" borderId="0" applyFont="0" applyFill="0" applyBorder="0" applyAlignment="0" applyProtection="0"/>
    <xf numFmtId="0" fontId="1" fillId="0" borderId="0"/>
    <xf numFmtId="164" fontId="10" fillId="0" borderId="0" applyFont="0" applyFill="0" applyBorder="0" applyAlignment="0" applyProtection="0"/>
    <xf numFmtId="164" fontId="11" fillId="0" borderId="0" applyFont="0" applyFill="0" applyBorder="0" applyAlignment="0" applyProtection="0"/>
    <xf numFmtId="0" fontId="1" fillId="0" borderId="0"/>
    <xf numFmtId="0" fontId="1" fillId="0" borderId="0"/>
    <xf numFmtId="164" fontId="11" fillId="0" borderId="0" applyFont="0" applyFill="0" applyBorder="0" applyAlignment="0" applyProtection="0"/>
    <xf numFmtId="0" fontId="1" fillId="0" borderId="0"/>
    <xf numFmtId="0" fontId="1" fillId="0" borderId="0"/>
    <xf numFmtId="164" fontId="10" fillId="0" borderId="0" applyFont="0" applyFill="0" applyBorder="0" applyAlignment="0" applyProtection="0"/>
  </cellStyleXfs>
  <cellXfs count="215">
    <xf numFmtId="0" fontId="0" fillId="0" borderId="0" xfId="0"/>
    <xf numFmtId="167" fontId="17" fillId="0" borderId="1" xfId="11" applyNumberFormat="1" applyFont="1" applyFill="1" applyBorder="1" applyAlignment="1">
      <alignment horizontal="center" vertical="center"/>
    </xf>
    <xf numFmtId="167" fontId="17" fillId="0" borderId="1" xfId="11" applyNumberFormat="1" applyFont="1" applyFill="1" applyBorder="1" applyAlignment="1">
      <alignment horizontal="center" vertical="center" wrapText="1"/>
    </xf>
    <xf numFmtId="0" fontId="20" fillId="9" borderId="1" xfId="9" applyFont="1" applyFill="1" applyBorder="1"/>
    <xf numFmtId="49" fontId="35" fillId="0" borderId="0" xfId="0" applyNumberFormat="1" applyFont="1" applyAlignment="1">
      <alignment horizontal="center"/>
    </xf>
    <xf numFmtId="0" fontId="35" fillId="0" borderId="0" xfId="0" applyFont="1" applyAlignment="1">
      <alignment horizontal="right"/>
    </xf>
    <xf numFmtId="0" fontId="36" fillId="0" borderId="0" xfId="0" applyFont="1"/>
    <xf numFmtId="0" fontId="35" fillId="0" borderId="0" xfId="0" applyFont="1"/>
    <xf numFmtId="0" fontId="39" fillId="3" borderId="1" xfId="0" applyFont="1" applyFill="1" applyBorder="1" applyAlignment="1">
      <alignment horizontal="center" vertical="center"/>
    </xf>
    <xf numFmtId="0" fontId="39" fillId="3" borderId="1" xfId="0" applyFont="1" applyFill="1" applyBorder="1" applyAlignment="1">
      <alignment horizontal="center" vertical="center" wrapText="1"/>
    </xf>
    <xf numFmtId="4" fontId="40" fillId="5" borderId="1" xfId="0" applyNumberFormat="1" applyFont="1" applyFill="1" applyBorder="1" applyAlignment="1">
      <alignment horizontal="center" vertical="center" wrapText="1"/>
    </xf>
    <xf numFmtId="0" fontId="35" fillId="0" borderId="0" xfId="0" applyFont="1" applyAlignment="1">
      <alignment vertical="center" wrapText="1"/>
    </xf>
    <xf numFmtId="0" fontId="35" fillId="0" borderId="16" xfId="0" applyFont="1" applyBorder="1" applyAlignment="1">
      <alignment vertical="center" wrapText="1"/>
    </xf>
    <xf numFmtId="0" fontId="35" fillId="6" borderId="1" xfId="0" applyFont="1" applyFill="1" applyBorder="1" applyAlignment="1">
      <alignment horizontal="left" vertical="center" wrapText="1"/>
    </xf>
    <xf numFmtId="4" fontId="35" fillId="6" borderId="1" xfId="0" applyNumberFormat="1" applyFont="1" applyFill="1" applyBorder="1" applyAlignment="1">
      <alignment horizontal="right" wrapText="1"/>
    </xf>
    <xf numFmtId="4" fontId="40" fillId="6" borderId="1" xfId="0" applyNumberFormat="1" applyFont="1" applyFill="1" applyBorder="1" applyAlignment="1">
      <alignment horizontal="right" wrapText="1"/>
    </xf>
    <xf numFmtId="49" fontId="39" fillId="3" borderId="1" xfId="0" applyNumberFormat="1" applyFont="1" applyFill="1" applyBorder="1" applyAlignment="1">
      <alignment horizontal="left"/>
    </xf>
    <xf numFmtId="4" fontId="39" fillId="3" borderId="1" xfId="0" applyNumberFormat="1" applyFont="1" applyFill="1" applyBorder="1" applyAlignment="1">
      <alignment horizontal="right"/>
    </xf>
    <xf numFmtId="4" fontId="40" fillId="3" borderId="1" xfId="0" applyNumberFormat="1" applyFont="1" applyFill="1" applyBorder="1" applyAlignment="1">
      <alignment horizontal="right"/>
    </xf>
    <xf numFmtId="0" fontId="39" fillId="0" borderId="0" xfId="0" applyFont="1"/>
    <xf numFmtId="0" fontId="41" fillId="5" borderId="5" xfId="0" applyFont="1" applyFill="1" applyBorder="1" applyAlignment="1">
      <alignment wrapText="1"/>
    </xf>
    <xf numFmtId="0" fontId="41" fillId="4" borderId="3" xfId="0" applyFont="1" applyFill="1" applyBorder="1" applyAlignment="1">
      <alignment horizontal="left" vertical="center" wrapText="1"/>
    </xf>
    <xf numFmtId="49" fontId="35" fillId="0" borderId="1" xfId="0" applyNumberFormat="1" applyFont="1" applyBorder="1" applyAlignment="1">
      <alignment horizontal="center"/>
    </xf>
    <xf numFmtId="0" fontId="35" fillId="0" borderId="0" xfId="0" applyFont="1" applyAlignment="1">
      <alignment horizontal="left" wrapText="1"/>
    </xf>
    <xf numFmtId="49" fontId="39" fillId="0" borderId="0" xfId="0" applyNumberFormat="1" applyFont="1" applyAlignment="1">
      <alignment horizontal="center" wrapText="1"/>
    </xf>
    <xf numFmtId="3" fontId="35" fillId="0" borderId="0" xfId="0" applyNumberFormat="1" applyFont="1"/>
    <xf numFmtId="3" fontId="36" fillId="0" borderId="0" xfId="0" applyNumberFormat="1" applyFont="1"/>
    <xf numFmtId="49" fontId="39" fillId="4" borderId="1" xfId="0" applyNumberFormat="1" applyFont="1" applyFill="1" applyBorder="1" applyAlignment="1">
      <alignment horizontal="center"/>
    </xf>
    <xf numFmtId="0" fontId="17" fillId="0" borderId="0" xfId="0" applyFont="1" applyAlignment="1">
      <alignment horizontal="center" wrapText="1"/>
    </xf>
    <xf numFmtId="0" fontId="17" fillId="0" borderId="0" xfId="0" applyFont="1" applyAlignment="1">
      <alignment wrapText="1"/>
    </xf>
    <xf numFmtId="0" fontId="16" fillId="0" borderId="13" xfId="0" applyFont="1" applyBorder="1"/>
    <xf numFmtId="0" fontId="16" fillId="0" borderId="13" xfId="0" applyFont="1" applyBorder="1" applyAlignment="1">
      <alignment horizontal="center" vertical="center"/>
    </xf>
    <xf numFmtId="169" fontId="16" fillId="0" borderId="13" xfId="0" applyNumberFormat="1" applyFont="1" applyBorder="1" applyAlignment="1">
      <alignment horizontal="center" vertical="center"/>
    </xf>
    <xf numFmtId="2" fontId="16" fillId="0" borderId="13" xfId="0" applyNumberFormat="1" applyFont="1" applyBorder="1" applyAlignment="1">
      <alignment horizontal="center" vertical="center"/>
    </xf>
    <xf numFmtId="1" fontId="20" fillId="9" borderId="1" xfId="9" applyNumberFormat="1" applyFont="1" applyFill="1" applyBorder="1" applyAlignment="1">
      <alignment horizontal="left"/>
    </xf>
    <xf numFmtId="2" fontId="33" fillId="5" borderId="1" xfId="0" applyNumberFormat="1" applyFont="1" applyFill="1" applyBorder="1"/>
    <xf numFmtId="49" fontId="33" fillId="5" borderId="1" xfId="0" applyNumberFormat="1" applyFont="1" applyFill="1" applyBorder="1" applyAlignment="1">
      <alignment horizontal="left"/>
    </xf>
    <xf numFmtId="167" fontId="19" fillId="0" borderId="1" xfId="11" applyNumberFormat="1" applyFont="1" applyBorder="1" applyAlignment="1">
      <alignment horizontal="left"/>
    </xf>
    <xf numFmtId="168" fontId="19" fillId="0" borderId="1" xfId="11" applyNumberFormat="1" applyFont="1" applyBorder="1" applyAlignment="1">
      <alignment horizontal="center" vertical="center"/>
    </xf>
    <xf numFmtId="0" fontId="35" fillId="0" borderId="1" xfId="0" applyFont="1" applyBorder="1" applyAlignment="1">
      <alignment horizontal="left" vertical="center" wrapText="1"/>
    </xf>
    <xf numFmtId="4" fontId="36" fillId="0" borderId="1" xfId="0" applyNumberFormat="1" applyFont="1" applyBorder="1" applyAlignment="1">
      <alignment horizontal="right" wrapText="1"/>
    </xf>
    <xf numFmtId="0" fontId="36" fillId="0" borderId="1" xfId="0" applyFont="1" applyBorder="1" applyAlignment="1">
      <alignment horizontal="right" wrapText="1"/>
    </xf>
    <xf numFmtId="2" fontId="35" fillId="5" borderId="1" xfId="0" applyNumberFormat="1" applyFont="1" applyFill="1" applyBorder="1" applyAlignment="1">
      <alignment horizontal="left" vertical="center" wrapText="1"/>
    </xf>
    <xf numFmtId="0" fontId="17" fillId="0" borderId="0" xfId="0" applyFont="1" applyAlignment="1">
      <alignment horizontal="left" wrapText="1"/>
    </xf>
    <xf numFmtId="0" fontId="14" fillId="0" borderId="0" xfId="0" applyFont="1" applyAlignment="1">
      <alignment horizontal="center" wrapText="1"/>
    </xf>
    <xf numFmtId="0" fontId="23" fillId="0" borderId="5" xfId="0" applyFont="1" applyBorder="1"/>
    <xf numFmtId="4" fontId="20" fillId="9" borderId="1" xfId="9" applyNumberFormat="1" applyFont="1" applyFill="1" applyBorder="1" applyAlignment="1">
      <alignment horizontal="center" vertical="center"/>
    </xf>
    <xf numFmtId="49" fontId="20" fillId="0" borderId="0" xfId="0" applyNumberFormat="1" applyFont="1"/>
    <xf numFmtId="0" fontId="20" fillId="0" borderId="0" xfId="0" applyFont="1"/>
    <xf numFmtId="0" fontId="23" fillId="0" borderId="1" xfId="0" applyFont="1" applyBorder="1"/>
    <xf numFmtId="0" fontId="18" fillId="0" borderId="1" xfId="0" applyFont="1" applyBorder="1" applyAlignment="1">
      <alignment horizontal="center" vertical="center" wrapText="1"/>
    </xf>
    <xf numFmtId="0" fontId="19" fillId="0" borderId="0" xfId="0" applyFont="1"/>
    <xf numFmtId="0" fontId="14" fillId="0" borderId="0" xfId="0" applyFont="1" applyAlignment="1">
      <alignment wrapText="1"/>
    </xf>
    <xf numFmtId="2" fontId="19" fillId="0" borderId="1" xfId="0" applyNumberFormat="1" applyFont="1" applyBorder="1"/>
    <xf numFmtId="0" fontId="14" fillId="7" borderId="1" xfId="0" applyFont="1" applyFill="1" applyBorder="1"/>
    <xf numFmtId="2" fontId="14" fillId="7" borderId="1" xfId="0" applyNumberFormat="1" applyFont="1" applyFill="1" applyBorder="1"/>
    <xf numFmtId="2" fontId="19" fillId="0" borderId="0" xfId="0" applyNumberFormat="1" applyFont="1"/>
    <xf numFmtId="168" fontId="14" fillId="7" borderId="1" xfId="0" applyNumberFormat="1" applyFont="1" applyFill="1" applyBorder="1"/>
    <xf numFmtId="0" fontId="24" fillId="6" borderId="6" xfId="0" applyFont="1" applyFill="1" applyBorder="1" applyAlignment="1">
      <alignment horizontal="center" vertical="center" wrapText="1"/>
    </xf>
    <xf numFmtId="0" fontId="25" fillId="0" borderId="0" xfId="0" applyFont="1"/>
    <xf numFmtId="0" fontId="29" fillId="0" borderId="0" xfId="0" applyFont="1"/>
    <xf numFmtId="0" fontId="24" fillId="6" borderId="15" xfId="0" applyFont="1" applyFill="1" applyBorder="1" applyAlignment="1">
      <alignment horizontal="center" vertical="center" wrapText="1"/>
    </xf>
    <xf numFmtId="0" fontId="24" fillId="6" borderId="12" xfId="0" applyFont="1" applyFill="1" applyBorder="1" applyAlignment="1">
      <alignment horizontal="center" vertical="center" wrapText="1"/>
    </xf>
    <xf numFmtId="0" fontId="24" fillId="6" borderId="19" xfId="0" applyFont="1" applyFill="1" applyBorder="1" applyAlignment="1">
      <alignment horizontal="center" vertical="center" wrapText="1"/>
    </xf>
    <xf numFmtId="0" fontId="23" fillId="0" borderId="9" xfId="0" applyFont="1" applyBorder="1"/>
    <xf numFmtId="4" fontId="23" fillId="0" borderId="5" xfId="0" applyNumberFormat="1" applyFont="1" applyBorder="1"/>
    <xf numFmtId="4" fontId="23" fillId="0" borderId="10" xfId="0" applyNumberFormat="1" applyFont="1" applyBorder="1"/>
    <xf numFmtId="0" fontId="23" fillId="0" borderId="11" xfId="0" applyFont="1" applyBorder="1"/>
    <xf numFmtId="4" fontId="23" fillId="0" borderId="1" xfId="0" applyNumberFormat="1" applyFont="1" applyBorder="1"/>
    <xf numFmtId="4" fontId="23" fillId="0" borderId="14" xfId="0" applyNumberFormat="1" applyFont="1" applyBorder="1"/>
    <xf numFmtId="0" fontId="24" fillId="6" borderId="6" xfId="0" applyFont="1" applyFill="1" applyBorder="1"/>
    <xf numFmtId="4" fontId="24" fillId="6" borderId="7" xfId="0" applyNumberFormat="1" applyFont="1" applyFill="1" applyBorder="1"/>
    <xf numFmtId="0" fontId="30" fillId="6" borderId="1" xfId="0" applyFont="1" applyFill="1" applyBorder="1" applyAlignment="1">
      <alignment horizontal="center" vertical="center" wrapText="1"/>
    </xf>
    <xf numFmtId="0" fontId="26" fillId="0" borderId="1" xfId="0" applyFont="1" applyBorder="1" applyAlignment="1">
      <alignment vertical="center"/>
    </xf>
    <xf numFmtId="0" fontId="36" fillId="0" borderId="1" xfId="0" applyFont="1" applyBorder="1" applyAlignment="1">
      <alignment horizontal="left" vertical="center"/>
    </xf>
    <xf numFmtId="4" fontId="36" fillId="5" borderId="1" xfId="0" applyNumberFormat="1" applyFont="1" applyFill="1" applyBorder="1" applyAlignment="1">
      <alignment horizontal="right" wrapText="1"/>
    </xf>
    <xf numFmtId="0" fontId="36" fillId="0" borderId="16" xfId="0" applyFont="1" applyBorder="1" applyAlignment="1">
      <alignment vertical="center" wrapText="1"/>
    </xf>
    <xf numFmtId="0" fontId="36" fillId="0" borderId="0" xfId="0" applyFont="1" applyAlignment="1">
      <alignment vertical="center" wrapText="1"/>
    </xf>
    <xf numFmtId="4" fontId="36" fillId="0" borderId="1" xfId="0" applyNumberFormat="1" applyFont="1" applyBorder="1" applyAlignment="1">
      <alignment wrapText="1"/>
    </xf>
    <xf numFmtId="0" fontId="36" fillId="0" borderId="1" xfId="0" applyFont="1" applyBorder="1" applyAlignment="1">
      <alignment horizontal="left" vertical="center" wrapText="1"/>
    </xf>
    <xf numFmtId="0" fontId="36" fillId="0" borderId="1" xfId="0" applyFont="1" applyBorder="1" applyAlignment="1">
      <alignment wrapText="1"/>
    </xf>
    <xf numFmtId="3" fontId="24" fillId="6" borderId="7" xfId="0" applyNumberFormat="1" applyFont="1" applyFill="1" applyBorder="1"/>
    <xf numFmtId="49" fontId="21" fillId="8" borderId="25" xfId="9" applyNumberFormat="1" applyFont="1" applyFill="1" applyBorder="1" applyAlignment="1">
      <alignment horizontal="center" vertical="center"/>
    </xf>
    <xf numFmtId="0" fontId="21" fillId="8" borderId="26" xfId="9" applyFont="1" applyFill="1" applyBorder="1" applyAlignment="1">
      <alignment horizontal="center" vertical="center" wrapText="1"/>
    </xf>
    <xf numFmtId="49" fontId="21" fillId="8" borderId="25" xfId="9" applyNumberFormat="1" applyFont="1" applyFill="1" applyBorder="1" applyAlignment="1">
      <alignment horizontal="center" vertical="center" wrapText="1"/>
    </xf>
    <xf numFmtId="1" fontId="21" fillId="8" borderId="26" xfId="9" applyNumberFormat="1" applyFont="1" applyFill="1" applyBorder="1" applyAlignment="1">
      <alignment horizontal="left" vertical="center" wrapText="1"/>
    </xf>
    <xf numFmtId="0" fontId="20" fillId="9" borderId="28" xfId="9" applyFont="1" applyFill="1" applyBorder="1" applyAlignment="1">
      <alignment horizontal="center" vertical="center"/>
    </xf>
    <xf numFmtId="4" fontId="24" fillId="6" borderId="12" xfId="0" applyNumberFormat="1" applyFont="1" applyFill="1" applyBorder="1"/>
    <xf numFmtId="0" fontId="28" fillId="0" borderId="0" xfId="0" applyFont="1"/>
    <xf numFmtId="0" fontId="28" fillId="0" borderId="1" xfId="0" applyFont="1" applyBorder="1"/>
    <xf numFmtId="4" fontId="24" fillId="6" borderId="8" xfId="0" applyNumberFormat="1" applyFont="1" applyFill="1" applyBorder="1"/>
    <xf numFmtId="0" fontId="42" fillId="0" borderId="0" xfId="0" applyFont="1"/>
    <xf numFmtId="0" fontId="13" fillId="0" borderId="0" xfId="0" applyFont="1" applyAlignment="1">
      <alignment wrapText="1"/>
    </xf>
    <xf numFmtId="0" fontId="18" fillId="0" borderId="1" xfId="0" applyFont="1" applyBorder="1" applyAlignment="1">
      <alignment wrapText="1"/>
    </xf>
    <xf numFmtId="0" fontId="18" fillId="0" borderId="1" xfId="0" applyFont="1" applyBorder="1"/>
    <xf numFmtId="0" fontId="18" fillId="0" borderId="1" xfId="0" applyFont="1" applyBorder="1" applyAlignment="1">
      <alignment horizontal="center" wrapText="1"/>
    </xf>
    <xf numFmtId="0" fontId="42" fillId="0" borderId="1" xfId="0" applyFont="1" applyBorder="1"/>
    <xf numFmtId="4" fontId="42" fillId="0" borderId="1" xfId="0" applyNumberFormat="1" applyFont="1" applyBorder="1"/>
    <xf numFmtId="0" fontId="42" fillId="0" borderId="1" xfId="0" applyFont="1" applyBorder="1" applyAlignment="1">
      <alignment wrapText="1"/>
    </xf>
    <xf numFmtId="4" fontId="17" fillId="0" borderId="1" xfId="0" applyNumberFormat="1" applyFont="1" applyBorder="1"/>
    <xf numFmtId="0" fontId="17" fillId="0" borderId="0" xfId="0" applyFont="1"/>
    <xf numFmtId="0" fontId="20" fillId="0" borderId="0" xfId="0" applyFont="1" applyAlignment="1">
      <alignment horizontal="center"/>
    </xf>
    <xf numFmtId="0" fontId="20" fillId="0" borderId="1" xfId="0" applyFont="1" applyBorder="1" applyAlignment="1">
      <alignment vertical="center"/>
    </xf>
    <xf numFmtId="0" fontId="20" fillId="0" borderId="1" xfId="0" applyFont="1" applyBorder="1" applyAlignment="1">
      <alignment vertical="center" wrapText="1"/>
    </xf>
    <xf numFmtId="0" fontId="20" fillId="0" borderId="1" xfId="0" applyFont="1" applyBorder="1" applyAlignment="1">
      <alignment horizontal="center" vertical="center" wrapText="1"/>
    </xf>
    <xf numFmtId="0" fontId="32" fillId="0" borderId="1" xfId="0" applyFont="1" applyBorder="1" applyAlignment="1">
      <alignment vertical="center" wrapText="1"/>
    </xf>
    <xf numFmtId="0" fontId="20" fillId="0" borderId="1" xfId="0" applyFont="1" applyBorder="1" applyAlignment="1">
      <alignment horizontal="center" vertical="center"/>
    </xf>
    <xf numFmtId="4" fontId="21" fillId="0" borderId="1" xfId="0" applyNumberFormat="1" applyFont="1" applyBorder="1" applyAlignment="1">
      <alignment horizontal="right" vertical="center"/>
    </xf>
    <xf numFmtId="0" fontId="32" fillId="0" borderId="1" xfId="0" applyFont="1" applyBorder="1" applyAlignment="1">
      <alignment wrapText="1"/>
    </xf>
    <xf numFmtId="0" fontId="23" fillId="0" borderId="1" xfId="0" applyFont="1" applyBorder="1" applyAlignment="1">
      <alignment horizontal="center" vertical="center" wrapText="1"/>
    </xf>
    <xf numFmtId="0" fontId="20" fillId="0" borderId="0" xfId="0" applyFont="1" applyAlignment="1">
      <alignment vertical="center"/>
    </xf>
    <xf numFmtId="0" fontId="17" fillId="10" borderId="1" xfId="0" applyFont="1" applyFill="1" applyBorder="1" applyAlignment="1">
      <alignment wrapText="1"/>
    </xf>
    <xf numFmtId="0" fontId="19" fillId="10" borderId="1" xfId="0" applyFont="1" applyFill="1" applyBorder="1"/>
    <xf numFmtId="0" fontId="19" fillId="10" borderId="1" xfId="0" applyFont="1" applyFill="1" applyBorder="1" applyAlignment="1">
      <alignment horizontal="center"/>
    </xf>
    <xf numFmtId="4" fontId="14" fillId="10" borderId="1" xfId="0" applyNumberFormat="1" applyFont="1" applyFill="1" applyBorder="1" applyAlignment="1">
      <alignment horizontal="right"/>
    </xf>
    <xf numFmtId="0" fontId="20" fillId="0" borderId="0" xfId="0" applyFont="1" applyAlignment="1">
      <alignment horizontal="right"/>
    </xf>
    <xf numFmtId="4" fontId="20" fillId="0" borderId="0" xfId="0" applyNumberFormat="1" applyFont="1" applyAlignment="1">
      <alignment horizontal="right"/>
    </xf>
    <xf numFmtId="4" fontId="20" fillId="0" borderId="0" xfId="0" applyNumberFormat="1" applyFont="1"/>
    <xf numFmtId="3" fontId="23" fillId="0" borderId="5" xfId="0" applyNumberFormat="1" applyFont="1" applyBorder="1"/>
    <xf numFmtId="3" fontId="23" fillId="0" borderId="1" xfId="0" applyNumberFormat="1" applyFont="1" applyBorder="1"/>
    <xf numFmtId="0" fontId="23" fillId="0" borderId="29" xfId="0" applyFont="1" applyBorder="1"/>
    <xf numFmtId="0" fontId="23" fillId="0" borderId="30" xfId="0" applyFont="1" applyBorder="1"/>
    <xf numFmtId="4" fontId="23" fillId="0" borderId="30" xfId="0" applyNumberFormat="1" applyFont="1" applyBorder="1"/>
    <xf numFmtId="3" fontId="23" fillId="0" borderId="30" xfId="0" applyNumberFormat="1" applyFont="1" applyBorder="1"/>
    <xf numFmtId="4" fontId="23" fillId="0" borderId="31" xfId="0" applyNumberFormat="1" applyFont="1" applyBorder="1"/>
    <xf numFmtId="0" fontId="24" fillId="6" borderId="7" xfId="0" applyFont="1" applyFill="1" applyBorder="1"/>
    <xf numFmtId="4" fontId="23" fillId="0" borderId="32" xfId="0" applyNumberFormat="1" applyFont="1" applyBorder="1"/>
    <xf numFmtId="0" fontId="24" fillId="6" borderId="15" xfId="0" applyFont="1" applyFill="1" applyBorder="1"/>
    <xf numFmtId="3" fontId="24" fillId="6" borderId="12" xfId="0" applyNumberFormat="1" applyFont="1" applyFill="1" applyBorder="1"/>
    <xf numFmtId="4" fontId="24" fillId="6" borderId="19" xfId="0" applyNumberFormat="1" applyFont="1" applyFill="1" applyBorder="1"/>
    <xf numFmtId="0" fontId="43" fillId="6" borderId="1" xfId="0" applyFont="1" applyFill="1" applyBorder="1" applyAlignment="1">
      <alignment horizontal="center" vertical="center" wrapText="1"/>
    </xf>
    <xf numFmtId="0" fontId="14" fillId="6" borderId="17" xfId="8" applyFont="1" applyFill="1" applyBorder="1" applyAlignment="1">
      <alignment horizontal="center" vertical="center" wrapText="1"/>
    </xf>
    <xf numFmtId="0" fontId="14" fillId="6" borderId="23" xfId="8" applyFont="1" applyFill="1" applyBorder="1" applyAlignment="1">
      <alignment horizontal="center" vertical="center" wrapText="1"/>
    </xf>
    <xf numFmtId="0" fontId="14" fillId="6" borderId="18" xfId="8" applyFont="1" applyFill="1" applyBorder="1" applyAlignment="1">
      <alignment horizontal="center" vertical="center" wrapText="1"/>
    </xf>
    <xf numFmtId="0" fontId="14" fillId="11" borderId="24" xfId="8" applyFont="1" applyFill="1" applyBorder="1" applyAlignment="1">
      <alignment horizontal="center" vertical="center" wrapText="1"/>
    </xf>
    <xf numFmtId="0" fontId="14" fillId="6" borderId="30" xfId="8" applyFont="1" applyFill="1" applyBorder="1" applyAlignment="1">
      <alignment horizontal="center" vertical="center" wrapText="1"/>
    </xf>
    <xf numFmtId="2" fontId="14" fillId="6" borderId="30" xfId="8" applyNumberFormat="1" applyFont="1" applyFill="1" applyBorder="1" applyAlignment="1">
      <alignment horizontal="center" vertical="center" wrapText="1"/>
    </xf>
    <xf numFmtId="0" fontId="14" fillId="11" borderId="30" xfId="8" applyFont="1" applyFill="1" applyBorder="1" applyAlignment="1">
      <alignment horizontal="center" vertical="center" wrapText="1"/>
    </xf>
    <xf numFmtId="0" fontId="42" fillId="0" borderId="1" xfId="0" applyFont="1" applyBorder="1" applyAlignment="1">
      <alignment horizontal="left"/>
    </xf>
    <xf numFmtId="0" fontId="42" fillId="0" borderId="1" xfId="0" applyFont="1" applyBorder="1" applyAlignment="1">
      <alignment horizontal="center" vertical="center"/>
    </xf>
    <xf numFmtId="0" fontId="45" fillId="0" borderId="0" xfId="0" applyFont="1"/>
    <xf numFmtId="49" fontId="35" fillId="0" borderId="0" xfId="0" applyNumberFormat="1" applyFont="1" applyAlignment="1">
      <alignment horizontal="left" wrapText="1"/>
    </xf>
    <xf numFmtId="0" fontId="47" fillId="12" borderId="1" xfId="0" applyFont="1" applyFill="1" applyBorder="1" applyAlignment="1">
      <alignment wrapText="1"/>
    </xf>
    <xf numFmtId="0" fontId="47" fillId="5" borderId="1" xfId="0" applyFont="1" applyFill="1" applyBorder="1" applyAlignment="1">
      <alignment horizontal="left"/>
    </xf>
    <xf numFmtId="14" fontId="0" fillId="5" borderId="1" xfId="0" applyNumberFormat="1" applyFill="1" applyBorder="1" applyAlignment="1">
      <alignment horizontal="left"/>
    </xf>
    <xf numFmtId="0" fontId="0" fillId="5" borderId="1" xfId="0" applyFill="1" applyBorder="1" applyAlignment="1">
      <alignment horizontal="left"/>
    </xf>
    <xf numFmtId="2" fontId="0" fillId="5" borderId="1" xfId="0" applyNumberFormat="1" applyFill="1" applyBorder="1"/>
    <xf numFmtId="0" fontId="0" fillId="5" borderId="0" xfId="0" applyFill="1"/>
    <xf numFmtId="0" fontId="47" fillId="5" borderId="1" xfId="0" applyFont="1" applyFill="1" applyBorder="1"/>
    <xf numFmtId="2" fontId="47" fillId="5" borderId="1" xfId="0" applyNumberFormat="1" applyFont="1" applyFill="1" applyBorder="1"/>
    <xf numFmtId="0" fontId="27" fillId="5" borderId="1" xfId="46" applyFont="1" applyFill="1" applyBorder="1" applyAlignment="1">
      <alignment horizontal="center" vertical="center" wrapText="1"/>
    </xf>
    <xf numFmtId="0" fontId="48" fillId="6" borderId="1" xfId="0" applyFont="1" applyFill="1" applyBorder="1" applyAlignment="1">
      <alignment horizontal="center" vertical="center" wrapText="1"/>
    </xf>
    <xf numFmtId="4" fontId="35" fillId="0" borderId="0" xfId="0" applyNumberFormat="1" applyFont="1"/>
    <xf numFmtId="2" fontId="43" fillId="6" borderId="1" xfId="0" applyNumberFormat="1" applyFont="1" applyFill="1" applyBorder="1" applyAlignment="1">
      <alignment horizontal="center" vertical="center" wrapText="1"/>
    </xf>
    <xf numFmtId="2" fontId="48" fillId="6" borderId="1" xfId="0" applyNumberFormat="1" applyFont="1" applyFill="1" applyBorder="1" applyAlignment="1">
      <alignment horizontal="center" vertical="center" wrapText="1"/>
    </xf>
    <xf numFmtId="0" fontId="49" fillId="0" borderId="6" xfId="0" applyFont="1" applyBorder="1" applyAlignment="1">
      <alignment horizontal="center" vertical="center" wrapText="1"/>
    </xf>
    <xf numFmtId="0" fontId="49" fillId="0" borderId="7" xfId="0" applyFont="1" applyBorder="1" applyAlignment="1">
      <alignment horizontal="center" vertical="center" wrapText="1"/>
    </xf>
    <xf numFmtId="0" fontId="49" fillId="0" borderId="8" xfId="0" applyFont="1" applyBorder="1" applyAlignment="1">
      <alignment horizontal="center" vertical="center" wrapText="1"/>
    </xf>
    <xf numFmtId="0" fontId="0" fillId="13" borderId="11" xfId="0" applyFill="1" applyBorder="1" applyAlignment="1">
      <alignment horizontal="right"/>
    </xf>
    <xf numFmtId="0" fontId="0" fillId="13" borderId="5" xfId="0" applyFill="1" applyBorder="1"/>
    <xf numFmtId="0" fontId="0" fillId="0" borderId="1" xfId="0" applyBorder="1"/>
    <xf numFmtId="2" fontId="0" fillId="0" borderId="1" xfId="0" applyNumberFormat="1" applyBorder="1"/>
    <xf numFmtId="4" fontId="0" fillId="0" borderId="14" xfId="0" applyNumberFormat="1" applyBorder="1"/>
    <xf numFmtId="0" fontId="49" fillId="13" borderId="38" xfId="0" applyFont="1" applyFill="1" applyBorder="1"/>
    <xf numFmtId="2" fontId="49" fillId="13" borderId="38" xfId="0" applyNumberFormat="1" applyFont="1" applyFill="1" applyBorder="1"/>
    <xf numFmtId="164" fontId="49" fillId="13" borderId="39" xfId="11" applyFont="1" applyFill="1" applyBorder="1" applyAlignment="1">
      <alignment horizontal="right"/>
    </xf>
    <xf numFmtId="167" fontId="49" fillId="3" borderId="12" xfId="11" applyNumberFormat="1" applyFont="1" applyFill="1" applyBorder="1"/>
    <xf numFmtId="4" fontId="0" fillId="0" borderId="0" xfId="0" applyNumberFormat="1"/>
    <xf numFmtId="170" fontId="35" fillId="0" borderId="0" xfId="0" applyNumberFormat="1" applyFont="1"/>
    <xf numFmtId="0" fontId="51" fillId="0" borderId="0" xfId="0" applyFont="1" applyAlignment="1">
      <alignment horizontal="right"/>
    </xf>
    <xf numFmtId="0" fontId="52" fillId="0" borderId="1" xfId="0" applyFont="1" applyBorder="1" applyAlignment="1">
      <alignment horizontal="center" vertical="center" wrapText="1"/>
    </xf>
    <xf numFmtId="0" fontId="35" fillId="0" borderId="1" xfId="0" applyFont="1" applyBorder="1" applyAlignment="1">
      <alignment horizontal="center" vertical="center" wrapText="1"/>
    </xf>
    <xf numFmtId="0" fontId="36" fillId="0" borderId="1" xfId="0" applyFont="1" applyBorder="1" applyAlignment="1">
      <alignment horizontal="center" vertical="center" wrapText="1"/>
    </xf>
    <xf numFmtId="0" fontId="39" fillId="0" borderId="1" xfId="0" applyFont="1" applyBorder="1" applyAlignment="1">
      <alignment horizontal="center"/>
    </xf>
    <xf numFmtId="4" fontId="36" fillId="0" borderId="1" xfId="0" applyNumberFormat="1" applyFont="1" applyBorder="1"/>
    <xf numFmtId="0" fontId="36" fillId="0" borderId="1" xfId="0" applyFont="1" applyBorder="1"/>
    <xf numFmtId="4" fontId="40" fillId="0" borderId="1" xfId="0" applyNumberFormat="1" applyFont="1" applyBorder="1"/>
    <xf numFmtId="0" fontId="40" fillId="0" borderId="1" xfId="0" applyFont="1" applyBorder="1"/>
    <xf numFmtId="0" fontId="35" fillId="0" borderId="1" xfId="0" applyFont="1" applyBorder="1"/>
    <xf numFmtId="0" fontId="35" fillId="0" borderId="1" xfId="0" applyFont="1" applyBorder="1" applyAlignment="1">
      <alignment horizontal="left"/>
    </xf>
    <xf numFmtId="0" fontId="35" fillId="5" borderId="1" xfId="0" applyFont="1" applyFill="1" applyBorder="1" applyAlignment="1">
      <alignment horizontal="center" vertical="center" wrapText="1"/>
    </xf>
    <xf numFmtId="4" fontId="35" fillId="4" borderId="1" xfId="0" applyNumberFormat="1" applyFont="1" applyFill="1" applyBorder="1" applyAlignment="1">
      <alignment horizontal="right" wrapText="1"/>
    </xf>
    <xf numFmtId="4" fontId="36" fillId="4" borderId="1" xfId="0" applyNumberFormat="1" applyFont="1" applyFill="1" applyBorder="1" applyAlignment="1">
      <alignment horizontal="right" wrapText="1"/>
    </xf>
    <xf numFmtId="0" fontId="35" fillId="0" borderId="4" xfId="0" applyFont="1" applyBorder="1" applyAlignment="1">
      <alignment wrapText="1"/>
    </xf>
    <xf numFmtId="0" fontId="35" fillId="0" borderId="0" xfId="0" applyFont="1" applyAlignment="1">
      <alignment wrapText="1"/>
    </xf>
    <xf numFmtId="0" fontId="35" fillId="0" borderId="1" xfId="0" applyFont="1" applyBorder="1" applyAlignment="1">
      <alignment horizontal="left" vertical="center"/>
    </xf>
    <xf numFmtId="0" fontId="37" fillId="0" borderId="2" xfId="0" applyFont="1" applyBorder="1" applyAlignment="1">
      <alignment horizontal="center" vertical="center" wrapText="1"/>
    </xf>
    <xf numFmtId="0" fontId="17" fillId="0" borderId="0" xfId="0" applyFont="1" applyAlignment="1">
      <alignment horizontal="center" wrapText="1"/>
    </xf>
    <xf numFmtId="0" fontId="17" fillId="0" borderId="0" xfId="0" applyFont="1" applyAlignment="1">
      <alignment horizontal="left" wrapText="1"/>
    </xf>
    <xf numFmtId="0" fontId="13" fillId="0" borderId="2" xfId="0" applyFont="1" applyBorder="1" applyAlignment="1">
      <alignment horizontal="center" wrapText="1"/>
    </xf>
    <xf numFmtId="0" fontId="17" fillId="0" borderId="20" xfId="0" applyFont="1" applyBorder="1" applyAlignment="1">
      <alignment horizontal="center" wrapText="1"/>
    </xf>
    <xf numFmtId="0" fontId="17" fillId="0" borderId="21" xfId="0" applyFont="1" applyBorder="1" applyAlignment="1">
      <alignment horizontal="center" wrapText="1"/>
    </xf>
    <xf numFmtId="0" fontId="17" fillId="0" borderId="22" xfId="0" applyFont="1" applyBorder="1" applyAlignment="1">
      <alignment horizontal="center" wrapText="1"/>
    </xf>
    <xf numFmtId="0" fontId="21" fillId="0" borderId="0" xfId="9" applyFont="1" applyAlignment="1">
      <alignment horizontal="center" wrapText="1"/>
    </xf>
    <xf numFmtId="0" fontId="20" fillId="9" borderId="27" xfId="9" applyFont="1" applyFill="1" applyBorder="1" applyAlignment="1">
      <alignment horizontal="center" vertical="center"/>
    </xf>
    <xf numFmtId="0" fontId="20" fillId="9" borderId="28" xfId="9" applyFont="1" applyFill="1" applyBorder="1" applyAlignment="1">
      <alignment horizontal="center" vertical="center"/>
    </xf>
    <xf numFmtId="0" fontId="14" fillId="0" borderId="0" xfId="0" applyFont="1" applyAlignment="1">
      <alignment horizontal="center" wrapText="1"/>
    </xf>
    <xf numFmtId="0" fontId="46" fillId="0" borderId="0" xfId="0" applyFont="1" applyAlignment="1">
      <alignment horizontal="center"/>
    </xf>
    <xf numFmtId="0" fontId="0" fillId="0" borderId="0" xfId="0"/>
    <xf numFmtId="0" fontId="22" fillId="0" borderId="0" xfId="0" applyFont="1" applyAlignment="1">
      <alignment horizontal="center"/>
    </xf>
    <xf numFmtId="0" fontId="50" fillId="0" borderId="0" xfId="0" applyFont="1" applyAlignment="1">
      <alignment horizontal="left" vertical="center" wrapText="1"/>
    </xf>
    <xf numFmtId="0" fontId="49" fillId="13" borderId="37" xfId="0" applyFont="1" applyFill="1" applyBorder="1" applyAlignment="1">
      <alignment horizontal="right" vertical="center" wrapText="1"/>
    </xf>
    <xf numFmtId="0" fontId="49" fillId="13" borderId="38" xfId="0" applyFont="1" applyFill="1" applyBorder="1" applyAlignment="1">
      <alignment horizontal="right" vertical="center" wrapText="1"/>
    </xf>
    <xf numFmtId="0" fontId="30" fillId="6" borderId="27" xfId="0" applyFont="1" applyFill="1" applyBorder="1" applyAlignment="1">
      <alignment horizontal="center" vertical="center" wrapText="1"/>
    </xf>
    <xf numFmtId="0" fontId="30" fillId="6" borderId="33" xfId="0" applyFont="1" applyFill="1" applyBorder="1" applyAlignment="1">
      <alignment horizontal="center" vertical="center" wrapText="1"/>
    </xf>
    <xf numFmtId="0" fontId="30" fillId="6" borderId="28" xfId="0" applyFont="1" applyFill="1" applyBorder="1" applyAlignment="1">
      <alignment horizontal="center" vertical="center" wrapText="1"/>
    </xf>
    <xf numFmtId="49" fontId="21" fillId="0" borderId="0" xfId="0" applyNumberFormat="1" applyFont="1" applyAlignment="1">
      <alignment horizontal="center" wrapText="1"/>
    </xf>
    <xf numFmtId="0" fontId="44" fillId="0" borderId="0" xfId="0" applyFont="1" applyAlignment="1">
      <alignment horizontal="center" vertical="center"/>
    </xf>
    <xf numFmtId="0" fontId="13" fillId="0" borderId="0" xfId="0" applyFont="1" applyAlignment="1">
      <alignment horizontal="center" vertical="center" wrapText="1"/>
    </xf>
    <xf numFmtId="0" fontId="14" fillId="6" borderId="34" xfId="8" applyFont="1" applyFill="1" applyBorder="1" applyAlignment="1">
      <alignment horizontal="right" vertical="center" wrapText="1"/>
    </xf>
    <xf numFmtId="0" fontId="14" fillId="6" borderId="35" xfId="8" applyFont="1" applyFill="1" applyBorder="1" applyAlignment="1">
      <alignment horizontal="right" vertical="center" wrapText="1"/>
    </xf>
    <xf numFmtId="0" fontId="14" fillId="6" borderId="36" xfId="8" applyFont="1" applyFill="1" applyBorder="1" applyAlignment="1">
      <alignment horizontal="right" vertical="center" wrapText="1"/>
    </xf>
    <xf numFmtId="49" fontId="20" fillId="0" borderId="2" xfId="0" applyNumberFormat="1" applyFont="1" applyBorder="1" applyAlignment="1">
      <alignment horizontal="center" wrapText="1"/>
    </xf>
    <xf numFmtId="49" fontId="20" fillId="0" borderId="0" xfId="0" applyNumberFormat="1" applyFont="1" applyAlignment="1">
      <alignment horizontal="left" wrapText="1"/>
    </xf>
    <xf numFmtId="0" fontId="0" fillId="0" borderId="0" xfId="0" applyAlignment="1">
      <alignment horizontal="right"/>
    </xf>
  </cellXfs>
  <cellStyles count="117">
    <cellStyle name="Comma" xfId="11" builtinId="3"/>
    <cellStyle name="Comma 2" xfId="13" xr:uid="{B1A7CDA8-9B61-48CF-8BB7-967F80BCB737}"/>
    <cellStyle name="Comma 2 2" xfId="4" xr:uid="{00000000-0005-0000-0000-000001000000}"/>
    <cellStyle name="Comma 2 2 2" xfId="14" xr:uid="{529C0A02-2540-4D3B-8714-DC57F9A2B1DB}"/>
    <cellStyle name="Comma 2 2 2 2" xfId="29" xr:uid="{3C66F64D-28E0-4DFE-B34A-238E16DED9B1}"/>
    <cellStyle name="Comma 2 2 2 2 2" xfId="57" xr:uid="{697B4678-091A-4894-9078-66B49690766C}"/>
    <cellStyle name="Comma 2 2 2 2 2 2" xfId="110" xr:uid="{4B1FBEA4-3D82-47F7-AD8D-1E7F9F92B96D}"/>
    <cellStyle name="Comma 2 2 2 2 3" xfId="83" xr:uid="{802B1C06-F903-4242-950F-16B609409943}"/>
    <cellStyle name="Comma 2 2 2 3" xfId="44" xr:uid="{80508DFC-3459-46D3-AC95-CE06F593F46B}"/>
    <cellStyle name="Comma 2 2 2 3 2" xfId="97" xr:uid="{B48B981F-C352-4F64-9EEF-6543FDF78DB3}"/>
    <cellStyle name="Comma 2 2 2 4" xfId="70" xr:uid="{81E1B393-0B3F-4F16-B598-BC331A185C75}"/>
    <cellStyle name="Comma 2 2 3" xfId="18" xr:uid="{B9FEBE41-91AB-43BC-9A06-D64687DC197C}"/>
    <cellStyle name="Comma 2 2 3 2" xfId="33" xr:uid="{C5EC96C8-152A-4ED3-B773-A7A2D23239BF}"/>
    <cellStyle name="Comma 2 2 3 2 2" xfId="60" xr:uid="{3215034D-40CC-4318-8558-594F9E1A5B5B}"/>
    <cellStyle name="Comma 2 2 3 2 2 2" xfId="113" xr:uid="{D564AA18-065F-4252-A4A0-C5F3EE1E160E}"/>
    <cellStyle name="Comma 2 2 3 2 3" xfId="86" xr:uid="{8CCB3BD2-26C4-4ADE-A61E-C0C3AAD2E7C5}"/>
    <cellStyle name="Comma 2 2 3 3" xfId="47" xr:uid="{C69CB98A-5BDD-47B4-927A-6F782E582842}"/>
    <cellStyle name="Comma 2 2 3 3 2" xfId="100" xr:uid="{3F634495-E596-40ED-82DB-34C7D15D2F24}"/>
    <cellStyle name="Comma 2 2 3 4" xfId="73" xr:uid="{B08BC543-1456-4DA8-9885-B2C448936CF9}"/>
    <cellStyle name="Comma 2 2 4" xfId="23" xr:uid="{1A793D07-0378-46AF-AE63-A624B4C05D90}"/>
    <cellStyle name="Comma 2 2 4 2" xfId="51" xr:uid="{BAE1EEF2-D7D4-404B-95A1-6FDCAEB7B4D8}"/>
    <cellStyle name="Comma 2 2 4 2 2" xfId="104" xr:uid="{6209AFF0-94A4-4403-901B-50CFAC526BA6}"/>
    <cellStyle name="Comma 2 2 4 3" xfId="77" xr:uid="{EF27E98D-E98F-4122-B7A9-4EA767AF2A84}"/>
    <cellStyle name="Comma 2 2 5" xfId="38" xr:uid="{731BA822-76FE-48D1-95B7-1198E5CA0A18}"/>
    <cellStyle name="Comma 2 2 5 2" xfId="91" xr:uid="{5414CA57-9AEF-42CB-B508-DD322A8D950C}"/>
    <cellStyle name="Comma 2 2 6" xfId="64" xr:uid="{EC889B04-205C-412E-BDE9-FE484012287A}"/>
    <cellStyle name="Comma 2 3" xfId="28" xr:uid="{4D90F13E-57AB-4AEB-A58A-50897DDC981B}"/>
    <cellStyle name="Comma 2 3 2" xfId="56" xr:uid="{0F0022BC-6E4C-47EF-AD5B-1D23FEDA67CD}"/>
    <cellStyle name="Comma 2 3 2 2" xfId="109" xr:uid="{9F5F6715-DD21-4791-A1A6-53011652CFA6}"/>
    <cellStyle name="Comma 2 3 3" xfId="82" xr:uid="{1E5300A9-A39A-455B-BAAF-64EE7AE1082F}"/>
    <cellStyle name="Comma 2 4" xfId="43" xr:uid="{6EA5F6E6-81CE-45CE-ADD3-312649C7FF8A}"/>
    <cellStyle name="Comma 2 4 2" xfId="96" xr:uid="{A639A917-0FC0-4500-970B-6FAFE0FC2186}"/>
    <cellStyle name="Comma 2 5" xfId="69" xr:uid="{3479A88C-1B6F-4B15-9E16-3B199654541F}"/>
    <cellStyle name="Comma 3" xfId="21" xr:uid="{73DD12E8-F939-4D09-BD7D-6D99B10CB7F5}"/>
    <cellStyle name="Comma 3 2" xfId="36" xr:uid="{180C78A4-EC1A-448F-8A2C-0ABAAAC39F77}"/>
    <cellStyle name="Comma 3 2 2" xfId="63" xr:uid="{6C5791A3-3915-475A-8F32-10FADBB3DEEF}"/>
    <cellStyle name="Comma 3 2 2 2" xfId="116" xr:uid="{010BC336-C1F6-416F-90BA-2E4E6B83DAF3}"/>
    <cellStyle name="Comma 3 2 3" xfId="89" xr:uid="{EFF6BF75-E798-4616-9A58-193DF38BB549}"/>
    <cellStyle name="Comma 3 3" xfId="50" xr:uid="{F70748EA-051A-4806-A441-A9BCEF300781}"/>
    <cellStyle name="Comma 3 3 2" xfId="103" xr:uid="{22456945-9955-46A5-85B7-E0CEE7AB6BB0}"/>
    <cellStyle name="Comma 3 4" xfId="76" xr:uid="{CDC972AD-EB61-4ED8-9023-3B873277F77B}"/>
    <cellStyle name="Comma 4" xfId="26" xr:uid="{AF8B9D23-044C-40D1-A052-C89B20A98EBC}"/>
    <cellStyle name="Comma 4 2" xfId="54" xr:uid="{1A2FFE3E-D808-4D07-A4B7-0D2981C01FD0}"/>
    <cellStyle name="Comma 4 2 2" xfId="107" xr:uid="{CF748A5A-44AF-4135-8A87-D04002D409E8}"/>
    <cellStyle name="Comma 4 3" xfId="80" xr:uid="{4579C992-845A-4DAE-B2C2-C6315EB84A7D}"/>
    <cellStyle name="Comma 5" xfId="41" xr:uid="{60EF6A58-20DB-4FDB-937C-8BA50DEDAF59}"/>
    <cellStyle name="Comma 5 2" xfId="94" xr:uid="{D861F1BE-B3F2-46FA-AC09-ED91CF6246F0}"/>
    <cellStyle name="Comma 6" xfId="67" xr:uid="{629AFFDF-F4F1-411B-B18D-082A76C1046F}"/>
    <cellStyle name="Explanatory Text 2" xfId="10" xr:uid="{AC1CE407-9C9E-48AA-B012-E1676CD0408F}"/>
    <cellStyle name="Normal" xfId="0" builtinId="0"/>
    <cellStyle name="Normal 2" xfId="2" xr:uid="{00000000-0005-0000-0000-000005000000}"/>
    <cellStyle name="Normal 2 2" xfId="3" xr:uid="{00000000-0005-0000-0000-000006000000}"/>
    <cellStyle name="Normal 2 2 2" xfId="37" xr:uid="{BC000737-CAFF-4EC9-9638-4490C55951A2}"/>
    <cellStyle name="Normal 2 2 2 2" xfId="90" xr:uid="{0F1833C3-F9E3-493D-A995-8FDB823D0223}"/>
    <cellStyle name="Normal 2 2 3" xfId="5" xr:uid="{00000000-0005-0000-0000-000007000000}"/>
    <cellStyle name="Normal 2 3" xfId="8" xr:uid="{7D575CD4-DD30-4495-B76A-EE7F4C72729D}"/>
    <cellStyle name="Normal 2 3 2" xfId="16" xr:uid="{3B81DED7-C797-4FB0-9245-D2366DC8AEC1}"/>
    <cellStyle name="Normal 2 3 2 2" xfId="31" xr:uid="{A32C6BB8-452D-413F-A8A0-74F567BDBD8A}"/>
    <cellStyle name="Normal 2 3 2 2 2" xfId="59" xr:uid="{00143948-B87E-4D55-9268-C9F407E95667}"/>
    <cellStyle name="Normal 2 3 2 2 2 2" xfId="112" xr:uid="{3701976C-B223-4E46-9BD4-B7DAA9F00CDA}"/>
    <cellStyle name="Normal 2 3 2 2 3" xfId="85" xr:uid="{96E66901-B32D-4A88-BD7A-F6D5C63749B2}"/>
    <cellStyle name="Normal 2 3 2 3" xfId="46" xr:uid="{1EAA39AB-8244-452F-86A2-EB6548A0D91A}"/>
    <cellStyle name="Normal 2 3 2 3 2" xfId="99" xr:uid="{27152E74-7C1A-4123-9F40-A29343AFC8A6}"/>
    <cellStyle name="Normal 2 3 2 4" xfId="72" xr:uid="{2A70D79E-4241-49AE-898F-4BEB55CD2D14}"/>
    <cellStyle name="Normal 2 3 3" xfId="20" xr:uid="{05850038-CA7F-466F-9D4B-641D266F34FC}"/>
    <cellStyle name="Normal 2 3 3 2" xfId="35" xr:uid="{576021F6-FDF4-4FAD-8410-F64390A72B91}"/>
    <cellStyle name="Normal 2 3 3 2 2" xfId="62" xr:uid="{EB7503AA-C3CF-41AE-9BB0-D32F23B897FA}"/>
    <cellStyle name="Normal 2 3 3 2 2 2" xfId="115" xr:uid="{A791AAE9-008D-481E-A351-EB96FB4477D9}"/>
    <cellStyle name="Normal 2 3 3 2 3" xfId="88" xr:uid="{7CAB3CD0-1C23-4E3F-829B-95FD61CEECA4}"/>
    <cellStyle name="Normal 2 3 3 3" xfId="49" xr:uid="{F5D1A86F-2C2F-427C-BD7F-81C1F82B4E46}"/>
    <cellStyle name="Normal 2 3 3 3 2" xfId="102" xr:uid="{1E2F4A91-9559-4708-9E97-E3E189ED5F21}"/>
    <cellStyle name="Normal 2 3 3 4" xfId="75" xr:uid="{9071B6D1-5719-4C0B-91E4-895A0C2A70D0}"/>
    <cellStyle name="Normal 2 3 4" xfId="25" xr:uid="{4F97BE7C-69A6-4146-BF2B-2C64B379A3BE}"/>
    <cellStyle name="Normal 2 3 4 2" xfId="53" xr:uid="{E6BE1D96-62DA-474C-947E-06313F1E7C86}"/>
    <cellStyle name="Normal 2 3 4 2 2" xfId="106" xr:uid="{5C3AAE3E-C97A-4CBE-A850-F1586D3FB726}"/>
    <cellStyle name="Normal 2 3 4 3" xfId="79" xr:uid="{95500988-1912-4C13-97E9-26CD011CB9ED}"/>
    <cellStyle name="Normal 2 3 5" xfId="40" xr:uid="{3271DCEE-CA2E-48D3-8ABA-1ED3F103703B}"/>
    <cellStyle name="Normal 2 3 5 2" xfId="93" xr:uid="{7788685F-C2A3-41E7-B053-41361B638F76}"/>
    <cellStyle name="Normal 2 3 6" xfId="66" xr:uid="{C885566F-5330-49B1-8BAA-C0F3F226D4A1}"/>
    <cellStyle name="Normal 3" xfId="7" xr:uid="{00000000-0005-0000-0000-000008000000}"/>
    <cellStyle name="Normal 3 2" xfId="9" xr:uid="{9D66E780-F325-46E9-9F00-7368E3B72696}"/>
    <cellStyle name="Normal 3 3" xfId="15" xr:uid="{A9B93E45-3022-41B9-9345-0F6EA9FA369F}"/>
    <cellStyle name="Normal 3 3 2" xfId="30" xr:uid="{AACAE3E4-3A94-416E-BA72-AA22CDE52AE0}"/>
    <cellStyle name="Normal 3 3 2 2" xfId="58" xr:uid="{693D98FD-C791-48BD-9C82-42CE183B375E}"/>
    <cellStyle name="Normal 3 3 2 2 2" xfId="111" xr:uid="{4A751B90-B643-4C12-8BB3-7EB14BCD6C6C}"/>
    <cellStyle name="Normal 3 3 2 3" xfId="84" xr:uid="{F6112782-DD54-4356-8F17-9BD38D04A3DC}"/>
    <cellStyle name="Normal 3 3 3" xfId="45" xr:uid="{377421B5-9087-42B3-A78C-F2ECB260C7E4}"/>
    <cellStyle name="Normal 3 3 3 2" xfId="98" xr:uid="{3C83B595-976C-4A25-856E-40909812FE3F}"/>
    <cellStyle name="Normal 3 3 4" xfId="71" xr:uid="{4CF6F296-260A-40FB-A6F8-943896B9300B}"/>
    <cellStyle name="Normal 3 4" xfId="19" xr:uid="{C58E68BA-66EA-4773-84C4-2CCC7BDC0676}"/>
    <cellStyle name="Normal 3 4 2" xfId="34" xr:uid="{CE20D163-EE4E-4F71-B2E5-D3C4698C21FA}"/>
    <cellStyle name="Normal 3 4 2 2" xfId="61" xr:uid="{CD1DD56A-F18C-45FF-B504-17A87A1F57B7}"/>
    <cellStyle name="Normal 3 4 2 2 2" xfId="114" xr:uid="{B1812D06-2BC0-40F2-BD00-6E15291C90CE}"/>
    <cellStyle name="Normal 3 4 2 3" xfId="87" xr:uid="{4B205281-B3D5-42A2-8187-027447DC38D8}"/>
    <cellStyle name="Normal 3 4 3" xfId="48" xr:uid="{16EADEC8-8E83-4957-9096-ED087F3A7E56}"/>
    <cellStyle name="Normal 3 4 3 2" xfId="101" xr:uid="{4D753E63-2F66-4282-956E-950F486F51E4}"/>
    <cellStyle name="Normal 3 4 4" xfId="74" xr:uid="{8656C8F9-990E-4993-A574-D36416700A55}"/>
    <cellStyle name="Normal 3 5" xfId="24" xr:uid="{0F71759A-A11A-44B6-B960-43DE741B6975}"/>
    <cellStyle name="Normal 3 5 2" xfId="52" xr:uid="{97B6852E-F534-4173-91F9-5DD397711BD2}"/>
    <cellStyle name="Normal 3 5 2 2" xfId="105" xr:uid="{2E26B5BB-D601-45D1-9F0D-CB1F61B781C0}"/>
    <cellStyle name="Normal 3 5 3" xfId="78" xr:uid="{D85980C4-3030-44F4-AB1C-EFF8F551367A}"/>
    <cellStyle name="Normal 3 6" xfId="39" xr:uid="{03ABF21B-E34F-4DF5-889D-0D280BC14ABD}"/>
    <cellStyle name="Normal 3 6 2" xfId="92" xr:uid="{06C15316-5E50-420C-B634-54BCC58F4F1B}"/>
    <cellStyle name="Normal 3 7" xfId="65" xr:uid="{7A603F70-7626-4DA0-BA8A-2AB578B19E82}"/>
    <cellStyle name="Normal 4" xfId="12" xr:uid="{577F79CD-1D13-4809-82EA-2B1AB68A4474}"/>
    <cellStyle name="Normal 4 2" xfId="17" xr:uid="{D6AE0925-A580-4363-B1D9-58F75E6E5F2F}"/>
    <cellStyle name="Normal 4 2 2" xfId="32" xr:uid="{71CDDA2A-DC8B-4419-9E8A-D02DD8F8FA31}"/>
    <cellStyle name="Normal 4 3" xfId="27" xr:uid="{94780C8B-CFE2-4F1A-927D-8AB791EFB3F3}"/>
    <cellStyle name="Normal 4 3 2" xfId="55" xr:uid="{C61009D6-785C-4464-BC50-71FFFB78FDDA}"/>
    <cellStyle name="Normal 4 3 2 2" xfId="108" xr:uid="{BD256C31-69C1-4A67-92E8-9FA4F6BBF10F}"/>
    <cellStyle name="Normal 4 3 3" xfId="81" xr:uid="{32879B10-D3AF-4B74-AFA4-4A46654A9F05}"/>
    <cellStyle name="Normal 4 4" xfId="42" xr:uid="{80A0C383-3CCA-4742-9427-7DCEBBBB8E66}"/>
    <cellStyle name="Normal 4 4 2" xfId="95" xr:uid="{7583BB3F-525F-4590-8671-C5FE59FC5518}"/>
    <cellStyle name="Normal 4 5" xfId="68" xr:uid="{66D82D9C-143C-4395-A192-D31DDA06A8DE}"/>
    <cellStyle name="Normal 5" xfId="6" xr:uid="{00000000-0005-0000-0000-000009000000}"/>
    <cellStyle name="Parasts 2" xfId="22" xr:uid="{97978938-9481-47AC-8EBE-2C546C9E44EA}"/>
    <cellStyle name="V?st." xfId="1" xr:uid="{00000000-0005-0000-0000-00000A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2</xdr:col>
      <xdr:colOff>0</xdr:colOff>
      <xdr:row>0</xdr:row>
      <xdr:rowOff>0</xdr:rowOff>
    </xdr:from>
    <xdr:ext cx="184731" cy="264560"/>
    <xdr:sp macro="" textlink="">
      <xdr:nvSpPr>
        <xdr:cNvPr id="2" name="TextBox 1">
          <a:extLst>
            <a:ext uri="{FF2B5EF4-FFF2-40B4-BE49-F238E27FC236}">
              <a16:creationId xmlns:a16="http://schemas.microsoft.com/office/drawing/2014/main" id="{3A1B3895-4B29-4387-9DF3-1F186B911A54}"/>
            </a:ext>
          </a:extLst>
        </xdr:cNvPr>
        <xdr:cNvSpPr txBox="1"/>
      </xdr:nvSpPr>
      <xdr:spPr>
        <a:xfrm>
          <a:off x="27527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 name="TextBox 2">
          <a:extLst>
            <a:ext uri="{FF2B5EF4-FFF2-40B4-BE49-F238E27FC236}">
              <a16:creationId xmlns:a16="http://schemas.microsoft.com/office/drawing/2014/main" id="{2B8FC8C7-C07F-47C3-B948-5DF5A8833DD8}"/>
            </a:ext>
          </a:extLst>
        </xdr:cNvPr>
        <xdr:cNvSpPr txBox="1"/>
      </xdr:nvSpPr>
      <xdr:spPr>
        <a:xfrm>
          <a:off x="27527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4" name="TextBox 3">
          <a:extLst>
            <a:ext uri="{FF2B5EF4-FFF2-40B4-BE49-F238E27FC236}">
              <a16:creationId xmlns:a16="http://schemas.microsoft.com/office/drawing/2014/main" id="{6915AB91-4BFC-4246-81B5-139A87B22EBE}"/>
            </a:ext>
          </a:extLst>
        </xdr:cNvPr>
        <xdr:cNvSpPr txBox="1"/>
      </xdr:nvSpPr>
      <xdr:spPr>
        <a:xfrm>
          <a:off x="27527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5" name="TextBox 4">
          <a:extLst>
            <a:ext uri="{FF2B5EF4-FFF2-40B4-BE49-F238E27FC236}">
              <a16:creationId xmlns:a16="http://schemas.microsoft.com/office/drawing/2014/main" id="{60D6AD98-FD0F-49A3-BC34-C119ACE9B964}"/>
            </a:ext>
          </a:extLst>
        </xdr:cNvPr>
        <xdr:cNvSpPr txBox="1"/>
      </xdr:nvSpPr>
      <xdr:spPr>
        <a:xfrm>
          <a:off x="27527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3</xdr:row>
      <xdr:rowOff>0</xdr:rowOff>
    </xdr:from>
    <xdr:ext cx="184731" cy="264560"/>
    <xdr:sp macro="" textlink="">
      <xdr:nvSpPr>
        <xdr:cNvPr id="6" name="TextBox 5">
          <a:extLst>
            <a:ext uri="{FF2B5EF4-FFF2-40B4-BE49-F238E27FC236}">
              <a16:creationId xmlns:a16="http://schemas.microsoft.com/office/drawing/2014/main" id="{51AB35AA-0153-4B45-8134-1BE6A47F32EA}"/>
            </a:ext>
          </a:extLst>
        </xdr:cNvPr>
        <xdr:cNvSpPr txBox="1"/>
      </xdr:nvSpPr>
      <xdr:spPr>
        <a:xfrm>
          <a:off x="2752725"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3</xdr:row>
      <xdr:rowOff>0</xdr:rowOff>
    </xdr:from>
    <xdr:ext cx="184731" cy="264560"/>
    <xdr:sp macro="" textlink="">
      <xdr:nvSpPr>
        <xdr:cNvPr id="7" name="TextBox 6">
          <a:extLst>
            <a:ext uri="{FF2B5EF4-FFF2-40B4-BE49-F238E27FC236}">
              <a16:creationId xmlns:a16="http://schemas.microsoft.com/office/drawing/2014/main" id="{2B719A14-248F-4CA4-AC94-4B433FB1F3D7}"/>
            </a:ext>
          </a:extLst>
        </xdr:cNvPr>
        <xdr:cNvSpPr txBox="1"/>
      </xdr:nvSpPr>
      <xdr:spPr>
        <a:xfrm>
          <a:off x="2752725"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3</xdr:row>
      <xdr:rowOff>0</xdr:rowOff>
    </xdr:from>
    <xdr:ext cx="184731" cy="264560"/>
    <xdr:sp macro="" textlink="">
      <xdr:nvSpPr>
        <xdr:cNvPr id="8" name="TextBox 7">
          <a:extLst>
            <a:ext uri="{FF2B5EF4-FFF2-40B4-BE49-F238E27FC236}">
              <a16:creationId xmlns:a16="http://schemas.microsoft.com/office/drawing/2014/main" id="{3B0E266D-C0E5-42F7-A5D7-C0F466694BF4}"/>
            </a:ext>
          </a:extLst>
        </xdr:cNvPr>
        <xdr:cNvSpPr txBox="1"/>
      </xdr:nvSpPr>
      <xdr:spPr>
        <a:xfrm>
          <a:off x="1089660"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3</xdr:row>
      <xdr:rowOff>0</xdr:rowOff>
    </xdr:from>
    <xdr:ext cx="184731" cy="264560"/>
    <xdr:sp macro="" textlink="">
      <xdr:nvSpPr>
        <xdr:cNvPr id="9" name="TextBox 8">
          <a:extLst>
            <a:ext uri="{FF2B5EF4-FFF2-40B4-BE49-F238E27FC236}">
              <a16:creationId xmlns:a16="http://schemas.microsoft.com/office/drawing/2014/main" id="{7C4B459B-C03E-4505-A7B1-A708F6D177D6}"/>
            </a:ext>
          </a:extLst>
        </xdr:cNvPr>
        <xdr:cNvSpPr txBox="1"/>
      </xdr:nvSpPr>
      <xdr:spPr>
        <a:xfrm>
          <a:off x="1089660"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10" name="TextBox 9">
          <a:extLst>
            <a:ext uri="{FF2B5EF4-FFF2-40B4-BE49-F238E27FC236}">
              <a16:creationId xmlns:a16="http://schemas.microsoft.com/office/drawing/2014/main" id="{D981E8A3-BCD5-4384-B6D6-E49C37502686}"/>
            </a:ext>
          </a:extLst>
        </xdr:cNvPr>
        <xdr:cNvSpPr txBox="1"/>
      </xdr:nvSpPr>
      <xdr:spPr>
        <a:xfrm>
          <a:off x="27527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3</xdr:row>
      <xdr:rowOff>0</xdr:rowOff>
    </xdr:from>
    <xdr:ext cx="184731" cy="264560"/>
    <xdr:sp macro="" textlink="">
      <xdr:nvSpPr>
        <xdr:cNvPr id="11" name="TextBox 10">
          <a:extLst>
            <a:ext uri="{FF2B5EF4-FFF2-40B4-BE49-F238E27FC236}">
              <a16:creationId xmlns:a16="http://schemas.microsoft.com/office/drawing/2014/main" id="{8622DBE0-C59C-41AE-A906-FF77E4BE1C57}"/>
            </a:ext>
          </a:extLst>
        </xdr:cNvPr>
        <xdr:cNvSpPr txBox="1"/>
      </xdr:nvSpPr>
      <xdr:spPr>
        <a:xfrm>
          <a:off x="2752725"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6</xdr:col>
      <xdr:colOff>0</xdr:colOff>
      <xdr:row>3</xdr:row>
      <xdr:rowOff>0</xdr:rowOff>
    </xdr:from>
    <xdr:ext cx="184731" cy="264560"/>
    <xdr:sp macro="" textlink="">
      <xdr:nvSpPr>
        <xdr:cNvPr id="12" name="TextBox 11">
          <a:extLst>
            <a:ext uri="{FF2B5EF4-FFF2-40B4-BE49-F238E27FC236}">
              <a16:creationId xmlns:a16="http://schemas.microsoft.com/office/drawing/2014/main" id="{9D70927C-A4EF-4672-876F-46628212F5CF}"/>
            </a:ext>
          </a:extLst>
        </xdr:cNvPr>
        <xdr:cNvSpPr txBox="1"/>
      </xdr:nvSpPr>
      <xdr:spPr>
        <a:xfrm>
          <a:off x="5191125"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6</xdr:col>
      <xdr:colOff>0</xdr:colOff>
      <xdr:row>3</xdr:row>
      <xdr:rowOff>0</xdr:rowOff>
    </xdr:from>
    <xdr:ext cx="184731" cy="264560"/>
    <xdr:sp macro="" textlink="">
      <xdr:nvSpPr>
        <xdr:cNvPr id="13" name="TextBox 12">
          <a:extLst>
            <a:ext uri="{FF2B5EF4-FFF2-40B4-BE49-F238E27FC236}">
              <a16:creationId xmlns:a16="http://schemas.microsoft.com/office/drawing/2014/main" id="{DEF3B635-D03D-4337-B83D-1DA69AD865A6}"/>
            </a:ext>
          </a:extLst>
        </xdr:cNvPr>
        <xdr:cNvSpPr txBox="1"/>
      </xdr:nvSpPr>
      <xdr:spPr>
        <a:xfrm>
          <a:off x="5191125"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6</xdr:col>
      <xdr:colOff>0</xdr:colOff>
      <xdr:row>3</xdr:row>
      <xdr:rowOff>0</xdr:rowOff>
    </xdr:from>
    <xdr:ext cx="184731" cy="264560"/>
    <xdr:sp macro="" textlink="">
      <xdr:nvSpPr>
        <xdr:cNvPr id="14" name="TextBox 13">
          <a:extLst>
            <a:ext uri="{FF2B5EF4-FFF2-40B4-BE49-F238E27FC236}">
              <a16:creationId xmlns:a16="http://schemas.microsoft.com/office/drawing/2014/main" id="{BD95892A-08FF-4E69-9224-A8383091AD88}"/>
            </a:ext>
          </a:extLst>
        </xdr:cNvPr>
        <xdr:cNvSpPr txBox="1"/>
      </xdr:nvSpPr>
      <xdr:spPr>
        <a:xfrm>
          <a:off x="5191125"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3</xdr:row>
      <xdr:rowOff>0</xdr:rowOff>
    </xdr:from>
    <xdr:ext cx="184731" cy="264560"/>
    <xdr:sp macro="" textlink="">
      <xdr:nvSpPr>
        <xdr:cNvPr id="15" name="TextBox 14">
          <a:extLst>
            <a:ext uri="{FF2B5EF4-FFF2-40B4-BE49-F238E27FC236}">
              <a16:creationId xmlns:a16="http://schemas.microsoft.com/office/drawing/2014/main" id="{897ADEA2-FCBD-4032-A93F-759B8D17A427}"/>
            </a:ext>
          </a:extLst>
        </xdr:cNvPr>
        <xdr:cNvSpPr txBox="1"/>
      </xdr:nvSpPr>
      <xdr:spPr>
        <a:xfrm>
          <a:off x="7629525"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3</xdr:row>
      <xdr:rowOff>0</xdr:rowOff>
    </xdr:from>
    <xdr:ext cx="184731" cy="264560"/>
    <xdr:sp macro="" textlink="">
      <xdr:nvSpPr>
        <xdr:cNvPr id="16" name="TextBox 15">
          <a:extLst>
            <a:ext uri="{FF2B5EF4-FFF2-40B4-BE49-F238E27FC236}">
              <a16:creationId xmlns:a16="http://schemas.microsoft.com/office/drawing/2014/main" id="{CC0CE477-ABC1-4CB0-9150-448A184A46E8}"/>
            </a:ext>
          </a:extLst>
        </xdr:cNvPr>
        <xdr:cNvSpPr txBox="1"/>
      </xdr:nvSpPr>
      <xdr:spPr>
        <a:xfrm>
          <a:off x="7629525"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3</xdr:row>
      <xdr:rowOff>0</xdr:rowOff>
    </xdr:from>
    <xdr:ext cx="184731" cy="264560"/>
    <xdr:sp macro="" textlink="">
      <xdr:nvSpPr>
        <xdr:cNvPr id="17" name="TextBox 16">
          <a:extLst>
            <a:ext uri="{FF2B5EF4-FFF2-40B4-BE49-F238E27FC236}">
              <a16:creationId xmlns:a16="http://schemas.microsoft.com/office/drawing/2014/main" id="{AFF73636-8082-4B1D-BE18-9A235B01BBCE}"/>
            </a:ext>
          </a:extLst>
        </xdr:cNvPr>
        <xdr:cNvSpPr txBox="1"/>
      </xdr:nvSpPr>
      <xdr:spPr>
        <a:xfrm>
          <a:off x="7629525"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18" name="TextBox 17">
          <a:extLst>
            <a:ext uri="{FF2B5EF4-FFF2-40B4-BE49-F238E27FC236}">
              <a16:creationId xmlns:a16="http://schemas.microsoft.com/office/drawing/2014/main" id="{6A5A473A-9742-44AA-BCC2-107CBF5C4267}"/>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19" name="TextBox 18">
          <a:extLst>
            <a:ext uri="{FF2B5EF4-FFF2-40B4-BE49-F238E27FC236}">
              <a16:creationId xmlns:a16="http://schemas.microsoft.com/office/drawing/2014/main" id="{D8F9B3DD-5156-4959-BD7D-3139F626150D}"/>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20" name="TextBox 19">
          <a:extLst>
            <a:ext uri="{FF2B5EF4-FFF2-40B4-BE49-F238E27FC236}">
              <a16:creationId xmlns:a16="http://schemas.microsoft.com/office/drawing/2014/main" id="{E858F104-5DC0-4B60-8A7D-B607FE0A7A7E}"/>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21" name="TextBox 20">
          <a:extLst>
            <a:ext uri="{FF2B5EF4-FFF2-40B4-BE49-F238E27FC236}">
              <a16:creationId xmlns:a16="http://schemas.microsoft.com/office/drawing/2014/main" id="{75AE45BC-DD10-4551-84F9-D4E21D1F2506}"/>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22" name="TextBox 21">
          <a:extLst>
            <a:ext uri="{FF2B5EF4-FFF2-40B4-BE49-F238E27FC236}">
              <a16:creationId xmlns:a16="http://schemas.microsoft.com/office/drawing/2014/main" id="{E1B10FF4-B582-4305-95D4-2248DA231FC3}"/>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23" name="TextBox 22">
          <a:extLst>
            <a:ext uri="{FF2B5EF4-FFF2-40B4-BE49-F238E27FC236}">
              <a16:creationId xmlns:a16="http://schemas.microsoft.com/office/drawing/2014/main" id="{738FB4E5-7501-4D8E-87BF-AB1066E61C39}"/>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0</xdr:row>
      <xdr:rowOff>0</xdr:rowOff>
    </xdr:from>
    <xdr:ext cx="184731" cy="264560"/>
    <xdr:sp macro="" textlink="">
      <xdr:nvSpPr>
        <xdr:cNvPr id="24" name="TextBox 23">
          <a:extLst>
            <a:ext uri="{FF2B5EF4-FFF2-40B4-BE49-F238E27FC236}">
              <a16:creationId xmlns:a16="http://schemas.microsoft.com/office/drawing/2014/main" id="{C78352D4-271D-4DDD-BC74-4AAB04AFE9D4}"/>
            </a:ext>
          </a:extLst>
        </xdr:cNvPr>
        <xdr:cNvSpPr txBox="1"/>
      </xdr:nvSpPr>
      <xdr:spPr>
        <a:xfrm>
          <a:off x="108966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0</xdr:row>
      <xdr:rowOff>0</xdr:rowOff>
    </xdr:from>
    <xdr:ext cx="184731" cy="264560"/>
    <xdr:sp macro="" textlink="">
      <xdr:nvSpPr>
        <xdr:cNvPr id="25" name="TextBox 24">
          <a:extLst>
            <a:ext uri="{FF2B5EF4-FFF2-40B4-BE49-F238E27FC236}">
              <a16:creationId xmlns:a16="http://schemas.microsoft.com/office/drawing/2014/main" id="{4CD8609A-1C03-4D2E-897B-F47C7950811F}"/>
            </a:ext>
          </a:extLst>
        </xdr:cNvPr>
        <xdr:cNvSpPr txBox="1"/>
      </xdr:nvSpPr>
      <xdr:spPr>
        <a:xfrm>
          <a:off x="108966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26" name="TextBox 25">
          <a:extLst>
            <a:ext uri="{FF2B5EF4-FFF2-40B4-BE49-F238E27FC236}">
              <a16:creationId xmlns:a16="http://schemas.microsoft.com/office/drawing/2014/main" id="{BE946834-2964-49D3-BCF0-E698F3195773}"/>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27" name="TextBox 26">
          <a:extLst>
            <a:ext uri="{FF2B5EF4-FFF2-40B4-BE49-F238E27FC236}">
              <a16:creationId xmlns:a16="http://schemas.microsoft.com/office/drawing/2014/main" id="{80CAF514-917C-4864-A95C-FFD7DE9927A2}"/>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28" name="TextBox 27">
          <a:extLst>
            <a:ext uri="{FF2B5EF4-FFF2-40B4-BE49-F238E27FC236}">
              <a16:creationId xmlns:a16="http://schemas.microsoft.com/office/drawing/2014/main" id="{F8896980-2F69-46E2-99C5-F485F280D6F5}"/>
            </a:ext>
          </a:extLst>
        </xdr:cNvPr>
        <xdr:cNvSpPr txBox="1"/>
      </xdr:nvSpPr>
      <xdr:spPr>
        <a:xfrm>
          <a:off x="1905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29" name="TextBox 28">
          <a:extLst>
            <a:ext uri="{FF2B5EF4-FFF2-40B4-BE49-F238E27FC236}">
              <a16:creationId xmlns:a16="http://schemas.microsoft.com/office/drawing/2014/main" id="{EC82D73A-629C-4D61-B7DF-5787E11A5D83}"/>
            </a:ext>
          </a:extLst>
        </xdr:cNvPr>
        <xdr:cNvSpPr txBox="1"/>
      </xdr:nvSpPr>
      <xdr:spPr>
        <a:xfrm>
          <a:off x="1905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30" name="TextBox 29">
          <a:extLst>
            <a:ext uri="{FF2B5EF4-FFF2-40B4-BE49-F238E27FC236}">
              <a16:creationId xmlns:a16="http://schemas.microsoft.com/office/drawing/2014/main" id="{F69E3269-4AF0-43C5-B9BC-BE28C804F30A}"/>
            </a:ext>
          </a:extLst>
        </xdr:cNvPr>
        <xdr:cNvSpPr txBox="1"/>
      </xdr:nvSpPr>
      <xdr:spPr>
        <a:xfrm>
          <a:off x="1905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31" name="TextBox 30">
          <a:extLst>
            <a:ext uri="{FF2B5EF4-FFF2-40B4-BE49-F238E27FC236}">
              <a16:creationId xmlns:a16="http://schemas.microsoft.com/office/drawing/2014/main" id="{73ED5DA3-BFF0-46FA-8356-FF1B2D22545C}"/>
            </a:ext>
          </a:extLst>
        </xdr:cNvPr>
        <xdr:cNvSpPr txBox="1"/>
      </xdr:nvSpPr>
      <xdr:spPr>
        <a:xfrm>
          <a:off x="1905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32" name="TextBox 31">
          <a:extLst>
            <a:ext uri="{FF2B5EF4-FFF2-40B4-BE49-F238E27FC236}">
              <a16:creationId xmlns:a16="http://schemas.microsoft.com/office/drawing/2014/main" id="{98C8F5BB-2642-4427-A09B-7ABEFD00EF47}"/>
            </a:ext>
          </a:extLst>
        </xdr:cNvPr>
        <xdr:cNvSpPr txBox="1"/>
      </xdr:nvSpPr>
      <xdr:spPr>
        <a:xfrm>
          <a:off x="190500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33" name="TextBox 32">
          <a:extLst>
            <a:ext uri="{FF2B5EF4-FFF2-40B4-BE49-F238E27FC236}">
              <a16:creationId xmlns:a16="http://schemas.microsoft.com/office/drawing/2014/main" id="{CEDD1035-0997-43F8-B051-9894FEF9E870}"/>
            </a:ext>
          </a:extLst>
        </xdr:cNvPr>
        <xdr:cNvSpPr txBox="1"/>
      </xdr:nvSpPr>
      <xdr:spPr>
        <a:xfrm>
          <a:off x="190500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2</xdr:row>
      <xdr:rowOff>0</xdr:rowOff>
    </xdr:from>
    <xdr:ext cx="184731" cy="264560"/>
    <xdr:sp macro="" textlink="">
      <xdr:nvSpPr>
        <xdr:cNvPr id="34" name="TextBox 33">
          <a:extLst>
            <a:ext uri="{FF2B5EF4-FFF2-40B4-BE49-F238E27FC236}">
              <a16:creationId xmlns:a16="http://schemas.microsoft.com/office/drawing/2014/main" id="{3CB83F9F-B089-4038-B0A6-22B02D94CC01}"/>
            </a:ext>
          </a:extLst>
        </xdr:cNvPr>
        <xdr:cNvSpPr txBox="1"/>
      </xdr:nvSpPr>
      <xdr:spPr>
        <a:xfrm>
          <a:off x="108966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2</xdr:row>
      <xdr:rowOff>0</xdr:rowOff>
    </xdr:from>
    <xdr:ext cx="184731" cy="264560"/>
    <xdr:sp macro="" textlink="">
      <xdr:nvSpPr>
        <xdr:cNvPr id="35" name="TextBox 34">
          <a:extLst>
            <a:ext uri="{FF2B5EF4-FFF2-40B4-BE49-F238E27FC236}">
              <a16:creationId xmlns:a16="http://schemas.microsoft.com/office/drawing/2014/main" id="{38D36046-776C-4121-A5EE-1CD2BC04B664}"/>
            </a:ext>
          </a:extLst>
        </xdr:cNvPr>
        <xdr:cNvSpPr txBox="1"/>
      </xdr:nvSpPr>
      <xdr:spPr>
        <a:xfrm>
          <a:off x="108966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36" name="TextBox 35">
          <a:extLst>
            <a:ext uri="{FF2B5EF4-FFF2-40B4-BE49-F238E27FC236}">
              <a16:creationId xmlns:a16="http://schemas.microsoft.com/office/drawing/2014/main" id="{69C5CFCF-D8AC-42BC-9043-2FD6C6BE2BBF}"/>
            </a:ext>
          </a:extLst>
        </xdr:cNvPr>
        <xdr:cNvSpPr txBox="1"/>
      </xdr:nvSpPr>
      <xdr:spPr>
        <a:xfrm>
          <a:off x="1905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37" name="TextBox 36">
          <a:extLst>
            <a:ext uri="{FF2B5EF4-FFF2-40B4-BE49-F238E27FC236}">
              <a16:creationId xmlns:a16="http://schemas.microsoft.com/office/drawing/2014/main" id="{1CB15C18-344E-46F2-9083-5DE540636CD3}"/>
            </a:ext>
          </a:extLst>
        </xdr:cNvPr>
        <xdr:cNvSpPr txBox="1"/>
      </xdr:nvSpPr>
      <xdr:spPr>
        <a:xfrm>
          <a:off x="190500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38" name="TextBox 37">
          <a:extLst>
            <a:ext uri="{FF2B5EF4-FFF2-40B4-BE49-F238E27FC236}">
              <a16:creationId xmlns:a16="http://schemas.microsoft.com/office/drawing/2014/main" id="{BBEDDE88-E06B-4A0D-9FCB-28DA615B5D81}"/>
            </a:ext>
          </a:extLst>
        </xdr:cNvPr>
        <xdr:cNvSpPr txBox="1"/>
      </xdr:nvSpPr>
      <xdr:spPr>
        <a:xfrm>
          <a:off x="7620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39" name="TextBox 38">
          <a:extLst>
            <a:ext uri="{FF2B5EF4-FFF2-40B4-BE49-F238E27FC236}">
              <a16:creationId xmlns:a16="http://schemas.microsoft.com/office/drawing/2014/main" id="{0085107D-5EDF-4D69-95D9-D0C5C9092214}"/>
            </a:ext>
          </a:extLst>
        </xdr:cNvPr>
        <xdr:cNvSpPr txBox="1"/>
      </xdr:nvSpPr>
      <xdr:spPr>
        <a:xfrm>
          <a:off x="7620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40" name="TextBox 39">
          <a:extLst>
            <a:ext uri="{FF2B5EF4-FFF2-40B4-BE49-F238E27FC236}">
              <a16:creationId xmlns:a16="http://schemas.microsoft.com/office/drawing/2014/main" id="{95E21D23-1953-4853-9D0A-A518202C7AEB}"/>
            </a:ext>
          </a:extLst>
        </xdr:cNvPr>
        <xdr:cNvSpPr txBox="1"/>
      </xdr:nvSpPr>
      <xdr:spPr>
        <a:xfrm>
          <a:off x="7620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41" name="TextBox 40">
          <a:extLst>
            <a:ext uri="{FF2B5EF4-FFF2-40B4-BE49-F238E27FC236}">
              <a16:creationId xmlns:a16="http://schemas.microsoft.com/office/drawing/2014/main" id="{5171ACFB-34C5-430F-81C7-22B4622A0EF4}"/>
            </a:ext>
          </a:extLst>
        </xdr:cNvPr>
        <xdr:cNvSpPr txBox="1"/>
      </xdr:nvSpPr>
      <xdr:spPr>
        <a:xfrm>
          <a:off x="7620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42" name="TextBox 41">
          <a:extLst>
            <a:ext uri="{FF2B5EF4-FFF2-40B4-BE49-F238E27FC236}">
              <a16:creationId xmlns:a16="http://schemas.microsoft.com/office/drawing/2014/main" id="{16FF2A8C-F90A-4B2F-88E7-CD850A71D0AE}"/>
            </a:ext>
          </a:extLst>
        </xdr:cNvPr>
        <xdr:cNvSpPr txBox="1"/>
      </xdr:nvSpPr>
      <xdr:spPr>
        <a:xfrm>
          <a:off x="7620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43" name="TextBox 42">
          <a:extLst>
            <a:ext uri="{FF2B5EF4-FFF2-40B4-BE49-F238E27FC236}">
              <a16:creationId xmlns:a16="http://schemas.microsoft.com/office/drawing/2014/main" id="{9A5713D7-6C41-4140-A952-C9F0E047F7F6}"/>
            </a:ext>
          </a:extLst>
        </xdr:cNvPr>
        <xdr:cNvSpPr txBox="1"/>
      </xdr:nvSpPr>
      <xdr:spPr>
        <a:xfrm>
          <a:off x="7620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0</xdr:row>
      <xdr:rowOff>0</xdr:rowOff>
    </xdr:from>
    <xdr:ext cx="184731" cy="264560"/>
    <xdr:sp macro="" textlink="">
      <xdr:nvSpPr>
        <xdr:cNvPr id="44" name="TextBox 43">
          <a:extLst>
            <a:ext uri="{FF2B5EF4-FFF2-40B4-BE49-F238E27FC236}">
              <a16:creationId xmlns:a16="http://schemas.microsoft.com/office/drawing/2014/main" id="{8F7297D6-D2EE-4352-BD7B-BC9D01DF73B6}"/>
            </a:ext>
          </a:extLst>
        </xdr:cNvPr>
        <xdr:cNvSpPr txBox="1"/>
      </xdr:nvSpPr>
      <xdr:spPr>
        <a:xfrm>
          <a:off x="7280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0</xdr:row>
      <xdr:rowOff>0</xdr:rowOff>
    </xdr:from>
    <xdr:ext cx="184731" cy="264560"/>
    <xdr:sp macro="" textlink="">
      <xdr:nvSpPr>
        <xdr:cNvPr id="45" name="TextBox 44">
          <a:extLst>
            <a:ext uri="{FF2B5EF4-FFF2-40B4-BE49-F238E27FC236}">
              <a16:creationId xmlns:a16="http://schemas.microsoft.com/office/drawing/2014/main" id="{A93A6FC8-E2CC-423A-8AF7-F7A4CDAFBACC}"/>
            </a:ext>
          </a:extLst>
        </xdr:cNvPr>
        <xdr:cNvSpPr txBox="1"/>
      </xdr:nvSpPr>
      <xdr:spPr>
        <a:xfrm>
          <a:off x="7280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46" name="TextBox 45">
          <a:extLst>
            <a:ext uri="{FF2B5EF4-FFF2-40B4-BE49-F238E27FC236}">
              <a16:creationId xmlns:a16="http://schemas.microsoft.com/office/drawing/2014/main" id="{BFE65DA7-2C87-4D5B-BF51-36F32C5AB2C1}"/>
            </a:ext>
          </a:extLst>
        </xdr:cNvPr>
        <xdr:cNvSpPr txBox="1"/>
      </xdr:nvSpPr>
      <xdr:spPr>
        <a:xfrm>
          <a:off x="7620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47" name="TextBox 46">
          <a:extLst>
            <a:ext uri="{FF2B5EF4-FFF2-40B4-BE49-F238E27FC236}">
              <a16:creationId xmlns:a16="http://schemas.microsoft.com/office/drawing/2014/main" id="{B12BFAB2-1CDF-402D-A1FD-DC686F8731A2}"/>
            </a:ext>
          </a:extLst>
        </xdr:cNvPr>
        <xdr:cNvSpPr txBox="1"/>
      </xdr:nvSpPr>
      <xdr:spPr>
        <a:xfrm>
          <a:off x="7620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48" name="TextBox 47">
          <a:extLst>
            <a:ext uri="{FF2B5EF4-FFF2-40B4-BE49-F238E27FC236}">
              <a16:creationId xmlns:a16="http://schemas.microsoft.com/office/drawing/2014/main" id="{63B6A2A5-6C38-4174-B35E-845D1DC2B8E1}"/>
            </a:ext>
          </a:extLst>
        </xdr:cNvPr>
        <xdr:cNvSpPr txBox="1"/>
      </xdr:nvSpPr>
      <xdr:spPr>
        <a:xfrm>
          <a:off x="7620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49" name="TextBox 48">
          <a:extLst>
            <a:ext uri="{FF2B5EF4-FFF2-40B4-BE49-F238E27FC236}">
              <a16:creationId xmlns:a16="http://schemas.microsoft.com/office/drawing/2014/main" id="{C6528FB2-A6F2-4696-8361-E2B929B17927}"/>
            </a:ext>
          </a:extLst>
        </xdr:cNvPr>
        <xdr:cNvSpPr txBox="1"/>
      </xdr:nvSpPr>
      <xdr:spPr>
        <a:xfrm>
          <a:off x="7620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50" name="TextBox 49">
          <a:extLst>
            <a:ext uri="{FF2B5EF4-FFF2-40B4-BE49-F238E27FC236}">
              <a16:creationId xmlns:a16="http://schemas.microsoft.com/office/drawing/2014/main" id="{4BE658E7-3621-47AE-A9F4-EE4F73224928}"/>
            </a:ext>
          </a:extLst>
        </xdr:cNvPr>
        <xdr:cNvSpPr txBox="1"/>
      </xdr:nvSpPr>
      <xdr:spPr>
        <a:xfrm>
          <a:off x="7620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51" name="TextBox 50">
          <a:extLst>
            <a:ext uri="{FF2B5EF4-FFF2-40B4-BE49-F238E27FC236}">
              <a16:creationId xmlns:a16="http://schemas.microsoft.com/office/drawing/2014/main" id="{2406DECC-7CAD-4ABF-9A83-4BA05A4557CA}"/>
            </a:ext>
          </a:extLst>
        </xdr:cNvPr>
        <xdr:cNvSpPr txBox="1"/>
      </xdr:nvSpPr>
      <xdr:spPr>
        <a:xfrm>
          <a:off x="7620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52" name="TextBox 51">
          <a:extLst>
            <a:ext uri="{FF2B5EF4-FFF2-40B4-BE49-F238E27FC236}">
              <a16:creationId xmlns:a16="http://schemas.microsoft.com/office/drawing/2014/main" id="{C4A0F826-6DEC-44D9-96FB-15E1B311527F}"/>
            </a:ext>
          </a:extLst>
        </xdr:cNvPr>
        <xdr:cNvSpPr txBox="1"/>
      </xdr:nvSpPr>
      <xdr:spPr>
        <a:xfrm>
          <a:off x="762000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53" name="TextBox 52">
          <a:extLst>
            <a:ext uri="{FF2B5EF4-FFF2-40B4-BE49-F238E27FC236}">
              <a16:creationId xmlns:a16="http://schemas.microsoft.com/office/drawing/2014/main" id="{9FDED908-B58A-4000-BF64-0D92AE381912}"/>
            </a:ext>
          </a:extLst>
        </xdr:cNvPr>
        <xdr:cNvSpPr txBox="1"/>
      </xdr:nvSpPr>
      <xdr:spPr>
        <a:xfrm>
          <a:off x="762000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2</xdr:row>
      <xdr:rowOff>0</xdr:rowOff>
    </xdr:from>
    <xdr:ext cx="184731" cy="264560"/>
    <xdr:sp macro="" textlink="">
      <xdr:nvSpPr>
        <xdr:cNvPr id="54" name="TextBox 53">
          <a:extLst>
            <a:ext uri="{FF2B5EF4-FFF2-40B4-BE49-F238E27FC236}">
              <a16:creationId xmlns:a16="http://schemas.microsoft.com/office/drawing/2014/main" id="{8266E587-F921-4842-B969-28C3F108B706}"/>
            </a:ext>
          </a:extLst>
        </xdr:cNvPr>
        <xdr:cNvSpPr txBox="1"/>
      </xdr:nvSpPr>
      <xdr:spPr>
        <a:xfrm>
          <a:off x="728091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2</xdr:row>
      <xdr:rowOff>0</xdr:rowOff>
    </xdr:from>
    <xdr:ext cx="184731" cy="264560"/>
    <xdr:sp macro="" textlink="">
      <xdr:nvSpPr>
        <xdr:cNvPr id="55" name="TextBox 54">
          <a:extLst>
            <a:ext uri="{FF2B5EF4-FFF2-40B4-BE49-F238E27FC236}">
              <a16:creationId xmlns:a16="http://schemas.microsoft.com/office/drawing/2014/main" id="{B3B78EE8-56D8-4D5B-8917-0DE7AFA45835}"/>
            </a:ext>
          </a:extLst>
        </xdr:cNvPr>
        <xdr:cNvSpPr txBox="1"/>
      </xdr:nvSpPr>
      <xdr:spPr>
        <a:xfrm>
          <a:off x="728091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56" name="TextBox 55">
          <a:extLst>
            <a:ext uri="{FF2B5EF4-FFF2-40B4-BE49-F238E27FC236}">
              <a16:creationId xmlns:a16="http://schemas.microsoft.com/office/drawing/2014/main" id="{BEEF1635-C587-4D60-B4EF-0EEAC23BCFB6}"/>
            </a:ext>
          </a:extLst>
        </xdr:cNvPr>
        <xdr:cNvSpPr txBox="1"/>
      </xdr:nvSpPr>
      <xdr:spPr>
        <a:xfrm>
          <a:off x="7620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57" name="TextBox 56">
          <a:extLst>
            <a:ext uri="{FF2B5EF4-FFF2-40B4-BE49-F238E27FC236}">
              <a16:creationId xmlns:a16="http://schemas.microsoft.com/office/drawing/2014/main" id="{ED87EF1C-8705-4AA8-ABBE-BADE631AA4D2}"/>
            </a:ext>
          </a:extLst>
        </xdr:cNvPr>
        <xdr:cNvSpPr txBox="1"/>
      </xdr:nvSpPr>
      <xdr:spPr>
        <a:xfrm>
          <a:off x="762000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58" name="TextBox 57">
          <a:extLst>
            <a:ext uri="{FF2B5EF4-FFF2-40B4-BE49-F238E27FC236}">
              <a16:creationId xmlns:a16="http://schemas.microsoft.com/office/drawing/2014/main" id="{3563F272-63FF-4D9C-802B-BB24B610DDCD}"/>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59" name="TextBox 58">
          <a:extLst>
            <a:ext uri="{FF2B5EF4-FFF2-40B4-BE49-F238E27FC236}">
              <a16:creationId xmlns:a16="http://schemas.microsoft.com/office/drawing/2014/main" id="{F581774C-08A7-4324-B764-6D841723F14F}"/>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60" name="TextBox 59">
          <a:extLst>
            <a:ext uri="{FF2B5EF4-FFF2-40B4-BE49-F238E27FC236}">
              <a16:creationId xmlns:a16="http://schemas.microsoft.com/office/drawing/2014/main" id="{B695D824-D59F-4053-A9F1-D65967BF67C6}"/>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61" name="TextBox 60">
          <a:extLst>
            <a:ext uri="{FF2B5EF4-FFF2-40B4-BE49-F238E27FC236}">
              <a16:creationId xmlns:a16="http://schemas.microsoft.com/office/drawing/2014/main" id="{186A4ED2-C53C-4342-84CD-E3E2AAF4601E}"/>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62" name="TextBox 61">
          <a:extLst>
            <a:ext uri="{FF2B5EF4-FFF2-40B4-BE49-F238E27FC236}">
              <a16:creationId xmlns:a16="http://schemas.microsoft.com/office/drawing/2014/main" id="{4C59F8AD-3AE4-486A-B735-DAD00752C40B}"/>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63" name="TextBox 62">
          <a:extLst>
            <a:ext uri="{FF2B5EF4-FFF2-40B4-BE49-F238E27FC236}">
              <a16:creationId xmlns:a16="http://schemas.microsoft.com/office/drawing/2014/main" id="{A0E88B3E-518E-4D42-8566-C5A41BC5F9D3}"/>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0</xdr:row>
      <xdr:rowOff>0</xdr:rowOff>
    </xdr:from>
    <xdr:ext cx="184731" cy="264560"/>
    <xdr:sp macro="" textlink="">
      <xdr:nvSpPr>
        <xdr:cNvPr id="64" name="TextBox 63">
          <a:extLst>
            <a:ext uri="{FF2B5EF4-FFF2-40B4-BE49-F238E27FC236}">
              <a16:creationId xmlns:a16="http://schemas.microsoft.com/office/drawing/2014/main" id="{C9ACBAB8-C243-417F-81DC-3E8504C07409}"/>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0</xdr:row>
      <xdr:rowOff>0</xdr:rowOff>
    </xdr:from>
    <xdr:ext cx="184731" cy="264560"/>
    <xdr:sp macro="" textlink="">
      <xdr:nvSpPr>
        <xdr:cNvPr id="65" name="TextBox 64">
          <a:extLst>
            <a:ext uri="{FF2B5EF4-FFF2-40B4-BE49-F238E27FC236}">
              <a16:creationId xmlns:a16="http://schemas.microsoft.com/office/drawing/2014/main" id="{F6BA10A3-5220-4D88-973A-C7FBCF510267}"/>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66" name="TextBox 65">
          <a:extLst>
            <a:ext uri="{FF2B5EF4-FFF2-40B4-BE49-F238E27FC236}">
              <a16:creationId xmlns:a16="http://schemas.microsoft.com/office/drawing/2014/main" id="{ED9204E5-729C-49A4-8CFC-B45DC1EBFA7D}"/>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67" name="TextBox 66">
          <a:extLst>
            <a:ext uri="{FF2B5EF4-FFF2-40B4-BE49-F238E27FC236}">
              <a16:creationId xmlns:a16="http://schemas.microsoft.com/office/drawing/2014/main" id="{6811BABA-F2D8-4D66-BDB7-0A7D87F69D68}"/>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68" name="TextBox 67">
          <a:extLst>
            <a:ext uri="{FF2B5EF4-FFF2-40B4-BE49-F238E27FC236}">
              <a16:creationId xmlns:a16="http://schemas.microsoft.com/office/drawing/2014/main" id="{C7F9C0EC-CA8A-4E42-8DF3-FC9F23C23D4F}"/>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69" name="TextBox 68">
          <a:extLst>
            <a:ext uri="{FF2B5EF4-FFF2-40B4-BE49-F238E27FC236}">
              <a16:creationId xmlns:a16="http://schemas.microsoft.com/office/drawing/2014/main" id="{B5C43FFE-4E10-4106-BDAF-417B1D398438}"/>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70" name="TextBox 69">
          <a:extLst>
            <a:ext uri="{FF2B5EF4-FFF2-40B4-BE49-F238E27FC236}">
              <a16:creationId xmlns:a16="http://schemas.microsoft.com/office/drawing/2014/main" id="{8F766BBF-C1D6-40DB-B81A-197EF757DE74}"/>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71" name="TextBox 70">
          <a:extLst>
            <a:ext uri="{FF2B5EF4-FFF2-40B4-BE49-F238E27FC236}">
              <a16:creationId xmlns:a16="http://schemas.microsoft.com/office/drawing/2014/main" id="{875E4F2A-643E-47B9-A0B3-0E25EEA81CE6}"/>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72" name="TextBox 71">
          <a:extLst>
            <a:ext uri="{FF2B5EF4-FFF2-40B4-BE49-F238E27FC236}">
              <a16:creationId xmlns:a16="http://schemas.microsoft.com/office/drawing/2014/main" id="{7207B1E6-95B7-4540-8E39-186681199113}"/>
            </a:ext>
          </a:extLst>
        </xdr:cNvPr>
        <xdr:cNvSpPr txBox="1"/>
      </xdr:nvSpPr>
      <xdr:spPr>
        <a:xfrm>
          <a:off x="12192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73" name="TextBox 72">
          <a:extLst>
            <a:ext uri="{FF2B5EF4-FFF2-40B4-BE49-F238E27FC236}">
              <a16:creationId xmlns:a16="http://schemas.microsoft.com/office/drawing/2014/main" id="{A18E15A0-21D7-4B93-92E4-B386CE0BBA3D}"/>
            </a:ext>
          </a:extLst>
        </xdr:cNvPr>
        <xdr:cNvSpPr txBox="1"/>
      </xdr:nvSpPr>
      <xdr:spPr>
        <a:xfrm>
          <a:off x="12192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2</xdr:row>
      <xdr:rowOff>0</xdr:rowOff>
    </xdr:from>
    <xdr:ext cx="184731" cy="264560"/>
    <xdr:sp macro="" textlink="">
      <xdr:nvSpPr>
        <xdr:cNvPr id="74" name="TextBox 73">
          <a:extLst>
            <a:ext uri="{FF2B5EF4-FFF2-40B4-BE49-F238E27FC236}">
              <a16:creationId xmlns:a16="http://schemas.microsoft.com/office/drawing/2014/main" id="{5A4C968C-D77A-413F-B812-20F61D729137}"/>
            </a:ext>
          </a:extLst>
        </xdr:cNvPr>
        <xdr:cNvSpPr txBox="1"/>
      </xdr:nvSpPr>
      <xdr:spPr>
        <a:xfrm>
          <a:off x="122301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2</xdr:row>
      <xdr:rowOff>0</xdr:rowOff>
    </xdr:from>
    <xdr:ext cx="184731" cy="264560"/>
    <xdr:sp macro="" textlink="">
      <xdr:nvSpPr>
        <xdr:cNvPr id="75" name="TextBox 74">
          <a:extLst>
            <a:ext uri="{FF2B5EF4-FFF2-40B4-BE49-F238E27FC236}">
              <a16:creationId xmlns:a16="http://schemas.microsoft.com/office/drawing/2014/main" id="{B1C8B816-04FB-4A5E-84E9-22F0AF3FF5DC}"/>
            </a:ext>
          </a:extLst>
        </xdr:cNvPr>
        <xdr:cNvSpPr txBox="1"/>
      </xdr:nvSpPr>
      <xdr:spPr>
        <a:xfrm>
          <a:off x="122301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76" name="TextBox 75">
          <a:extLst>
            <a:ext uri="{FF2B5EF4-FFF2-40B4-BE49-F238E27FC236}">
              <a16:creationId xmlns:a16="http://schemas.microsoft.com/office/drawing/2014/main" id="{E725F672-1EA0-460F-B2A8-60BA7AF30D09}"/>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77" name="TextBox 76">
          <a:extLst>
            <a:ext uri="{FF2B5EF4-FFF2-40B4-BE49-F238E27FC236}">
              <a16:creationId xmlns:a16="http://schemas.microsoft.com/office/drawing/2014/main" id="{AAF6275B-A6A6-4B24-8A15-839368CB9058}"/>
            </a:ext>
          </a:extLst>
        </xdr:cNvPr>
        <xdr:cNvSpPr txBox="1"/>
      </xdr:nvSpPr>
      <xdr:spPr>
        <a:xfrm>
          <a:off x="12192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78" name="TextBox 77">
          <a:extLst>
            <a:ext uri="{FF2B5EF4-FFF2-40B4-BE49-F238E27FC236}">
              <a16:creationId xmlns:a16="http://schemas.microsoft.com/office/drawing/2014/main" id="{75E7F5D7-6B22-460C-B300-6864F6AEED0A}"/>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79" name="TextBox 78">
          <a:extLst>
            <a:ext uri="{FF2B5EF4-FFF2-40B4-BE49-F238E27FC236}">
              <a16:creationId xmlns:a16="http://schemas.microsoft.com/office/drawing/2014/main" id="{5564E0FF-366F-4437-812B-C0F03204A064}"/>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80" name="TextBox 79">
          <a:extLst>
            <a:ext uri="{FF2B5EF4-FFF2-40B4-BE49-F238E27FC236}">
              <a16:creationId xmlns:a16="http://schemas.microsoft.com/office/drawing/2014/main" id="{2974DDFB-049C-475F-8C4D-78115D27BE10}"/>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81" name="TextBox 80">
          <a:extLst>
            <a:ext uri="{FF2B5EF4-FFF2-40B4-BE49-F238E27FC236}">
              <a16:creationId xmlns:a16="http://schemas.microsoft.com/office/drawing/2014/main" id="{61F31D26-D50F-4B0D-803F-E64117E23F14}"/>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82" name="TextBox 81">
          <a:extLst>
            <a:ext uri="{FF2B5EF4-FFF2-40B4-BE49-F238E27FC236}">
              <a16:creationId xmlns:a16="http://schemas.microsoft.com/office/drawing/2014/main" id="{2AD8DA69-7022-48D0-85A0-B59C1FE385B6}"/>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83" name="TextBox 82">
          <a:extLst>
            <a:ext uri="{FF2B5EF4-FFF2-40B4-BE49-F238E27FC236}">
              <a16:creationId xmlns:a16="http://schemas.microsoft.com/office/drawing/2014/main" id="{AE293638-187E-446F-AEAC-4DD0C37FC787}"/>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0</xdr:row>
      <xdr:rowOff>0</xdr:rowOff>
    </xdr:from>
    <xdr:ext cx="184731" cy="264560"/>
    <xdr:sp macro="" textlink="">
      <xdr:nvSpPr>
        <xdr:cNvPr id="84" name="TextBox 83">
          <a:extLst>
            <a:ext uri="{FF2B5EF4-FFF2-40B4-BE49-F238E27FC236}">
              <a16:creationId xmlns:a16="http://schemas.microsoft.com/office/drawing/2014/main" id="{C92BED59-2E6C-41A3-8112-446812BD1BAC}"/>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0</xdr:row>
      <xdr:rowOff>0</xdr:rowOff>
    </xdr:from>
    <xdr:ext cx="184731" cy="264560"/>
    <xdr:sp macro="" textlink="">
      <xdr:nvSpPr>
        <xdr:cNvPr id="85" name="TextBox 84">
          <a:extLst>
            <a:ext uri="{FF2B5EF4-FFF2-40B4-BE49-F238E27FC236}">
              <a16:creationId xmlns:a16="http://schemas.microsoft.com/office/drawing/2014/main" id="{50A7F783-108B-4FFC-917E-E0945E5D628F}"/>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86" name="TextBox 85">
          <a:extLst>
            <a:ext uri="{FF2B5EF4-FFF2-40B4-BE49-F238E27FC236}">
              <a16:creationId xmlns:a16="http://schemas.microsoft.com/office/drawing/2014/main" id="{D9C30DC2-E8A6-4066-9EF3-6C103EFC2AAA}"/>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87" name="TextBox 86">
          <a:extLst>
            <a:ext uri="{FF2B5EF4-FFF2-40B4-BE49-F238E27FC236}">
              <a16:creationId xmlns:a16="http://schemas.microsoft.com/office/drawing/2014/main" id="{DF6421E4-62AF-4B0D-9121-4CA2880DD3BB}"/>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88" name="TextBox 87">
          <a:extLst>
            <a:ext uri="{FF2B5EF4-FFF2-40B4-BE49-F238E27FC236}">
              <a16:creationId xmlns:a16="http://schemas.microsoft.com/office/drawing/2014/main" id="{2CF30C76-1A8E-48A6-BF91-AA1CCA95859E}"/>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89" name="TextBox 88">
          <a:extLst>
            <a:ext uri="{FF2B5EF4-FFF2-40B4-BE49-F238E27FC236}">
              <a16:creationId xmlns:a16="http://schemas.microsoft.com/office/drawing/2014/main" id="{ADA32FA3-E8C5-489D-A656-F23884485B99}"/>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90" name="TextBox 89">
          <a:extLst>
            <a:ext uri="{FF2B5EF4-FFF2-40B4-BE49-F238E27FC236}">
              <a16:creationId xmlns:a16="http://schemas.microsoft.com/office/drawing/2014/main" id="{405257FA-8A9B-4D56-A02D-0862EAD8D6F8}"/>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91" name="TextBox 90">
          <a:extLst>
            <a:ext uri="{FF2B5EF4-FFF2-40B4-BE49-F238E27FC236}">
              <a16:creationId xmlns:a16="http://schemas.microsoft.com/office/drawing/2014/main" id="{517859F9-E038-4D31-8E3F-7F6AAAFC5415}"/>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92" name="TextBox 91">
          <a:extLst>
            <a:ext uri="{FF2B5EF4-FFF2-40B4-BE49-F238E27FC236}">
              <a16:creationId xmlns:a16="http://schemas.microsoft.com/office/drawing/2014/main" id="{D32DA605-F8CF-45C7-983B-D5B52F9EFB87}"/>
            </a:ext>
          </a:extLst>
        </xdr:cNvPr>
        <xdr:cNvSpPr txBox="1"/>
      </xdr:nvSpPr>
      <xdr:spPr>
        <a:xfrm>
          <a:off x="60960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93" name="TextBox 92">
          <a:extLst>
            <a:ext uri="{FF2B5EF4-FFF2-40B4-BE49-F238E27FC236}">
              <a16:creationId xmlns:a16="http://schemas.microsoft.com/office/drawing/2014/main" id="{00916B92-63B3-4178-B7A6-A1965BE10771}"/>
            </a:ext>
          </a:extLst>
        </xdr:cNvPr>
        <xdr:cNvSpPr txBox="1"/>
      </xdr:nvSpPr>
      <xdr:spPr>
        <a:xfrm>
          <a:off x="60960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2</xdr:row>
      <xdr:rowOff>0</xdr:rowOff>
    </xdr:from>
    <xdr:ext cx="184731" cy="264560"/>
    <xdr:sp macro="" textlink="">
      <xdr:nvSpPr>
        <xdr:cNvPr id="94" name="TextBox 93">
          <a:extLst>
            <a:ext uri="{FF2B5EF4-FFF2-40B4-BE49-F238E27FC236}">
              <a16:creationId xmlns:a16="http://schemas.microsoft.com/office/drawing/2014/main" id="{219F91EE-9317-4564-BB50-CE9289C0E44F}"/>
            </a:ext>
          </a:extLst>
        </xdr:cNvPr>
        <xdr:cNvSpPr txBox="1"/>
      </xdr:nvSpPr>
      <xdr:spPr>
        <a:xfrm>
          <a:off x="609981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2</xdr:row>
      <xdr:rowOff>0</xdr:rowOff>
    </xdr:from>
    <xdr:ext cx="184731" cy="264560"/>
    <xdr:sp macro="" textlink="">
      <xdr:nvSpPr>
        <xdr:cNvPr id="95" name="TextBox 94">
          <a:extLst>
            <a:ext uri="{FF2B5EF4-FFF2-40B4-BE49-F238E27FC236}">
              <a16:creationId xmlns:a16="http://schemas.microsoft.com/office/drawing/2014/main" id="{25BD76FE-7D8A-41B6-B061-899D57EA9D98}"/>
            </a:ext>
          </a:extLst>
        </xdr:cNvPr>
        <xdr:cNvSpPr txBox="1"/>
      </xdr:nvSpPr>
      <xdr:spPr>
        <a:xfrm>
          <a:off x="609981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96" name="TextBox 95">
          <a:extLst>
            <a:ext uri="{FF2B5EF4-FFF2-40B4-BE49-F238E27FC236}">
              <a16:creationId xmlns:a16="http://schemas.microsoft.com/office/drawing/2014/main" id="{CD718825-93B0-48F9-BA92-9570BFDD2811}"/>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97" name="TextBox 96">
          <a:extLst>
            <a:ext uri="{FF2B5EF4-FFF2-40B4-BE49-F238E27FC236}">
              <a16:creationId xmlns:a16="http://schemas.microsoft.com/office/drawing/2014/main" id="{8133AC19-6F83-427A-AA4E-DC47BFE0F186}"/>
            </a:ext>
          </a:extLst>
        </xdr:cNvPr>
        <xdr:cNvSpPr txBox="1"/>
      </xdr:nvSpPr>
      <xdr:spPr>
        <a:xfrm>
          <a:off x="60960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98" name="TextBox 97">
          <a:extLst>
            <a:ext uri="{FF2B5EF4-FFF2-40B4-BE49-F238E27FC236}">
              <a16:creationId xmlns:a16="http://schemas.microsoft.com/office/drawing/2014/main" id="{A47AEBA5-6E70-49B7-9980-325E074E7BB2}"/>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99" name="TextBox 98">
          <a:extLst>
            <a:ext uri="{FF2B5EF4-FFF2-40B4-BE49-F238E27FC236}">
              <a16:creationId xmlns:a16="http://schemas.microsoft.com/office/drawing/2014/main" id="{1D9CAA90-8D56-4801-BED3-F0774DB65189}"/>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100" name="TextBox 99">
          <a:extLst>
            <a:ext uri="{FF2B5EF4-FFF2-40B4-BE49-F238E27FC236}">
              <a16:creationId xmlns:a16="http://schemas.microsoft.com/office/drawing/2014/main" id="{10BF84A5-6E47-4682-B0A0-00FC86940A24}"/>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101" name="TextBox 100">
          <a:extLst>
            <a:ext uri="{FF2B5EF4-FFF2-40B4-BE49-F238E27FC236}">
              <a16:creationId xmlns:a16="http://schemas.microsoft.com/office/drawing/2014/main" id="{0670C3A0-6858-4F5E-BBCA-036D6165F74D}"/>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102" name="TextBox 101">
          <a:extLst>
            <a:ext uri="{FF2B5EF4-FFF2-40B4-BE49-F238E27FC236}">
              <a16:creationId xmlns:a16="http://schemas.microsoft.com/office/drawing/2014/main" id="{57D90A44-79AE-4C5F-A95E-82925DAA08F7}"/>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103" name="TextBox 102">
          <a:extLst>
            <a:ext uri="{FF2B5EF4-FFF2-40B4-BE49-F238E27FC236}">
              <a16:creationId xmlns:a16="http://schemas.microsoft.com/office/drawing/2014/main" id="{C89CFFE5-7305-4B5A-A229-25527E57D847}"/>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0</xdr:row>
      <xdr:rowOff>0</xdr:rowOff>
    </xdr:from>
    <xdr:ext cx="184731" cy="264560"/>
    <xdr:sp macro="" textlink="">
      <xdr:nvSpPr>
        <xdr:cNvPr id="104" name="TextBox 103">
          <a:extLst>
            <a:ext uri="{FF2B5EF4-FFF2-40B4-BE49-F238E27FC236}">
              <a16:creationId xmlns:a16="http://schemas.microsoft.com/office/drawing/2014/main" id="{B7DE8795-9D62-458D-942E-3EC0085E7358}"/>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0</xdr:row>
      <xdr:rowOff>0</xdr:rowOff>
    </xdr:from>
    <xdr:ext cx="184731" cy="264560"/>
    <xdr:sp macro="" textlink="">
      <xdr:nvSpPr>
        <xdr:cNvPr id="105" name="TextBox 104">
          <a:extLst>
            <a:ext uri="{FF2B5EF4-FFF2-40B4-BE49-F238E27FC236}">
              <a16:creationId xmlns:a16="http://schemas.microsoft.com/office/drawing/2014/main" id="{B51C3E02-6623-474A-8BD8-A6669B32726B}"/>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106" name="TextBox 105">
          <a:extLst>
            <a:ext uri="{FF2B5EF4-FFF2-40B4-BE49-F238E27FC236}">
              <a16:creationId xmlns:a16="http://schemas.microsoft.com/office/drawing/2014/main" id="{E240D727-DCEB-4623-A619-685B7C1B2F15}"/>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107" name="TextBox 106">
          <a:extLst>
            <a:ext uri="{FF2B5EF4-FFF2-40B4-BE49-F238E27FC236}">
              <a16:creationId xmlns:a16="http://schemas.microsoft.com/office/drawing/2014/main" id="{33F256E5-5D7C-4584-8648-8A8D815523F1}"/>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108" name="TextBox 107">
          <a:extLst>
            <a:ext uri="{FF2B5EF4-FFF2-40B4-BE49-F238E27FC236}">
              <a16:creationId xmlns:a16="http://schemas.microsoft.com/office/drawing/2014/main" id="{AE5AE4A3-A85E-466A-B345-2D80C7E207A8}"/>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109" name="TextBox 108">
          <a:extLst>
            <a:ext uri="{FF2B5EF4-FFF2-40B4-BE49-F238E27FC236}">
              <a16:creationId xmlns:a16="http://schemas.microsoft.com/office/drawing/2014/main" id="{E794FF7D-FE96-4869-89EB-2A989BDB2677}"/>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110" name="TextBox 109">
          <a:extLst>
            <a:ext uri="{FF2B5EF4-FFF2-40B4-BE49-F238E27FC236}">
              <a16:creationId xmlns:a16="http://schemas.microsoft.com/office/drawing/2014/main" id="{2699F584-BC9D-4807-A641-0648929B6F6D}"/>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111" name="TextBox 110">
          <a:extLst>
            <a:ext uri="{FF2B5EF4-FFF2-40B4-BE49-F238E27FC236}">
              <a16:creationId xmlns:a16="http://schemas.microsoft.com/office/drawing/2014/main" id="{974FB56E-7001-4E56-9C8A-1D58877336EB}"/>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112" name="TextBox 111">
          <a:extLst>
            <a:ext uri="{FF2B5EF4-FFF2-40B4-BE49-F238E27FC236}">
              <a16:creationId xmlns:a16="http://schemas.microsoft.com/office/drawing/2014/main" id="{EB61791B-A467-4D8F-AC2A-3630ED77200B}"/>
            </a:ext>
          </a:extLst>
        </xdr:cNvPr>
        <xdr:cNvSpPr txBox="1"/>
      </xdr:nvSpPr>
      <xdr:spPr>
        <a:xfrm>
          <a:off x="12192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113" name="TextBox 112">
          <a:extLst>
            <a:ext uri="{FF2B5EF4-FFF2-40B4-BE49-F238E27FC236}">
              <a16:creationId xmlns:a16="http://schemas.microsoft.com/office/drawing/2014/main" id="{003DC2F3-6A50-4AF0-BAF5-2002777E10F5}"/>
            </a:ext>
          </a:extLst>
        </xdr:cNvPr>
        <xdr:cNvSpPr txBox="1"/>
      </xdr:nvSpPr>
      <xdr:spPr>
        <a:xfrm>
          <a:off x="12192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2</xdr:row>
      <xdr:rowOff>0</xdr:rowOff>
    </xdr:from>
    <xdr:ext cx="184731" cy="264560"/>
    <xdr:sp macro="" textlink="">
      <xdr:nvSpPr>
        <xdr:cNvPr id="114" name="TextBox 113">
          <a:extLst>
            <a:ext uri="{FF2B5EF4-FFF2-40B4-BE49-F238E27FC236}">
              <a16:creationId xmlns:a16="http://schemas.microsoft.com/office/drawing/2014/main" id="{7DF0F5FF-074F-4C10-9BD6-E48BBE242417}"/>
            </a:ext>
          </a:extLst>
        </xdr:cNvPr>
        <xdr:cNvSpPr txBox="1"/>
      </xdr:nvSpPr>
      <xdr:spPr>
        <a:xfrm>
          <a:off x="122301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2</xdr:row>
      <xdr:rowOff>0</xdr:rowOff>
    </xdr:from>
    <xdr:ext cx="184731" cy="264560"/>
    <xdr:sp macro="" textlink="">
      <xdr:nvSpPr>
        <xdr:cNvPr id="115" name="TextBox 114">
          <a:extLst>
            <a:ext uri="{FF2B5EF4-FFF2-40B4-BE49-F238E27FC236}">
              <a16:creationId xmlns:a16="http://schemas.microsoft.com/office/drawing/2014/main" id="{31ACAB8B-EB23-4523-820A-12A6A860B7B8}"/>
            </a:ext>
          </a:extLst>
        </xdr:cNvPr>
        <xdr:cNvSpPr txBox="1"/>
      </xdr:nvSpPr>
      <xdr:spPr>
        <a:xfrm>
          <a:off x="122301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116" name="TextBox 115">
          <a:extLst>
            <a:ext uri="{FF2B5EF4-FFF2-40B4-BE49-F238E27FC236}">
              <a16:creationId xmlns:a16="http://schemas.microsoft.com/office/drawing/2014/main" id="{42108735-F20C-466A-9264-C3743E67D978}"/>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117" name="TextBox 116">
          <a:extLst>
            <a:ext uri="{FF2B5EF4-FFF2-40B4-BE49-F238E27FC236}">
              <a16:creationId xmlns:a16="http://schemas.microsoft.com/office/drawing/2014/main" id="{6868F4DE-7F6B-4030-BDAD-B8308333AA68}"/>
            </a:ext>
          </a:extLst>
        </xdr:cNvPr>
        <xdr:cNvSpPr txBox="1"/>
      </xdr:nvSpPr>
      <xdr:spPr>
        <a:xfrm>
          <a:off x="12192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118" name="TextBox 117">
          <a:extLst>
            <a:ext uri="{FF2B5EF4-FFF2-40B4-BE49-F238E27FC236}">
              <a16:creationId xmlns:a16="http://schemas.microsoft.com/office/drawing/2014/main" id="{58382EF4-BDE7-4234-BD97-7544A514090C}"/>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119" name="TextBox 118">
          <a:extLst>
            <a:ext uri="{FF2B5EF4-FFF2-40B4-BE49-F238E27FC236}">
              <a16:creationId xmlns:a16="http://schemas.microsoft.com/office/drawing/2014/main" id="{4F5A9A2F-03FE-4E63-B8F5-CAA85E1942F6}"/>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120" name="TextBox 119">
          <a:extLst>
            <a:ext uri="{FF2B5EF4-FFF2-40B4-BE49-F238E27FC236}">
              <a16:creationId xmlns:a16="http://schemas.microsoft.com/office/drawing/2014/main" id="{5EE60C5D-7581-4DB6-A19E-F6BE666A2C66}"/>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121" name="TextBox 120">
          <a:extLst>
            <a:ext uri="{FF2B5EF4-FFF2-40B4-BE49-F238E27FC236}">
              <a16:creationId xmlns:a16="http://schemas.microsoft.com/office/drawing/2014/main" id="{ED2A3DE5-2973-42BC-9D5B-7D1536AA3EBD}"/>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122" name="TextBox 121">
          <a:extLst>
            <a:ext uri="{FF2B5EF4-FFF2-40B4-BE49-F238E27FC236}">
              <a16:creationId xmlns:a16="http://schemas.microsoft.com/office/drawing/2014/main" id="{B5C50DC4-5115-479F-983C-B9A7ECE5FED7}"/>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123" name="TextBox 122">
          <a:extLst>
            <a:ext uri="{FF2B5EF4-FFF2-40B4-BE49-F238E27FC236}">
              <a16:creationId xmlns:a16="http://schemas.microsoft.com/office/drawing/2014/main" id="{65EB943B-03E4-4D5A-A5E2-67E85112B78B}"/>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0</xdr:row>
      <xdr:rowOff>0</xdr:rowOff>
    </xdr:from>
    <xdr:ext cx="184731" cy="264560"/>
    <xdr:sp macro="" textlink="">
      <xdr:nvSpPr>
        <xdr:cNvPr id="124" name="TextBox 123">
          <a:extLst>
            <a:ext uri="{FF2B5EF4-FFF2-40B4-BE49-F238E27FC236}">
              <a16:creationId xmlns:a16="http://schemas.microsoft.com/office/drawing/2014/main" id="{6C61E3AA-C9F3-4042-98E4-D8D6D1FFAC8A}"/>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0</xdr:row>
      <xdr:rowOff>0</xdr:rowOff>
    </xdr:from>
    <xdr:ext cx="184731" cy="264560"/>
    <xdr:sp macro="" textlink="">
      <xdr:nvSpPr>
        <xdr:cNvPr id="125" name="TextBox 124">
          <a:extLst>
            <a:ext uri="{FF2B5EF4-FFF2-40B4-BE49-F238E27FC236}">
              <a16:creationId xmlns:a16="http://schemas.microsoft.com/office/drawing/2014/main" id="{622FD3CA-A39E-4184-893F-5635ED304488}"/>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126" name="TextBox 125">
          <a:extLst>
            <a:ext uri="{FF2B5EF4-FFF2-40B4-BE49-F238E27FC236}">
              <a16:creationId xmlns:a16="http://schemas.microsoft.com/office/drawing/2014/main" id="{0AFD5B07-7558-4D21-AE86-ABCE1732E3FF}"/>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127" name="TextBox 126">
          <a:extLst>
            <a:ext uri="{FF2B5EF4-FFF2-40B4-BE49-F238E27FC236}">
              <a16:creationId xmlns:a16="http://schemas.microsoft.com/office/drawing/2014/main" id="{799B7496-A0A9-4E16-BF8D-85278E35C17B}"/>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128" name="TextBox 127">
          <a:extLst>
            <a:ext uri="{FF2B5EF4-FFF2-40B4-BE49-F238E27FC236}">
              <a16:creationId xmlns:a16="http://schemas.microsoft.com/office/drawing/2014/main" id="{99DDA176-E561-4FDF-AA5A-90438643FED1}"/>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129" name="TextBox 128">
          <a:extLst>
            <a:ext uri="{FF2B5EF4-FFF2-40B4-BE49-F238E27FC236}">
              <a16:creationId xmlns:a16="http://schemas.microsoft.com/office/drawing/2014/main" id="{13574421-AC87-4564-B0F1-E1749DA2B3A9}"/>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130" name="TextBox 129">
          <a:extLst>
            <a:ext uri="{FF2B5EF4-FFF2-40B4-BE49-F238E27FC236}">
              <a16:creationId xmlns:a16="http://schemas.microsoft.com/office/drawing/2014/main" id="{C5892FCF-54B4-4A8F-88F4-A68A8F9A77F2}"/>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131" name="TextBox 130">
          <a:extLst>
            <a:ext uri="{FF2B5EF4-FFF2-40B4-BE49-F238E27FC236}">
              <a16:creationId xmlns:a16="http://schemas.microsoft.com/office/drawing/2014/main" id="{9A9A0661-8AFD-46DC-BC22-3BBB45CEB7C0}"/>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132" name="TextBox 131">
          <a:extLst>
            <a:ext uri="{FF2B5EF4-FFF2-40B4-BE49-F238E27FC236}">
              <a16:creationId xmlns:a16="http://schemas.microsoft.com/office/drawing/2014/main" id="{BFD943D7-6559-4CED-8D31-12688413A46E}"/>
            </a:ext>
          </a:extLst>
        </xdr:cNvPr>
        <xdr:cNvSpPr txBox="1"/>
      </xdr:nvSpPr>
      <xdr:spPr>
        <a:xfrm>
          <a:off x="60960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133" name="TextBox 132">
          <a:extLst>
            <a:ext uri="{FF2B5EF4-FFF2-40B4-BE49-F238E27FC236}">
              <a16:creationId xmlns:a16="http://schemas.microsoft.com/office/drawing/2014/main" id="{EFE93A41-F2D1-4FEF-B19D-1D39C4D1F6D7}"/>
            </a:ext>
          </a:extLst>
        </xdr:cNvPr>
        <xdr:cNvSpPr txBox="1"/>
      </xdr:nvSpPr>
      <xdr:spPr>
        <a:xfrm>
          <a:off x="60960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2</xdr:row>
      <xdr:rowOff>0</xdr:rowOff>
    </xdr:from>
    <xdr:ext cx="184731" cy="264560"/>
    <xdr:sp macro="" textlink="">
      <xdr:nvSpPr>
        <xdr:cNvPr id="134" name="TextBox 133">
          <a:extLst>
            <a:ext uri="{FF2B5EF4-FFF2-40B4-BE49-F238E27FC236}">
              <a16:creationId xmlns:a16="http://schemas.microsoft.com/office/drawing/2014/main" id="{A3F076A7-9FF6-446A-AEAF-668828A92CC9}"/>
            </a:ext>
          </a:extLst>
        </xdr:cNvPr>
        <xdr:cNvSpPr txBox="1"/>
      </xdr:nvSpPr>
      <xdr:spPr>
        <a:xfrm>
          <a:off x="609981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2</xdr:row>
      <xdr:rowOff>0</xdr:rowOff>
    </xdr:from>
    <xdr:ext cx="184731" cy="264560"/>
    <xdr:sp macro="" textlink="">
      <xdr:nvSpPr>
        <xdr:cNvPr id="135" name="TextBox 134">
          <a:extLst>
            <a:ext uri="{FF2B5EF4-FFF2-40B4-BE49-F238E27FC236}">
              <a16:creationId xmlns:a16="http://schemas.microsoft.com/office/drawing/2014/main" id="{EEE8884F-5EFD-4F29-BD9E-C9DAF043F465}"/>
            </a:ext>
          </a:extLst>
        </xdr:cNvPr>
        <xdr:cNvSpPr txBox="1"/>
      </xdr:nvSpPr>
      <xdr:spPr>
        <a:xfrm>
          <a:off x="609981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136" name="TextBox 135">
          <a:extLst>
            <a:ext uri="{FF2B5EF4-FFF2-40B4-BE49-F238E27FC236}">
              <a16:creationId xmlns:a16="http://schemas.microsoft.com/office/drawing/2014/main" id="{3FED69FA-4D9F-47A3-888B-0EF8AEEC0037}"/>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137" name="TextBox 136">
          <a:extLst>
            <a:ext uri="{FF2B5EF4-FFF2-40B4-BE49-F238E27FC236}">
              <a16:creationId xmlns:a16="http://schemas.microsoft.com/office/drawing/2014/main" id="{9E07ECCC-309A-4E10-AF88-9544ABB0AD9D}"/>
            </a:ext>
          </a:extLst>
        </xdr:cNvPr>
        <xdr:cNvSpPr txBox="1"/>
      </xdr:nvSpPr>
      <xdr:spPr>
        <a:xfrm>
          <a:off x="60960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138" name="TextBox 137">
          <a:extLst>
            <a:ext uri="{FF2B5EF4-FFF2-40B4-BE49-F238E27FC236}">
              <a16:creationId xmlns:a16="http://schemas.microsoft.com/office/drawing/2014/main" id="{08F3D772-4B8A-41BE-832E-EDE77A92B6B3}"/>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139" name="TextBox 138">
          <a:extLst>
            <a:ext uri="{FF2B5EF4-FFF2-40B4-BE49-F238E27FC236}">
              <a16:creationId xmlns:a16="http://schemas.microsoft.com/office/drawing/2014/main" id="{C99693F5-9CC0-4E4A-8A16-ACF9CBC15492}"/>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140" name="TextBox 139">
          <a:extLst>
            <a:ext uri="{FF2B5EF4-FFF2-40B4-BE49-F238E27FC236}">
              <a16:creationId xmlns:a16="http://schemas.microsoft.com/office/drawing/2014/main" id="{5A81B559-99B0-4A1F-BA4E-CA6AB40233D1}"/>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141" name="TextBox 140">
          <a:extLst>
            <a:ext uri="{FF2B5EF4-FFF2-40B4-BE49-F238E27FC236}">
              <a16:creationId xmlns:a16="http://schemas.microsoft.com/office/drawing/2014/main" id="{E3BA0601-7FE3-4CC8-9E48-6EE8494650FA}"/>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142" name="TextBox 141">
          <a:extLst>
            <a:ext uri="{FF2B5EF4-FFF2-40B4-BE49-F238E27FC236}">
              <a16:creationId xmlns:a16="http://schemas.microsoft.com/office/drawing/2014/main" id="{68FAE984-B79E-49BA-BC7E-6F83EA02A0AA}"/>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143" name="TextBox 142">
          <a:extLst>
            <a:ext uri="{FF2B5EF4-FFF2-40B4-BE49-F238E27FC236}">
              <a16:creationId xmlns:a16="http://schemas.microsoft.com/office/drawing/2014/main" id="{A1FCF286-D98A-42E4-BFCD-28668EAB41A9}"/>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1</xdr:row>
      <xdr:rowOff>0</xdr:rowOff>
    </xdr:from>
    <xdr:ext cx="184731" cy="264560"/>
    <xdr:sp macro="" textlink="">
      <xdr:nvSpPr>
        <xdr:cNvPr id="144" name="TextBox 143">
          <a:extLst>
            <a:ext uri="{FF2B5EF4-FFF2-40B4-BE49-F238E27FC236}">
              <a16:creationId xmlns:a16="http://schemas.microsoft.com/office/drawing/2014/main" id="{47757827-5745-47BC-A0C1-23E813C48249}"/>
            </a:ext>
          </a:extLst>
        </xdr:cNvPr>
        <xdr:cNvSpPr txBox="1"/>
      </xdr:nvSpPr>
      <xdr:spPr>
        <a:xfrm>
          <a:off x="122301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1</xdr:row>
      <xdr:rowOff>0</xdr:rowOff>
    </xdr:from>
    <xdr:ext cx="184731" cy="264560"/>
    <xdr:sp macro="" textlink="">
      <xdr:nvSpPr>
        <xdr:cNvPr id="145" name="TextBox 144">
          <a:extLst>
            <a:ext uri="{FF2B5EF4-FFF2-40B4-BE49-F238E27FC236}">
              <a16:creationId xmlns:a16="http://schemas.microsoft.com/office/drawing/2014/main" id="{A85E3DEE-2A5E-4728-8E29-2A5D836E5B10}"/>
            </a:ext>
          </a:extLst>
        </xdr:cNvPr>
        <xdr:cNvSpPr txBox="1"/>
      </xdr:nvSpPr>
      <xdr:spPr>
        <a:xfrm>
          <a:off x="122301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146" name="TextBox 145">
          <a:extLst>
            <a:ext uri="{FF2B5EF4-FFF2-40B4-BE49-F238E27FC236}">
              <a16:creationId xmlns:a16="http://schemas.microsoft.com/office/drawing/2014/main" id="{065D1A99-39C4-4CF6-8D97-191865909CA8}"/>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147" name="TextBox 146">
          <a:extLst>
            <a:ext uri="{FF2B5EF4-FFF2-40B4-BE49-F238E27FC236}">
              <a16:creationId xmlns:a16="http://schemas.microsoft.com/office/drawing/2014/main" id="{3AB516CB-BC41-4C47-866E-E5E47B66C04B}"/>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148" name="TextBox 147">
          <a:extLst>
            <a:ext uri="{FF2B5EF4-FFF2-40B4-BE49-F238E27FC236}">
              <a16:creationId xmlns:a16="http://schemas.microsoft.com/office/drawing/2014/main" id="{46CB97C6-9C35-450F-96B8-C1BC4138BFB9}"/>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149" name="TextBox 148">
          <a:extLst>
            <a:ext uri="{FF2B5EF4-FFF2-40B4-BE49-F238E27FC236}">
              <a16:creationId xmlns:a16="http://schemas.microsoft.com/office/drawing/2014/main" id="{3B9CC0D5-F7C3-4F24-8490-1DDF7B3EC4EE}"/>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150" name="TextBox 149">
          <a:extLst>
            <a:ext uri="{FF2B5EF4-FFF2-40B4-BE49-F238E27FC236}">
              <a16:creationId xmlns:a16="http://schemas.microsoft.com/office/drawing/2014/main" id="{0CF804B9-AB50-4A12-A196-B4643E2DEFAD}"/>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151" name="TextBox 150">
          <a:extLst>
            <a:ext uri="{FF2B5EF4-FFF2-40B4-BE49-F238E27FC236}">
              <a16:creationId xmlns:a16="http://schemas.microsoft.com/office/drawing/2014/main" id="{2F3058C7-5084-444D-B477-6DD1F9ABD654}"/>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3</xdr:row>
      <xdr:rowOff>0</xdr:rowOff>
    </xdr:from>
    <xdr:ext cx="184731" cy="264560"/>
    <xdr:sp macro="" textlink="">
      <xdr:nvSpPr>
        <xdr:cNvPr id="152" name="TextBox 151">
          <a:extLst>
            <a:ext uri="{FF2B5EF4-FFF2-40B4-BE49-F238E27FC236}">
              <a16:creationId xmlns:a16="http://schemas.microsoft.com/office/drawing/2014/main" id="{A124313C-A237-4E52-8030-03B693840EE8}"/>
            </a:ext>
          </a:extLst>
        </xdr:cNvPr>
        <xdr:cNvSpPr txBox="1"/>
      </xdr:nvSpPr>
      <xdr:spPr>
        <a:xfrm>
          <a:off x="1219200" y="809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3</xdr:row>
      <xdr:rowOff>0</xdr:rowOff>
    </xdr:from>
    <xdr:ext cx="184731" cy="264560"/>
    <xdr:sp macro="" textlink="">
      <xdr:nvSpPr>
        <xdr:cNvPr id="153" name="TextBox 152">
          <a:extLst>
            <a:ext uri="{FF2B5EF4-FFF2-40B4-BE49-F238E27FC236}">
              <a16:creationId xmlns:a16="http://schemas.microsoft.com/office/drawing/2014/main" id="{B49EB990-7C29-4D50-AA4D-727F41612C4B}"/>
            </a:ext>
          </a:extLst>
        </xdr:cNvPr>
        <xdr:cNvSpPr txBox="1"/>
      </xdr:nvSpPr>
      <xdr:spPr>
        <a:xfrm>
          <a:off x="1219200" y="809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3</xdr:row>
      <xdr:rowOff>0</xdr:rowOff>
    </xdr:from>
    <xdr:ext cx="184731" cy="264560"/>
    <xdr:sp macro="" textlink="">
      <xdr:nvSpPr>
        <xdr:cNvPr id="154" name="TextBox 153">
          <a:extLst>
            <a:ext uri="{FF2B5EF4-FFF2-40B4-BE49-F238E27FC236}">
              <a16:creationId xmlns:a16="http://schemas.microsoft.com/office/drawing/2014/main" id="{E7388672-129E-4F22-BDE6-807ADF8C5531}"/>
            </a:ext>
          </a:extLst>
        </xdr:cNvPr>
        <xdr:cNvSpPr txBox="1"/>
      </xdr:nvSpPr>
      <xdr:spPr>
        <a:xfrm>
          <a:off x="1223010" y="809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3</xdr:row>
      <xdr:rowOff>0</xdr:rowOff>
    </xdr:from>
    <xdr:ext cx="184731" cy="264560"/>
    <xdr:sp macro="" textlink="">
      <xdr:nvSpPr>
        <xdr:cNvPr id="155" name="TextBox 154">
          <a:extLst>
            <a:ext uri="{FF2B5EF4-FFF2-40B4-BE49-F238E27FC236}">
              <a16:creationId xmlns:a16="http://schemas.microsoft.com/office/drawing/2014/main" id="{7A7A352D-9C90-4A99-9F1E-37B3631A0C7A}"/>
            </a:ext>
          </a:extLst>
        </xdr:cNvPr>
        <xdr:cNvSpPr txBox="1"/>
      </xdr:nvSpPr>
      <xdr:spPr>
        <a:xfrm>
          <a:off x="1223010" y="809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156" name="TextBox 155">
          <a:extLst>
            <a:ext uri="{FF2B5EF4-FFF2-40B4-BE49-F238E27FC236}">
              <a16:creationId xmlns:a16="http://schemas.microsoft.com/office/drawing/2014/main" id="{09828510-4753-42DF-A01A-C990786074CD}"/>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3</xdr:row>
      <xdr:rowOff>0</xdr:rowOff>
    </xdr:from>
    <xdr:ext cx="184731" cy="264560"/>
    <xdr:sp macro="" textlink="">
      <xdr:nvSpPr>
        <xdr:cNvPr id="157" name="TextBox 156">
          <a:extLst>
            <a:ext uri="{FF2B5EF4-FFF2-40B4-BE49-F238E27FC236}">
              <a16:creationId xmlns:a16="http://schemas.microsoft.com/office/drawing/2014/main" id="{7B9F5565-B194-4EF4-9970-456CBBF09733}"/>
            </a:ext>
          </a:extLst>
        </xdr:cNvPr>
        <xdr:cNvSpPr txBox="1"/>
      </xdr:nvSpPr>
      <xdr:spPr>
        <a:xfrm>
          <a:off x="1219200" y="809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158" name="TextBox 157">
          <a:extLst>
            <a:ext uri="{FF2B5EF4-FFF2-40B4-BE49-F238E27FC236}">
              <a16:creationId xmlns:a16="http://schemas.microsoft.com/office/drawing/2014/main" id="{0F8FED32-E760-42DF-945C-08DCEDD8A663}"/>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159" name="TextBox 158">
          <a:extLst>
            <a:ext uri="{FF2B5EF4-FFF2-40B4-BE49-F238E27FC236}">
              <a16:creationId xmlns:a16="http://schemas.microsoft.com/office/drawing/2014/main" id="{1A5DF83E-F199-40EB-B367-1AC60E81BDAF}"/>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160" name="TextBox 159">
          <a:extLst>
            <a:ext uri="{FF2B5EF4-FFF2-40B4-BE49-F238E27FC236}">
              <a16:creationId xmlns:a16="http://schemas.microsoft.com/office/drawing/2014/main" id="{9E166457-C49E-42B2-B7C4-3D6F06801683}"/>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161" name="TextBox 160">
          <a:extLst>
            <a:ext uri="{FF2B5EF4-FFF2-40B4-BE49-F238E27FC236}">
              <a16:creationId xmlns:a16="http://schemas.microsoft.com/office/drawing/2014/main" id="{125BF4C9-66AE-4653-82C4-0E9B7B5263B5}"/>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162" name="TextBox 161">
          <a:extLst>
            <a:ext uri="{FF2B5EF4-FFF2-40B4-BE49-F238E27FC236}">
              <a16:creationId xmlns:a16="http://schemas.microsoft.com/office/drawing/2014/main" id="{6615DC8D-836A-448E-8B08-C03A238938E1}"/>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163" name="TextBox 162">
          <a:extLst>
            <a:ext uri="{FF2B5EF4-FFF2-40B4-BE49-F238E27FC236}">
              <a16:creationId xmlns:a16="http://schemas.microsoft.com/office/drawing/2014/main" id="{9BE1A3D9-E19D-4B4F-9D67-9C708376F5F5}"/>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1</xdr:row>
      <xdr:rowOff>0</xdr:rowOff>
    </xdr:from>
    <xdr:ext cx="184731" cy="264560"/>
    <xdr:sp macro="" textlink="">
      <xdr:nvSpPr>
        <xdr:cNvPr id="164" name="TextBox 163">
          <a:extLst>
            <a:ext uri="{FF2B5EF4-FFF2-40B4-BE49-F238E27FC236}">
              <a16:creationId xmlns:a16="http://schemas.microsoft.com/office/drawing/2014/main" id="{0BB6A83E-18E7-4683-B8DB-D47684E2C4E7}"/>
            </a:ext>
          </a:extLst>
        </xdr:cNvPr>
        <xdr:cNvSpPr txBox="1"/>
      </xdr:nvSpPr>
      <xdr:spPr>
        <a:xfrm>
          <a:off x="609981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1</xdr:row>
      <xdr:rowOff>0</xdr:rowOff>
    </xdr:from>
    <xdr:ext cx="184731" cy="264560"/>
    <xdr:sp macro="" textlink="">
      <xdr:nvSpPr>
        <xdr:cNvPr id="165" name="TextBox 164">
          <a:extLst>
            <a:ext uri="{FF2B5EF4-FFF2-40B4-BE49-F238E27FC236}">
              <a16:creationId xmlns:a16="http://schemas.microsoft.com/office/drawing/2014/main" id="{B4C0DD20-01E0-467E-BBD6-96DA453E9418}"/>
            </a:ext>
          </a:extLst>
        </xdr:cNvPr>
        <xdr:cNvSpPr txBox="1"/>
      </xdr:nvSpPr>
      <xdr:spPr>
        <a:xfrm>
          <a:off x="609981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166" name="TextBox 165">
          <a:extLst>
            <a:ext uri="{FF2B5EF4-FFF2-40B4-BE49-F238E27FC236}">
              <a16:creationId xmlns:a16="http://schemas.microsoft.com/office/drawing/2014/main" id="{93B6D3E3-A6F8-4C3E-A013-9C072B4C4501}"/>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167" name="TextBox 166">
          <a:extLst>
            <a:ext uri="{FF2B5EF4-FFF2-40B4-BE49-F238E27FC236}">
              <a16:creationId xmlns:a16="http://schemas.microsoft.com/office/drawing/2014/main" id="{36451B9D-C90E-4BC1-B5F9-96F7DD6DFD37}"/>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168" name="TextBox 167">
          <a:extLst>
            <a:ext uri="{FF2B5EF4-FFF2-40B4-BE49-F238E27FC236}">
              <a16:creationId xmlns:a16="http://schemas.microsoft.com/office/drawing/2014/main" id="{53914E35-3F41-4F90-A436-BD95123C1EE7}"/>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169" name="TextBox 168">
          <a:extLst>
            <a:ext uri="{FF2B5EF4-FFF2-40B4-BE49-F238E27FC236}">
              <a16:creationId xmlns:a16="http://schemas.microsoft.com/office/drawing/2014/main" id="{9981D249-3E61-49EB-8EC6-A756DE715FC4}"/>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170" name="TextBox 169">
          <a:extLst>
            <a:ext uri="{FF2B5EF4-FFF2-40B4-BE49-F238E27FC236}">
              <a16:creationId xmlns:a16="http://schemas.microsoft.com/office/drawing/2014/main" id="{FC7DDAC7-0B8A-4199-8D7B-B392F0D25BD9}"/>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171" name="TextBox 170">
          <a:extLst>
            <a:ext uri="{FF2B5EF4-FFF2-40B4-BE49-F238E27FC236}">
              <a16:creationId xmlns:a16="http://schemas.microsoft.com/office/drawing/2014/main" id="{3BB2F941-2BD3-4923-B59C-82CCF8A26A94}"/>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3</xdr:row>
      <xdr:rowOff>0</xdr:rowOff>
    </xdr:from>
    <xdr:ext cx="184731" cy="264560"/>
    <xdr:sp macro="" textlink="">
      <xdr:nvSpPr>
        <xdr:cNvPr id="172" name="TextBox 171">
          <a:extLst>
            <a:ext uri="{FF2B5EF4-FFF2-40B4-BE49-F238E27FC236}">
              <a16:creationId xmlns:a16="http://schemas.microsoft.com/office/drawing/2014/main" id="{313FA713-7997-40E2-BF58-44DD070B5BA9}"/>
            </a:ext>
          </a:extLst>
        </xdr:cNvPr>
        <xdr:cNvSpPr txBox="1"/>
      </xdr:nvSpPr>
      <xdr:spPr>
        <a:xfrm>
          <a:off x="6096000" y="809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3</xdr:row>
      <xdr:rowOff>0</xdr:rowOff>
    </xdr:from>
    <xdr:ext cx="184731" cy="264560"/>
    <xdr:sp macro="" textlink="">
      <xdr:nvSpPr>
        <xdr:cNvPr id="173" name="TextBox 172">
          <a:extLst>
            <a:ext uri="{FF2B5EF4-FFF2-40B4-BE49-F238E27FC236}">
              <a16:creationId xmlns:a16="http://schemas.microsoft.com/office/drawing/2014/main" id="{137D005B-6F84-498D-96F7-FCF96930C003}"/>
            </a:ext>
          </a:extLst>
        </xdr:cNvPr>
        <xdr:cNvSpPr txBox="1"/>
      </xdr:nvSpPr>
      <xdr:spPr>
        <a:xfrm>
          <a:off x="6096000" y="809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3</xdr:row>
      <xdr:rowOff>0</xdr:rowOff>
    </xdr:from>
    <xdr:ext cx="184731" cy="264560"/>
    <xdr:sp macro="" textlink="">
      <xdr:nvSpPr>
        <xdr:cNvPr id="174" name="TextBox 173">
          <a:extLst>
            <a:ext uri="{FF2B5EF4-FFF2-40B4-BE49-F238E27FC236}">
              <a16:creationId xmlns:a16="http://schemas.microsoft.com/office/drawing/2014/main" id="{B2E35F6A-8801-4513-9C93-FC1FDA8BFD4A}"/>
            </a:ext>
          </a:extLst>
        </xdr:cNvPr>
        <xdr:cNvSpPr txBox="1"/>
      </xdr:nvSpPr>
      <xdr:spPr>
        <a:xfrm>
          <a:off x="6099810" y="809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3</xdr:row>
      <xdr:rowOff>0</xdr:rowOff>
    </xdr:from>
    <xdr:ext cx="184731" cy="264560"/>
    <xdr:sp macro="" textlink="">
      <xdr:nvSpPr>
        <xdr:cNvPr id="175" name="TextBox 174">
          <a:extLst>
            <a:ext uri="{FF2B5EF4-FFF2-40B4-BE49-F238E27FC236}">
              <a16:creationId xmlns:a16="http://schemas.microsoft.com/office/drawing/2014/main" id="{B2949AB9-22C3-4F6D-B1B0-3C4C66AE9F29}"/>
            </a:ext>
          </a:extLst>
        </xdr:cNvPr>
        <xdr:cNvSpPr txBox="1"/>
      </xdr:nvSpPr>
      <xdr:spPr>
        <a:xfrm>
          <a:off x="6099810" y="809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176" name="TextBox 175">
          <a:extLst>
            <a:ext uri="{FF2B5EF4-FFF2-40B4-BE49-F238E27FC236}">
              <a16:creationId xmlns:a16="http://schemas.microsoft.com/office/drawing/2014/main" id="{53C5407C-AC37-43F2-80F8-0E48A5089E74}"/>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3</xdr:row>
      <xdr:rowOff>0</xdr:rowOff>
    </xdr:from>
    <xdr:ext cx="184731" cy="264560"/>
    <xdr:sp macro="" textlink="">
      <xdr:nvSpPr>
        <xdr:cNvPr id="177" name="TextBox 176">
          <a:extLst>
            <a:ext uri="{FF2B5EF4-FFF2-40B4-BE49-F238E27FC236}">
              <a16:creationId xmlns:a16="http://schemas.microsoft.com/office/drawing/2014/main" id="{7B604B8C-93DE-4BED-9EFE-FF0DCFFC7FC7}"/>
            </a:ext>
          </a:extLst>
        </xdr:cNvPr>
        <xdr:cNvSpPr txBox="1"/>
      </xdr:nvSpPr>
      <xdr:spPr>
        <a:xfrm>
          <a:off x="6096000" y="809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178" name="TextBox 177">
          <a:extLst>
            <a:ext uri="{FF2B5EF4-FFF2-40B4-BE49-F238E27FC236}">
              <a16:creationId xmlns:a16="http://schemas.microsoft.com/office/drawing/2014/main" id="{BF037E71-C0F7-421E-8FEA-CF5CAF2CE8BC}"/>
            </a:ext>
          </a:extLst>
        </xdr:cNvPr>
        <xdr:cNvSpPr txBox="1"/>
      </xdr:nvSpPr>
      <xdr:spPr>
        <a:xfrm>
          <a:off x="1219200"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179" name="TextBox 178">
          <a:extLst>
            <a:ext uri="{FF2B5EF4-FFF2-40B4-BE49-F238E27FC236}">
              <a16:creationId xmlns:a16="http://schemas.microsoft.com/office/drawing/2014/main" id="{429EA1CE-2188-4CB3-B6C5-1571F9EF85EB}"/>
            </a:ext>
          </a:extLst>
        </xdr:cNvPr>
        <xdr:cNvSpPr txBox="1"/>
      </xdr:nvSpPr>
      <xdr:spPr>
        <a:xfrm>
          <a:off x="1219200"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180" name="TextBox 179">
          <a:extLst>
            <a:ext uri="{FF2B5EF4-FFF2-40B4-BE49-F238E27FC236}">
              <a16:creationId xmlns:a16="http://schemas.microsoft.com/office/drawing/2014/main" id="{81378E57-56CA-445F-B5AD-1470896F8DE2}"/>
            </a:ext>
          </a:extLst>
        </xdr:cNvPr>
        <xdr:cNvSpPr txBox="1"/>
      </xdr:nvSpPr>
      <xdr:spPr>
        <a:xfrm>
          <a:off x="1219200"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181" name="TextBox 180">
          <a:extLst>
            <a:ext uri="{FF2B5EF4-FFF2-40B4-BE49-F238E27FC236}">
              <a16:creationId xmlns:a16="http://schemas.microsoft.com/office/drawing/2014/main" id="{2FCF82E5-47B5-4B69-A222-E5853E603BC5}"/>
            </a:ext>
          </a:extLst>
        </xdr:cNvPr>
        <xdr:cNvSpPr txBox="1"/>
      </xdr:nvSpPr>
      <xdr:spPr>
        <a:xfrm>
          <a:off x="1219200"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182" name="TextBox 181">
          <a:extLst>
            <a:ext uri="{FF2B5EF4-FFF2-40B4-BE49-F238E27FC236}">
              <a16:creationId xmlns:a16="http://schemas.microsoft.com/office/drawing/2014/main" id="{E16F921F-5EAE-414A-A68F-2C5101A6BCEF}"/>
            </a:ext>
          </a:extLst>
        </xdr:cNvPr>
        <xdr:cNvSpPr txBox="1"/>
      </xdr:nvSpPr>
      <xdr:spPr>
        <a:xfrm>
          <a:off x="1219200"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183" name="TextBox 182">
          <a:extLst>
            <a:ext uri="{FF2B5EF4-FFF2-40B4-BE49-F238E27FC236}">
              <a16:creationId xmlns:a16="http://schemas.microsoft.com/office/drawing/2014/main" id="{4DE04F23-7F95-49E9-9B7B-85F5E8BCA18B}"/>
            </a:ext>
          </a:extLst>
        </xdr:cNvPr>
        <xdr:cNvSpPr txBox="1"/>
      </xdr:nvSpPr>
      <xdr:spPr>
        <a:xfrm>
          <a:off x="1219200"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2</xdr:row>
      <xdr:rowOff>0</xdr:rowOff>
    </xdr:from>
    <xdr:ext cx="184731" cy="264560"/>
    <xdr:sp macro="" textlink="">
      <xdr:nvSpPr>
        <xdr:cNvPr id="184" name="TextBox 183">
          <a:extLst>
            <a:ext uri="{FF2B5EF4-FFF2-40B4-BE49-F238E27FC236}">
              <a16:creationId xmlns:a16="http://schemas.microsoft.com/office/drawing/2014/main" id="{2473C371-1CDB-41D1-A6F9-71FF5EF295D7}"/>
            </a:ext>
          </a:extLst>
        </xdr:cNvPr>
        <xdr:cNvSpPr txBox="1"/>
      </xdr:nvSpPr>
      <xdr:spPr>
        <a:xfrm>
          <a:off x="1219835"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2</xdr:row>
      <xdr:rowOff>0</xdr:rowOff>
    </xdr:from>
    <xdr:ext cx="184731" cy="264560"/>
    <xdr:sp macro="" textlink="">
      <xdr:nvSpPr>
        <xdr:cNvPr id="185" name="TextBox 184">
          <a:extLst>
            <a:ext uri="{FF2B5EF4-FFF2-40B4-BE49-F238E27FC236}">
              <a16:creationId xmlns:a16="http://schemas.microsoft.com/office/drawing/2014/main" id="{09A37A73-75C0-4E02-B91A-D2C5A76688B5}"/>
            </a:ext>
          </a:extLst>
        </xdr:cNvPr>
        <xdr:cNvSpPr txBox="1"/>
      </xdr:nvSpPr>
      <xdr:spPr>
        <a:xfrm>
          <a:off x="1219835"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186" name="TextBox 185">
          <a:extLst>
            <a:ext uri="{FF2B5EF4-FFF2-40B4-BE49-F238E27FC236}">
              <a16:creationId xmlns:a16="http://schemas.microsoft.com/office/drawing/2014/main" id="{589C876F-8E13-4933-97C1-0AF98682BAD8}"/>
            </a:ext>
          </a:extLst>
        </xdr:cNvPr>
        <xdr:cNvSpPr txBox="1"/>
      </xdr:nvSpPr>
      <xdr:spPr>
        <a:xfrm>
          <a:off x="1219200"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187" name="TextBox 186">
          <a:extLst>
            <a:ext uri="{FF2B5EF4-FFF2-40B4-BE49-F238E27FC236}">
              <a16:creationId xmlns:a16="http://schemas.microsoft.com/office/drawing/2014/main" id="{DA98E1AF-2F27-458B-B0D9-3858412506C1}"/>
            </a:ext>
          </a:extLst>
        </xdr:cNvPr>
        <xdr:cNvSpPr txBox="1"/>
      </xdr:nvSpPr>
      <xdr:spPr>
        <a:xfrm>
          <a:off x="1219200"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3</xdr:row>
      <xdr:rowOff>0</xdr:rowOff>
    </xdr:from>
    <xdr:ext cx="184731" cy="264560"/>
    <xdr:sp macro="" textlink="">
      <xdr:nvSpPr>
        <xdr:cNvPr id="188" name="TextBox 187">
          <a:extLst>
            <a:ext uri="{FF2B5EF4-FFF2-40B4-BE49-F238E27FC236}">
              <a16:creationId xmlns:a16="http://schemas.microsoft.com/office/drawing/2014/main" id="{4DDF9B83-C610-4582-A9CC-978C2188767D}"/>
            </a:ext>
          </a:extLst>
        </xdr:cNvPr>
        <xdr:cNvSpPr txBox="1"/>
      </xdr:nvSpPr>
      <xdr:spPr>
        <a:xfrm>
          <a:off x="1219200" y="36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3</xdr:row>
      <xdr:rowOff>0</xdr:rowOff>
    </xdr:from>
    <xdr:ext cx="184731" cy="264560"/>
    <xdr:sp macro="" textlink="">
      <xdr:nvSpPr>
        <xdr:cNvPr id="189" name="TextBox 188">
          <a:extLst>
            <a:ext uri="{FF2B5EF4-FFF2-40B4-BE49-F238E27FC236}">
              <a16:creationId xmlns:a16="http://schemas.microsoft.com/office/drawing/2014/main" id="{F93951E2-5324-4D9D-B018-2CEC7BF8BD88}"/>
            </a:ext>
          </a:extLst>
        </xdr:cNvPr>
        <xdr:cNvSpPr txBox="1"/>
      </xdr:nvSpPr>
      <xdr:spPr>
        <a:xfrm>
          <a:off x="1219200" y="36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3</xdr:row>
      <xdr:rowOff>0</xdr:rowOff>
    </xdr:from>
    <xdr:ext cx="184731" cy="264560"/>
    <xdr:sp macro="" textlink="">
      <xdr:nvSpPr>
        <xdr:cNvPr id="190" name="TextBox 189">
          <a:extLst>
            <a:ext uri="{FF2B5EF4-FFF2-40B4-BE49-F238E27FC236}">
              <a16:creationId xmlns:a16="http://schemas.microsoft.com/office/drawing/2014/main" id="{C3BA53AC-6081-43DC-B316-187C3442D873}"/>
            </a:ext>
          </a:extLst>
        </xdr:cNvPr>
        <xdr:cNvSpPr txBox="1"/>
      </xdr:nvSpPr>
      <xdr:spPr>
        <a:xfrm>
          <a:off x="1219200" y="36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3</xdr:row>
      <xdr:rowOff>0</xdr:rowOff>
    </xdr:from>
    <xdr:ext cx="184731" cy="264560"/>
    <xdr:sp macro="" textlink="">
      <xdr:nvSpPr>
        <xdr:cNvPr id="191" name="TextBox 190">
          <a:extLst>
            <a:ext uri="{FF2B5EF4-FFF2-40B4-BE49-F238E27FC236}">
              <a16:creationId xmlns:a16="http://schemas.microsoft.com/office/drawing/2014/main" id="{FAAC20E1-ACF0-4C85-B367-4C4F50BA33C2}"/>
            </a:ext>
          </a:extLst>
        </xdr:cNvPr>
        <xdr:cNvSpPr txBox="1"/>
      </xdr:nvSpPr>
      <xdr:spPr>
        <a:xfrm>
          <a:off x="1219200" y="36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4</xdr:row>
      <xdr:rowOff>0</xdr:rowOff>
    </xdr:from>
    <xdr:ext cx="184731" cy="264560"/>
    <xdr:sp macro="" textlink="">
      <xdr:nvSpPr>
        <xdr:cNvPr id="192" name="TextBox 191">
          <a:extLst>
            <a:ext uri="{FF2B5EF4-FFF2-40B4-BE49-F238E27FC236}">
              <a16:creationId xmlns:a16="http://schemas.microsoft.com/office/drawing/2014/main" id="{09EA3665-F386-4AC2-BFDA-2C86DEDDA09E}"/>
            </a:ext>
          </a:extLst>
        </xdr:cNvPr>
        <xdr:cNvSpPr txBox="1"/>
      </xdr:nvSpPr>
      <xdr:spPr>
        <a:xfrm>
          <a:off x="1219200" y="552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4</xdr:row>
      <xdr:rowOff>0</xdr:rowOff>
    </xdr:from>
    <xdr:ext cx="184731" cy="264560"/>
    <xdr:sp macro="" textlink="">
      <xdr:nvSpPr>
        <xdr:cNvPr id="193" name="TextBox 192">
          <a:extLst>
            <a:ext uri="{FF2B5EF4-FFF2-40B4-BE49-F238E27FC236}">
              <a16:creationId xmlns:a16="http://schemas.microsoft.com/office/drawing/2014/main" id="{D0564548-3511-45EF-802E-CCD70584ED28}"/>
            </a:ext>
          </a:extLst>
        </xdr:cNvPr>
        <xdr:cNvSpPr txBox="1"/>
      </xdr:nvSpPr>
      <xdr:spPr>
        <a:xfrm>
          <a:off x="1219200" y="552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4</xdr:row>
      <xdr:rowOff>0</xdr:rowOff>
    </xdr:from>
    <xdr:ext cx="184731" cy="264560"/>
    <xdr:sp macro="" textlink="">
      <xdr:nvSpPr>
        <xdr:cNvPr id="194" name="TextBox 193">
          <a:extLst>
            <a:ext uri="{FF2B5EF4-FFF2-40B4-BE49-F238E27FC236}">
              <a16:creationId xmlns:a16="http://schemas.microsoft.com/office/drawing/2014/main" id="{C18C8E93-3A83-4FC8-BA24-368953CA9BEE}"/>
            </a:ext>
          </a:extLst>
        </xdr:cNvPr>
        <xdr:cNvSpPr txBox="1"/>
      </xdr:nvSpPr>
      <xdr:spPr>
        <a:xfrm>
          <a:off x="1219835" y="552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4</xdr:row>
      <xdr:rowOff>0</xdr:rowOff>
    </xdr:from>
    <xdr:ext cx="184731" cy="264560"/>
    <xdr:sp macro="" textlink="">
      <xdr:nvSpPr>
        <xdr:cNvPr id="195" name="TextBox 194">
          <a:extLst>
            <a:ext uri="{FF2B5EF4-FFF2-40B4-BE49-F238E27FC236}">
              <a16:creationId xmlns:a16="http://schemas.microsoft.com/office/drawing/2014/main" id="{B0A6CA0C-FD44-4DBD-A5F6-43EC5CEDF773}"/>
            </a:ext>
          </a:extLst>
        </xdr:cNvPr>
        <xdr:cNvSpPr txBox="1"/>
      </xdr:nvSpPr>
      <xdr:spPr>
        <a:xfrm>
          <a:off x="1219835" y="552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3</xdr:row>
      <xdr:rowOff>0</xdr:rowOff>
    </xdr:from>
    <xdr:ext cx="184731" cy="264560"/>
    <xdr:sp macro="" textlink="">
      <xdr:nvSpPr>
        <xdr:cNvPr id="196" name="TextBox 195">
          <a:extLst>
            <a:ext uri="{FF2B5EF4-FFF2-40B4-BE49-F238E27FC236}">
              <a16:creationId xmlns:a16="http://schemas.microsoft.com/office/drawing/2014/main" id="{81E0E78F-BA71-412A-B024-9CC97C0809DF}"/>
            </a:ext>
          </a:extLst>
        </xdr:cNvPr>
        <xdr:cNvSpPr txBox="1"/>
      </xdr:nvSpPr>
      <xdr:spPr>
        <a:xfrm>
          <a:off x="1219200" y="36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4</xdr:row>
      <xdr:rowOff>0</xdr:rowOff>
    </xdr:from>
    <xdr:ext cx="184731" cy="264560"/>
    <xdr:sp macro="" textlink="">
      <xdr:nvSpPr>
        <xdr:cNvPr id="197" name="TextBox 196">
          <a:extLst>
            <a:ext uri="{FF2B5EF4-FFF2-40B4-BE49-F238E27FC236}">
              <a16:creationId xmlns:a16="http://schemas.microsoft.com/office/drawing/2014/main" id="{1AD9E919-F6C3-46BE-B42F-231BC7698BAA}"/>
            </a:ext>
          </a:extLst>
        </xdr:cNvPr>
        <xdr:cNvSpPr txBox="1"/>
      </xdr:nvSpPr>
      <xdr:spPr>
        <a:xfrm>
          <a:off x="1219200" y="552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198" name="TextBox 197">
          <a:extLst>
            <a:ext uri="{FF2B5EF4-FFF2-40B4-BE49-F238E27FC236}">
              <a16:creationId xmlns:a16="http://schemas.microsoft.com/office/drawing/2014/main" id="{A34D279B-E472-4026-9B83-81A3A554689C}"/>
            </a:ext>
          </a:extLst>
        </xdr:cNvPr>
        <xdr:cNvSpPr txBox="1"/>
      </xdr:nvSpPr>
      <xdr:spPr>
        <a:xfrm>
          <a:off x="6096000"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199" name="TextBox 198">
          <a:extLst>
            <a:ext uri="{FF2B5EF4-FFF2-40B4-BE49-F238E27FC236}">
              <a16:creationId xmlns:a16="http://schemas.microsoft.com/office/drawing/2014/main" id="{901B8DE3-4CAF-418B-91A5-B4EC2535D9D8}"/>
            </a:ext>
          </a:extLst>
        </xdr:cNvPr>
        <xdr:cNvSpPr txBox="1"/>
      </xdr:nvSpPr>
      <xdr:spPr>
        <a:xfrm>
          <a:off x="6096000"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200" name="TextBox 199">
          <a:extLst>
            <a:ext uri="{FF2B5EF4-FFF2-40B4-BE49-F238E27FC236}">
              <a16:creationId xmlns:a16="http://schemas.microsoft.com/office/drawing/2014/main" id="{B3D707B0-A023-4E83-9FE2-3E4CDE21393D}"/>
            </a:ext>
          </a:extLst>
        </xdr:cNvPr>
        <xdr:cNvSpPr txBox="1"/>
      </xdr:nvSpPr>
      <xdr:spPr>
        <a:xfrm>
          <a:off x="6096000"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201" name="TextBox 200">
          <a:extLst>
            <a:ext uri="{FF2B5EF4-FFF2-40B4-BE49-F238E27FC236}">
              <a16:creationId xmlns:a16="http://schemas.microsoft.com/office/drawing/2014/main" id="{6C398DDE-130C-4069-9138-2C500CE3F16C}"/>
            </a:ext>
          </a:extLst>
        </xdr:cNvPr>
        <xdr:cNvSpPr txBox="1"/>
      </xdr:nvSpPr>
      <xdr:spPr>
        <a:xfrm>
          <a:off x="6096000"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202" name="TextBox 201">
          <a:extLst>
            <a:ext uri="{FF2B5EF4-FFF2-40B4-BE49-F238E27FC236}">
              <a16:creationId xmlns:a16="http://schemas.microsoft.com/office/drawing/2014/main" id="{3D43A5AE-1946-4660-9F86-4067C5793D81}"/>
            </a:ext>
          </a:extLst>
        </xdr:cNvPr>
        <xdr:cNvSpPr txBox="1"/>
      </xdr:nvSpPr>
      <xdr:spPr>
        <a:xfrm>
          <a:off x="6096000"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203" name="TextBox 202">
          <a:extLst>
            <a:ext uri="{FF2B5EF4-FFF2-40B4-BE49-F238E27FC236}">
              <a16:creationId xmlns:a16="http://schemas.microsoft.com/office/drawing/2014/main" id="{62A2B08F-0F24-40E6-B287-663AA819A4B4}"/>
            </a:ext>
          </a:extLst>
        </xdr:cNvPr>
        <xdr:cNvSpPr txBox="1"/>
      </xdr:nvSpPr>
      <xdr:spPr>
        <a:xfrm>
          <a:off x="6096000"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2</xdr:row>
      <xdr:rowOff>0</xdr:rowOff>
    </xdr:from>
    <xdr:ext cx="184731" cy="264560"/>
    <xdr:sp macro="" textlink="">
      <xdr:nvSpPr>
        <xdr:cNvPr id="204" name="TextBox 203">
          <a:extLst>
            <a:ext uri="{FF2B5EF4-FFF2-40B4-BE49-F238E27FC236}">
              <a16:creationId xmlns:a16="http://schemas.microsoft.com/office/drawing/2014/main" id="{0A355A16-124E-4FE0-9DA9-01AB6A82C0C8}"/>
            </a:ext>
          </a:extLst>
        </xdr:cNvPr>
        <xdr:cNvSpPr txBox="1"/>
      </xdr:nvSpPr>
      <xdr:spPr>
        <a:xfrm>
          <a:off x="6096635"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2</xdr:row>
      <xdr:rowOff>0</xdr:rowOff>
    </xdr:from>
    <xdr:ext cx="184731" cy="264560"/>
    <xdr:sp macro="" textlink="">
      <xdr:nvSpPr>
        <xdr:cNvPr id="205" name="TextBox 204">
          <a:extLst>
            <a:ext uri="{FF2B5EF4-FFF2-40B4-BE49-F238E27FC236}">
              <a16:creationId xmlns:a16="http://schemas.microsoft.com/office/drawing/2014/main" id="{BC6AF42E-3BD9-4B6D-977C-AC3BE1B2E212}"/>
            </a:ext>
          </a:extLst>
        </xdr:cNvPr>
        <xdr:cNvSpPr txBox="1"/>
      </xdr:nvSpPr>
      <xdr:spPr>
        <a:xfrm>
          <a:off x="6096635"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206" name="TextBox 205">
          <a:extLst>
            <a:ext uri="{FF2B5EF4-FFF2-40B4-BE49-F238E27FC236}">
              <a16:creationId xmlns:a16="http://schemas.microsoft.com/office/drawing/2014/main" id="{22327646-9034-4A54-A1E0-82C9662D5271}"/>
            </a:ext>
          </a:extLst>
        </xdr:cNvPr>
        <xdr:cNvSpPr txBox="1"/>
      </xdr:nvSpPr>
      <xdr:spPr>
        <a:xfrm>
          <a:off x="6096000"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207" name="TextBox 206">
          <a:extLst>
            <a:ext uri="{FF2B5EF4-FFF2-40B4-BE49-F238E27FC236}">
              <a16:creationId xmlns:a16="http://schemas.microsoft.com/office/drawing/2014/main" id="{8ACA2B52-5592-4D7D-90E1-9536FE2563E6}"/>
            </a:ext>
          </a:extLst>
        </xdr:cNvPr>
        <xdr:cNvSpPr txBox="1"/>
      </xdr:nvSpPr>
      <xdr:spPr>
        <a:xfrm>
          <a:off x="6096000"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3</xdr:row>
      <xdr:rowOff>0</xdr:rowOff>
    </xdr:from>
    <xdr:ext cx="184731" cy="264560"/>
    <xdr:sp macro="" textlink="">
      <xdr:nvSpPr>
        <xdr:cNvPr id="208" name="TextBox 207">
          <a:extLst>
            <a:ext uri="{FF2B5EF4-FFF2-40B4-BE49-F238E27FC236}">
              <a16:creationId xmlns:a16="http://schemas.microsoft.com/office/drawing/2014/main" id="{813B53B8-7C4A-4B4C-AD19-B69065943271}"/>
            </a:ext>
          </a:extLst>
        </xdr:cNvPr>
        <xdr:cNvSpPr txBox="1"/>
      </xdr:nvSpPr>
      <xdr:spPr>
        <a:xfrm>
          <a:off x="6096000" y="36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3</xdr:row>
      <xdr:rowOff>0</xdr:rowOff>
    </xdr:from>
    <xdr:ext cx="184731" cy="264560"/>
    <xdr:sp macro="" textlink="">
      <xdr:nvSpPr>
        <xdr:cNvPr id="209" name="TextBox 208">
          <a:extLst>
            <a:ext uri="{FF2B5EF4-FFF2-40B4-BE49-F238E27FC236}">
              <a16:creationId xmlns:a16="http://schemas.microsoft.com/office/drawing/2014/main" id="{47E0DA2E-5770-493F-AC82-0CC20A8E2FCB}"/>
            </a:ext>
          </a:extLst>
        </xdr:cNvPr>
        <xdr:cNvSpPr txBox="1"/>
      </xdr:nvSpPr>
      <xdr:spPr>
        <a:xfrm>
          <a:off x="6096000" y="36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3</xdr:row>
      <xdr:rowOff>0</xdr:rowOff>
    </xdr:from>
    <xdr:ext cx="184731" cy="264560"/>
    <xdr:sp macro="" textlink="">
      <xdr:nvSpPr>
        <xdr:cNvPr id="210" name="TextBox 209">
          <a:extLst>
            <a:ext uri="{FF2B5EF4-FFF2-40B4-BE49-F238E27FC236}">
              <a16:creationId xmlns:a16="http://schemas.microsoft.com/office/drawing/2014/main" id="{9DDF6057-11BB-48AD-B467-36DE084AB212}"/>
            </a:ext>
          </a:extLst>
        </xdr:cNvPr>
        <xdr:cNvSpPr txBox="1"/>
      </xdr:nvSpPr>
      <xdr:spPr>
        <a:xfrm>
          <a:off x="6096000" y="36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3</xdr:row>
      <xdr:rowOff>0</xdr:rowOff>
    </xdr:from>
    <xdr:ext cx="184731" cy="264560"/>
    <xdr:sp macro="" textlink="">
      <xdr:nvSpPr>
        <xdr:cNvPr id="211" name="TextBox 210">
          <a:extLst>
            <a:ext uri="{FF2B5EF4-FFF2-40B4-BE49-F238E27FC236}">
              <a16:creationId xmlns:a16="http://schemas.microsoft.com/office/drawing/2014/main" id="{688D16B7-0BAD-43A8-BA61-82BFFCA3B17F}"/>
            </a:ext>
          </a:extLst>
        </xdr:cNvPr>
        <xdr:cNvSpPr txBox="1"/>
      </xdr:nvSpPr>
      <xdr:spPr>
        <a:xfrm>
          <a:off x="6096000" y="36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4</xdr:row>
      <xdr:rowOff>0</xdr:rowOff>
    </xdr:from>
    <xdr:ext cx="184731" cy="264560"/>
    <xdr:sp macro="" textlink="">
      <xdr:nvSpPr>
        <xdr:cNvPr id="212" name="TextBox 211">
          <a:extLst>
            <a:ext uri="{FF2B5EF4-FFF2-40B4-BE49-F238E27FC236}">
              <a16:creationId xmlns:a16="http://schemas.microsoft.com/office/drawing/2014/main" id="{606AFB1A-7EAA-4061-8802-B583141D71F3}"/>
            </a:ext>
          </a:extLst>
        </xdr:cNvPr>
        <xdr:cNvSpPr txBox="1"/>
      </xdr:nvSpPr>
      <xdr:spPr>
        <a:xfrm>
          <a:off x="6096000" y="552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4</xdr:row>
      <xdr:rowOff>0</xdr:rowOff>
    </xdr:from>
    <xdr:ext cx="184731" cy="264560"/>
    <xdr:sp macro="" textlink="">
      <xdr:nvSpPr>
        <xdr:cNvPr id="213" name="TextBox 212">
          <a:extLst>
            <a:ext uri="{FF2B5EF4-FFF2-40B4-BE49-F238E27FC236}">
              <a16:creationId xmlns:a16="http://schemas.microsoft.com/office/drawing/2014/main" id="{B2A28199-406F-4E2F-B14F-F28C7EEE9E59}"/>
            </a:ext>
          </a:extLst>
        </xdr:cNvPr>
        <xdr:cNvSpPr txBox="1"/>
      </xdr:nvSpPr>
      <xdr:spPr>
        <a:xfrm>
          <a:off x="6096000" y="552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4</xdr:row>
      <xdr:rowOff>0</xdr:rowOff>
    </xdr:from>
    <xdr:ext cx="184731" cy="264560"/>
    <xdr:sp macro="" textlink="">
      <xdr:nvSpPr>
        <xdr:cNvPr id="214" name="TextBox 213">
          <a:extLst>
            <a:ext uri="{FF2B5EF4-FFF2-40B4-BE49-F238E27FC236}">
              <a16:creationId xmlns:a16="http://schemas.microsoft.com/office/drawing/2014/main" id="{AE8E572C-CCEE-4DD3-B386-10CC8B7423D7}"/>
            </a:ext>
          </a:extLst>
        </xdr:cNvPr>
        <xdr:cNvSpPr txBox="1"/>
      </xdr:nvSpPr>
      <xdr:spPr>
        <a:xfrm>
          <a:off x="6096635" y="552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4</xdr:row>
      <xdr:rowOff>0</xdr:rowOff>
    </xdr:from>
    <xdr:ext cx="184731" cy="264560"/>
    <xdr:sp macro="" textlink="">
      <xdr:nvSpPr>
        <xdr:cNvPr id="215" name="TextBox 214">
          <a:extLst>
            <a:ext uri="{FF2B5EF4-FFF2-40B4-BE49-F238E27FC236}">
              <a16:creationId xmlns:a16="http://schemas.microsoft.com/office/drawing/2014/main" id="{B70BBF8D-2457-4104-930B-B5A64D395116}"/>
            </a:ext>
          </a:extLst>
        </xdr:cNvPr>
        <xdr:cNvSpPr txBox="1"/>
      </xdr:nvSpPr>
      <xdr:spPr>
        <a:xfrm>
          <a:off x="6096635" y="552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3</xdr:row>
      <xdr:rowOff>0</xdr:rowOff>
    </xdr:from>
    <xdr:ext cx="184731" cy="264560"/>
    <xdr:sp macro="" textlink="">
      <xdr:nvSpPr>
        <xdr:cNvPr id="216" name="TextBox 215">
          <a:extLst>
            <a:ext uri="{FF2B5EF4-FFF2-40B4-BE49-F238E27FC236}">
              <a16:creationId xmlns:a16="http://schemas.microsoft.com/office/drawing/2014/main" id="{DE83DD28-E585-41D9-8354-53E95FBBB41F}"/>
            </a:ext>
          </a:extLst>
        </xdr:cNvPr>
        <xdr:cNvSpPr txBox="1"/>
      </xdr:nvSpPr>
      <xdr:spPr>
        <a:xfrm>
          <a:off x="6096000" y="36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4</xdr:row>
      <xdr:rowOff>0</xdr:rowOff>
    </xdr:from>
    <xdr:ext cx="184731" cy="264560"/>
    <xdr:sp macro="" textlink="">
      <xdr:nvSpPr>
        <xdr:cNvPr id="217" name="TextBox 216">
          <a:extLst>
            <a:ext uri="{FF2B5EF4-FFF2-40B4-BE49-F238E27FC236}">
              <a16:creationId xmlns:a16="http://schemas.microsoft.com/office/drawing/2014/main" id="{229FFB1B-4C6A-4D19-81F4-D4DA26E6A65E}"/>
            </a:ext>
          </a:extLst>
        </xdr:cNvPr>
        <xdr:cNvSpPr txBox="1"/>
      </xdr:nvSpPr>
      <xdr:spPr>
        <a:xfrm>
          <a:off x="6096000" y="552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258" name="TextBox 257">
          <a:extLst>
            <a:ext uri="{FF2B5EF4-FFF2-40B4-BE49-F238E27FC236}">
              <a16:creationId xmlns:a16="http://schemas.microsoft.com/office/drawing/2014/main" id="{5F38B55A-9486-4CF2-B98E-FEF3F25CE059}"/>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259" name="TextBox 258">
          <a:extLst>
            <a:ext uri="{FF2B5EF4-FFF2-40B4-BE49-F238E27FC236}">
              <a16:creationId xmlns:a16="http://schemas.microsoft.com/office/drawing/2014/main" id="{B8991EB5-E790-46C4-8FE9-432C1DB01068}"/>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260" name="TextBox 259">
          <a:extLst>
            <a:ext uri="{FF2B5EF4-FFF2-40B4-BE49-F238E27FC236}">
              <a16:creationId xmlns:a16="http://schemas.microsoft.com/office/drawing/2014/main" id="{C9A471A8-4B85-439A-B2BD-D9030EDE261B}"/>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261" name="TextBox 260">
          <a:extLst>
            <a:ext uri="{FF2B5EF4-FFF2-40B4-BE49-F238E27FC236}">
              <a16:creationId xmlns:a16="http://schemas.microsoft.com/office/drawing/2014/main" id="{472186BA-35CF-424C-B72E-1EE083EA9070}"/>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262" name="TextBox 261">
          <a:extLst>
            <a:ext uri="{FF2B5EF4-FFF2-40B4-BE49-F238E27FC236}">
              <a16:creationId xmlns:a16="http://schemas.microsoft.com/office/drawing/2014/main" id="{B9EBC29D-ADBB-499A-93D9-53BED0453DE0}"/>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263" name="TextBox 262">
          <a:extLst>
            <a:ext uri="{FF2B5EF4-FFF2-40B4-BE49-F238E27FC236}">
              <a16:creationId xmlns:a16="http://schemas.microsoft.com/office/drawing/2014/main" id="{0B4E32AD-3AD7-4BDF-BD9B-CB8890FD42EF}"/>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0</xdr:row>
      <xdr:rowOff>0</xdr:rowOff>
    </xdr:from>
    <xdr:ext cx="184731" cy="264560"/>
    <xdr:sp macro="" textlink="">
      <xdr:nvSpPr>
        <xdr:cNvPr id="264" name="TextBox 263">
          <a:extLst>
            <a:ext uri="{FF2B5EF4-FFF2-40B4-BE49-F238E27FC236}">
              <a16:creationId xmlns:a16="http://schemas.microsoft.com/office/drawing/2014/main" id="{3C5C0445-61E2-49BF-B170-226CF103AB60}"/>
            </a:ext>
          </a:extLst>
        </xdr:cNvPr>
        <xdr:cNvSpPr txBox="1"/>
      </xdr:nvSpPr>
      <xdr:spPr>
        <a:xfrm>
          <a:off x="108966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0</xdr:row>
      <xdr:rowOff>0</xdr:rowOff>
    </xdr:from>
    <xdr:ext cx="184731" cy="264560"/>
    <xdr:sp macro="" textlink="">
      <xdr:nvSpPr>
        <xdr:cNvPr id="265" name="TextBox 264">
          <a:extLst>
            <a:ext uri="{FF2B5EF4-FFF2-40B4-BE49-F238E27FC236}">
              <a16:creationId xmlns:a16="http://schemas.microsoft.com/office/drawing/2014/main" id="{256AF53F-EFCE-4158-8FCF-1D847ADA0A40}"/>
            </a:ext>
          </a:extLst>
        </xdr:cNvPr>
        <xdr:cNvSpPr txBox="1"/>
      </xdr:nvSpPr>
      <xdr:spPr>
        <a:xfrm>
          <a:off x="108966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266" name="TextBox 265">
          <a:extLst>
            <a:ext uri="{FF2B5EF4-FFF2-40B4-BE49-F238E27FC236}">
              <a16:creationId xmlns:a16="http://schemas.microsoft.com/office/drawing/2014/main" id="{6EFE08A0-D192-4815-9C3C-F4407E157B25}"/>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267" name="TextBox 266">
          <a:extLst>
            <a:ext uri="{FF2B5EF4-FFF2-40B4-BE49-F238E27FC236}">
              <a16:creationId xmlns:a16="http://schemas.microsoft.com/office/drawing/2014/main" id="{60EE1158-ED09-40A1-98A6-9FEAACDB0ABD}"/>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268" name="TextBox 267">
          <a:extLst>
            <a:ext uri="{FF2B5EF4-FFF2-40B4-BE49-F238E27FC236}">
              <a16:creationId xmlns:a16="http://schemas.microsoft.com/office/drawing/2014/main" id="{1B87B0A8-5FEE-4678-BA2D-8C7C5A3C7E43}"/>
            </a:ext>
          </a:extLst>
        </xdr:cNvPr>
        <xdr:cNvSpPr txBox="1"/>
      </xdr:nvSpPr>
      <xdr:spPr>
        <a:xfrm>
          <a:off x="1905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269" name="TextBox 268">
          <a:extLst>
            <a:ext uri="{FF2B5EF4-FFF2-40B4-BE49-F238E27FC236}">
              <a16:creationId xmlns:a16="http://schemas.microsoft.com/office/drawing/2014/main" id="{3E643306-2C68-4112-87E7-1E7FE6FC94BE}"/>
            </a:ext>
          </a:extLst>
        </xdr:cNvPr>
        <xdr:cNvSpPr txBox="1"/>
      </xdr:nvSpPr>
      <xdr:spPr>
        <a:xfrm>
          <a:off x="1905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270" name="TextBox 269">
          <a:extLst>
            <a:ext uri="{FF2B5EF4-FFF2-40B4-BE49-F238E27FC236}">
              <a16:creationId xmlns:a16="http://schemas.microsoft.com/office/drawing/2014/main" id="{EF037FE4-5CB9-41DA-897E-EEEF3F79AE28}"/>
            </a:ext>
          </a:extLst>
        </xdr:cNvPr>
        <xdr:cNvSpPr txBox="1"/>
      </xdr:nvSpPr>
      <xdr:spPr>
        <a:xfrm>
          <a:off x="1905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271" name="TextBox 270">
          <a:extLst>
            <a:ext uri="{FF2B5EF4-FFF2-40B4-BE49-F238E27FC236}">
              <a16:creationId xmlns:a16="http://schemas.microsoft.com/office/drawing/2014/main" id="{D9B4DD9A-2DEC-4E04-A262-F465660C6A71}"/>
            </a:ext>
          </a:extLst>
        </xdr:cNvPr>
        <xdr:cNvSpPr txBox="1"/>
      </xdr:nvSpPr>
      <xdr:spPr>
        <a:xfrm>
          <a:off x="1905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272" name="TextBox 271">
          <a:extLst>
            <a:ext uri="{FF2B5EF4-FFF2-40B4-BE49-F238E27FC236}">
              <a16:creationId xmlns:a16="http://schemas.microsoft.com/office/drawing/2014/main" id="{7E87F562-0677-46E4-B135-73A8D9D813F3}"/>
            </a:ext>
          </a:extLst>
        </xdr:cNvPr>
        <xdr:cNvSpPr txBox="1"/>
      </xdr:nvSpPr>
      <xdr:spPr>
        <a:xfrm>
          <a:off x="190500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273" name="TextBox 272">
          <a:extLst>
            <a:ext uri="{FF2B5EF4-FFF2-40B4-BE49-F238E27FC236}">
              <a16:creationId xmlns:a16="http://schemas.microsoft.com/office/drawing/2014/main" id="{C1FA3923-4B57-4D23-B8FD-7D21F0539F6F}"/>
            </a:ext>
          </a:extLst>
        </xdr:cNvPr>
        <xdr:cNvSpPr txBox="1"/>
      </xdr:nvSpPr>
      <xdr:spPr>
        <a:xfrm>
          <a:off x="190500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2</xdr:row>
      <xdr:rowOff>0</xdr:rowOff>
    </xdr:from>
    <xdr:ext cx="184731" cy="264560"/>
    <xdr:sp macro="" textlink="">
      <xdr:nvSpPr>
        <xdr:cNvPr id="274" name="TextBox 273">
          <a:extLst>
            <a:ext uri="{FF2B5EF4-FFF2-40B4-BE49-F238E27FC236}">
              <a16:creationId xmlns:a16="http://schemas.microsoft.com/office/drawing/2014/main" id="{C835E98B-B029-427A-A52D-A158F1C92F6D}"/>
            </a:ext>
          </a:extLst>
        </xdr:cNvPr>
        <xdr:cNvSpPr txBox="1"/>
      </xdr:nvSpPr>
      <xdr:spPr>
        <a:xfrm>
          <a:off x="108966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2</xdr:row>
      <xdr:rowOff>0</xdr:rowOff>
    </xdr:from>
    <xdr:ext cx="184731" cy="264560"/>
    <xdr:sp macro="" textlink="">
      <xdr:nvSpPr>
        <xdr:cNvPr id="275" name="TextBox 274">
          <a:extLst>
            <a:ext uri="{FF2B5EF4-FFF2-40B4-BE49-F238E27FC236}">
              <a16:creationId xmlns:a16="http://schemas.microsoft.com/office/drawing/2014/main" id="{C6AA9247-DFC0-4371-AC50-760CFCE4DCD0}"/>
            </a:ext>
          </a:extLst>
        </xdr:cNvPr>
        <xdr:cNvSpPr txBox="1"/>
      </xdr:nvSpPr>
      <xdr:spPr>
        <a:xfrm>
          <a:off x="108966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276" name="TextBox 275">
          <a:extLst>
            <a:ext uri="{FF2B5EF4-FFF2-40B4-BE49-F238E27FC236}">
              <a16:creationId xmlns:a16="http://schemas.microsoft.com/office/drawing/2014/main" id="{536E35AD-3D53-4D9C-A413-7D37374D8186}"/>
            </a:ext>
          </a:extLst>
        </xdr:cNvPr>
        <xdr:cNvSpPr txBox="1"/>
      </xdr:nvSpPr>
      <xdr:spPr>
        <a:xfrm>
          <a:off x="1905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277" name="TextBox 276">
          <a:extLst>
            <a:ext uri="{FF2B5EF4-FFF2-40B4-BE49-F238E27FC236}">
              <a16:creationId xmlns:a16="http://schemas.microsoft.com/office/drawing/2014/main" id="{19426944-03B8-42A9-8F42-0E4033E7EF13}"/>
            </a:ext>
          </a:extLst>
        </xdr:cNvPr>
        <xdr:cNvSpPr txBox="1"/>
      </xdr:nvSpPr>
      <xdr:spPr>
        <a:xfrm>
          <a:off x="190500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278" name="TextBox 277">
          <a:extLst>
            <a:ext uri="{FF2B5EF4-FFF2-40B4-BE49-F238E27FC236}">
              <a16:creationId xmlns:a16="http://schemas.microsoft.com/office/drawing/2014/main" id="{FC07600B-58F7-40A9-A3F4-63166E719361}"/>
            </a:ext>
          </a:extLst>
        </xdr:cNvPr>
        <xdr:cNvSpPr txBox="1"/>
      </xdr:nvSpPr>
      <xdr:spPr>
        <a:xfrm>
          <a:off x="72294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279" name="TextBox 278">
          <a:extLst>
            <a:ext uri="{FF2B5EF4-FFF2-40B4-BE49-F238E27FC236}">
              <a16:creationId xmlns:a16="http://schemas.microsoft.com/office/drawing/2014/main" id="{92989DEF-F802-4D72-BF81-63A583F42643}"/>
            </a:ext>
          </a:extLst>
        </xdr:cNvPr>
        <xdr:cNvSpPr txBox="1"/>
      </xdr:nvSpPr>
      <xdr:spPr>
        <a:xfrm>
          <a:off x="72294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280" name="TextBox 279">
          <a:extLst>
            <a:ext uri="{FF2B5EF4-FFF2-40B4-BE49-F238E27FC236}">
              <a16:creationId xmlns:a16="http://schemas.microsoft.com/office/drawing/2014/main" id="{5054D166-612D-4537-A2F9-3B89E99EF010}"/>
            </a:ext>
          </a:extLst>
        </xdr:cNvPr>
        <xdr:cNvSpPr txBox="1"/>
      </xdr:nvSpPr>
      <xdr:spPr>
        <a:xfrm>
          <a:off x="72294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281" name="TextBox 280">
          <a:extLst>
            <a:ext uri="{FF2B5EF4-FFF2-40B4-BE49-F238E27FC236}">
              <a16:creationId xmlns:a16="http://schemas.microsoft.com/office/drawing/2014/main" id="{4F23F909-E4C1-4844-B518-9C6ED4DCF147}"/>
            </a:ext>
          </a:extLst>
        </xdr:cNvPr>
        <xdr:cNvSpPr txBox="1"/>
      </xdr:nvSpPr>
      <xdr:spPr>
        <a:xfrm>
          <a:off x="72294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282" name="TextBox 281">
          <a:extLst>
            <a:ext uri="{FF2B5EF4-FFF2-40B4-BE49-F238E27FC236}">
              <a16:creationId xmlns:a16="http://schemas.microsoft.com/office/drawing/2014/main" id="{2A74C967-BB76-4C9C-9179-D7AC2015A5F4}"/>
            </a:ext>
          </a:extLst>
        </xdr:cNvPr>
        <xdr:cNvSpPr txBox="1"/>
      </xdr:nvSpPr>
      <xdr:spPr>
        <a:xfrm>
          <a:off x="72294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283" name="TextBox 282">
          <a:extLst>
            <a:ext uri="{FF2B5EF4-FFF2-40B4-BE49-F238E27FC236}">
              <a16:creationId xmlns:a16="http://schemas.microsoft.com/office/drawing/2014/main" id="{EC021D7A-1D70-4451-8ECA-18896BC2A2E9}"/>
            </a:ext>
          </a:extLst>
        </xdr:cNvPr>
        <xdr:cNvSpPr txBox="1"/>
      </xdr:nvSpPr>
      <xdr:spPr>
        <a:xfrm>
          <a:off x="72294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0</xdr:row>
      <xdr:rowOff>0</xdr:rowOff>
    </xdr:from>
    <xdr:ext cx="184731" cy="264560"/>
    <xdr:sp macro="" textlink="">
      <xdr:nvSpPr>
        <xdr:cNvPr id="284" name="TextBox 283">
          <a:extLst>
            <a:ext uri="{FF2B5EF4-FFF2-40B4-BE49-F238E27FC236}">
              <a16:creationId xmlns:a16="http://schemas.microsoft.com/office/drawing/2014/main" id="{FB9D50B5-9090-418B-A84D-0FF5A8E54952}"/>
            </a:ext>
          </a:extLst>
        </xdr:cNvPr>
        <xdr:cNvSpPr txBox="1"/>
      </xdr:nvSpPr>
      <xdr:spPr>
        <a:xfrm>
          <a:off x="689038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0</xdr:row>
      <xdr:rowOff>0</xdr:rowOff>
    </xdr:from>
    <xdr:ext cx="184731" cy="264560"/>
    <xdr:sp macro="" textlink="">
      <xdr:nvSpPr>
        <xdr:cNvPr id="285" name="TextBox 284">
          <a:extLst>
            <a:ext uri="{FF2B5EF4-FFF2-40B4-BE49-F238E27FC236}">
              <a16:creationId xmlns:a16="http://schemas.microsoft.com/office/drawing/2014/main" id="{49CF04AF-E180-4771-98CE-397D77E7E91A}"/>
            </a:ext>
          </a:extLst>
        </xdr:cNvPr>
        <xdr:cNvSpPr txBox="1"/>
      </xdr:nvSpPr>
      <xdr:spPr>
        <a:xfrm>
          <a:off x="689038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286" name="TextBox 285">
          <a:extLst>
            <a:ext uri="{FF2B5EF4-FFF2-40B4-BE49-F238E27FC236}">
              <a16:creationId xmlns:a16="http://schemas.microsoft.com/office/drawing/2014/main" id="{70C96887-B721-4C9F-B316-76B7964D7EBF}"/>
            </a:ext>
          </a:extLst>
        </xdr:cNvPr>
        <xdr:cNvSpPr txBox="1"/>
      </xdr:nvSpPr>
      <xdr:spPr>
        <a:xfrm>
          <a:off x="72294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287" name="TextBox 286">
          <a:extLst>
            <a:ext uri="{FF2B5EF4-FFF2-40B4-BE49-F238E27FC236}">
              <a16:creationId xmlns:a16="http://schemas.microsoft.com/office/drawing/2014/main" id="{FDAFEDFA-A742-4AFB-B4E6-E3BF533D7A9A}"/>
            </a:ext>
          </a:extLst>
        </xdr:cNvPr>
        <xdr:cNvSpPr txBox="1"/>
      </xdr:nvSpPr>
      <xdr:spPr>
        <a:xfrm>
          <a:off x="72294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288" name="TextBox 287">
          <a:extLst>
            <a:ext uri="{FF2B5EF4-FFF2-40B4-BE49-F238E27FC236}">
              <a16:creationId xmlns:a16="http://schemas.microsoft.com/office/drawing/2014/main" id="{DBABC11C-28FE-4433-AFBD-749FB78C9487}"/>
            </a:ext>
          </a:extLst>
        </xdr:cNvPr>
        <xdr:cNvSpPr txBox="1"/>
      </xdr:nvSpPr>
      <xdr:spPr>
        <a:xfrm>
          <a:off x="722947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289" name="TextBox 288">
          <a:extLst>
            <a:ext uri="{FF2B5EF4-FFF2-40B4-BE49-F238E27FC236}">
              <a16:creationId xmlns:a16="http://schemas.microsoft.com/office/drawing/2014/main" id="{A3D87869-D105-400E-9E8B-553C3DFD2952}"/>
            </a:ext>
          </a:extLst>
        </xdr:cNvPr>
        <xdr:cNvSpPr txBox="1"/>
      </xdr:nvSpPr>
      <xdr:spPr>
        <a:xfrm>
          <a:off x="722947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290" name="TextBox 289">
          <a:extLst>
            <a:ext uri="{FF2B5EF4-FFF2-40B4-BE49-F238E27FC236}">
              <a16:creationId xmlns:a16="http://schemas.microsoft.com/office/drawing/2014/main" id="{EC00FF92-9659-45E9-965B-654615AF04DC}"/>
            </a:ext>
          </a:extLst>
        </xdr:cNvPr>
        <xdr:cNvSpPr txBox="1"/>
      </xdr:nvSpPr>
      <xdr:spPr>
        <a:xfrm>
          <a:off x="722947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291" name="TextBox 290">
          <a:extLst>
            <a:ext uri="{FF2B5EF4-FFF2-40B4-BE49-F238E27FC236}">
              <a16:creationId xmlns:a16="http://schemas.microsoft.com/office/drawing/2014/main" id="{1A8D6C9C-A720-4524-87DC-222269E0CAFF}"/>
            </a:ext>
          </a:extLst>
        </xdr:cNvPr>
        <xdr:cNvSpPr txBox="1"/>
      </xdr:nvSpPr>
      <xdr:spPr>
        <a:xfrm>
          <a:off x="722947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292" name="TextBox 291">
          <a:extLst>
            <a:ext uri="{FF2B5EF4-FFF2-40B4-BE49-F238E27FC236}">
              <a16:creationId xmlns:a16="http://schemas.microsoft.com/office/drawing/2014/main" id="{4BDE7F95-B009-4008-A058-2BC436C4E1B8}"/>
            </a:ext>
          </a:extLst>
        </xdr:cNvPr>
        <xdr:cNvSpPr txBox="1"/>
      </xdr:nvSpPr>
      <xdr:spPr>
        <a:xfrm>
          <a:off x="7229475"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293" name="TextBox 292">
          <a:extLst>
            <a:ext uri="{FF2B5EF4-FFF2-40B4-BE49-F238E27FC236}">
              <a16:creationId xmlns:a16="http://schemas.microsoft.com/office/drawing/2014/main" id="{76DFE627-D757-4C2F-9A93-CA3CA3676578}"/>
            </a:ext>
          </a:extLst>
        </xdr:cNvPr>
        <xdr:cNvSpPr txBox="1"/>
      </xdr:nvSpPr>
      <xdr:spPr>
        <a:xfrm>
          <a:off x="7229475"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2</xdr:row>
      <xdr:rowOff>0</xdr:rowOff>
    </xdr:from>
    <xdr:ext cx="184731" cy="264560"/>
    <xdr:sp macro="" textlink="">
      <xdr:nvSpPr>
        <xdr:cNvPr id="294" name="TextBox 293">
          <a:extLst>
            <a:ext uri="{FF2B5EF4-FFF2-40B4-BE49-F238E27FC236}">
              <a16:creationId xmlns:a16="http://schemas.microsoft.com/office/drawing/2014/main" id="{6A91CA06-E0E4-4FE8-B234-E85069207957}"/>
            </a:ext>
          </a:extLst>
        </xdr:cNvPr>
        <xdr:cNvSpPr txBox="1"/>
      </xdr:nvSpPr>
      <xdr:spPr>
        <a:xfrm>
          <a:off x="6890385"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2</xdr:row>
      <xdr:rowOff>0</xdr:rowOff>
    </xdr:from>
    <xdr:ext cx="184731" cy="264560"/>
    <xdr:sp macro="" textlink="">
      <xdr:nvSpPr>
        <xdr:cNvPr id="295" name="TextBox 294">
          <a:extLst>
            <a:ext uri="{FF2B5EF4-FFF2-40B4-BE49-F238E27FC236}">
              <a16:creationId xmlns:a16="http://schemas.microsoft.com/office/drawing/2014/main" id="{5AA70151-3111-4045-A566-98142D77A025}"/>
            </a:ext>
          </a:extLst>
        </xdr:cNvPr>
        <xdr:cNvSpPr txBox="1"/>
      </xdr:nvSpPr>
      <xdr:spPr>
        <a:xfrm>
          <a:off x="6890385"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296" name="TextBox 295">
          <a:extLst>
            <a:ext uri="{FF2B5EF4-FFF2-40B4-BE49-F238E27FC236}">
              <a16:creationId xmlns:a16="http://schemas.microsoft.com/office/drawing/2014/main" id="{0BEE0606-64EF-4D1E-81AA-FC4E3365F421}"/>
            </a:ext>
          </a:extLst>
        </xdr:cNvPr>
        <xdr:cNvSpPr txBox="1"/>
      </xdr:nvSpPr>
      <xdr:spPr>
        <a:xfrm>
          <a:off x="722947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297" name="TextBox 296">
          <a:extLst>
            <a:ext uri="{FF2B5EF4-FFF2-40B4-BE49-F238E27FC236}">
              <a16:creationId xmlns:a16="http://schemas.microsoft.com/office/drawing/2014/main" id="{59DBCEB2-42A2-4440-9D16-6F421018A9E6}"/>
            </a:ext>
          </a:extLst>
        </xdr:cNvPr>
        <xdr:cNvSpPr txBox="1"/>
      </xdr:nvSpPr>
      <xdr:spPr>
        <a:xfrm>
          <a:off x="7229475"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C000"/>
    <pageSetUpPr fitToPage="1"/>
  </sheetPr>
  <dimension ref="A1:F55"/>
  <sheetViews>
    <sheetView zoomScale="70" zoomScaleNormal="70" workbookViewId="0">
      <selection activeCell="I5" sqref="I5"/>
    </sheetView>
  </sheetViews>
  <sheetFormatPr defaultColWidth="9.28515625" defaultRowHeight="15.75"/>
  <cols>
    <col min="1" max="1" width="58.28515625" style="4" customWidth="1"/>
    <col min="2" max="2" width="19" style="7" customWidth="1"/>
    <col min="3" max="4" width="15.140625" style="6" customWidth="1"/>
    <col min="5" max="5" width="17.85546875" style="7" customWidth="1"/>
    <col min="6" max="6" width="11.7109375" style="7" customWidth="1"/>
    <col min="7" max="7" width="11.28515625" style="7" customWidth="1"/>
    <col min="8" max="16384" width="9.28515625" style="7"/>
  </cols>
  <sheetData>
    <row r="1" spans="1:6" ht="18.75">
      <c r="B1" s="5"/>
      <c r="D1" s="169"/>
      <c r="E1" s="169" t="s">
        <v>2786</v>
      </c>
    </row>
    <row r="2" spans="1:6" ht="78" customHeight="1">
      <c r="A2" s="186" t="s">
        <v>2042</v>
      </c>
      <c r="B2" s="186"/>
      <c r="C2" s="186"/>
      <c r="D2" s="186"/>
      <c r="E2" s="186"/>
    </row>
    <row r="3" spans="1:6" s="11" customFormat="1" ht="63" customHeight="1">
      <c r="A3" s="8" t="s">
        <v>38</v>
      </c>
      <c r="B3" s="9" t="s">
        <v>2043</v>
      </c>
      <c r="C3" s="10" t="s">
        <v>1214</v>
      </c>
      <c r="D3" s="10" t="s">
        <v>1215</v>
      </c>
      <c r="E3" s="170" t="s">
        <v>2778</v>
      </c>
    </row>
    <row r="4" spans="1:6" s="11" customFormat="1" ht="69.75" customHeight="1">
      <c r="A4" s="39" t="s">
        <v>1508</v>
      </c>
      <c r="B4" s="181">
        <f>C4</f>
        <v>13427.82</v>
      </c>
      <c r="C4" s="40">
        <f>MED!D19</f>
        <v>13427.82</v>
      </c>
      <c r="D4" s="41"/>
      <c r="E4" s="171" t="s">
        <v>2779</v>
      </c>
    </row>
    <row r="5" spans="1:6" s="11" customFormat="1" ht="24" customHeight="1">
      <c r="A5" s="39" t="s">
        <v>1509</v>
      </c>
      <c r="B5" s="181">
        <f>C5</f>
        <v>10866.945599999999</v>
      </c>
      <c r="C5" s="40">
        <f>'Parent C saraksts'!F9+'Parent C saraksts'!N9</f>
        <v>10866.945599999999</v>
      </c>
      <c r="D5" s="41"/>
      <c r="E5" s="171" t="s">
        <v>2779</v>
      </c>
    </row>
    <row r="6" spans="1:6" s="11" customFormat="1" ht="54.6" customHeight="1">
      <c r="A6" s="39" t="s">
        <v>1506</v>
      </c>
      <c r="B6" s="181">
        <f t="shared" ref="B6:B10" si="0">C6</f>
        <v>5683.89</v>
      </c>
      <c r="C6" s="40">
        <f>'Centr.med'!D10</f>
        <v>5683.89</v>
      </c>
      <c r="D6" s="41"/>
      <c r="E6" s="171" t="s">
        <v>2780</v>
      </c>
    </row>
    <row r="7" spans="1:6" s="11" customFormat="1" ht="52.5" customHeight="1">
      <c r="A7" s="39" t="s">
        <v>1507</v>
      </c>
      <c r="B7" s="181">
        <f t="shared" si="0"/>
        <v>289.27</v>
      </c>
      <c r="C7" s="40">
        <f>'CM-parent.ONKO'!C8</f>
        <v>289.27</v>
      </c>
      <c r="D7" s="41"/>
      <c r="E7" s="171" t="s">
        <v>2780</v>
      </c>
    </row>
    <row r="8" spans="1:6" s="11" customFormat="1" ht="34.5" customHeight="1">
      <c r="A8" s="141" t="s">
        <v>2755</v>
      </c>
      <c r="B8" s="181">
        <f t="shared" si="0"/>
        <v>868.56</v>
      </c>
      <c r="C8" s="40">
        <f>insul.!G6</f>
        <v>868.56</v>
      </c>
      <c r="D8" s="41"/>
      <c r="E8" s="180" t="s">
        <v>2781</v>
      </c>
    </row>
    <row r="9" spans="1:6" s="11" customFormat="1" ht="33.75" customHeight="1">
      <c r="A9" s="42" t="s">
        <v>1510</v>
      </c>
      <c r="B9" s="181">
        <f t="shared" si="0"/>
        <v>422664.94000000012</v>
      </c>
      <c r="C9" s="40">
        <f>STAC!H183</f>
        <v>422664.94000000012</v>
      </c>
      <c r="D9" s="41"/>
      <c r="E9" s="180" t="s">
        <v>2782</v>
      </c>
      <c r="F9" s="12"/>
    </row>
    <row r="10" spans="1:6" s="11" customFormat="1" ht="23.25" customHeight="1">
      <c r="A10" s="42" t="s">
        <v>1511</v>
      </c>
      <c r="B10" s="181">
        <f t="shared" si="0"/>
        <v>33.615745000000004</v>
      </c>
      <c r="C10" s="40">
        <f>transports!G6</f>
        <v>33.615745000000004</v>
      </c>
      <c r="D10" s="41"/>
      <c r="E10" s="180" t="s">
        <v>2781</v>
      </c>
      <c r="F10" s="12"/>
    </row>
    <row r="11" spans="1:6" s="11" customFormat="1" ht="51.75" customHeight="1">
      <c r="A11" s="13" t="s">
        <v>35</v>
      </c>
      <c r="B11" s="14">
        <f>SUM(B12:B15)</f>
        <v>195119.79000000044</v>
      </c>
      <c r="C11" s="15">
        <f t="shared" ref="C11" si="1">SUM(C12:C15)</f>
        <v>194559.60000000044</v>
      </c>
      <c r="D11" s="15">
        <f>SUM(D12:D15)</f>
        <v>560.19000000000005</v>
      </c>
      <c r="E11" s="171"/>
      <c r="F11" s="12"/>
    </row>
    <row r="12" spans="1:6" s="77" customFormat="1" ht="24" customHeight="1">
      <c r="A12" s="74" t="s">
        <v>0</v>
      </c>
      <c r="B12" s="182">
        <f>SUM(C12:D12)</f>
        <v>50236.780000000232</v>
      </c>
      <c r="C12" s="75">
        <f>PVA!K4</f>
        <v>49955.300000000228</v>
      </c>
      <c r="D12" s="75">
        <f>PVA!L4</f>
        <v>281.48</v>
      </c>
      <c r="E12" s="172" t="s">
        <v>2784</v>
      </c>
      <c r="F12" s="76"/>
    </row>
    <row r="13" spans="1:6" s="77" customFormat="1" ht="24" customHeight="1">
      <c r="A13" s="74" t="s">
        <v>36</v>
      </c>
      <c r="B13" s="182">
        <f>C13</f>
        <v>10083.290000000008</v>
      </c>
      <c r="C13" s="78">
        <f>ZOB!I6</f>
        <v>10083.290000000008</v>
      </c>
      <c r="D13" s="78"/>
      <c r="E13" s="172" t="s">
        <v>2783</v>
      </c>
    </row>
    <row r="14" spans="1:6" s="77" customFormat="1" ht="35.25" customHeight="1">
      <c r="A14" s="79" t="s">
        <v>1</v>
      </c>
      <c r="B14" s="182">
        <f>C14</f>
        <v>17095.089999999989</v>
      </c>
      <c r="C14" s="75">
        <f>LAB!J3</f>
        <v>17095.089999999989</v>
      </c>
      <c r="D14" s="80"/>
      <c r="E14" s="172" t="s">
        <v>2784</v>
      </c>
    </row>
    <row r="15" spans="1:6" s="77" customFormat="1" ht="35.25" customHeight="1">
      <c r="A15" s="79" t="s">
        <v>37</v>
      </c>
      <c r="B15" s="182">
        <f>SUM(C15:D15)</f>
        <v>117704.63000000022</v>
      </c>
      <c r="C15" s="78">
        <f>SAVA!K5</f>
        <v>117425.92000000022</v>
      </c>
      <c r="D15" s="78">
        <f>SAVA!L5</f>
        <v>278.70999999999998</v>
      </c>
      <c r="E15" s="172" t="s">
        <v>2784</v>
      </c>
    </row>
    <row r="16" spans="1:6" s="19" customFormat="1" ht="27.75" customHeight="1">
      <c r="A16" s="16" t="s">
        <v>2</v>
      </c>
      <c r="B16" s="17">
        <f>SUM(B4:B11)</f>
        <v>648954.83134500054</v>
      </c>
      <c r="C16" s="18">
        <f>SUM(C4:C11)</f>
        <v>648394.64134500059</v>
      </c>
      <c r="D16" s="18">
        <f>SUM(D4:D11)</f>
        <v>560.19000000000005</v>
      </c>
      <c r="E16" s="173"/>
    </row>
    <row r="17" spans="1:1" ht="60" hidden="1" customHeight="1">
      <c r="A17" s="20"/>
    </row>
    <row r="18" spans="1:1" ht="18.75" hidden="1" customHeight="1">
      <c r="A18" s="21"/>
    </row>
    <row r="19" spans="1:1" ht="18" hidden="1" customHeight="1">
      <c r="A19" s="22"/>
    </row>
    <row r="20" spans="1:1" hidden="1">
      <c r="A20" s="183"/>
    </row>
    <row r="21" spans="1:1" ht="15.75" hidden="1" customHeight="1">
      <c r="A21" s="184"/>
    </row>
    <row r="22" spans="1:1" ht="15.75" hidden="1" customHeight="1">
      <c r="A22" s="184"/>
    </row>
    <row r="23" spans="1:1" ht="15.75" hidden="1" customHeight="1">
      <c r="A23" s="184"/>
    </row>
    <row r="24" spans="1:1" ht="15.75" hidden="1" customHeight="1">
      <c r="A24" s="184"/>
    </row>
    <row r="25" spans="1:1" hidden="1">
      <c r="A25" s="184"/>
    </row>
    <row r="26" spans="1:1" ht="43.5" hidden="1" customHeight="1">
      <c r="A26" s="23"/>
    </row>
    <row r="27" spans="1:1" hidden="1">
      <c r="A27" s="24" t="s">
        <v>10</v>
      </c>
    </row>
    <row r="28" spans="1:1" hidden="1">
      <c r="A28" s="4" t="s">
        <v>3</v>
      </c>
    </row>
    <row r="29" spans="1:1" ht="93.75" hidden="1" customHeight="1">
      <c r="A29" s="23"/>
    </row>
    <row r="30" spans="1:1" ht="85.5" hidden="1" customHeight="1">
      <c r="A30" s="23"/>
    </row>
    <row r="31" spans="1:1" hidden="1">
      <c r="A31" s="22" t="s">
        <v>4</v>
      </c>
    </row>
    <row r="32" spans="1:1" hidden="1">
      <c r="A32" s="22" t="s">
        <v>5</v>
      </c>
    </row>
    <row r="33" spans="1:5" hidden="1">
      <c r="A33" s="22" t="s">
        <v>6</v>
      </c>
    </row>
    <row r="34" spans="1:5" hidden="1">
      <c r="A34" s="22" t="s">
        <v>7</v>
      </c>
    </row>
    <row r="35" spans="1:5" hidden="1">
      <c r="A35" s="22" t="s">
        <v>8</v>
      </c>
    </row>
    <row r="36" spans="1:5" s="25" customFormat="1" hidden="1">
      <c r="A36" s="22" t="s">
        <v>9</v>
      </c>
      <c r="C36" s="26"/>
      <c r="D36" s="26"/>
    </row>
    <row r="37" spans="1:5" s="25" customFormat="1" hidden="1">
      <c r="A37" s="27" t="s">
        <v>11</v>
      </c>
      <c r="C37" s="26"/>
      <c r="D37" s="26"/>
    </row>
    <row r="39" spans="1:5">
      <c r="B39" s="168"/>
    </row>
    <row r="40" spans="1:5">
      <c r="B40" s="152"/>
      <c r="C40" s="174">
        <f>C4+C5</f>
        <v>24294.765599999999</v>
      </c>
      <c r="D40" s="174" t="str">
        <f>C3</f>
        <v>EKK 3000</v>
      </c>
      <c r="E40" s="178" t="s">
        <v>2779</v>
      </c>
    </row>
    <row r="41" spans="1:5">
      <c r="C41" s="174">
        <f>C6+C7</f>
        <v>5973.16</v>
      </c>
      <c r="D41" s="175" t="s">
        <v>1214</v>
      </c>
      <c r="E41" s="178" t="s">
        <v>2780</v>
      </c>
    </row>
    <row r="42" spans="1:5">
      <c r="C42" s="174">
        <f>C13</f>
        <v>10083.290000000008</v>
      </c>
      <c r="D42" s="175" t="s">
        <v>1214</v>
      </c>
      <c r="E42" s="179" t="s">
        <v>2783</v>
      </c>
    </row>
    <row r="43" spans="1:5">
      <c r="B43" s="25"/>
      <c r="C43" s="174">
        <f>C15+C12+C14</f>
        <v>184476.31000000043</v>
      </c>
      <c r="D43" s="175" t="s">
        <v>1214</v>
      </c>
      <c r="E43" s="185" t="s">
        <v>2784</v>
      </c>
    </row>
    <row r="44" spans="1:5">
      <c r="B44" s="25"/>
      <c r="C44" s="174">
        <f>D15+D12</f>
        <v>560.19000000000005</v>
      </c>
      <c r="D44" s="175" t="s">
        <v>1215</v>
      </c>
      <c r="E44" s="185"/>
    </row>
    <row r="45" spans="1:5">
      <c r="C45" s="174">
        <f>C9</f>
        <v>422664.94000000012</v>
      </c>
      <c r="D45" s="175" t="s">
        <v>1214</v>
      </c>
      <c r="E45" s="178" t="s">
        <v>2782</v>
      </c>
    </row>
    <row r="46" spans="1:5">
      <c r="C46" s="174">
        <f>C10+C8</f>
        <v>902.17574500000001</v>
      </c>
      <c r="D46" s="175" t="s">
        <v>1214</v>
      </c>
      <c r="E46" s="178" t="s">
        <v>2781</v>
      </c>
    </row>
    <row r="49" spans="2:4">
      <c r="C49" s="174">
        <f>C44</f>
        <v>560.19000000000005</v>
      </c>
      <c r="D49" s="174" t="str">
        <f>D44</f>
        <v>EKK 7460</v>
      </c>
    </row>
    <row r="50" spans="2:4">
      <c r="C50" s="174">
        <f>C46+C45+C43+C42+C41+C40</f>
        <v>648394.64134500071</v>
      </c>
      <c r="D50" s="175" t="str">
        <f>D45</f>
        <v>EKK 3000</v>
      </c>
    </row>
    <row r="51" spans="2:4">
      <c r="B51" s="25"/>
      <c r="C51" s="176">
        <f>C50+C49</f>
        <v>648954.83134500065</v>
      </c>
      <c r="D51" s="177" t="s">
        <v>2785</v>
      </c>
    </row>
    <row r="55" spans="2:4">
      <c r="B55" s="25"/>
    </row>
  </sheetData>
  <mergeCells count="3">
    <mergeCell ref="A20:A25"/>
    <mergeCell ref="E43:E44"/>
    <mergeCell ref="A2:E2"/>
  </mergeCells>
  <phoneticPr fontId="53" type="noConversion"/>
  <printOptions horizontalCentered="1"/>
  <pageMargins left="3.937007874015748E-2" right="0" top="0.70866141732283472" bottom="0.47244094488188981" header="0.11811023622047245" footer="0.15748031496062992"/>
  <pageSetup paperSize="9" scale="74"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9F6889-FE6C-4317-A548-445058B57646}">
  <dimension ref="A1:E19"/>
  <sheetViews>
    <sheetView topLeftCell="A6" zoomScale="80" zoomScaleNormal="80" workbookViewId="0">
      <selection activeCell="D5" sqref="D5:D18"/>
    </sheetView>
  </sheetViews>
  <sheetFormatPr defaultColWidth="9.140625" defaultRowHeight="15"/>
  <cols>
    <col min="1" max="1" width="5.140625" style="91" customWidth="1"/>
    <col min="2" max="2" width="38.7109375" style="91" customWidth="1"/>
    <col min="3" max="3" width="126.7109375" style="91" customWidth="1"/>
    <col min="4" max="4" width="17.42578125" style="91" customWidth="1"/>
    <col min="5" max="16384" width="9.140625" style="91"/>
  </cols>
  <sheetData>
    <row r="1" spans="1:5" ht="48.75" customHeight="1">
      <c r="A1" s="187" t="s">
        <v>17</v>
      </c>
      <c r="B1" s="187"/>
      <c r="C1" s="187"/>
      <c r="D1" s="187"/>
      <c r="E1" s="29"/>
    </row>
    <row r="2" spans="1:5" ht="14.25" customHeight="1">
      <c r="A2" s="188" t="s">
        <v>2044</v>
      </c>
      <c r="B2" s="188"/>
      <c r="C2" s="28"/>
      <c r="D2" s="28"/>
      <c r="E2" s="28"/>
    </row>
    <row r="3" spans="1:5" ht="12.75" customHeight="1">
      <c r="A3" s="189" t="s">
        <v>16</v>
      </c>
      <c r="B3" s="189"/>
      <c r="C3" s="189"/>
      <c r="D3" s="189"/>
      <c r="E3" s="92"/>
    </row>
    <row r="4" spans="1:5" ht="57.75">
      <c r="A4" s="93" t="s">
        <v>1606</v>
      </c>
      <c r="B4" s="94" t="s">
        <v>1170</v>
      </c>
      <c r="C4" s="94" t="s">
        <v>1171</v>
      </c>
      <c r="D4" s="95" t="s">
        <v>2045</v>
      </c>
    </row>
    <row r="5" spans="1:5">
      <c r="A5" s="96" t="s">
        <v>1172</v>
      </c>
      <c r="B5" s="96" t="s">
        <v>1173</v>
      </c>
      <c r="C5" s="96" t="s">
        <v>1174</v>
      </c>
      <c r="D5" s="97">
        <v>29.87</v>
      </c>
    </row>
    <row r="6" spans="1:5">
      <c r="A6" s="96" t="s">
        <v>2046</v>
      </c>
      <c r="B6" s="96" t="s">
        <v>2047</v>
      </c>
      <c r="C6" s="96" t="s">
        <v>2048</v>
      </c>
      <c r="D6" s="97">
        <v>4.96</v>
      </c>
    </row>
    <row r="7" spans="1:5">
      <c r="A7" s="96" t="s">
        <v>1175</v>
      </c>
      <c r="B7" s="96" t="s">
        <v>1176</v>
      </c>
      <c r="C7" s="96" t="s">
        <v>1177</v>
      </c>
      <c r="D7" s="97">
        <v>943.22</v>
      </c>
    </row>
    <row r="8" spans="1:5" ht="30">
      <c r="A8" s="96" t="s">
        <v>1178</v>
      </c>
      <c r="B8" s="96" t="s">
        <v>1179</v>
      </c>
      <c r="C8" s="98" t="s">
        <v>1180</v>
      </c>
      <c r="D8" s="97">
        <v>5180.66</v>
      </c>
    </row>
    <row r="9" spans="1:5">
      <c r="A9" s="96" t="s">
        <v>2033</v>
      </c>
      <c r="B9" s="96" t="s">
        <v>2034</v>
      </c>
      <c r="C9" s="96" t="s">
        <v>2035</v>
      </c>
      <c r="D9" s="97">
        <v>14.84</v>
      </c>
    </row>
    <row r="10" spans="1:5">
      <c r="A10" s="96" t="s">
        <v>1181</v>
      </c>
      <c r="B10" s="96" t="s">
        <v>1182</v>
      </c>
      <c r="C10" s="96" t="s">
        <v>1183</v>
      </c>
      <c r="D10" s="97">
        <v>184.04</v>
      </c>
    </row>
    <row r="11" spans="1:5">
      <c r="A11" s="96" t="s">
        <v>1184</v>
      </c>
      <c r="B11" s="96" t="s">
        <v>1185</v>
      </c>
      <c r="C11" s="96" t="s">
        <v>1186</v>
      </c>
      <c r="D11" s="97">
        <v>1727.92</v>
      </c>
    </row>
    <row r="12" spans="1:5">
      <c r="A12" s="96" t="s">
        <v>1187</v>
      </c>
      <c r="B12" s="96" t="s">
        <v>1188</v>
      </c>
      <c r="C12" s="96" t="s">
        <v>1189</v>
      </c>
      <c r="D12" s="97">
        <v>219.89</v>
      </c>
    </row>
    <row r="13" spans="1:5">
      <c r="A13" s="96" t="s">
        <v>1766</v>
      </c>
      <c r="B13" s="96" t="s">
        <v>1767</v>
      </c>
      <c r="C13" s="96" t="s">
        <v>1768</v>
      </c>
      <c r="D13" s="97">
        <v>1559.19</v>
      </c>
    </row>
    <row r="14" spans="1:5" ht="60">
      <c r="A14" s="96" t="s">
        <v>1190</v>
      </c>
      <c r="B14" s="96" t="s">
        <v>1191</v>
      </c>
      <c r="C14" s="98" t="s">
        <v>1192</v>
      </c>
      <c r="D14" s="97">
        <v>15.7</v>
      </c>
    </row>
    <row r="15" spans="1:5" ht="75">
      <c r="A15" s="96" t="s">
        <v>1193</v>
      </c>
      <c r="B15" s="96" t="s">
        <v>1194</v>
      </c>
      <c r="C15" s="98" t="s">
        <v>1195</v>
      </c>
      <c r="D15" s="97">
        <v>82.81</v>
      </c>
    </row>
    <row r="16" spans="1:5" ht="75">
      <c r="A16" s="96" t="s">
        <v>1196</v>
      </c>
      <c r="B16" s="96" t="s">
        <v>1197</v>
      </c>
      <c r="C16" s="98" t="s">
        <v>1198</v>
      </c>
      <c r="D16" s="97">
        <v>82.07</v>
      </c>
    </row>
    <row r="17" spans="1:4" ht="30">
      <c r="A17" s="96" t="s">
        <v>1199</v>
      </c>
      <c r="B17" s="98" t="s">
        <v>1200</v>
      </c>
      <c r="C17" s="96" t="s">
        <v>1201</v>
      </c>
      <c r="D17" s="97">
        <v>3209.99</v>
      </c>
    </row>
    <row r="18" spans="1:4">
      <c r="A18" s="96" t="s">
        <v>1607</v>
      </c>
      <c r="B18" s="96" t="s">
        <v>1608</v>
      </c>
      <c r="C18" s="96" t="s">
        <v>1609</v>
      </c>
      <c r="D18" s="97">
        <v>172.66</v>
      </c>
    </row>
    <row r="19" spans="1:4" s="100" customFormat="1" ht="14.25">
      <c r="A19" s="190" t="s">
        <v>2</v>
      </c>
      <c r="B19" s="191"/>
      <c r="C19" s="192"/>
      <c r="D19" s="99">
        <f>SUM(D5:D18)</f>
        <v>13427.82</v>
      </c>
    </row>
  </sheetData>
  <mergeCells count="4">
    <mergeCell ref="A1:D1"/>
    <mergeCell ref="A2:B2"/>
    <mergeCell ref="A3:D3"/>
    <mergeCell ref="A19:C19"/>
  </mergeCells>
  <pageMargins left="0.70866141732283472" right="0.70866141732283472" top="0.74803149606299213" bottom="0.74803149606299213" header="0.31496062992125984" footer="0.31496062992125984"/>
  <pageSetup paperSize="9" scale="70" orientation="landscape"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0B785E-A74A-47E2-AC52-B8EACABC2E74}">
  <dimension ref="A1:N12"/>
  <sheetViews>
    <sheetView topLeftCell="A2" workbookViewId="0">
      <selection activeCell="G13" sqref="G13"/>
    </sheetView>
  </sheetViews>
  <sheetFormatPr defaultRowHeight="12.75"/>
  <cols>
    <col min="1" max="1" width="5.5703125" bestFit="1" customWidth="1"/>
    <col min="2" max="2" width="23" customWidth="1"/>
    <col min="5" max="5" width="8" customWidth="1"/>
    <col min="6" max="6" width="14" customWidth="1"/>
    <col min="7" max="7" width="8.85546875" bestFit="1" customWidth="1"/>
    <col min="9" max="9" width="5.42578125" customWidth="1"/>
    <col min="10" max="10" width="15.85546875" customWidth="1"/>
  </cols>
  <sheetData>
    <row r="1" spans="1:14" ht="54" customHeight="1"/>
    <row r="2" spans="1:14" ht="86.25" customHeight="1">
      <c r="A2" s="193" t="s">
        <v>2049</v>
      </c>
      <c r="B2" s="193"/>
      <c r="C2" s="193"/>
      <c r="D2" s="193"/>
      <c r="E2" s="193"/>
      <c r="F2" s="193"/>
      <c r="I2" s="193" t="s">
        <v>2050</v>
      </c>
      <c r="J2" s="193"/>
      <c r="K2" s="193"/>
      <c r="L2" s="193"/>
      <c r="M2" s="193"/>
      <c r="N2" s="193"/>
    </row>
    <row r="3" spans="1:14" ht="48" customHeight="1">
      <c r="A3" s="85" t="s">
        <v>1212</v>
      </c>
      <c r="B3" s="82" t="s">
        <v>1400</v>
      </c>
      <c r="C3" s="83" t="s">
        <v>1401</v>
      </c>
      <c r="D3" s="84" t="s">
        <v>1402</v>
      </c>
      <c r="E3" s="84" t="s">
        <v>1403</v>
      </c>
      <c r="F3" s="84" t="s">
        <v>1404</v>
      </c>
      <c r="I3" s="85" t="s">
        <v>1212</v>
      </c>
      <c r="J3" s="82" t="s">
        <v>1400</v>
      </c>
      <c r="K3" s="83" t="s">
        <v>1401</v>
      </c>
      <c r="L3" s="84" t="s">
        <v>1402</v>
      </c>
      <c r="M3" s="84" t="s">
        <v>1403</v>
      </c>
      <c r="N3" s="84" t="s">
        <v>1404</v>
      </c>
    </row>
    <row r="4" spans="1:14">
      <c r="A4" s="31">
        <v>1</v>
      </c>
      <c r="B4" s="36" t="s">
        <v>1405</v>
      </c>
      <c r="C4" s="35">
        <v>3622.3152</v>
      </c>
      <c r="D4" s="31">
        <v>2</v>
      </c>
      <c r="E4" s="31">
        <v>1</v>
      </c>
      <c r="F4" s="33">
        <f>D4*C4</f>
        <v>7244.6304</v>
      </c>
      <c r="I4" s="31">
        <v>1</v>
      </c>
      <c r="J4" s="36" t="s">
        <v>1405</v>
      </c>
      <c r="K4" s="35">
        <v>3622.3152</v>
      </c>
      <c r="L4" s="31">
        <v>1</v>
      </c>
      <c r="M4" s="31">
        <v>1</v>
      </c>
      <c r="N4" s="33">
        <f>L4*K4</f>
        <v>3622.3152</v>
      </c>
    </row>
    <row r="5" spans="1:14">
      <c r="A5" s="30"/>
      <c r="B5" s="30"/>
      <c r="C5" s="32"/>
      <c r="D5" s="31"/>
      <c r="E5" s="31"/>
      <c r="F5" s="33"/>
      <c r="I5" s="30"/>
      <c r="J5" s="30"/>
      <c r="K5" s="32"/>
      <c r="L5" s="31"/>
      <c r="M5" s="31"/>
      <c r="N5" s="33"/>
    </row>
    <row r="6" spans="1:14">
      <c r="A6" s="30"/>
      <c r="B6" s="30"/>
      <c r="C6" s="32"/>
      <c r="D6" s="31"/>
      <c r="E6" s="31"/>
      <c r="F6" s="33"/>
      <c r="I6" s="30"/>
      <c r="J6" s="30"/>
      <c r="K6" s="32"/>
      <c r="L6" s="31"/>
      <c r="M6" s="31"/>
      <c r="N6" s="33"/>
    </row>
    <row r="7" spans="1:14">
      <c r="A7" s="30"/>
      <c r="B7" s="30"/>
      <c r="C7" s="32"/>
      <c r="D7" s="31"/>
      <c r="E7" s="31"/>
      <c r="F7" s="33"/>
      <c r="I7" s="30"/>
      <c r="J7" s="30"/>
      <c r="K7" s="32"/>
      <c r="L7" s="31"/>
      <c r="M7" s="31"/>
      <c r="N7" s="33"/>
    </row>
    <row r="8" spans="1:14">
      <c r="A8" s="30"/>
      <c r="B8" s="30"/>
      <c r="C8" s="32"/>
      <c r="D8" s="31"/>
      <c r="E8" s="31"/>
      <c r="F8" s="33"/>
      <c r="I8" s="30"/>
      <c r="J8" s="30"/>
      <c r="K8" s="32"/>
      <c r="L8" s="31"/>
      <c r="M8" s="31"/>
      <c r="N8" s="33"/>
    </row>
    <row r="9" spans="1:14">
      <c r="A9" s="34"/>
      <c r="B9" s="3"/>
      <c r="C9" s="194" t="s">
        <v>1213</v>
      </c>
      <c r="D9" s="195"/>
      <c r="E9" s="86"/>
      <c r="F9" s="46">
        <f>SUM(F4:F8)</f>
        <v>7244.6304</v>
      </c>
      <c r="I9" s="34"/>
      <c r="J9" s="3"/>
      <c r="K9" s="194" t="s">
        <v>1213</v>
      </c>
      <c r="L9" s="195"/>
      <c r="M9" s="86"/>
      <c r="N9" s="46">
        <f>SUM(N4:N8)</f>
        <v>3622.3152</v>
      </c>
    </row>
    <row r="12" spans="1:14">
      <c r="G12" s="167">
        <f>F9+N9</f>
        <v>10866.945599999999</v>
      </c>
    </row>
  </sheetData>
  <mergeCells count="4">
    <mergeCell ref="A2:F2"/>
    <mergeCell ref="I2:N2"/>
    <mergeCell ref="C9:D9"/>
    <mergeCell ref="K9:L9"/>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D83A83-F5DB-4ECF-B8A1-A8DFE6939E2E}">
  <dimension ref="A1:G20"/>
  <sheetViews>
    <sheetView workbookViewId="0">
      <selection activeCell="D6" sqref="D6:D9"/>
    </sheetView>
  </sheetViews>
  <sheetFormatPr defaultColWidth="9.140625" defaultRowHeight="12.75"/>
  <cols>
    <col min="1" max="1" width="25.28515625" style="48" customWidth="1"/>
    <col min="2" max="2" width="14.7109375" style="48" customWidth="1"/>
    <col min="3" max="3" width="12" style="101" customWidth="1"/>
    <col min="4" max="4" width="12.28515625" style="48" customWidth="1"/>
    <col min="5" max="6" width="17.85546875" style="48" customWidth="1"/>
    <col min="7" max="16384" width="9.140625" style="48"/>
  </cols>
  <sheetData>
    <row r="1" spans="1:7" ht="54" customHeight="1">
      <c r="A1" s="196" t="s">
        <v>1202</v>
      </c>
      <c r="B1" s="196"/>
      <c r="C1" s="196"/>
      <c r="D1" s="196"/>
      <c r="E1" s="196"/>
    </row>
    <row r="2" spans="1:7" ht="14.25">
      <c r="A2" s="44"/>
      <c r="B2" s="44"/>
      <c r="C2" s="44"/>
    </row>
    <row r="3" spans="1:7" ht="15" customHeight="1">
      <c r="A3" s="188" t="s">
        <v>2051</v>
      </c>
      <c r="B3" s="188"/>
      <c r="C3" s="188"/>
    </row>
    <row r="5" spans="1:7" ht="25.5">
      <c r="A5" s="102" t="s">
        <v>2052</v>
      </c>
      <c r="B5" s="103" t="s">
        <v>1203</v>
      </c>
      <c r="C5" s="104" t="s">
        <v>1204</v>
      </c>
      <c r="D5" s="104" t="s">
        <v>1205</v>
      </c>
      <c r="E5" s="104" t="s">
        <v>1206</v>
      </c>
    </row>
    <row r="6" spans="1:7" ht="44.25" customHeight="1">
      <c r="A6" s="105" t="s">
        <v>2053</v>
      </c>
      <c r="B6" s="102" t="s">
        <v>2054</v>
      </c>
      <c r="C6" s="106">
        <v>1</v>
      </c>
      <c r="D6" s="107">
        <v>1666.88</v>
      </c>
      <c r="E6" s="104">
        <v>1001739</v>
      </c>
    </row>
    <row r="7" spans="1:7" ht="44.25" customHeight="1">
      <c r="A7" s="105" t="s">
        <v>2053</v>
      </c>
      <c r="B7" s="102" t="s">
        <v>2055</v>
      </c>
      <c r="C7" s="106">
        <v>1</v>
      </c>
      <c r="D7" s="107">
        <v>2226.86</v>
      </c>
      <c r="E7" s="106">
        <v>11280950</v>
      </c>
    </row>
    <row r="8" spans="1:7" s="110" customFormat="1" ht="38.25">
      <c r="A8" s="108" t="s">
        <v>2056</v>
      </c>
      <c r="B8" s="102" t="s">
        <v>1207</v>
      </c>
      <c r="C8" s="106">
        <v>1</v>
      </c>
      <c r="D8" s="107">
        <f>831.6*2</f>
        <v>1663.2</v>
      </c>
      <c r="E8" s="109" t="s">
        <v>2057</v>
      </c>
    </row>
    <row r="9" spans="1:7" ht="33.75" customHeight="1">
      <c r="A9" s="105" t="s">
        <v>2058</v>
      </c>
      <c r="B9" s="102" t="s">
        <v>1208</v>
      </c>
      <c r="C9" s="106">
        <v>1</v>
      </c>
      <c r="D9" s="107">
        <v>126.95</v>
      </c>
      <c r="E9" s="104" t="s">
        <v>2059</v>
      </c>
      <c r="G9" s="101"/>
    </row>
    <row r="10" spans="1:7" ht="15">
      <c r="A10" s="111" t="s">
        <v>2</v>
      </c>
      <c r="B10" s="112"/>
      <c r="C10" s="113"/>
      <c r="D10" s="114">
        <f>SUM(D6:D9)</f>
        <v>5683.89</v>
      </c>
      <c r="E10" s="112"/>
    </row>
    <row r="17" spans="4:5">
      <c r="D17" s="115"/>
    </row>
    <row r="18" spans="4:5">
      <c r="D18" s="116"/>
      <c r="E18" s="117"/>
    </row>
    <row r="19" spans="4:5">
      <c r="D19" s="116"/>
      <c r="E19" s="117"/>
    </row>
    <row r="20" spans="4:5">
      <c r="D20" s="115"/>
    </row>
  </sheetData>
  <mergeCells count="2">
    <mergeCell ref="A1:E1"/>
    <mergeCell ref="A3:C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6C5D68-93DB-4517-A45B-21B1453DAB89}">
  <dimension ref="A1:E21"/>
  <sheetViews>
    <sheetView workbookViewId="0">
      <selection activeCell="C6" sqref="C6:C7"/>
    </sheetView>
  </sheetViews>
  <sheetFormatPr defaultColWidth="9.140625" defaultRowHeight="15"/>
  <cols>
    <col min="1" max="1" width="40.140625" style="51" customWidth="1"/>
    <col min="2" max="2" width="13.28515625" style="51" customWidth="1"/>
    <col min="3" max="3" width="16.85546875" style="51" customWidth="1"/>
    <col min="4" max="16384" width="9.140625" style="51"/>
  </cols>
  <sheetData>
    <row r="1" spans="1:5" ht="41.25" customHeight="1">
      <c r="A1" s="196" t="s">
        <v>15</v>
      </c>
      <c r="B1" s="196"/>
      <c r="C1" s="196"/>
      <c r="D1" s="52"/>
      <c r="E1" s="52"/>
    </row>
    <row r="2" spans="1:5">
      <c r="A2" s="44"/>
      <c r="B2" s="44"/>
      <c r="C2" s="44"/>
      <c r="D2" s="44"/>
      <c r="E2" s="44"/>
    </row>
    <row r="3" spans="1:5">
      <c r="A3" s="188" t="s">
        <v>2051</v>
      </c>
      <c r="B3" s="188"/>
    </row>
    <row r="4" spans="1:5">
      <c r="A4" s="43"/>
      <c r="B4" s="43"/>
    </row>
    <row r="5" spans="1:5" ht="28.5">
      <c r="A5" s="1" t="s">
        <v>1209</v>
      </c>
      <c r="B5" s="2" t="s">
        <v>1204</v>
      </c>
      <c r="C5" s="50" t="s">
        <v>1210</v>
      </c>
    </row>
    <row r="6" spans="1:5">
      <c r="A6" s="37" t="s">
        <v>12</v>
      </c>
      <c r="B6" s="38">
        <v>3</v>
      </c>
      <c r="C6" s="53">
        <v>227.81</v>
      </c>
    </row>
    <row r="7" spans="1:5">
      <c r="A7" s="37" t="s">
        <v>13</v>
      </c>
      <c r="B7" s="38">
        <v>2</v>
      </c>
      <c r="C7" s="53">
        <v>61.46</v>
      </c>
    </row>
    <row r="8" spans="1:5">
      <c r="A8" s="54" t="s">
        <v>1211</v>
      </c>
      <c r="B8" s="57">
        <f>B6+B7</f>
        <v>5</v>
      </c>
      <c r="C8" s="55">
        <f>C6+C7</f>
        <v>289.27</v>
      </c>
    </row>
    <row r="11" spans="1:5">
      <c r="C11" s="56"/>
    </row>
    <row r="17" ht="15" customHeight="1"/>
    <row r="18" ht="15" customHeight="1"/>
    <row r="19" ht="15" customHeight="1"/>
    <row r="20" ht="15" customHeight="1"/>
    <row r="21" ht="15" customHeight="1"/>
  </sheetData>
  <mergeCells count="2">
    <mergeCell ref="A1:C1"/>
    <mergeCell ref="A3:B3"/>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6BADC3-BC4B-4AA5-94DE-BD707A2FFAE5}">
  <dimension ref="A2:G6"/>
  <sheetViews>
    <sheetView zoomScale="80" zoomScaleNormal="80" workbookViewId="0">
      <selection activeCell="K46" sqref="K46"/>
    </sheetView>
  </sheetViews>
  <sheetFormatPr defaultRowHeight="12.75"/>
  <cols>
    <col min="1" max="1" width="29.28515625" customWidth="1"/>
    <col min="2" max="2" width="21.5703125" customWidth="1"/>
    <col min="3" max="3" width="15.140625" customWidth="1"/>
    <col min="4" max="4" width="32.7109375" customWidth="1"/>
    <col min="5" max="5" width="12.5703125" customWidth="1"/>
    <col min="6" max="6" width="11.7109375" customWidth="1"/>
    <col min="7" max="7" width="14.42578125" customWidth="1"/>
  </cols>
  <sheetData>
    <row r="2" spans="1:7">
      <c r="A2" s="197" t="s">
        <v>2756</v>
      </c>
      <c r="B2" s="197"/>
      <c r="C2" s="197"/>
      <c r="D2" s="197"/>
      <c r="E2" s="197"/>
      <c r="F2" s="197"/>
      <c r="G2" s="198"/>
    </row>
    <row r="4" spans="1:7" ht="38.25">
      <c r="A4" s="142" t="s">
        <v>2757</v>
      </c>
      <c r="B4" s="142" t="s">
        <v>2758</v>
      </c>
      <c r="C4" s="142" t="s">
        <v>2759</v>
      </c>
      <c r="D4" s="142" t="s">
        <v>2760</v>
      </c>
      <c r="E4" s="142" t="s">
        <v>2761</v>
      </c>
      <c r="F4" s="142" t="s">
        <v>2762</v>
      </c>
      <c r="G4" s="142" t="s">
        <v>2763</v>
      </c>
    </row>
    <row r="5" spans="1:7" s="147" customFormat="1">
      <c r="A5" s="143" t="s">
        <v>2764</v>
      </c>
      <c r="B5" s="143" t="s">
        <v>2765</v>
      </c>
      <c r="C5" s="144">
        <v>44942</v>
      </c>
      <c r="D5" s="143" t="s">
        <v>2766</v>
      </c>
      <c r="E5" s="145">
        <v>23.5</v>
      </c>
      <c r="F5" s="145">
        <v>33</v>
      </c>
      <c r="G5" s="146">
        <v>868.56</v>
      </c>
    </row>
    <row r="6" spans="1:7" s="147" customFormat="1">
      <c r="A6" s="143" t="s">
        <v>2767</v>
      </c>
      <c r="B6" s="148"/>
      <c r="C6" s="148"/>
      <c r="D6" s="148"/>
      <c r="E6" s="148"/>
      <c r="F6" s="148"/>
      <c r="G6" s="149">
        <v>868.56</v>
      </c>
    </row>
  </sheetData>
  <mergeCells count="1">
    <mergeCell ref="A2:G2"/>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2C0B5E-8A3B-4E41-9220-CDC760C32734}">
  <dimension ref="A1:H219"/>
  <sheetViews>
    <sheetView topLeftCell="A191" zoomScale="80" zoomScaleNormal="80" workbookViewId="0">
      <selection activeCell="F4" sqref="F4:G182"/>
    </sheetView>
  </sheetViews>
  <sheetFormatPr defaultRowHeight="12.75"/>
  <cols>
    <col min="1" max="1" width="36.85546875" bestFit="1" customWidth="1"/>
    <col min="2" max="2" width="19.28515625" customWidth="1"/>
    <col min="3" max="3" width="19.85546875" customWidth="1"/>
    <col min="4" max="4" width="15.7109375" customWidth="1"/>
    <col min="5" max="5" width="16.7109375" customWidth="1"/>
    <col min="6" max="6" width="15.28515625" customWidth="1"/>
    <col min="7" max="7" width="18.7109375" customWidth="1"/>
    <col min="8" max="8" width="19.7109375" customWidth="1"/>
  </cols>
  <sheetData>
    <row r="1" spans="1:8" ht="15.75">
      <c r="A1" s="199" t="s">
        <v>2060</v>
      </c>
      <c r="B1" s="199"/>
      <c r="C1" s="199"/>
      <c r="D1" s="199"/>
      <c r="E1" s="199"/>
      <c r="F1" s="199"/>
      <c r="G1" s="199"/>
      <c r="H1" s="199"/>
    </row>
    <row r="2" spans="1:8" ht="13.5" thickBot="1"/>
    <row r="3" spans="1:8" ht="39" thickBot="1">
      <c r="A3" s="58" t="s">
        <v>43</v>
      </c>
      <c r="B3" s="58" t="s">
        <v>18</v>
      </c>
      <c r="C3" s="58" t="s">
        <v>19</v>
      </c>
      <c r="D3" s="58" t="s">
        <v>20</v>
      </c>
      <c r="E3" s="58" t="s">
        <v>21</v>
      </c>
      <c r="F3" s="58" t="s">
        <v>22</v>
      </c>
      <c r="G3" s="58" t="s">
        <v>23</v>
      </c>
      <c r="H3" s="62" t="s">
        <v>24</v>
      </c>
    </row>
    <row r="4" spans="1:8">
      <c r="A4" s="64" t="s">
        <v>1512</v>
      </c>
      <c r="B4" s="45" t="s">
        <v>2061</v>
      </c>
      <c r="C4" s="45" t="s">
        <v>25</v>
      </c>
      <c r="D4" s="45" t="s">
        <v>2062</v>
      </c>
      <c r="E4" s="45">
        <v>3</v>
      </c>
      <c r="F4" s="65">
        <v>264.75</v>
      </c>
      <c r="G4" s="118">
        <v>0</v>
      </c>
      <c r="H4" s="66">
        <f>F4+G4</f>
        <v>264.75</v>
      </c>
    </row>
    <row r="5" spans="1:8">
      <c r="A5" s="67" t="s">
        <v>1512</v>
      </c>
      <c r="B5" s="49" t="s">
        <v>2063</v>
      </c>
      <c r="C5" s="49" t="s">
        <v>25</v>
      </c>
      <c r="D5" s="49" t="s">
        <v>2062</v>
      </c>
      <c r="E5" s="49">
        <v>4</v>
      </c>
      <c r="F5" s="68">
        <v>353</v>
      </c>
      <c r="G5" s="119">
        <v>40</v>
      </c>
      <c r="H5" s="66">
        <f t="shared" ref="H5:H68" si="0">F5+G5</f>
        <v>393</v>
      </c>
    </row>
    <row r="6" spans="1:8">
      <c r="A6" s="67" t="s">
        <v>1615</v>
      </c>
      <c r="B6" s="49" t="s">
        <v>2064</v>
      </c>
      <c r="C6" s="49" t="s">
        <v>25</v>
      </c>
      <c r="D6" s="49" t="s">
        <v>2062</v>
      </c>
      <c r="E6" s="49">
        <v>2</v>
      </c>
      <c r="F6" s="68">
        <v>834.26</v>
      </c>
      <c r="G6" s="119">
        <v>20</v>
      </c>
      <c r="H6" s="66">
        <f t="shared" si="0"/>
        <v>854.26</v>
      </c>
    </row>
    <row r="7" spans="1:8">
      <c r="A7" s="67" t="s">
        <v>1615</v>
      </c>
      <c r="B7" s="49" t="s">
        <v>2065</v>
      </c>
      <c r="C7" s="49" t="s">
        <v>25</v>
      </c>
      <c r="D7" s="49" t="s">
        <v>2062</v>
      </c>
      <c r="E7" s="49">
        <v>6</v>
      </c>
      <c r="F7" s="68">
        <v>602.65</v>
      </c>
      <c r="G7" s="119">
        <v>74</v>
      </c>
      <c r="H7" s="66">
        <f t="shared" si="0"/>
        <v>676.65</v>
      </c>
    </row>
    <row r="8" spans="1:8">
      <c r="A8" s="67" t="s">
        <v>1615</v>
      </c>
      <c r="B8" s="49" t="s">
        <v>2066</v>
      </c>
      <c r="C8" s="49" t="s">
        <v>25</v>
      </c>
      <c r="D8" s="49" t="s">
        <v>2062</v>
      </c>
      <c r="E8" s="49">
        <v>3</v>
      </c>
      <c r="F8" s="68">
        <v>961.92</v>
      </c>
      <c r="G8" s="119">
        <v>30</v>
      </c>
      <c r="H8" s="66">
        <f t="shared" si="0"/>
        <v>991.92</v>
      </c>
    </row>
    <row r="9" spans="1:8">
      <c r="A9" s="67" t="s">
        <v>2067</v>
      </c>
      <c r="B9" s="49" t="s">
        <v>2068</v>
      </c>
      <c r="C9" s="49" t="s">
        <v>25</v>
      </c>
      <c r="D9" s="49" t="s">
        <v>2062</v>
      </c>
      <c r="E9" s="49">
        <v>12</v>
      </c>
      <c r="F9" s="68">
        <v>585.12</v>
      </c>
      <c r="G9" s="119">
        <v>120</v>
      </c>
      <c r="H9" s="66">
        <f t="shared" si="0"/>
        <v>705.12</v>
      </c>
    </row>
    <row r="10" spans="1:8">
      <c r="A10" s="67" t="s">
        <v>26</v>
      </c>
      <c r="B10" s="49" t="s">
        <v>2069</v>
      </c>
      <c r="C10" s="49" t="s">
        <v>25</v>
      </c>
      <c r="D10" s="49" t="s">
        <v>2062</v>
      </c>
      <c r="E10" s="49">
        <v>3</v>
      </c>
      <c r="F10" s="68">
        <v>702.21</v>
      </c>
      <c r="G10" s="119">
        <v>30</v>
      </c>
      <c r="H10" s="66">
        <f t="shared" si="0"/>
        <v>732.21</v>
      </c>
    </row>
    <row r="11" spans="1:8">
      <c r="A11" s="67" t="s">
        <v>26</v>
      </c>
      <c r="B11" s="49" t="s">
        <v>2070</v>
      </c>
      <c r="C11" s="49" t="s">
        <v>25</v>
      </c>
      <c r="D11" s="49" t="s">
        <v>2062</v>
      </c>
      <c r="E11" s="49">
        <v>1</v>
      </c>
      <c r="F11" s="68">
        <v>840.81</v>
      </c>
      <c r="G11" s="119">
        <v>10</v>
      </c>
      <c r="H11" s="66">
        <f t="shared" si="0"/>
        <v>850.81</v>
      </c>
    </row>
    <row r="12" spans="1:8">
      <c r="A12" s="67" t="s">
        <v>26</v>
      </c>
      <c r="B12" s="49" t="s">
        <v>2071</v>
      </c>
      <c r="C12" s="49" t="s">
        <v>25</v>
      </c>
      <c r="D12" s="49" t="s">
        <v>2062</v>
      </c>
      <c r="E12" s="49">
        <v>1</v>
      </c>
      <c r="F12" s="68">
        <v>353.28</v>
      </c>
      <c r="G12" s="119">
        <v>10</v>
      </c>
      <c r="H12" s="66">
        <f t="shared" si="0"/>
        <v>363.28</v>
      </c>
    </row>
    <row r="13" spans="1:8">
      <c r="A13" s="67" t="s">
        <v>26</v>
      </c>
      <c r="B13" s="49" t="s">
        <v>2072</v>
      </c>
      <c r="C13" s="49" t="s">
        <v>25</v>
      </c>
      <c r="D13" s="49" t="s">
        <v>2062</v>
      </c>
      <c r="E13" s="49">
        <v>3</v>
      </c>
      <c r="F13" s="68">
        <v>768.05</v>
      </c>
      <c r="G13" s="119">
        <v>30</v>
      </c>
      <c r="H13" s="66">
        <f t="shared" si="0"/>
        <v>798.05</v>
      </c>
    </row>
    <row r="14" spans="1:8">
      <c r="A14" s="67" t="s">
        <v>26</v>
      </c>
      <c r="B14" s="49" t="s">
        <v>2073</v>
      </c>
      <c r="C14" s="49" t="s">
        <v>25</v>
      </c>
      <c r="D14" s="49" t="s">
        <v>2062</v>
      </c>
      <c r="E14" s="49">
        <v>3</v>
      </c>
      <c r="F14" s="68">
        <v>702.21</v>
      </c>
      <c r="G14" s="119">
        <v>30</v>
      </c>
      <c r="H14" s="66">
        <f t="shared" si="0"/>
        <v>732.21</v>
      </c>
    </row>
    <row r="15" spans="1:8">
      <c r="A15" s="67" t="s">
        <v>26</v>
      </c>
      <c r="B15" s="49" t="s">
        <v>2074</v>
      </c>
      <c r="C15" s="49" t="s">
        <v>25</v>
      </c>
      <c r="D15" s="49" t="s">
        <v>2062</v>
      </c>
      <c r="E15" s="49">
        <v>2</v>
      </c>
      <c r="F15" s="68">
        <v>468.14</v>
      </c>
      <c r="G15" s="119">
        <v>20</v>
      </c>
      <c r="H15" s="66">
        <f t="shared" si="0"/>
        <v>488.14</v>
      </c>
    </row>
    <row r="16" spans="1:8">
      <c r="A16" s="67" t="s">
        <v>26</v>
      </c>
      <c r="B16" s="49" t="s">
        <v>2075</v>
      </c>
      <c r="C16" s="49" t="s">
        <v>25</v>
      </c>
      <c r="D16" s="49" t="s">
        <v>2062</v>
      </c>
      <c r="E16" s="49">
        <v>2</v>
      </c>
      <c r="F16" s="68">
        <v>683.14</v>
      </c>
      <c r="G16" s="119">
        <v>20</v>
      </c>
      <c r="H16" s="66">
        <f t="shared" si="0"/>
        <v>703.14</v>
      </c>
    </row>
    <row r="17" spans="1:8">
      <c r="A17" s="67" t="s">
        <v>26</v>
      </c>
      <c r="B17" s="49" t="s">
        <v>2076</v>
      </c>
      <c r="C17" s="49" t="s">
        <v>25</v>
      </c>
      <c r="D17" s="49" t="s">
        <v>2062</v>
      </c>
      <c r="E17" s="49">
        <v>12</v>
      </c>
      <c r="F17" s="68">
        <v>3427.15</v>
      </c>
      <c r="G17" s="119">
        <v>120</v>
      </c>
      <c r="H17" s="66">
        <f t="shared" si="0"/>
        <v>3547.15</v>
      </c>
    </row>
    <row r="18" spans="1:8">
      <c r="A18" s="67" t="s">
        <v>26</v>
      </c>
      <c r="B18" s="49" t="s">
        <v>2077</v>
      </c>
      <c r="C18" s="49" t="s">
        <v>25</v>
      </c>
      <c r="D18" s="49" t="s">
        <v>2062</v>
      </c>
      <c r="E18" s="49">
        <v>4</v>
      </c>
      <c r="F18" s="68">
        <v>1079.69</v>
      </c>
      <c r="G18" s="119">
        <v>40</v>
      </c>
      <c r="H18" s="66">
        <f t="shared" si="0"/>
        <v>1119.69</v>
      </c>
    </row>
    <row r="19" spans="1:8">
      <c r="A19" s="67" t="s">
        <v>26</v>
      </c>
      <c r="B19" s="49" t="s">
        <v>2078</v>
      </c>
      <c r="C19" s="49" t="s">
        <v>25</v>
      </c>
      <c r="D19" s="49" t="s">
        <v>2062</v>
      </c>
      <c r="E19" s="49">
        <v>2</v>
      </c>
      <c r="F19" s="68">
        <v>778.3</v>
      </c>
      <c r="G19" s="119">
        <v>20</v>
      </c>
      <c r="H19" s="66">
        <f t="shared" si="0"/>
        <v>798.3</v>
      </c>
    </row>
    <row r="20" spans="1:8">
      <c r="A20" s="67" t="s">
        <v>26</v>
      </c>
      <c r="B20" s="49" t="s">
        <v>2079</v>
      </c>
      <c r="C20" s="49" t="s">
        <v>25</v>
      </c>
      <c r="D20" s="49" t="s">
        <v>2062</v>
      </c>
      <c r="E20" s="49">
        <v>1</v>
      </c>
      <c r="F20" s="68">
        <v>497.28</v>
      </c>
      <c r="G20" s="119">
        <v>10</v>
      </c>
      <c r="H20" s="66">
        <f t="shared" si="0"/>
        <v>507.28</v>
      </c>
    </row>
    <row r="21" spans="1:8">
      <c r="A21" s="67" t="s">
        <v>26</v>
      </c>
      <c r="B21" s="49" t="s">
        <v>2080</v>
      </c>
      <c r="C21" s="49" t="s">
        <v>25</v>
      </c>
      <c r="D21" s="49" t="s">
        <v>2062</v>
      </c>
      <c r="E21" s="49">
        <v>1</v>
      </c>
      <c r="F21" s="68">
        <v>375.18</v>
      </c>
      <c r="G21" s="119">
        <v>10</v>
      </c>
      <c r="H21" s="66">
        <f t="shared" si="0"/>
        <v>385.18</v>
      </c>
    </row>
    <row r="22" spans="1:8">
      <c r="A22" s="67" t="s">
        <v>26</v>
      </c>
      <c r="B22" s="49" t="s">
        <v>2081</v>
      </c>
      <c r="C22" s="49" t="s">
        <v>25</v>
      </c>
      <c r="D22" s="49" t="s">
        <v>2062</v>
      </c>
      <c r="E22" s="49">
        <v>11</v>
      </c>
      <c r="F22" s="68">
        <v>2574.77</v>
      </c>
      <c r="G22" s="119">
        <v>110</v>
      </c>
      <c r="H22" s="66">
        <f t="shared" si="0"/>
        <v>2684.77</v>
      </c>
    </row>
    <row r="23" spans="1:8">
      <c r="A23" s="67" t="s">
        <v>26</v>
      </c>
      <c r="B23" s="49" t="s">
        <v>2082</v>
      </c>
      <c r="C23" s="49" t="s">
        <v>25</v>
      </c>
      <c r="D23" s="49" t="s">
        <v>2062</v>
      </c>
      <c r="E23" s="49">
        <v>15</v>
      </c>
      <c r="F23" s="68">
        <v>4390.6400000000003</v>
      </c>
      <c r="G23" s="119">
        <v>150</v>
      </c>
      <c r="H23" s="66">
        <f t="shared" si="0"/>
        <v>4540.6400000000003</v>
      </c>
    </row>
    <row r="24" spans="1:8">
      <c r="A24" s="67" t="s">
        <v>26</v>
      </c>
      <c r="B24" s="49" t="s">
        <v>2083</v>
      </c>
      <c r="C24" s="49" t="s">
        <v>25</v>
      </c>
      <c r="D24" s="49" t="s">
        <v>2062</v>
      </c>
      <c r="E24" s="49">
        <v>6</v>
      </c>
      <c r="F24" s="68">
        <v>1404.42</v>
      </c>
      <c r="G24" s="119">
        <v>60</v>
      </c>
      <c r="H24" s="66">
        <f t="shared" si="0"/>
        <v>1464.42</v>
      </c>
    </row>
    <row r="25" spans="1:8">
      <c r="A25" s="67" t="s">
        <v>26</v>
      </c>
      <c r="B25" s="49" t="s">
        <v>2084</v>
      </c>
      <c r="C25" s="49" t="s">
        <v>25</v>
      </c>
      <c r="D25" s="49" t="s">
        <v>2062</v>
      </c>
      <c r="E25" s="49">
        <v>2</v>
      </c>
      <c r="F25" s="68">
        <v>1142.7</v>
      </c>
      <c r="G25" s="119">
        <v>20</v>
      </c>
      <c r="H25" s="66">
        <f t="shared" si="0"/>
        <v>1162.7</v>
      </c>
    </row>
    <row r="26" spans="1:8">
      <c r="A26" s="67" t="s">
        <v>1616</v>
      </c>
      <c r="B26" s="49" t="s">
        <v>2065</v>
      </c>
      <c r="C26" s="49" t="s">
        <v>25</v>
      </c>
      <c r="D26" s="49" t="s">
        <v>2062</v>
      </c>
      <c r="E26" s="49">
        <v>5</v>
      </c>
      <c r="F26" s="68">
        <v>584.92999999999995</v>
      </c>
      <c r="G26" s="119">
        <v>50</v>
      </c>
      <c r="H26" s="66">
        <f t="shared" si="0"/>
        <v>634.92999999999995</v>
      </c>
    </row>
    <row r="27" spans="1:8">
      <c r="A27" s="67" t="s">
        <v>1616</v>
      </c>
      <c r="B27" s="49" t="s">
        <v>2085</v>
      </c>
      <c r="C27" s="49" t="s">
        <v>25</v>
      </c>
      <c r="D27" s="49" t="s">
        <v>2062</v>
      </c>
      <c r="E27" s="49">
        <v>6</v>
      </c>
      <c r="F27" s="68">
        <v>680.9</v>
      </c>
      <c r="G27" s="119">
        <v>60</v>
      </c>
      <c r="H27" s="66">
        <f t="shared" si="0"/>
        <v>740.9</v>
      </c>
    </row>
    <row r="28" spans="1:8">
      <c r="A28" s="67" t="s">
        <v>2086</v>
      </c>
      <c r="B28" s="49" t="s">
        <v>2087</v>
      </c>
      <c r="C28" s="49" t="s">
        <v>25</v>
      </c>
      <c r="D28" s="49" t="s">
        <v>2062</v>
      </c>
      <c r="E28" s="49">
        <v>46</v>
      </c>
      <c r="F28" s="68">
        <v>3636.3</v>
      </c>
      <c r="G28" s="119">
        <v>0</v>
      </c>
      <c r="H28" s="66">
        <f t="shared" si="0"/>
        <v>3636.3</v>
      </c>
    </row>
    <row r="29" spans="1:8">
      <c r="A29" s="67" t="s">
        <v>39</v>
      </c>
      <c r="B29" s="49" t="s">
        <v>2088</v>
      </c>
      <c r="C29" s="49" t="s">
        <v>25</v>
      </c>
      <c r="D29" s="49" t="s">
        <v>2062</v>
      </c>
      <c r="E29" s="49">
        <v>2</v>
      </c>
      <c r="F29" s="68">
        <v>1010.49</v>
      </c>
      <c r="G29" s="119">
        <v>34</v>
      </c>
      <c r="H29" s="66">
        <f t="shared" si="0"/>
        <v>1044.49</v>
      </c>
    </row>
    <row r="30" spans="1:8">
      <c r="A30" s="67" t="s">
        <v>39</v>
      </c>
      <c r="B30" s="49" t="s">
        <v>2089</v>
      </c>
      <c r="C30" s="49" t="s">
        <v>25</v>
      </c>
      <c r="D30" s="49" t="s">
        <v>2062</v>
      </c>
      <c r="E30" s="49">
        <v>7</v>
      </c>
      <c r="F30" s="68">
        <v>823.62</v>
      </c>
      <c r="G30" s="119">
        <v>70</v>
      </c>
      <c r="H30" s="66">
        <f t="shared" si="0"/>
        <v>893.62</v>
      </c>
    </row>
    <row r="31" spans="1:8">
      <c r="A31" s="67" t="s">
        <v>39</v>
      </c>
      <c r="B31" s="49" t="s">
        <v>2090</v>
      </c>
      <c r="C31" s="49" t="s">
        <v>25</v>
      </c>
      <c r="D31" s="49" t="s">
        <v>2062</v>
      </c>
      <c r="E31" s="49">
        <v>4</v>
      </c>
      <c r="F31" s="68">
        <v>470.64</v>
      </c>
      <c r="G31" s="119">
        <v>40</v>
      </c>
      <c r="H31" s="66">
        <f t="shared" si="0"/>
        <v>510.64</v>
      </c>
    </row>
    <row r="32" spans="1:8">
      <c r="A32" s="67" t="s">
        <v>39</v>
      </c>
      <c r="B32" s="49" t="s">
        <v>2091</v>
      </c>
      <c r="C32" s="49" t="s">
        <v>25</v>
      </c>
      <c r="D32" s="49" t="s">
        <v>2062</v>
      </c>
      <c r="E32" s="49">
        <v>3</v>
      </c>
      <c r="F32" s="68">
        <v>352.98</v>
      </c>
      <c r="G32" s="119">
        <v>30</v>
      </c>
      <c r="H32" s="66">
        <f t="shared" si="0"/>
        <v>382.98</v>
      </c>
    </row>
    <row r="33" spans="1:8">
      <c r="A33" s="67" t="s">
        <v>39</v>
      </c>
      <c r="B33" s="49" t="s">
        <v>2092</v>
      </c>
      <c r="C33" s="49" t="s">
        <v>25</v>
      </c>
      <c r="D33" s="49" t="s">
        <v>2062</v>
      </c>
      <c r="E33" s="49">
        <v>3</v>
      </c>
      <c r="F33" s="68">
        <v>352.98</v>
      </c>
      <c r="G33" s="119">
        <v>30</v>
      </c>
      <c r="H33" s="66">
        <f t="shared" si="0"/>
        <v>382.98</v>
      </c>
    </row>
    <row r="34" spans="1:8">
      <c r="A34" s="67" t="s">
        <v>39</v>
      </c>
      <c r="B34" s="49" t="s">
        <v>2093</v>
      </c>
      <c r="C34" s="49" t="s">
        <v>25</v>
      </c>
      <c r="D34" s="49" t="s">
        <v>2062</v>
      </c>
      <c r="E34" s="49">
        <v>1</v>
      </c>
      <c r="F34" s="68">
        <v>838.36</v>
      </c>
      <c r="G34" s="119">
        <v>10</v>
      </c>
      <c r="H34" s="66">
        <f t="shared" si="0"/>
        <v>848.36</v>
      </c>
    </row>
    <row r="35" spans="1:8">
      <c r="A35" s="67" t="s">
        <v>39</v>
      </c>
      <c r="B35" s="49" t="s">
        <v>2094</v>
      </c>
      <c r="C35" s="49" t="s">
        <v>25</v>
      </c>
      <c r="D35" s="49" t="s">
        <v>2062</v>
      </c>
      <c r="E35" s="49">
        <v>39</v>
      </c>
      <c r="F35" s="68">
        <v>4661.88</v>
      </c>
      <c r="G35" s="119">
        <v>390</v>
      </c>
      <c r="H35" s="66">
        <f t="shared" si="0"/>
        <v>5051.88</v>
      </c>
    </row>
    <row r="36" spans="1:8">
      <c r="A36" s="67" t="s">
        <v>39</v>
      </c>
      <c r="B36" s="49" t="s">
        <v>2095</v>
      </c>
      <c r="C36" s="49" t="s">
        <v>25</v>
      </c>
      <c r="D36" s="49" t="s">
        <v>2062</v>
      </c>
      <c r="E36" s="49">
        <v>5</v>
      </c>
      <c r="F36" s="68">
        <v>601.35</v>
      </c>
      <c r="G36" s="119">
        <v>50</v>
      </c>
      <c r="H36" s="66">
        <f t="shared" si="0"/>
        <v>651.35</v>
      </c>
    </row>
    <row r="37" spans="1:8">
      <c r="A37" s="67" t="s">
        <v>39</v>
      </c>
      <c r="B37" s="49" t="s">
        <v>2096</v>
      </c>
      <c r="C37" s="49" t="s">
        <v>25</v>
      </c>
      <c r="D37" s="49" t="s">
        <v>2062</v>
      </c>
      <c r="E37" s="49">
        <v>7</v>
      </c>
      <c r="F37" s="68">
        <v>991.98</v>
      </c>
      <c r="G37" s="119">
        <v>126</v>
      </c>
      <c r="H37" s="66">
        <f t="shared" si="0"/>
        <v>1117.98</v>
      </c>
    </row>
    <row r="38" spans="1:8">
      <c r="A38" s="67" t="s">
        <v>1513</v>
      </c>
      <c r="B38" s="49" t="s">
        <v>2065</v>
      </c>
      <c r="C38" s="49" t="s">
        <v>25</v>
      </c>
      <c r="D38" s="49" t="s">
        <v>2062</v>
      </c>
      <c r="E38" s="49">
        <v>2</v>
      </c>
      <c r="F38" s="68">
        <v>212.69</v>
      </c>
      <c r="G38" s="119">
        <v>0</v>
      </c>
      <c r="H38" s="66">
        <f t="shared" si="0"/>
        <v>212.69</v>
      </c>
    </row>
    <row r="39" spans="1:8">
      <c r="A39" s="67" t="s">
        <v>1513</v>
      </c>
      <c r="B39" s="49" t="s">
        <v>2097</v>
      </c>
      <c r="C39" s="49" t="s">
        <v>25</v>
      </c>
      <c r="D39" s="49" t="s">
        <v>2062</v>
      </c>
      <c r="E39" s="49">
        <v>7</v>
      </c>
      <c r="F39" s="68">
        <v>617.75</v>
      </c>
      <c r="G39" s="119">
        <v>0</v>
      </c>
      <c r="H39" s="66">
        <f t="shared" si="0"/>
        <v>617.75</v>
      </c>
    </row>
    <row r="40" spans="1:8">
      <c r="A40" s="67" t="s">
        <v>1513</v>
      </c>
      <c r="B40" s="49" t="s">
        <v>2098</v>
      </c>
      <c r="C40" s="49" t="s">
        <v>25</v>
      </c>
      <c r="D40" s="49" t="s">
        <v>2062</v>
      </c>
      <c r="E40" s="49">
        <v>6</v>
      </c>
      <c r="F40" s="68">
        <v>529.5</v>
      </c>
      <c r="G40" s="119">
        <v>0</v>
      </c>
      <c r="H40" s="66">
        <f t="shared" si="0"/>
        <v>529.5</v>
      </c>
    </row>
    <row r="41" spans="1:8">
      <c r="A41" s="67" t="s">
        <v>27</v>
      </c>
      <c r="B41" s="49" t="s">
        <v>2099</v>
      </c>
      <c r="C41" s="49" t="s">
        <v>25</v>
      </c>
      <c r="D41" s="49" t="s">
        <v>2062</v>
      </c>
      <c r="E41" s="49">
        <v>4</v>
      </c>
      <c r="F41" s="68">
        <v>558.86</v>
      </c>
      <c r="G41" s="119">
        <v>68</v>
      </c>
      <c r="H41" s="66">
        <f t="shared" si="0"/>
        <v>626.86</v>
      </c>
    </row>
    <row r="42" spans="1:8">
      <c r="A42" s="67" t="s">
        <v>27</v>
      </c>
      <c r="B42" s="49" t="s">
        <v>2100</v>
      </c>
      <c r="C42" s="49" t="s">
        <v>25</v>
      </c>
      <c r="D42" s="49" t="s">
        <v>2062</v>
      </c>
      <c r="E42" s="49">
        <v>3</v>
      </c>
      <c r="F42" s="68">
        <v>827.71</v>
      </c>
      <c r="G42" s="119">
        <v>30</v>
      </c>
      <c r="H42" s="66">
        <f t="shared" si="0"/>
        <v>857.71</v>
      </c>
    </row>
    <row r="43" spans="1:8">
      <c r="A43" s="67" t="s">
        <v>27</v>
      </c>
      <c r="B43" s="49" t="s">
        <v>2101</v>
      </c>
      <c r="C43" s="49" t="s">
        <v>25</v>
      </c>
      <c r="D43" s="49" t="s">
        <v>2062</v>
      </c>
      <c r="E43" s="49">
        <v>2</v>
      </c>
      <c r="F43" s="68">
        <v>235.32</v>
      </c>
      <c r="G43" s="119">
        <v>20</v>
      </c>
      <c r="H43" s="66">
        <f t="shared" si="0"/>
        <v>255.32</v>
      </c>
    </row>
    <row r="44" spans="1:8">
      <c r="A44" s="67" t="s">
        <v>27</v>
      </c>
      <c r="B44" s="49" t="s">
        <v>2102</v>
      </c>
      <c r="C44" s="49" t="s">
        <v>25</v>
      </c>
      <c r="D44" s="49" t="s">
        <v>2062</v>
      </c>
      <c r="E44" s="49">
        <v>8</v>
      </c>
      <c r="F44" s="68">
        <v>992.36</v>
      </c>
      <c r="G44" s="119">
        <v>94</v>
      </c>
      <c r="H44" s="66">
        <f t="shared" si="0"/>
        <v>1086.3600000000001</v>
      </c>
    </row>
    <row r="45" spans="1:8">
      <c r="A45" s="67" t="s">
        <v>27</v>
      </c>
      <c r="B45" s="49" t="s">
        <v>2103</v>
      </c>
      <c r="C45" s="49" t="s">
        <v>25</v>
      </c>
      <c r="D45" s="49" t="s">
        <v>2062</v>
      </c>
      <c r="E45" s="49">
        <v>5</v>
      </c>
      <c r="F45" s="68">
        <v>588.29999999999995</v>
      </c>
      <c r="G45" s="119">
        <v>50</v>
      </c>
      <c r="H45" s="66">
        <f t="shared" si="0"/>
        <v>638.29999999999995</v>
      </c>
    </row>
    <row r="46" spans="1:8">
      <c r="A46" s="67" t="s">
        <v>27</v>
      </c>
      <c r="B46" s="49" t="s">
        <v>2104</v>
      </c>
      <c r="C46" s="49" t="s">
        <v>25</v>
      </c>
      <c r="D46" s="49" t="s">
        <v>2062</v>
      </c>
      <c r="E46" s="49">
        <v>1</v>
      </c>
      <c r="F46" s="68">
        <v>117.66</v>
      </c>
      <c r="G46" s="119">
        <v>10</v>
      </c>
      <c r="H46" s="66">
        <f t="shared" si="0"/>
        <v>127.66</v>
      </c>
    </row>
    <row r="47" spans="1:8">
      <c r="A47" s="67" t="s">
        <v>27</v>
      </c>
      <c r="B47" s="49" t="s">
        <v>2105</v>
      </c>
      <c r="C47" s="49" t="s">
        <v>25</v>
      </c>
      <c r="D47" s="49" t="s">
        <v>2062</v>
      </c>
      <c r="E47" s="49">
        <v>3</v>
      </c>
      <c r="F47" s="68">
        <v>352.98</v>
      </c>
      <c r="G47" s="119">
        <v>30</v>
      </c>
      <c r="H47" s="66">
        <f t="shared" si="0"/>
        <v>382.98</v>
      </c>
    </row>
    <row r="48" spans="1:8">
      <c r="A48" s="67" t="s">
        <v>2036</v>
      </c>
      <c r="B48" s="49" t="s">
        <v>2106</v>
      </c>
      <c r="C48" s="49" t="s">
        <v>25</v>
      </c>
      <c r="D48" s="49" t="s">
        <v>2062</v>
      </c>
      <c r="E48" s="49">
        <v>1</v>
      </c>
      <c r="F48" s="68">
        <v>153.85</v>
      </c>
      <c r="G48" s="119">
        <v>24</v>
      </c>
      <c r="H48" s="66">
        <f t="shared" si="0"/>
        <v>177.85</v>
      </c>
    </row>
    <row r="49" spans="1:8">
      <c r="A49" s="67" t="s">
        <v>2036</v>
      </c>
      <c r="B49" s="49" t="s">
        <v>2107</v>
      </c>
      <c r="C49" s="49" t="s">
        <v>25</v>
      </c>
      <c r="D49" s="49" t="s">
        <v>2062</v>
      </c>
      <c r="E49" s="49">
        <v>3</v>
      </c>
      <c r="F49" s="68">
        <v>422.33</v>
      </c>
      <c r="G49" s="119">
        <v>30</v>
      </c>
      <c r="H49" s="66">
        <f t="shared" si="0"/>
        <v>452.33</v>
      </c>
    </row>
    <row r="50" spans="1:8">
      <c r="A50" s="67" t="s">
        <v>2036</v>
      </c>
      <c r="B50" s="49" t="s">
        <v>2108</v>
      </c>
      <c r="C50" s="49" t="s">
        <v>25</v>
      </c>
      <c r="D50" s="49" t="s">
        <v>2062</v>
      </c>
      <c r="E50" s="49">
        <v>2</v>
      </c>
      <c r="F50" s="68">
        <v>235.32</v>
      </c>
      <c r="G50" s="119">
        <v>20</v>
      </c>
      <c r="H50" s="66">
        <f t="shared" si="0"/>
        <v>255.32</v>
      </c>
    </row>
    <row r="51" spans="1:8">
      <c r="A51" s="67" t="s">
        <v>2036</v>
      </c>
      <c r="B51" s="49" t="s">
        <v>2109</v>
      </c>
      <c r="C51" s="49" t="s">
        <v>25</v>
      </c>
      <c r="D51" s="49" t="s">
        <v>2062</v>
      </c>
      <c r="E51" s="49">
        <v>10</v>
      </c>
      <c r="F51" s="68">
        <v>1375.5</v>
      </c>
      <c r="G51" s="119">
        <v>100</v>
      </c>
      <c r="H51" s="66">
        <f t="shared" si="0"/>
        <v>1475.5</v>
      </c>
    </row>
    <row r="52" spans="1:8">
      <c r="A52" s="67" t="s">
        <v>28</v>
      </c>
      <c r="B52" s="49" t="s">
        <v>2110</v>
      </c>
      <c r="C52" s="49" t="s">
        <v>25</v>
      </c>
      <c r="D52" s="49" t="s">
        <v>2062</v>
      </c>
      <c r="E52" s="49">
        <v>3</v>
      </c>
      <c r="F52" s="68">
        <v>579.80999999999995</v>
      </c>
      <c r="G52" s="119">
        <v>30</v>
      </c>
      <c r="H52" s="66">
        <f t="shared" si="0"/>
        <v>609.80999999999995</v>
      </c>
    </row>
    <row r="53" spans="1:8">
      <c r="A53" s="67" t="s">
        <v>1617</v>
      </c>
      <c r="B53" s="49" t="s">
        <v>2111</v>
      </c>
      <c r="C53" s="49" t="s">
        <v>25</v>
      </c>
      <c r="D53" s="49" t="s">
        <v>2062</v>
      </c>
      <c r="E53" s="49">
        <v>5</v>
      </c>
      <c r="F53" s="68">
        <v>441.25</v>
      </c>
      <c r="G53" s="119">
        <v>50</v>
      </c>
      <c r="H53" s="66">
        <f t="shared" si="0"/>
        <v>491.25</v>
      </c>
    </row>
    <row r="54" spans="1:8">
      <c r="A54" s="67" t="s">
        <v>1617</v>
      </c>
      <c r="B54" s="49" t="s">
        <v>2112</v>
      </c>
      <c r="C54" s="49" t="s">
        <v>25</v>
      </c>
      <c r="D54" s="49" t="s">
        <v>2062</v>
      </c>
      <c r="E54" s="49">
        <v>11</v>
      </c>
      <c r="F54" s="68">
        <v>1006.94</v>
      </c>
      <c r="G54" s="119">
        <v>124</v>
      </c>
      <c r="H54" s="66">
        <f t="shared" si="0"/>
        <v>1130.94</v>
      </c>
    </row>
    <row r="55" spans="1:8">
      <c r="A55" s="67" t="s">
        <v>1617</v>
      </c>
      <c r="B55" s="49" t="s">
        <v>2113</v>
      </c>
      <c r="C55" s="49" t="s">
        <v>25</v>
      </c>
      <c r="D55" s="49" t="s">
        <v>2062</v>
      </c>
      <c r="E55" s="49">
        <v>9</v>
      </c>
      <c r="F55" s="68">
        <v>794.25</v>
      </c>
      <c r="G55" s="119">
        <v>90</v>
      </c>
      <c r="H55" s="66">
        <f t="shared" si="0"/>
        <v>884.25</v>
      </c>
    </row>
    <row r="56" spans="1:8">
      <c r="A56" s="67" t="s">
        <v>13</v>
      </c>
      <c r="B56" s="49" t="s">
        <v>2114</v>
      </c>
      <c r="C56" s="49" t="s">
        <v>25</v>
      </c>
      <c r="D56" s="49" t="s">
        <v>2062</v>
      </c>
      <c r="E56" s="49">
        <v>2</v>
      </c>
      <c r="F56" s="68">
        <v>235.32</v>
      </c>
      <c r="G56" s="119">
        <v>20</v>
      </c>
      <c r="H56" s="66">
        <f t="shared" si="0"/>
        <v>255.32</v>
      </c>
    </row>
    <row r="57" spans="1:8">
      <c r="A57" s="67" t="s">
        <v>13</v>
      </c>
      <c r="B57" s="49" t="s">
        <v>2115</v>
      </c>
      <c r="C57" s="49" t="s">
        <v>25</v>
      </c>
      <c r="D57" s="49" t="s">
        <v>2062</v>
      </c>
      <c r="E57" s="49">
        <v>1</v>
      </c>
      <c r="F57" s="68">
        <v>142.1</v>
      </c>
      <c r="G57" s="119">
        <v>10</v>
      </c>
      <c r="H57" s="66">
        <f t="shared" si="0"/>
        <v>152.1</v>
      </c>
    </row>
    <row r="58" spans="1:8">
      <c r="A58" s="67" t="s">
        <v>13</v>
      </c>
      <c r="B58" s="49" t="s">
        <v>2116</v>
      </c>
      <c r="C58" s="49" t="s">
        <v>25</v>
      </c>
      <c r="D58" s="49" t="s">
        <v>2062</v>
      </c>
      <c r="E58" s="49">
        <v>14</v>
      </c>
      <c r="F58" s="68">
        <v>2031.76</v>
      </c>
      <c r="G58" s="119">
        <v>0</v>
      </c>
      <c r="H58" s="66">
        <f t="shared" si="0"/>
        <v>2031.76</v>
      </c>
    </row>
    <row r="59" spans="1:8">
      <c r="A59" s="67" t="s">
        <v>13</v>
      </c>
      <c r="B59" s="49" t="s">
        <v>2117</v>
      </c>
      <c r="C59" s="49" t="s">
        <v>25</v>
      </c>
      <c r="D59" s="49" t="s">
        <v>2062</v>
      </c>
      <c r="E59" s="49">
        <v>1</v>
      </c>
      <c r="F59" s="68">
        <v>139.38</v>
      </c>
      <c r="G59" s="119">
        <v>10</v>
      </c>
      <c r="H59" s="66">
        <f t="shared" si="0"/>
        <v>149.38</v>
      </c>
    </row>
    <row r="60" spans="1:8">
      <c r="A60" s="67" t="s">
        <v>13</v>
      </c>
      <c r="B60" s="49" t="s">
        <v>2118</v>
      </c>
      <c r="C60" s="49" t="s">
        <v>25</v>
      </c>
      <c r="D60" s="49" t="s">
        <v>2062</v>
      </c>
      <c r="E60" s="49">
        <v>1</v>
      </c>
      <c r="F60" s="68">
        <v>142.1</v>
      </c>
      <c r="G60" s="119">
        <v>10</v>
      </c>
      <c r="H60" s="66">
        <f t="shared" si="0"/>
        <v>152.1</v>
      </c>
    </row>
    <row r="61" spans="1:8">
      <c r="A61" s="67" t="s">
        <v>40</v>
      </c>
      <c r="B61" s="49" t="s">
        <v>2119</v>
      </c>
      <c r="C61" s="49" t="s">
        <v>25</v>
      </c>
      <c r="D61" s="49" t="s">
        <v>2062</v>
      </c>
      <c r="E61" s="49">
        <v>3</v>
      </c>
      <c r="F61" s="68">
        <v>264.75</v>
      </c>
      <c r="G61" s="119">
        <v>30</v>
      </c>
      <c r="H61" s="66">
        <f t="shared" si="0"/>
        <v>294.75</v>
      </c>
    </row>
    <row r="62" spans="1:8">
      <c r="A62" s="67" t="s">
        <v>40</v>
      </c>
      <c r="B62" s="49" t="s">
        <v>2120</v>
      </c>
      <c r="C62" s="49" t="s">
        <v>25</v>
      </c>
      <c r="D62" s="49" t="s">
        <v>2062</v>
      </c>
      <c r="E62" s="49">
        <v>4</v>
      </c>
      <c r="F62" s="68">
        <v>353</v>
      </c>
      <c r="G62" s="119">
        <v>40</v>
      </c>
      <c r="H62" s="66">
        <f t="shared" si="0"/>
        <v>393</v>
      </c>
    </row>
    <row r="63" spans="1:8">
      <c r="A63" s="67" t="s">
        <v>40</v>
      </c>
      <c r="B63" s="49" t="s">
        <v>2121</v>
      </c>
      <c r="C63" s="49" t="s">
        <v>25</v>
      </c>
      <c r="D63" s="49" t="s">
        <v>2062</v>
      </c>
      <c r="E63" s="49">
        <v>2</v>
      </c>
      <c r="F63" s="68">
        <v>363.09</v>
      </c>
      <c r="G63" s="119">
        <v>20</v>
      </c>
      <c r="H63" s="66">
        <f t="shared" si="0"/>
        <v>383.09</v>
      </c>
    </row>
    <row r="64" spans="1:8">
      <c r="A64" s="67" t="s">
        <v>29</v>
      </c>
      <c r="B64" s="49" t="s">
        <v>2122</v>
      </c>
      <c r="C64" s="49" t="s">
        <v>25</v>
      </c>
      <c r="D64" s="49" t="s">
        <v>2062</v>
      </c>
      <c r="E64" s="49">
        <v>2</v>
      </c>
      <c r="F64" s="68">
        <v>264.77999999999997</v>
      </c>
      <c r="G64" s="119">
        <v>20</v>
      </c>
      <c r="H64" s="66">
        <f t="shared" si="0"/>
        <v>284.77999999999997</v>
      </c>
    </row>
    <row r="65" spans="1:8">
      <c r="A65" s="67" t="s">
        <v>29</v>
      </c>
      <c r="B65" s="49" t="s">
        <v>2119</v>
      </c>
      <c r="C65" s="49" t="s">
        <v>25</v>
      </c>
      <c r="D65" s="49" t="s">
        <v>2062</v>
      </c>
      <c r="E65" s="49">
        <v>1</v>
      </c>
      <c r="F65" s="68">
        <v>176.53</v>
      </c>
      <c r="G65" s="119">
        <v>10</v>
      </c>
      <c r="H65" s="66">
        <f t="shared" si="0"/>
        <v>186.53</v>
      </c>
    </row>
    <row r="66" spans="1:8">
      <c r="A66" s="67" t="s">
        <v>29</v>
      </c>
      <c r="B66" s="49" t="s">
        <v>2123</v>
      </c>
      <c r="C66" s="49" t="s">
        <v>25</v>
      </c>
      <c r="D66" s="49" t="s">
        <v>2062</v>
      </c>
      <c r="E66" s="49">
        <v>3</v>
      </c>
      <c r="F66" s="68">
        <v>626.88</v>
      </c>
      <c r="G66" s="119">
        <v>51</v>
      </c>
      <c r="H66" s="66">
        <f t="shared" si="0"/>
        <v>677.88</v>
      </c>
    </row>
    <row r="67" spans="1:8">
      <c r="A67" s="67" t="s">
        <v>29</v>
      </c>
      <c r="B67" s="49" t="s">
        <v>2124</v>
      </c>
      <c r="C67" s="49" t="s">
        <v>25</v>
      </c>
      <c r="D67" s="49" t="s">
        <v>2062</v>
      </c>
      <c r="E67" s="49">
        <v>2</v>
      </c>
      <c r="F67" s="68">
        <v>631.95000000000005</v>
      </c>
      <c r="G67" s="119">
        <v>20</v>
      </c>
      <c r="H67" s="66">
        <f t="shared" si="0"/>
        <v>651.95000000000005</v>
      </c>
    </row>
    <row r="68" spans="1:8">
      <c r="A68" s="67" t="s">
        <v>12</v>
      </c>
      <c r="B68" s="49" t="s">
        <v>2125</v>
      </c>
      <c r="C68" s="49" t="s">
        <v>25</v>
      </c>
      <c r="D68" s="49" t="s">
        <v>2062</v>
      </c>
      <c r="E68" s="49">
        <v>7</v>
      </c>
      <c r="F68" s="68">
        <v>9765.52</v>
      </c>
      <c r="G68" s="119">
        <v>133</v>
      </c>
      <c r="H68" s="66">
        <f t="shared" si="0"/>
        <v>9898.52</v>
      </c>
    </row>
    <row r="69" spans="1:8">
      <c r="A69" s="67" t="s">
        <v>12</v>
      </c>
      <c r="B69" s="49" t="s">
        <v>2126</v>
      </c>
      <c r="C69" s="49" t="s">
        <v>25</v>
      </c>
      <c r="D69" s="49" t="s">
        <v>2062</v>
      </c>
      <c r="E69" s="49">
        <v>8</v>
      </c>
      <c r="F69" s="68">
        <v>1333.1</v>
      </c>
      <c r="G69" s="119">
        <v>80</v>
      </c>
      <c r="H69" s="66">
        <f t="shared" ref="H69:H132" si="1">F69+G69</f>
        <v>1413.1</v>
      </c>
    </row>
    <row r="70" spans="1:8">
      <c r="A70" s="67" t="s">
        <v>12</v>
      </c>
      <c r="B70" s="49" t="s">
        <v>2127</v>
      </c>
      <c r="C70" s="49" t="s">
        <v>25</v>
      </c>
      <c r="D70" s="49" t="s">
        <v>2062</v>
      </c>
      <c r="E70" s="49">
        <v>3</v>
      </c>
      <c r="F70" s="68">
        <v>408.25</v>
      </c>
      <c r="G70" s="119">
        <v>30</v>
      </c>
      <c r="H70" s="66">
        <f t="shared" si="1"/>
        <v>438.25</v>
      </c>
    </row>
    <row r="71" spans="1:8">
      <c r="A71" s="67" t="s">
        <v>12</v>
      </c>
      <c r="B71" s="49" t="s">
        <v>2128</v>
      </c>
      <c r="C71" s="49" t="s">
        <v>25</v>
      </c>
      <c r="D71" s="49" t="s">
        <v>2062</v>
      </c>
      <c r="E71" s="49">
        <v>2</v>
      </c>
      <c r="F71" s="68">
        <v>1909.94</v>
      </c>
      <c r="G71" s="119">
        <v>20</v>
      </c>
      <c r="H71" s="66">
        <f t="shared" si="1"/>
        <v>1929.94</v>
      </c>
    </row>
    <row r="72" spans="1:8">
      <c r="A72" s="67" t="s">
        <v>12</v>
      </c>
      <c r="B72" s="49" t="s">
        <v>2129</v>
      </c>
      <c r="C72" s="49" t="s">
        <v>25</v>
      </c>
      <c r="D72" s="49" t="s">
        <v>2062</v>
      </c>
      <c r="E72" s="49">
        <v>12</v>
      </c>
      <c r="F72" s="68">
        <v>2543.71</v>
      </c>
      <c r="G72" s="119">
        <v>232</v>
      </c>
      <c r="H72" s="66">
        <f t="shared" si="1"/>
        <v>2775.71</v>
      </c>
    </row>
    <row r="73" spans="1:8">
      <c r="A73" s="67" t="s">
        <v>12</v>
      </c>
      <c r="B73" s="49" t="s">
        <v>2130</v>
      </c>
      <c r="C73" s="49" t="s">
        <v>25</v>
      </c>
      <c r="D73" s="49" t="s">
        <v>2062</v>
      </c>
      <c r="E73" s="49">
        <v>8</v>
      </c>
      <c r="F73" s="68">
        <v>12568.52</v>
      </c>
      <c r="G73" s="119">
        <v>0</v>
      </c>
      <c r="H73" s="66">
        <f t="shared" si="1"/>
        <v>12568.52</v>
      </c>
    </row>
    <row r="74" spans="1:8">
      <c r="A74" s="67" t="s">
        <v>12</v>
      </c>
      <c r="B74" s="49" t="s">
        <v>2131</v>
      </c>
      <c r="C74" s="49" t="s">
        <v>25</v>
      </c>
      <c r="D74" s="49" t="s">
        <v>2062</v>
      </c>
      <c r="E74" s="49">
        <v>1</v>
      </c>
      <c r="F74" s="68">
        <v>787.31</v>
      </c>
      <c r="G74" s="119">
        <v>0</v>
      </c>
      <c r="H74" s="66">
        <f t="shared" si="1"/>
        <v>787.31</v>
      </c>
    </row>
    <row r="75" spans="1:8">
      <c r="A75" s="67" t="s">
        <v>12</v>
      </c>
      <c r="B75" s="49" t="s">
        <v>2132</v>
      </c>
      <c r="C75" s="49" t="s">
        <v>25</v>
      </c>
      <c r="D75" s="49" t="s">
        <v>2062</v>
      </c>
      <c r="E75" s="49">
        <v>3</v>
      </c>
      <c r="F75" s="68">
        <v>493.06</v>
      </c>
      <c r="G75" s="119">
        <v>30</v>
      </c>
      <c r="H75" s="66">
        <f t="shared" si="1"/>
        <v>523.05999999999995</v>
      </c>
    </row>
    <row r="76" spans="1:8">
      <c r="A76" s="67" t="s">
        <v>12</v>
      </c>
      <c r="B76" s="49" t="s">
        <v>2133</v>
      </c>
      <c r="C76" s="49" t="s">
        <v>25</v>
      </c>
      <c r="D76" s="49" t="s">
        <v>2062</v>
      </c>
      <c r="E76" s="49">
        <v>2</v>
      </c>
      <c r="F76" s="68">
        <v>1345.61</v>
      </c>
      <c r="G76" s="119">
        <v>34</v>
      </c>
      <c r="H76" s="66">
        <f t="shared" si="1"/>
        <v>1379.61</v>
      </c>
    </row>
    <row r="77" spans="1:8">
      <c r="A77" s="67" t="s">
        <v>12</v>
      </c>
      <c r="B77" s="49" t="s">
        <v>2134</v>
      </c>
      <c r="C77" s="49" t="s">
        <v>25</v>
      </c>
      <c r="D77" s="49" t="s">
        <v>2062</v>
      </c>
      <c r="E77" s="49">
        <v>11</v>
      </c>
      <c r="F77" s="68">
        <v>2037.35</v>
      </c>
      <c r="G77" s="119">
        <v>131</v>
      </c>
      <c r="H77" s="66">
        <f t="shared" si="1"/>
        <v>2168.35</v>
      </c>
    </row>
    <row r="78" spans="1:8">
      <c r="A78" s="67" t="s">
        <v>12</v>
      </c>
      <c r="B78" s="49" t="s">
        <v>2135</v>
      </c>
      <c r="C78" s="49" t="s">
        <v>25</v>
      </c>
      <c r="D78" s="49" t="s">
        <v>2062</v>
      </c>
      <c r="E78" s="49">
        <v>4</v>
      </c>
      <c r="F78" s="68">
        <v>353</v>
      </c>
      <c r="G78" s="119">
        <v>0</v>
      </c>
      <c r="H78" s="66">
        <f t="shared" si="1"/>
        <v>353</v>
      </c>
    </row>
    <row r="79" spans="1:8">
      <c r="A79" s="67" t="s">
        <v>12</v>
      </c>
      <c r="B79" s="49" t="s">
        <v>2136</v>
      </c>
      <c r="C79" s="49" t="s">
        <v>25</v>
      </c>
      <c r="D79" s="49" t="s">
        <v>2062</v>
      </c>
      <c r="E79" s="49">
        <v>7</v>
      </c>
      <c r="F79" s="68">
        <v>1305.74</v>
      </c>
      <c r="G79" s="119">
        <v>105</v>
      </c>
      <c r="H79" s="66">
        <f t="shared" si="1"/>
        <v>1410.74</v>
      </c>
    </row>
    <row r="80" spans="1:8">
      <c r="A80" s="67" t="s">
        <v>12</v>
      </c>
      <c r="B80" s="49" t="s">
        <v>2137</v>
      </c>
      <c r="C80" s="49" t="s">
        <v>25</v>
      </c>
      <c r="D80" s="49" t="s">
        <v>2062</v>
      </c>
      <c r="E80" s="49">
        <v>4</v>
      </c>
      <c r="F80" s="68">
        <v>2541.4699999999998</v>
      </c>
      <c r="G80" s="119">
        <v>40</v>
      </c>
      <c r="H80" s="66">
        <f t="shared" si="1"/>
        <v>2581.4699999999998</v>
      </c>
    </row>
    <row r="81" spans="1:8">
      <c r="A81" s="67" t="s">
        <v>12</v>
      </c>
      <c r="B81" s="49" t="s">
        <v>2138</v>
      </c>
      <c r="C81" s="49" t="s">
        <v>25</v>
      </c>
      <c r="D81" s="49" t="s">
        <v>2062</v>
      </c>
      <c r="E81" s="49">
        <v>2</v>
      </c>
      <c r="F81" s="68">
        <v>2717.89</v>
      </c>
      <c r="G81" s="119">
        <v>20</v>
      </c>
      <c r="H81" s="66">
        <f t="shared" si="1"/>
        <v>2737.89</v>
      </c>
    </row>
    <row r="82" spans="1:8">
      <c r="A82" s="67" t="s">
        <v>12</v>
      </c>
      <c r="B82" s="49" t="s">
        <v>2139</v>
      </c>
      <c r="C82" s="49" t="s">
        <v>25</v>
      </c>
      <c r="D82" s="49" t="s">
        <v>2062</v>
      </c>
      <c r="E82" s="49">
        <v>2</v>
      </c>
      <c r="F82" s="68">
        <v>426.92</v>
      </c>
      <c r="G82" s="119">
        <v>41</v>
      </c>
      <c r="H82" s="66">
        <f t="shared" si="1"/>
        <v>467.92</v>
      </c>
    </row>
    <row r="83" spans="1:8">
      <c r="A83" s="67" t="s">
        <v>12</v>
      </c>
      <c r="B83" s="49" t="s">
        <v>2140</v>
      </c>
      <c r="C83" s="49" t="s">
        <v>25</v>
      </c>
      <c r="D83" s="49" t="s">
        <v>2062</v>
      </c>
      <c r="E83" s="49">
        <v>4</v>
      </c>
      <c r="F83" s="68">
        <v>517.79999999999995</v>
      </c>
      <c r="G83" s="119">
        <v>40</v>
      </c>
      <c r="H83" s="66">
        <f t="shared" si="1"/>
        <v>557.79999999999995</v>
      </c>
    </row>
    <row r="84" spans="1:8">
      <c r="A84" s="67" t="s">
        <v>12</v>
      </c>
      <c r="B84" s="49" t="s">
        <v>2141</v>
      </c>
      <c r="C84" s="49" t="s">
        <v>25</v>
      </c>
      <c r="D84" s="49" t="s">
        <v>2062</v>
      </c>
      <c r="E84" s="49">
        <v>7</v>
      </c>
      <c r="F84" s="68">
        <v>1291.76</v>
      </c>
      <c r="G84" s="119">
        <v>91</v>
      </c>
      <c r="H84" s="66">
        <f t="shared" si="1"/>
        <v>1382.76</v>
      </c>
    </row>
    <row r="85" spans="1:8">
      <c r="A85" s="67" t="s">
        <v>12</v>
      </c>
      <c r="B85" s="49" t="s">
        <v>2142</v>
      </c>
      <c r="C85" s="49" t="s">
        <v>25</v>
      </c>
      <c r="D85" s="49" t="s">
        <v>2062</v>
      </c>
      <c r="E85" s="49">
        <v>1</v>
      </c>
      <c r="F85" s="68">
        <v>176.5</v>
      </c>
      <c r="G85" s="119">
        <v>24</v>
      </c>
      <c r="H85" s="66">
        <f t="shared" si="1"/>
        <v>200.5</v>
      </c>
    </row>
    <row r="86" spans="1:8">
      <c r="A86" s="67" t="s">
        <v>12</v>
      </c>
      <c r="B86" s="49" t="s">
        <v>2143</v>
      </c>
      <c r="C86" s="49" t="s">
        <v>25</v>
      </c>
      <c r="D86" s="49" t="s">
        <v>2062</v>
      </c>
      <c r="E86" s="49">
        <v>1</v>
      </c>
      <c r="F86" s="68">
        <v>171.24</v>
      </c>
      <c r="G86" s="119">
        <v>0</v>
      </c>
      <c r="H86" s="66">
        <f t="shared" si="1"/>
        <v>171.24</v>
      </c>
    </row>
    <row r="87" spans="1:8">
      <c r="A87" s="67" t="s">
        <v>12</v>
      </c>
      <c r="B87" s="49" t="s">
        <v>2144</v>
      </c>
      <c r="C87" s="49" t="s">
        <v>25</v>
      </c>
      <c r="D87" s="49" t="s">
        <v>2062</v>
      </c>
      <c r="E87" s="49">
        <v>50</v>
      </c>
      <c r="F87" s="68">
        <v>14844.21</v>
      </c>
      <c r="G87" s="119">
        <v>640</v>
      </c>
      <c r="H87" s="66">
        <f t="shared" si="1"/>
        <v>15484.21</v>
      </c>
    </row>
    <row r="88" spans="1:8">
      <c r="A88" s="67" t="s">
        <v>12</v>
      </c>
      <c r="B88" s="49" t="s">
        <v>2145</v>
      </c>
      <c r="C88" s="49" t="s">
        <v>25</v>
      </c>
      <c r="D88" s="49" t="s">
        <v>2062</v>
      </c>
      <c r="E88" s="49">
        <v>8</v>
      </c>
      <c r="F88" s="68">
        <v>2087.4499999999998</v>
      </c>
      <c r="G88" s="119">
        <v>80</v>
      </c>
      <c r="H88" s="66">
        <f t="shared" si="1"/>
        <v>2167.4499999999998</v>
      </c>
    </row>
    <row r="89" spans="1:8">
      <c r="A89" s="67" t="s">
        <v>12</v>
      </c>
      <c r="B89" s="49" t="s">
        <v>2146</v>
      </c>
      <c r="C89" s="49" t="s">
        <v>25</v>
      </c>
      <c r="D89" s="49" t="s">
        <v>2062</v>
      </c>
      <c r="E89" s="49">
        <v>7</v>
      </c>
      <c r="F89" s="68">
        <v>840.29</v>
      </c>
      <c r="G89" s="119">
        <v>0</v>
      </c>
      <c r="H89" s="66">
        <f t="shared" si="1"/>
        <v>840.29</v>
      </c>
    </row>
    <row r="90" spans="1:8">
      <c r="A90" s="67" t="s">
        <v>12</v>
      </c>
      <c r="B90" s="49" t="s">
        <v>2147</v>
      </c>
      <c r="C90" s="49" t="s">
        <v>25</v>
      </c>
      <c r="D90" s="49" t="s">
        <v>2062</v>
      </c>
      <c r="E90" s="49">
        <v>8</v>
      </c>
      <c r="F90" s="68">
        <v>1920.33</v>
      </c>
      <c r="G90" s="119">
        <v>185</v>
      </c>
      <c r="H90" s="66">
        <f t="shared" si="1"/>
        <v>2105.33</v>
      </c>
    </row>
    <row r="91" spans="1:8">
      <c r="A91" s="67" t="s">
        <v>2148</v>
      </c>
      <c r="B91" s="49" t="s">
        <v>2149</v>
      </c>
      <c r="C91" s="49" t="s">
        <v>25</v>
      </c>
      <c r="D91" s="49" t="s">
        <v>2062</v>
      </c>
      <c r="E91" s="49">
        <v>2</v>
      </c>
      <c r="F91" s="68">
        <v>1102.4000000000001</v>
      </c>
      <c r="G91" s="119">
        <v>20</v>
      </c>
      <c r="H91" s="66">
        <f t="shared" si="1"/>
        <v>1122.4000000000001</v>
      </c>
    </row>
    <row r="92" spans="1:8">
      <c r="A92" s="67" t="s">
        <v>30</v>
      </c>
      <c r="B92" s="49" t="s">
        <v>2150</v>
      </c>
      <c r="C92" s="49" t="s">
        <v>25</v>
      </c>
      <c r="D92" s="49" t="s">
        <v>2062</v>
      </c>
      <c r="E92" s="49">
        <v>8</v>
      </c>
      <c r="F92" s="68">
        <v>988.37</v>
      </c>
      <c r="G92" s="119">
        <v>94</v>
      </c>
      <c r="H92" s="66">
        <f t="shared" si="1"/>
        <v>1082.3699999999999</v>
      </c>
    </row>
    <row r="93" spans="1:8">
      <c r="A93" s="67" t="s">
        <v>30</v>
      </c>
      <c r="B93" s="49" t="s">
        <v>2151</v>
      </c>
      <c r="C93" s="49" t="s">
        <v>25</v>
      </c>
      <c r="D93" s="49" t="s">
        <v>2062</v>
      </c>
      <c r="E93" s="49">
        <v>11</v>
      </c>
      <c r="F93" s="68">
        <v>1294.26</v>
      </c>
      <c r="G93" s="119">
        <v>110</v>
      </c>
      <c r="H93" s="66">
        <f t="shared" si="1"/>
        <v>1404.26</v>
      </c>
    </row>
    <row r="94" spans="1:8">
      <c r="A94" s="67" t="s">
        <v>30</v>
      </c>
      <c r="B94" s="49" t="s">
        <v>2152</v>
      </c>
      <c r="C94" s="49" t="s">
        <v>25</v>
      </c>
      <c r="D94" s="49" t="s">
        <v>2062</v>
      </c>
      <c r="E94" s="49">
        <v>5</v>
      </c>
      <c r="F94" s="68">
        <v>588.29999999999995</v>
      </c>
      <c r="G94" s="119">
        <v>50</v>
      </c>
      <c r="H94" s="66">
        <f t="shared" si="1"/>
        <v>638.29999999999995</v>
      </c>
    </row>
    <row r="95" spans="1:8">
      <c r="A95" s="67" t="s">
        <v>30</v>
      </c>
      <c r="B95" s="49" t="s">
        <v>2153</v>
      </c>
      <c r="C95" s="49" t="s">
        <v>25</v>
      </c>
      <c r="D95" s="49" t="s">
        <v>2062</v>
      </c>
      <c r="E95" s="49">
        <v>9</v>
      </c>
      <c r="F95" s="68">
        <v>1124.69</v>
      </c>
      <c r="G95" s="119">
        <v>104</v>
      </c>
      <c r="H95" s="66">
        <f t="shared" si="1"/>
        <v>1228.69</v>
      </c>
    </row>
    <row r="96" spans="1:8">
      <c r="A96" s="67" t="s">
        <v>30</v>
      </c>
      <c r="B96" s="49" t="s">
        <v>2154</v>
      </c>
      <c r="C96" s="49" t="s">
        <v>25</v>
      </c>
      <c r="D96" s="49" t="s">
        <v>2062</v>
      </c>
      <c r="E96" s="49">
        <v>4</v>
      </c>
      <c r="F96" s="68">
        <v>798.2</v>
      </c>
      <c r="G96" s="119">
        <v>40</v>
      </c>
      <c r="H96" s="66">
        <f t="shared" si="1"/>
        <v>838.2</v>
      </c>
    </row>
    <row r="97" spans="1:8">
      <c r="A97" s="67" t="s">
        <v>30</v>
      </c>
      <c r="B97" s="49" t="s">
        <v>2155</v>
      </c>
      <c r="C97" s="49" t="s">
        <v>25</v>
      </c>
      <c r="D97" s="49" t="s">
        <v>2062</v>
      </c>
      <c r="E97" s="49">
        <v>2</v>
      </c>
      <c r="F97" s="68">
        <v>1330.13</v>
      </c>
      <c r="G97" s="119">
        <v>34</v>
      </c>
      <c r="H97" s="66">
        <f t="shared" si="1"/>
        <v>1364.13</v>
      </c>
    </row>
    <row r="98" spans="1:8">
      <c r="A98" s="67" t="s">
        <v>30</v>
      </c>
      <c r="B98" s="49" t="s">
        <v>2156</v>
      </c>
      <c r="C98" s="49" t="s">
        <v>25</v>
      </c>
      <c r="D98" s="49" t="s">
        <v>2062</v>
      </c>
      <c r="E98" s="49">
        <v>3</v>
      </c>
      <c r="F98" s="68">
        <v>352.98</v>
      </c>
      <c r="G98" s="119">
        <v>30</v>
      </c>
      <c r="H98" s="66">
        <f t="shared" si="1"/>
        <v>382.98</v>
      </c>
    </row>
    <row r="99" spans="1:8">
      <c r="A99" s="67" t="s">
        <v>30</v>
      </c>
      <c r="B99" s="49" t="s">
        <v>2157</v>
      </c>
      <c r="C99" s="49" t="s">
        <v>25</v>
      </c>
      <c r="D99" s="49" t="s">
        <v>2062</v>
      </c>
      <c r="E99" s="49">
        <v>3</v>
      </c>
      <c r="F99" s="68">
        <v>405.01</v>
      </c>
      <c r="G99" s="119">
        <v>44</v>
      </c>
      <c r="H99" s="66">
        <f t="shared" si="1"/>
        <v>449.01</v>
      </c>
    </row>
    <row r="100" spans="1:8">
      <c r="A100" s="67" t="s">
        <v>30</v>
      </c>
      <c r="B100" s="49" t="s">
        <v>2158</v>
      </c>
      <c r="C100" s="49" t="s">
        <v>25</v>
      </c>
      <c r="D100" s="49" t="s">
        <v>2062</v>
      </c>
      <c r="E100" s="49">
        <v>2</v>
      </c>
      <c r="F100" s="68">
        <v>235.32</v>
      </c>
      <c r="G100" s="119">
        <v>20</v>
      </c>
      <c r="H100" s="66">
        <f t="shared" si="1"/>
        <v>255.32</v>
      </c>
    </row>
    <row r="101" spans="1:8">
      <c r="A101" s="67" t="s">
        <v>30</v>
      </c>
      <c r="B101" s="49" t="s">
        <v>2159</v>
      </c>
      <c r="C101" s="49" t="s">
        <v>25</v>
      </c>
      <c r="D101" s="49" t="s">
        <v>2062</v>
      </c>
      <c r="E101" s="49">
        <v>15</v>
      </c>
      <c r="F101" s="68">
        <v>4486.8100000000004</v>
      </c>
      <c r="G101" s="119">
        <v>164</v>
      </c>
      <c r="H101" s="66">
        <f t="shared" si="1"/>
        <v>4650.8100000000004</v>
      </c>
    </row>
    <row r="102" spans="1:8">
      <c r="A102" s="67" t="s">
        <v>30</v>
      </c>
      <c r="B102" s="49" t="s">
        <v>2160</v>
      </c>
      <c r="C102" s="49" t="s">
        <v>25</v>
      </c>
      <c r="D102" s="49" t="s">
        <v>2062</v>
      </c>
      <c r="E102" s="49">
        <v>9</v>
      </c>
      <c r="F102" s="68">
        <v>1131.32</v>
      </c>
      <c r="G102" s="119">
        <v>118</v>
      </c>
      <c r="H102" s="66">
        <f t="shared" si="1"/>
        <v>1249.32</v>
      </c>
    </row>
    <row r="103" spans="1:8">
      <c r="A103" s="67" t="s">
        <v>1514</v>
      </c>
      <c r="B103" s="49" t="s">
        <v>2161</v>
      </c>
      <c r="C103" s="49" t="s">
        <v>25</v>
      </c>
      <c r="D103" s="49" t="s">
        <v>2062</v>
      </c>
      <c r="E103" s="49">
        <v>9</v>
      </c>
      <c r="F103" s="68">
        <v>1347.26</v>
      </c>
      <c r="G103" s="119">
        <v>0</v>
      </c>
      <c r="H103" s="66">
        <f t="shared" si="1"/>
        <v>1347.26</v>
      </c>
    </row>
    <row r="104" spans="1:8">
      <c r="A104" s="67" t="s">
        <v>31</v>
      </c>
      <c r="B104" s="49" t="s">
        <v>2162</v>
      </c>
      <c r="C104" s="49" t="s">
        <v>25</v>
      </c>
      <c r="D104" s="49" t="s">
        <v>2062</v>
      </c>
      <c r="E104" s="49">
        <v>3</v>
      </c>
      <c r="F104" s="68">
        <v>950.68</v>
      </c>
      <c r="G104" s="119">
        <v>30</v>
      </c>
      <c r="H104" s="66">
        <f t="shared" si="1"/>
        <v>980.68</v>
      </c>
    </row>
    <row r="105" spans="1:8">
      <c r="A105" s="67" t="s">
        <v>31</v>
      </c>
      <c r="B105" s="49" t="s">
        <v>2163</v>
      </c>
      <c r="C105" s="49" t="s">
        <v>25</v>
      </c>
      <c r="D105" s="49" t="s">
        <v>2062</v>
      </c>
      <c r="E105" s="49">
        <v>2</v>
      </c>
      <c r="F105" s="68">
        <v>1083.56</v>
      </c>
      <c r="G105" s="119">
        <v>34</v>
      </c>
      <c r="H105" s="66">
        <f t="shared" si="1"/>
        <v>1117.56</v>
      </c>
    </row>
    <row r="106" spans="1:8">
      <c r="A106" s="67" t="s">
        <v>31</v>
      </c>
      <c r="B106" s="49" t="s">
        <v>2164</v>
      </c>
      <c r="C106" s="49" t="s">
        <v>25</v>
      </c>
      <c r="D106" s="49" t="s">
        <v>2062</v>
      </c>
      <c r="E106" s="49">
        <v>14</v>
      </c>
      <c r="F106" s="68">
        <v>1501.13</v>
      </c>
      <c r="G106" s="119">
        <v>0</v>
      </c>
      <c r="H106" s="66">
        <f t="shared" si="1"/>
        <v>1501.13</v>
      </c>
    </row>
    <row r="107" spans="1:8">
      <c r="A107" s="67" t="s">
        <v>31</v>
      </c>
      <c r="B107" s="49" t="s">
        <v>2165</v>
      </c>
      <c r="C107" s="49" t="s">
        <v>25</v>
      </c>
      <c r="D107" s="49" t="s">
        <v>2062</v>
      </c>
      <c r="E107" s="49">
        <v>13</v>
      </c>
      <c r="F107" s="68">
        <v>1849.66</v>
      </c>
      <c r="G107" s="119">
        <v>172</v>
      </c>
      <c r="H107" s="66">
        <f t="shared" si="1"/>
        <v>2021.66</v>
      </c>
    </row>
    <row r="108" spans="1:8">
      <c r="A108" s="67" t="s">
        <v>31</v>
      </c>
      <c r="B108" s="49" t="s">
        <v>2166</v>
      </c>
      <c r="C108" s="49" t="s">
        <v>25</v>
      </c>
      <c r="D108" s="49" t="s">
        <v>2062</v>
      </c>
      <c r="E108" s="49">
        <v>4</v>
      </c>
      <c r="F108" s="68">
        <v>559.34</v>
      </c>
      <c r="G108" s="119">
        <v>0</v>
      </c>
      <c r="H108" s="66">
        <f t="shared" si="1"/>
        <v>559.34</v>
      </c>
    </row>
    <row r="109" spans="1:8">
      <c r="A109" s="67" t="s">
        <v>31</v>
      </c>
      <c r="B109" s="49" t="s">
        <v>2167</v>
      </c>
      <c r="C109" s="49" t="s">
        <v>25</v>
      </c>
      <c r="D109" s="49" t="s">
        <v>2062</v>
      </c>
      <c r="E109" s="49">
        <v>1</v>
      </c>
      <c r="F109" s="68">
        <v>230.63</v>
      </c>
      <c r="G109" s="119">
        <v>10</v>
      </c>
      <c r="H109" s="66">
        <f t="shared" si="1"/>
        <v>240.63</v>
      </c>
    </row>
    <row r="110" spans="1:8">
      <c r="A110" s="67" t="s">
        <v>31</v>
      </c>
      <c r="B110" s="49" t="s">
        <v>2168</v>
      </c>
      <c r="C110" s="49" t="s">
        <v>25</v>
      </c>
      <c r="D110" s="49" t="s">
        <v>2062</v>
      </c>
      <c r="E110" s="49">
        <v>4</v>
      </c>
      <c r="F110" s="68">
        <v>645.89</v>
      </c>
      <c r="G110" s="119">
        <v>68</v>
      </c>
      <c r="H110" s="66">
        <f t="shared" si="1"/>
        <v>713.89</v>
      </c>
    </row>
    <row r="111" spans="1:8">
      <c r="A111" s="67" t="s">
        <v>31</v>
      </c>
      <c r="B111" s="49" t="s">
        <v>2169</v>
      </c>
      <c r="C111" s="49" t="s">
        <v>25</v>
      </c>
      <c r="D111" s="49" t="s">
        <v>2062</v>
      </c>
      <c r="E111" s="49">
        <v>15</v>
      </c>
      <c r="F111" s="68">
        <v>5784.31</v>
      </c>
      <c r="G111" s="119">
        <v>227</v>
      </c>
      <c r="H111" s="66">
        <f t="shared" si="1"/>
        <v>6011.31</v>
      </c>
    </row>
    <row r="112" spans="1:8">
      <c r="A112" s="67" t="s">
        <v>31</v>
      </c>
      <c r="B112" s="49" t="s">
        <v>2170</v>
      </c>
      <c r="C112" s="49" t="s">
        <v>25</v>
      </c>
      <c r="D112" s="49" t="s">
        <v>2062</v>
      </c>
      <c r="E112" s="49">
        <v>3</v>
      </c>
      <c r="F112" s="68">
        <v>587.39</v>
      </c>
      <c r="G112" s="119">
        <v>30</v>
      </c>
      <c r="H112" s="66">
        <f t="shared" si="1"/>
        <v>617.39</v>
      </c>
    </row>
    <row r="113" spans="1:8">
      <c r="A113" s="67" t="s">
        <v>31</v>
      </c>
      <c r="B113" s="49" t="s">
        <v>2171</v>
      </c>
      <c r="C113" s="49" t="s">
        <v>25</v>
      </c>
      <c r="D113" s="49" t="s">
        <v>2062</v>
      </c>
      <c r="E113" s="49">
        <v>6</v>
      </c>
      <c r="F113" s="68">
        <v>5456.95</v>
      </c>
      <c r="G113" s="119">
        <v>0</v>
      </c>
      <c r="H113" s="66">
        <f t="shared" si="1"/>
        <v>5456.95</v>
      </c>
    </row>
    <row r="114" spans="1:8">
      <c r="A114" s="67" t="s">
        <v>31</v>
      </c>
      <c r="B114" s="49" t="s">
        <v>2172</v>
      </c>
      <c r="C114" s="49" t="s">
        <v>25</v>
      </c>
      <c r="D114" s="49" t="s">
        <v>2062</v>
      </c>
      <c r="E114" s="49">
        <v>7</v>
      </c>
      <c r="F114" s="68">
        <v>935.33</v>
      </c>
      <c r="G114" s="119">
        <v>70</v>
      </c>
      <c r="H114" s="66">
        <f t="shared" si="1"/>
        <v>1005.33</v>
      </c>
    </row>
    <row r="115" spans="1:8">
      <c r="A115" s="67" t="s">
        <v>31</v>
      </c>
      <c r="B115" s="49" t="s">
        <v>2173</v>
      </c>
      <c r="C115" s="49" t="s">
        <v>25</v>
      </c>
      <c r="D115" s="49" t="s">
        <v>2062</v>
      </c>
      <c r="E115" s="49">
        <v>9</v>
      </c>
      <c r="F115" s="68">
        <v>1875.87</v>
      </c>
      <c r="G115" s="119">
        <v>146</v>
      </c>
      <c r="H115" s="66">
        <f t="shared" si="1"/>
        <v>2021.87</v>
      </c>
    </row>
    <row r="116" spans="1:8">
      <c r="A116" s="67" t="s">
        <v>31</v>
      </c>
      <c r="B116" s="49" t="s">
        <v>2174</v>
      </c>
      <c r="C116" s="49" t="s">
        <v>25</v>
      </c>
      <c r="D116" s="49" t="s">
        <v>2062</v>
      </c>
      <c r="E116" s="49">
        <v>1</v>
      </c>
      <c r="F116" s="68">
        <v>88.25</v>
      </c>
      <c r="G116" s="119">
        <v>0</v>
      </c>
      <c r="H116" s="66">
        <f t="shared" si="1"/>
        <v>88.25</v>
      </c>
    </row>
    <row r="117" spans="1:8">
      <c r="A117" s="67" t="s">
        <v>31</v>
      </c>
      <c r="B117" s="49" t="s">
        <v>2175</v>
      </c>
      <c r="C117" s="49" t="s">
        <v>25</v>
      </c>
      <c r="D117" s="49" t="s">
        <v>2062</v>
      </c>
      <c r="E117" s="49">
        <v>7</v>
      </c>
      <c r="F117" s="68">
        <v>1628.62</v>
      </c>
      <c r="G117" s="119">
        <v>70</v>
      </c>
      <c r="H117" s="66">
        <f t="shared" si="1"/>
        <v>1698.62</v>
      </c>
    </row>
    <row r="118" spans="1:8">
      <c r="A118" s="67" t="s">
        <v>31</v>
      </c>
      <c r="B118" s="49" t="s">
        <v>2176</v>
      </c>
      <c r="C118" s="49" t="s">
        <v>25</v>
      </c>
      <c r="D118" s="49" t="s">
        <v>2062</v>
      </c>
      <c r="E118" s="49">
        <v>1</v>
      </c>
      <c r="F118" s="68">
        <v>390.1</v>
      </c>
      <c r="G118" s="119">
        <v>10</v>
      </c>
      <c r="H118" s="66">
        <f t="shared" si="1"/>
        <v>400.1</v>
      </c>
    </row>
    <row r="119" spans="1:8">
      <c r="A119" s="67" t="s">
        <v>31</v>
      </c>
      <c r="B119" s="49" t="s">
        <v>2177</v>
      </c>
      <c r="C119" s="49" t="s">
        <v>25</v>
      </c>
      <c r="D119" s="49" t="s">
        <v>2062</v>
      </c>
      <c r="E119" s="49">
        <v>1</v>
      </c>
      <c r="F119" s="68">
        <v>136.78</v>
      </c>
      <c r="G119" s="119">
        <v>10</v>
      </c>
      <c r="H119" s="66">
        <f t="shared" si="1"/>
        <v>146.78</v>
      </c>
    </row>
    <row r="120" spans="1:8">
      <c r="A120" s="67" t="s">
        <v>31</v>
      </c>
      <c r="B120" s="49" t="s">
        <v>2178</v>
      </c>
      <c r="C120" s="49" t="s">
        <v>25</v>
      </c>
      <c r="D120" s="49" t="s">
        <v>2062</v>
      </c>
      <c r="E120" s="49">
        <v>2</v>
      </c>
      <c r="F120" s="68">
        <v>2060.92</v>
      </c>
      <c r="G120" s="119">
        <v>20</v>
      </c>
      <c r="H120" s="66">
        <f t="shared" si="1"/>
        <v>2080.92</v>
      </c>
    </row>
    <row r="121" spans="1:8">
      <c r="A121" s="67" t="s">
        <v>31</v>
      </c>
      <c r="B121" s="49" t="s">
        <v>2179</v>
      </c>
      <c r="C121" s="49" t="s">
        <v>25</v>
      </c>
      <c r="D121" s="49" t="s">
        <v>2062</v>
      </c>
      <c r="E121" s="49">
        <v>1</v>
      </c>
      <c r="F121" s="68">
        <v>129.44999999999999</v>
      </c>
      <c r="G121" s="119">
        <v>10</v>
      </c>
      <c r="H121" s="66">
        <f t="shared" si="1"/>
        <v>139.44999999999999</v>
      </c>
    </row>
    <row r="122" spans="1:8">
      <c r="A122" s="67" t="s">
        <v>31</v>
      </c>
      <c r="B122" s="49" t="s">
        <v>2180</v>
      </c>
      <c r="C122" s="49" t="s">
        <v>25</v>
      </c>
      <c r="D122" s="49" t="s">
        <v>2062</v>
      </c>
      <c r="E122" s="49">
        <v>13</v>
      </c>
      <c r="F122" s="68">
        <v>2243.42</v>
      </c>
      <c r="G122" s="119">
        <v>186</v>
      </c>
      <c r="H122" s="66">
        <f t="shared" si="1"/>
        <v>2429.42</v>
      </c>
    </row>
    <row r="123" spans="1:8">
      <c r="A123" s="67" t="s">
        <v>31</v>
      </c>
      <c r="B123" s="49" t="s">
        <v>2181</v>
      </c>
      <c r="C123" s="49" t="s">
        <v>25</v>
      </c>
      <c r="D123" s="49" t="s">
        <v>2062</v>
      </c>
      <c r="E123" s="49">
        <v>7</v>
      </c>
      <c r="F123" s="68">
        <v>1036</v>
      </c>
      <c r="G123" s="119">
        <v>112</v>
      </c>
      <c r="H123" s="66">
        <f t="shared" si="1"/>
        <v>1148</v>
      </c>
    </row>
    <row r="124" spans="1:8">
      <c r="A124" s="67" t="s">
        <v>31</v>
      </c>
      <c r="B124" s="49" t="s">
        <v>2182</v>
      </c>
      <c r="C124" s="49" t="s">
        <v>25</v>
      </c>
      <c r="D124" s="49" t="s">
        <v>2062</v>
      </c>
      <c r="E124" s="49">
        <v>8</v>
      </c>
      <c r="F124" s="68">
        <v>1803.49</v>
      </c>
      <c r="G124" s="119">
        <v>143</v>
      </c>
      <c r="H124" s="66">
        <f t="shared" si="1"/>
        <v>1946.49</v>
      </c>
    </row>
    <row r="125" spans="1:8">
      <c r="A125" s="67" t="s">
        <v>31</v>
      </c>
      <c r="B125" s="49" t="s">
        <v>2183</v>
      </c>
      <c r="C125" s="49" t="s">
        <v>25</v>
      </c>
      <c r="D125" s="49" t="s">
        <v>2062</v>
      </c>
      <c r="E125" s="49">
        <v>1</v>
      </c>
      <c r="F125" s="68">
        <v>882.12</v>
      </c>
      <c r="G125" s="119">
        <v>10</v>
      </c>
      <c r="H125" s="66">
        <f t="shared" si="1"/>
        <v>892.12</v>
      </c>
    </row>
    <row r="126" spans="1:8">
      <c r="A126" s="67" t="s">
        <v>31</v>
      </c>
      <c r="B126" s="49" t="s">
        <v>2184</v>
      </c>
      <c r="C126" s="49" t="s">
        <v>25</v>
      </c>
      <c r="D126" s="49" t="s">
        <v>2062</v>
      </c>
      <c r="E126" s="49">
        <v>3</v>
      </c>
      <c r="F126" s="68">
        <v>815.64</v>
      </c>
      <c r="G126" s="119">
        <v>9</v>
      </c>
      <c r="H126" s="66">
        <f t="shared" si="1"/>
        <v>824.64</v>
      </c>
    </row>
    <row r="127" spans="1:8">
      <c r="A127" s="67" t="s">
        <v>31</v>
      </c>
      <c r="B127" s="49" t="s">
        <v>2185</v>
      </c>
      <c r="C127" s="49" t="s">
        <v>25</v>
      </c>
      <c r="D127" s="49" t="s">
        <v>2062</v>
      </c>
      <c r="E127" s="49">
        <v>2</v>
      </c>
      <c r="F127" s="68">
        <v>457.94</v>
      </c>
      <c r="G127" s="119">
        <v>20</v>
      </c>
      <c r="H127" s="66">
        <f t="shared" si="1"/>
        <v>477.94</v>
      </c>
    </row>
    <row r="128" spans="1:8">
      <c r="A128" s="67" t="s">
        <v>31</v>
      </c>
      <c r="B128" s="49" t="s">
        <v>2186</v>
      </c>
      <c r="C128" s="49" t="s">
        <v>25</v>
      </c>
      <c r="D128" s="49" t="s">
        <v>2062</v>
      </c>
      <c r="E128" s="49">
        <v>2</v>
      </c>
      <c r="F128" s="68">
        <v>814.02</v>
      </c>
      <c r="G128" s="119">
        <v>20</v>
      </c>
      <c r="H128" s="66">
        <f t="shared" si="1"/>
        <v>834.02</v>
      </c>
    </row>
    <row r="129" spans="1:8">
      <c r="A129" s="67" t="s">
        <v>31</v>
      </c>
      <c r="B129" s="49" t="s">
        <v>2187</v>
      </c>
      <c r="C129" s="49" t="s">
        <v>25</v>
      </c>
      <c r="D129" s="49" t="s">
        <v>2062</v>
      </c>
      <c r="E129" s="49">
        <v>2</v>
      </c>
      <c r="F129" s="68">
        <v>492.96</v>
      </c>
      <c r="G129" s="119">
        <v>55</v>
      </c>
      <c r="H129" s="66">
        <f t="shared" si="1"/>
        <v>547.96</v>
      </c>
    </row>
    <row r="130" spans="1:8">
      <c r="A130" s="67" t="s">
        <v>31</v>
      </c>
      <c r="B130" s="49" t="s">
        <v>2188</v>
      </c>
      <c r="C130" s="49" t="s">
        <v>25</v>
      </c>
      <c r="D130" s="49" t="s">
        <v>2062</v>
      </c>
      <c r="E130" s="49">
        <v>93</v>
      </c>
      <c r="F130" s="68">
        <v>31084.33</v>
      </c>
      <c r="G130" s="119">
        <v>1021</v>
      </c>
      <c r="H130" s="66">
        <f t="shared" si="1"/>
        <v>32105.33</v>
      </c>
    </row>
    <row r="131" spans="1:8">
      <c r="A131" s="67" t="s">
        <v>31</v>
      </c>
      <c r="B131" s="49" t="s">
        <v>2189</v>
      </c>
      <c r="C131" s="49" t="s">
        <v>25</v>
      </c>
      <c r="D131" s="49" t="s">
        <v>2062</v>
      </c>
      <c r="E131" s="49">
        <v>50</v>
      </c>
      <c r="F131" s="68">
        <v>15339.4</v>
      </c>
      <c r="G131" s="119">
        <v>500</v>
      </c>
      <c r="H131" s="66">
        <f t="shared" si="1"/>
        <v>15839.4</v>
      </c>
    </row>
    <row r="132" spans="1:8">
      <c r="A132" s="67" t="s">
        <v>31</v>
      </c>
      <c r="B132" s="49" t="s">
        <v>2190</v>
      </c>
      <c r="C132" s="49" t="s">
        <v>25</v>
      </c>
      <c r="D132" s="49" t="s">
        <v>2062</v>
      </c>
      <c r="E132" s="49">
        <v>60</v>
      </c>
      <c r="F132" s="68">
        <v>20590.91</v>
      </c>
      <c r="G132" s="119">
        <v>600</v>
      </c>
      <c r="H132" s="66">
        <f t="shared" si="1"/>
        <v>21190.91</v>
      </c>
    </row>
    <row r="133" spans="1:8">
      <c r="A133" s="67" t="s">
        <v>31</v>
      </c>
      <c r="B133" s="49" t="s">
        <v>2191</v>
      </c>
      <c r="C133" s="49" t="s">
        <v>25</v>
      </c>
      <c r="D133" s="49" t="s">
        <v>2062</v>
      </c>
      <c r="E133" s="49">
        <v>50</v>
      </c>
      <c r="F133" s="68">
        <v>20627.189999999999</v>
      </c>
      <c r="G133" s="119">
        <v>535</v>
      </c>
      <c r="H133" s="66">
        <f t="shared" ref="H133:H182" si="2">F133+G133</f>
        <v>21162.19</v>
      </c>
    </row>
    <row r="134" spans="1:8">
      <c r="A134" s="67" t="s">
        <v>31</v>
      </c>
      <c r="B134" s="49" t="s">
        <v>2192</v>
      </c>
      <c r="C134" s="49" t="s">
        <v>25</v>
      </c>
      <c r="D134" s="49" t="s">
        <v>2062</v>
      </c>
      <c r="E134" s="49">
        <v>63</v>
      </c>
      <c r="F134" s="68">
        <v>17963.37</v>
      </c>
      <c r="G134" s="119">
        <v>644</v>
      </c>
      <c r="H134" s="66">
        <f t="shared" si="2"/>
        <v>18607.37</v>
      </c>
    </row>
    <row r="135" spans="1:8">
      <c r="A135" s="67" t="s">
        <v>31</v>
      </c>
      <c r="B135" s="49" t="s">
        <v>2193</v>
      </c>
      <c r="C135" s="49" t="s">
        <v>25</v>
      </c>
      <c r="D135" s="49" t="s">
        <v>2062</v>
      </c>
      <c r="E135" s="49">
        <v>54</v>
      </c>
      <c r="F135" s="68">
        <v>18706.060000000001</v>
      </c>
      <c r="G135" s="119">
        <v>540</v>
      </c>
      <c r="H135" s="66">
        <f t="shared" si="2"/>
        <v>19246.060000000001</v>
      </c>
    </row>
    <row r="136" spans="1:8">
      <c r="A136" s="67" t="s">
        <v>31</v>
      </c>
      <c r="B136" s="49" t="s">
        <v>2194</v>
      </c>
      <c r="C136" s="49" t="s">
        <v>25</v>
      </c>
      <c r="D136" s="49" t="s">
        <v>2062</v>
      </c>
      <c r="E136" s="49">
        <v>25</v>
      </c>
      <c r="F136" s="68">
        <v>7488.2</v>
      </c>
      <c r="G136" s="119">
        <v>278</v>
      </c>
      <c r="H136" s="66">
        <f t="shared" si="2"/>
        <v>7766.2</v>
      </c>
    </row>
    <row r="137" spans="1:8">
      <c r="A137" s="67" t="s">
        <v>31</v>
      </c>
      <c r="B137" s="49" t="s">
        <v>2195</v>
      </c>
      <c r="C137" s="49" t="s">
        <v>25</v>
      </c>
      <c r="D137" s="49" t="s">
        <v>2062</v>
      </c>
      <c r="E137" s="49">
        <v>13</v>
      </c>
      <c r="F137" s="68">
        <v>1780.61</v>
      </c>
      <c r="G137" s="119">
        <v>130</v>
      </c>
      <c r="H137" s="66">
        <f t="shared" si="2"/>
        <v>1910.61</v>
      </c>
    </row>
    <row r="138" spans="1:8">
      <c r="A138" s="67" t="s">
        <v>31</v>
      </c>
      <c r="B138" s="49" t="s">
        <v>2196</v>
      </c>
      <c r="C138" s="49" t="s">
        <v>25</v>
      </c>
      <c r="D138" s="49" t="s">
        <v>2062</v>
      </c>
      <c r="E138" s="49">
        <v>9</v>
      </c>
      <c r="F138" s="68">
        <v>974.77</v>
      </c>
      <c r="G138" s="119">
        <v>0</v>
      </c>
      <c r="H138" s="66">
        <f t="shared" si="2"/>
        <v>974.77</v>
      </c>
    </row>
    <row r="139" spans="1:8">
      <c r="A139" s="67" t="s">
        <v>31</v>
      </c>
      <c r="B139" s="49" t="s">
        <v>2197</v>
      </c>
      <c r="C139" s="49" t="s">
        <v>25</v>
      </c>
      <c r="D139" s="49" t="s">
        <v>2062</v>
      </c>
      <c r="E139" s="49">
        <v>37</v>
      </c>
      <c r="F139" s="68">
        <v>8979.7800000000007</v>
      </c>
      <c r="G139" s="119">
        <v>496</v>
      </c>
      <c r="H139" s="66">
        <f t="shared" si="2"/>
        <v>9475.7800000000007</v>
      </c>
    </row>
    <row r="140" spans="1:8">
      <c r="A140" s="67" t="s">
        <v>31</v>
      </c>
      <c r="B140" s="49" t="s">
        <v>2198</v>
      </c>
      <c r="C140" s="49" t="s">
        <v>25</v>
      </c>
      <c r="D140" s="49" t="s">
        <v>2062</v>
      </c>
      <c r="E140" s="49">
        <v>9</v>
      </c>
      <c r="F140" s="68">
        <v>1605.24</v>
      </c>
      <c r="G140" s="119">
        <v>0</v>
      </c>
      <c r="H140" s="66">
        <f t="shared" si="2"/>
        <v>1605.24</v>
      </c>
    </row>
    <row r="141" spans="1:8">
      <c r="A141" s="67" t="s">
        <v>31</v>
      </c>
      <c r="B141" s="49" t="s">
        <v>2199</v>
      </c>
      <c r="C141" s="49" t="s">
        <v>25</v>
      </c>
      <c r="D141" s="49" t="s">
        <v>2062</v>
      </c>
      <c r="E141" s="49">
        <v>5</v>
      </c>
      <c r="F141" s="68">
        <v>842.77</v>
      </c>
      <c r="G141" s="119">
        <v>50</v>
      </c>
      <c r="H141" s="66">
        <f t="shared" si="2"/>
        <v>892.77</v>
      </c>
    </row>
    <row r="142" spans="1:8">
      <c r="A142" s="67" t="s">
        <v>32</v>
      </c>
      <c r="B142" s="49" t="s">
        <v>2200</v>
      </c>
      <c r="C142" s="49" t="s">
        <v>25</v>
      </c>
      <c r="D142" s="49" t="s">
        <v>2062</v>
      </c>
      <c r="E142" s="49">
        <v>4</v>
      </c>
      <c r="F142" s="68">
        <v>765.67</v>
      </c>
      <c r="G142" s="119">
        <v>40</v>
      </c>
      <c r="H142" s="66">
        <f t="shared" si="2"/>
        <v>805.67</v>
      </c>
    </row>
    <row r="143" spans="1:8">
      <c r="A143" s="67" t="s">
        <v>32</v>
      </c>
      <c r="B143" s="49" t="s">
        <v>2201</v>
      </c>
      <c r="C143" s="49" t="s">
        <v>25</v>
      </c>
      <c r="D143" s="49" t="s">
        <v>2062</v>
      </c>
      <c r="E143" s="49">
        <v>3</v>
      </c>
      <c r="F143" s="68">
        <v>696.14</v>
      </c>
      <c r="G143" s="119">
        <v>30</v>
      </c>
      <c r="H143" s="66">
        <f t="shared" si="2"/>
        <v>726.14</v>
      </c>
    </row>
    <row r="144" spans="1:8">
      <c r="A144" s="67" t="s">
        <v>32</v>
      </c>
      <c r="B144" s="49" t="s">
        <v>2202</v>
      </c>
      <c r="C144" s="49" t="s">
        <v>25</v>
      </c>
      <c r="D144" s="49" t="s">
        <v>2062</v>
      </c>
      <c r="E144" s="49">
        <v>3</v>
      </c>
      <c r="F144" s="68">
        <v>676.19</v>
      </c>
      <c r="G144" s="119">
        <v>30</v>
      </c>
      <c r="H144" s="66">
        <f t="shared" si="2"/>
        <v>706.19</v>
      </c>
    </row>
    <row r="145" spans="1:8">
      <c r="A145" s="67" t="s">
        <v>32</v>
      </c>
      <c r="B145" s="49" t="s">
        <v>2203</v>
      </c>
      <c r="C145" s="49" t="s">
        <v>25</v>
      </c>
      <c r="D145" s="49" t="s">
        <v>2062</v>
      </c>
      <c r="E145" s="49">
        <v>2</v>
      </c>
      <c r="F145" s="68">
        <v>567.4</v>
      </c>
      <c r="G145" s="119">
        <v>20</v>
      </c>
      <c r="H145" s="66">
        <f t="shared" si="2"/>
        <v>587.4</v>
      </c>
    </row>
    <row r="146" spans="1:8">
      <c r="A146" s="67" t="s">
        <v>32</v>
      </c>
      <c r="B146" s="49" t="s">
        <v>2204</v>
      </c>
      <c r="C146" s="49" t="s">
        <v>25</v>
      </c>
      <c r="D146" s="49" t="s">
        <v>2062</v>
      </c>
      <c r="E146" s="49">
        <v>2</v>
      </c>
      <c r="F146" s="68">
        <v>525.52</v>
      </c>
      <c r="G146" s="119">
        <v>20</v>
      </c>
      <c r="H146" s="66">
        <f t="shared" si="2"/>
        <v>545.52</v>
      </c>
    </row>
    <row r="147" spans="1:8">
      <c r="A147" s="67" t="s">
        <v>32</v>
      </c>
      <c r="B147" s="49" t="s">
        <v>2205</v>
      </c>
      <c r="C147" s="49" t="s">
        <v>25</v>
      </c>
      <c r="D147" s="49" t="s">
        <v>2062</v>
      </c>
      <c r="E147" s="49">
        <v>11</v>
      </c>
      <c r="F147" s="68">
        <v>1692.82</v>
      </c>
      <c r="G147" s="119">
        <v>110</v>
      </c>
      <c r="H147" s="66">
        <f t="shared" si="2"/>
        <v>1802.82</v>
      </c>
    </row>
    <row r="148" spans="1:8">
      <c r="A148" s="67" t="s">
        <v>32</v>
      </c>
      <c r="B148" s="49" t="s">
        <v>2206</v>
      </c>
      <c r="C148" s="49" t="s">
        <v>25</v>
      </c>
      <c r="D148" s="49" t="s">
        <v>2062</v>
      </c>
      <c r="E148" s="49">
        <v>1</v>
      </c>
      <c r="F148" s="68">
        <v>105.81</v>
      </c>
      <c r="G148" s="119">
        <v>10</v>
      </c>
      <c r="H148" s="66">
        <f t="shared" si="2"/>
        <v>115.81</v>
      </c>
    </row>
    <row r="149" spans="1:8">
      <c r="A149" s="67" t="s">
        <v>32</v>
      </c>
      <c r="B149" s="49" t="s">
        <v>2127</v>
      </c>
      <c r="C149" s="49" t="s">
        <v>25</v>
      </c>
      <c r="D149" s="49" t="s">
        <v>2062</v>
      </c>
      <c r="E149" s="49">
        <v>1</v>
      </c>
      <c r="F149" s="68">
        <v>105.81</v>
      </c>
      <c r="G149" s="119">
        <v>10</v>
      </c>
      <c r="H149" s="66">
        <f t="shared" si="2"/>
        <v>115.81</v>
      </c>
    </row>
    <row r="150" spans="1:8">
      <c r="A150" s="67" t="s">
        <v>32</v>
      </c>
      <c r="B150" s="49" t="s">
        <v>2207</v>
      </c>
      <c r="C150" s="49" t="s">
        <v>25</v>
      </c>
      <c r="D150" s="49" t="s">
        <v>2062</v>
      </c>
      <c r="E150" s="49">
        <v>4</v>
      </c>
      <c r="F150" s="68">
        <v>750.8</v>
      </c>
      <c r="G150" s="119">
        <v>40</v>
      </c>
      <c r="H150" s="66">
        <f t="shared" si="2"/>
        <v>790.8</v>
      </c>
    </row>
    <row r="151" spans="1:8">
      <c r="A151" s="67" t="s">
        <v>32</v>
      </c>
      <c r="B151" s="49" t="s">
        <v>2208</v>
      </c>
      <c r="C151" s="49" t="s">
        <v>25</v>
      </c>
      <c r="D151" s="49" t="s">
        <v>2062</v>
      </c>
      <c r="E151" s="49">
        <v>4</v>
      </c>
      <c r="F151" s="68">
        <v>917.17</v>
      </c>
      <c r="G151" s="119">
        <v>40</v>
      </c>
      <c r="H151" s="66">
        <f t="shared" si="2"/>
        <v>957.17</v>
      </c>
    </row>
    <row r="152" spans="1:8">
      <c r="A152" s="67" t="s">
        <v>32</v>
      </c>
      <c r="B152" s="49" t="s">
        <v>2209</v>
      </c>
      <c r="C152" s="49" t="s">
        <v>25</v>
      </c>
      <c r="D152" s="49" t="s">
        <v>2062</v>
      </c>
      <c r="E152" s="49">
        <v>12</v>
      </c>
      <c r="F152" s="68">
        <v>1797.5</v>
      </c>
      <c r="G152" s="119">
        <v>120</v>
      </c>
      <c r="H152" s="66">
        <f t="shared" si="2"/>
        <v>1917.5</v>
      </c>
    </row>
    <row r="153" spans="1:8">
      <c r="A153" s="67" t="s">
        <v>44</v>
      </c>
      <c r="B153" s="49" t="s">
        <v>2210</v>
      </c>
      <c r="C153" s="49" t="s">
        <v>25</v>
      </c>
      <c r="D153" s="49" t="s">
        <v>2062</v>
      </c>
      <c r="E153" s="49">
        <v>47</v>
      </c>
      <c r="F153" s="68">
        <v>3809.01</v>
      </c>
      <c r="G153" s="119">
        <v>498</v>
      </c>
      <c r="H153" s="66">
        <f t="shared" si="2"/>
        <v>4307.01</v>
      </c>
    </row>
    <row r="154" spans="1:8">
      <c r="A154" s="67" t="s">
        <v>41</v>
      </c>
      <c r="B154" s="49" t="s">
        <v>2211</v>
      </c>
      <c r="C154" s="49" t="s">
        <v>25</v>
      </c>
      <c r="D154" s="49" t="s">
        <v>2062</v>
      </c>
      <c r="E154" s="49">
        <v>29</v>
      </c>
      <c r="F154" s="68">
        <v>2292.4499999999998</v>
      </c>
      <c r="G154" s="119">
        <v>290</v>
      </c>
      <c r="H154" s="66">
        <f t="shared" si="2"/>
        <v>2582.4499999999998</v>
      </c>
    </row>
    <row r="155" spans="1:8">
      <c r="A155" s="67" t="s">
        <v>41</v>
      </c>
      <c r="B155" s="49" t="s">
        <v>2212</v>
      </c>
      <c r="C155" s="49" t="s">
        <v>25</v>
      </c>
      <c r="D155" s="49" t="s">
        <v>2062</v>
      </c>
      <c r="E155" s="49">
        <v>22</v>
      </c>
      <c r="F155" s="68">
        <v>1739.1</v>
      </c>
      <c r="G155" s="119">
        <v>220</v>
      </c>
      <c r="H155" s="66">
        <f t="shared" si="2"/>
        <v>1959.1</v>
      </c>
    </row>
    <row r="156" spans="1:8">
      <c r="A156" s="67" t="s">
        <v>45</v>
      </c>
      <c r="B156" s="49" t="s">
        <v>1216</v>
      </c>
      <c r="C156" s="49" t="s">
        <v>2213</v>
      </c>
      <c r="D156" s="49" t="s">
        <v>2062</v>
      </c>
      <c r="E156" s="49">
        <v>31</v>
      </c>
      <c r="F156" s="68">
        <v>2450.5500000000002</v>
      </c>
      <c r="G156" s="119">
        <v>310</v>
      </c>
      <c r="H156" s="66">
        <f t="shared" si="2"/>
        <v>2760.55</v>
      </c>
    </row>
    <row r="157" spans="1:8">
      <c r="A157" s="67" t="s">
        <v>45</v>
      </c>
      <c r="B157" s="49" t="s">
        <v>1217</v>
      </c>
      <c r="C157" s="49" t="s">
        <v>2213</v>
      </c>
      <c r="D157" s="49" t="s">
        <v>2062</v>
      </c>
      <c r="E157" s="49">
        <v>31</v>
      </c>
      <c r="F157" s="68">
        <v>2450.5500000000002</v>
      </c>
      <c r="G157" s="119">
        <v>310</v>
      </c>
      <c r="H157" s="66">
        <f t="shared" si="2"/>
        <v>2760.55</v>
      </c>
    </row>
    <row r="158" spans="1:8">
      <c r="A158" s="67" t="s">
        <v>45</v>
      </c>
      <c r="B158" s="49" t="s">
        <v>2214</v>
      </c>
      <c r="C158" s="49" t="s">
        <v>25</v>
      </c>
      <c r="D158" s="49" t="s">
        <v>2062</v>
      </c>
      <c r="E158" s="49">
        <v>49</v>
      </c>
      <c r="F158" s="68">
        <v>3873.45</v>
      </c>
      <c r="G158" s="119">
        <v>490</v>
      </c>
      <c r="H158" s="66">
        <f t="shared" si="2"/>
        <v>4363.45</v>
      </c>
    </row>
    <row r="159" spans="1:8">
      <c r="A159" s="67" t="s">
        <v>45</v>
      </c>
      <c r="B159" s="49" t="s">
        <v>2215</v>
      </c>
      <c r="C159" s="49" t="s">
        <v>25</v>
      </c>
      <c r="D159" s="49" t="s">
        <v>2062</v>
      </c>
      <c r="E159" s="49">
        <v>58</v>
      </c>
      <c r="F159" s="68">
        <v>4584.8999999999996</v>
      </c>
      <c r="G159" s="119">
        <v>580</v>
      </c>
      <c r="H159" s="66">
        <f t="shared" si="2"/>
        <v>5164.8999999999996</v>
      </c>
    </row>
    <row r="160" spans="1:8">
      <c r="A160" s="67" t="s">
        <v>45</v>
      </c>
      <c r="B160" s="49" t="s">
        <v>2216</v>
      </c>
      <c r="C160" s="49" t="s">
        <v>25</v>
      </c>
      <c r="D160" s="49" t="s">
        <v>2062</v>
      </c>
      <c r="E160" s="49">
        <v>4</v>
      </c>
      <c r="F160" s="68">
        <v>318.81</v>
      </c>
      <c r="G160" s="119">
        <v>40</v>
      </c>
      <c r="H160" s="66">
        <f t="shared" si="2"/>
        <v>358.81</v>
      </c>
    </row>
    <row r="161" spans="1:8">
      <c r="A161" s="67" t="s">
        <v>33</v>
      </c>
      <c r="B161" s="49" t="s">
        <v>2150</v>
      </c>
      <c r="C161" s="49" t="s">
        <v>25</v>
      </c>
      <c r="D161" s="49" t="s">
        <v>2062</v>
      </c>
      <c r="E161" s="49">
        <v>3</v>
      </c>
      <c r="F161" s="68">
        <v>1083.95</v>
      </c>
      <c r="G161" s="119">
        <v>44</v>
      </c>
      <c r="H161" s="66">
        <f t="shared" si="2"/>
        <v>1127.95</v>
      </c>
    </row>
    <row r="162" spans="1:8">
      <c r="A162" s="67" t="s">
        <v>33</v>
      </c>
      <c r="B162" s="49" t="s">
        <v>2217</v>
      </c>
      <c r="C162" s="49" t="s">
        <v>25</v>
      </c>
      <c r="D162" s="49" t="s">
        <v>2062</v>
      </c>
      <c r="E162" s="49">
        <v>3</v>
      </c>
      <c r="F162" s="68">
        <v>737.83</v>
      </c>
      <c r="G162" s="119">
        <v>0</v>
      </c>
      <c r="H162" s="66">
        <f t="shared" si="2"/>
        <v>737.83</v>
      </c>
    </row>
    <row r="163" spans="1:8">
      <c r="A163" s="67" t="s">
        <v>33</v>
      </c>
      <c r="B163" s="49" t="s">
        <v>2218</v>
      </c>
      <c r="C163" s="49" t="s">
        <v>25</v>
      </c>
      <c r="D163" s="49" t="s">
        <v>2062</v>
      </c>
      <c r="E163" s="49">
        <v>1</v>
      </c>
      <c r="F163" s="68">
        <v>1281.25</v>
      </c>
      <c r="G163" s="119">
        <v>0</v>
      </c>
      <c r="H163" s="66">
        <f t="shared" si="2"/>
        <v>1281.25</v>
      </c>
    </row>
    <row r="164" spans="1:8">
      <c r="A164" s="67" t="s">
        <v>33</v>
      </c>
      <c r="B164" s="49" t="s">
        <v>2219</v>
      </c>
      <c r="C164" s="49" t="s">
        <v>25</v>
      </c>
      <c r="D164" s="49" t="s">
        <v>2062</v>
      </c>
      <c r="E164" s="49">
        <v>29</v>
      </c>
      <c r="F164" s="68">
        <v>5402.29</v>
      </c>
      <c r="G164" s="119">
        <v>353</v>
      </c>
      <c r="H164" s="66">
        <f t="shared" si="2"/>
        <v>5755.29</v>
      </c>
    </row>
    <row r="165" spans="1:8">
      <c r="A165" s="67" t="s">
        <v>33</v>
      </c>
      <c r="B165" s="49" t="s">
        <v>2220</v>
      </c>
      <c r="C165" s="49" t="s">
        <v>25</v>
      </c>
      <c r="D165" s="49" t="s">
        <v>2062</v>
      </c>
      <c r="E165" s="49">
        <v>7</v>
      </c>
      <c r="F165" s="68">
        <v>2459.0700000000002</v>
      </c>
      <c r="G165" s="119">
        <v>70</v>
      </c>
      <c r="H165" s="66">
        <f t="shared" si="2"/>
        <v>2529.0700000000002</v>
      </c>
    </row>
    <row r="166" spans="1:8">
      <c r="A166" s="67" t="s">
        <v>33</v>
      </c>
      <c r="B166" s="49" t="s">
        <v>2221</v>
      </c>
      <c r="C166" s="49" t="s">
        <v>25</v>
      </c>
      <c r="D166" s="49" t="s">
        <v>2062</v>
      </c>
      <c r="E166" s="49">
        <v>19</v>
      </c>
      <c r="F166" s="68">
        <v>2152.5100000000002</v>
      </c>
      <c r="G166" s="119">
        <v>190</v>
      </c>
      <c r="H166" s="66">
        <f t="shared" si="2"/>
        <v>2342.5100000000002</v>
      </c>
    </row>
    <row r="167" spans="1:8">
      <c r="A167" s="67" t="s">
        <v>1618</v>
      </c>
      <c r="B167" s="49" t="s">
        <v>2222</v>
      </c>
      <c r="C167" s="49" t="s">
        <v>25</v>
      </c>
      <c r="D167" s="49" t="s">
        <v>2062</v>
      </c>
      <c r="E167" s="49">
        <v>8</v>
      </c>
      <c r="F167" s="68">
        <v>706</v>
      </c>
      <c r="G167" s="119">
        <v>80</v>
      </c>
      <c r="H167" s="66">
        <f t="shared" si="2"/>
        <v>786</v>
      </c>
    </row>
    <row r="168" spans="1:8">
      <c r="A168" s="67" t="s">
        <v>42</v>
      </c>
      <c r="B168" s="49" t="s">
        <v>2223</v>
      </c>
      <c r="C168" s="49" t="s">
        <v>25</v>
      </c>
      <c r="D168" s="49" t="s">
        <v>2062</v>
      </c>
      <c r="E168" s="49">
        <v>17</v>
      </c>
      <c r="F168" s="68">
        <v>2989.62</v>
      </c>
      <c r="G168" s="119">
        <v>170</v>
      </c>
      <c r="H168" s="66">
        <f t="shared" si="2"/>
        <v>3159.62</v>
      </c>
    </row>
    <row r="169" spans="1:8">
      <c r="A169" s="67" t="s">
        <v>42</v>
      </c>
      <c r="B169" s="49" t="s">
        <v>2122</v>
      </c>
      <c r="C169" s="49" t="s">
        <v>25</v>
      </c>
      <c r="D169" s="49" t="s">
        <v>2062</v>
      </c>
      <c r="E169" s="49">
        <v>13</v>
      </c>
      <c r="F169" s="68">
        <v>2126.58</v>
      </c>
      <c r="G169" s="119">
        <v>130</v>
      </c>
      <c r="H169" s="66">
        <f t="shared" si="2"/>
        <v>2256.58</v>
      </c>
    </row>
    <row r="170" spans="1:8">
      <c r="A170" s="67" t="s">
        <v>42</v>
      </c>
      <c r="B170" s="49" t="s">
        <v>2224</v>
      </c>
      <c r="C170" s="49" t="s">
        <v>25</v>
      </c>
      <c r="D170" s="49" t="s">
        <v>2062</v>
      </c>
      <c r="E170" s="49">
        <v>13</v>
      </c>
      <c r="F170" s="68">
        <v>2286.1799999999998</v>
      </c>
      <c r="G170" s="119">
        <v>130</v>
      </c>
      <c r="H170" s="66">
        <f t="shared" si="2"/>
        <v>2416.1799999999998</v>
      </c>
    </row>
    <row r="171" spans="1:8">
      <c r="A171" s="67" t="s">
        <v>42</v>
      </c>
      <c r="B171" s="49" t="s">
        <v>2225</v>
      </c>
      <c r="C171" s="49" t="s">
        <v>25</v>
      </c>
      <c r="D171" s="49" t="s">
        <v>2062</v>
      </c>
      <c r="E171" s="49">
        <v>13</v>
      </c>
      <c r="F171" s="68">
        <v>2286.1799999999998</v>
      </c>
      <c r="G171" s="119">
        <v>130</v>
      </c>
      <c r="H171" s="66">
        <f t="shared" si="2"/>
        <v>2416.1799999999998</v>
      </c>
    </row>
    <row r="172" spans="1:8">
      <c r="A172" s="67" t="s">
        <v>42</v>
      </c>
      <c r="B172" s="49" t="s">
        <v>2226</v>
      </c>
      <c r="C172" s="49" t="s">
        <v>25</v>
      </c>
      <c r="D172" s="49" t="s">
        <v>2062</v>
      </c>
      <c r="E172" s="49">
        <v>84</v>
      </c>
      <c r="F172" s="68">
        <v>13908.16</v>
      </c>
      <c r="G172" s="119">
        <v>840</v>
      </c>
      <c r="H172" s="66">
        <f t="shared" si="2"/>
        <v>14748.16</v>
      </c>
    </row>
    <row r="173" spans="1:8">
      <c r="A173" s="67" t="s">
        <v>42</v>
      </c>
      <c r="B173" s="49" t="s">
        <v>2227</v>
      </c>
      <c r="C173" s="49" t="s">
        <v>25</v>
      </c>
      <c r="D173" s="49" t="s">
        <v>2062</v>
      </c>
      <c r="E173" s="49">
        <v>59</v>
      </c>
      <c r="F173" s="68">
        <v>10375.74</v>
      </c>
      <c r="G173" s="119">
        <v>590</v>
      </c>
      <c r="H173" s="66">
        <f t="shared" si="2"/>
        <v>10965.74</v>
      </c>
    </row>
    <row r="174" spans="1:8">
      <c r="A174" s="67" t="s">
        <v>42</v>
      </c>
      <c r="B174" s="49" t="s">
        <v>2228</v>
      </c>
      <c r="C174" s="49" t="s">
        <v>25</v>
      </c>
      <c r="D174" s="49" t="s">
        <v>2062</v>
      </c>
      <c r="E174" s="49">
        <v>13</v>
      </c>
      <c r="F174" s="68">
        <v>2286.1799999999998</v>
      </c>
      <c r="G174" s="119">
        <v>130</v>
      </c>
      <c r="H174" s="66">
        <f t="shared" si="2"/>
        <v>2416.1799999999998</v>
      </c>
    </row>
    <row r="175" spans="1:8">
      <c r="A175" s="67" t="s">
        <v>42</v>
      </c>
      <c r="B175" s="49" t="s">
        <v>2229</v>
      </c>
      <c r="C175" s="49" t="s">
        <v>25</v>
      </c>
      <c r="D175" s="49" t="s">
        <v>2062</v>
      </c>
      <c r="E175" s="49">
        <v>30</v>
      </c>
      <c r="F175" s="68">
        <v>5275.8</v>
      </c>
      <c r="G175" s="119">
        <v>300</v>
      </c>
      <c r="H175" s="66">
        <f t="shared" si="2"/>
        <v>5575.8</v>
      </c>
    </row>
    <row r="176" spans="1:8">
      <c r="A176" s="67" t="s">
        <v>14</v>
      </c>
      <c r="B176" s="49" t="s">
        <v>2230</v>
      </c>
      <c r="C176" s="49" t="s">
        <v>25</v>
      </c>
      <c r="D176" s="49" t="s">
        <v>2062</v>
      </c>
      <c r="E176" s="49">
        <v>2</v>
      </c>
      <c r="F176" s="68">
        <v>235.32</v>
      </c>
      <c r="G176" s="119">
        <v>20</v>
      </c>
      <c r="H176" s="66">
        <f t="shared" si="2"/>
        <v>255.32</v>
      </c>
    </row>
    <row r="177" spans="1:8">
      <c r="A177" s="67" t="s">
        <v>14</v>
      </c>
      <c r="B177" s="49" t="s">
        <v>2231</v>
      </c>
      <c r="C177" s="49" t="s">
        <v>25</v>
      </c>
      <c r="D177" s="49" t="s">
        <v>2062</v>
      </c>
      <c r="E177" s="49">
        <v>3</v>
      </c>
      <c r="F177" s="68">
        <v>587.72</v>
      </c>
      <c r="G177" s="119">
        <v>65</v>
      </c>
      <c r="H177" s="66">
        <f t="shared" si="2"/>
        <v>652.72</v>
      </c>
    </row>
    <row r="178" spans="1:8">
      <c r="A178" s="67" t="s">
        <v>14</v>
      </c>
      <c r="B178" s="49" t="s">
        <v>2232</v>
      </c>
      <c r="C178" s="49" t="s">
        <v>25</v>
      </c>
      <c r="D178" s="49" t="s">
        <v>2062</v>
      </c>
      <c r="E178" s="49">
        <v>9</v>
      </c>
      <c r="F178" s="68">
        <v>3896.4</v>
      </c>
      <c r="G178" s="119">
        <v>90</v>
      </c>
      <c r="H178" s="66">
        <f t="shared" si="2"/>
        <v>3986.4</v>
      </c>
    </row>
    <row r="179" spans="1:8">
      <c r="A179" s="67" t="s">
        <v>14</v>
      </c>
      <c r="B179" s="49" t="s">
        <v>2233</v>
      </c>
      <c r="C179" s="49" t="s">
        <v>25</v>
      </c>
      <c r="D179" s="49" t="s">
        <v>2062</v>
      </c>
      <c r="E179" s="49">
        <v>4</v>
      </c>
      <c r="F179" s="68">
        <v>470.64</v>
      </c>
      <c r="G179" s="119">
        <v>40</v>
      </c>
      <c r="H179" s="66">
        <f t="shared" si="2"/>
        <v>510.64</v>
      </c>
    </row>
    <row r="180" spans="1:8">
      <c r="A180" s="67" t="s">
        <v>14</v>
      </c>
      <c r="B180" s="49" t="s">
        <v>2234</v>
      </c>
      <c r="C180" s="49" t="s">
        <v>25</v>
      </c>
      <c r="D180" s="49" t="s">
        <v>2062</v>
      </c>
      <c r="E180" s="49">
        <v>5</v>
      </c>
      <c r="F180" s="68">
        <v>624.49</v>
      </c>
      <c r="G180" s="119">
        <v>64</v>
      </c>
      <c r="H180" s="66">
        <f t="shared" si="2"/>
        <v>688.49</v>
      </c>
    </row>
    <row r="181" spans="1:8">
      <c r="A181" s="67" t="s">
        <v>34</v>
      </c>
      <c r="B181" s="49" t="s">
        <v>2235</v>
      </c>
      <c r="C181" s="49" t="s">
        <v>25</v>
      </c>
      <c r="D181" s="49" t="s">
        <v>2062</v>
      </c>
      <c r="E181" s="49">
        <v>2</v>
      </c>
      <c r="F181" s="68">
        <v>305.86</v>
      </c>
      <c r="G181" s="119">
        <v>48</v>
      </c>
      <c r="H181" s="66">
        <f t="shared" si="2"/>
        <v>353.86</v>
      </c>
    </row>
    <row r="182" spans="1:8" ht="13.5" thickBot="1">
      <c r="A182" s="120" t="s">
        <v>34</v>
      </c>
      <c r="B182" s="121" t="s">
        <v>2236</v>
      </c>
      <c r="C182" s="121" t="s">
        <v>25</v>
      </c>
      <c r="D182" s="121" t="s">
        <v>2062</v>
      </c>
      <c r="E182" s="121">
        <v>2</v>
      </c>
      <c r="F182" s="122">
        <v>235.32</v>
      </c>
      <c r="G182" s="123">
        <v>20</v>
      </c>
      <c r="H182" s="124">
        <f t="shared" si="2"/>
        <v>255.32</v>
      </c>
    </row>
    <row r="183" spans="1:8" ht="13.5" thickBot="1">
      <c r="A183" s="70" t="s">
        <v>2037</v>
      </c>
      <c r="B183" s="125"/>
      <c r="C183" s="125"/>
      <c r="D183" s="125"/>
      <c r="E183" s="125">
        <f>SUM(E4:E182)</f>
        <v>1849</v>
      </c>
      <c r="F183" s="71">
        <f t="shared" ref="F183:H183" si="3">SUM(F4:F182)</f>
        <v>404037.94000000012</v>
      </c>
      <c r="G183" s="81">
        <f t="shared" si="3"/>
        <v>18627</v>
      </c>
      <c r="H183" s="90">
        <f t="shared" si="3"/>
        <v>422664.94000000012</v>
      </c>
    </row>
    <row r="185" spans="1:8">
      <c r="A185" s="59" t="s">
        <v>1515</v>
      </c>
    </row>
    <row r="186" spans="1:8">
      <c r="A186" s="60" t="s">
        <v>2237</v>
      </c>
    </row>
    <row r="188" spans="1:8" ht="13.5" thickBot="1"/>
    <row r="189" spans="1:8" ht="39" thickBot="1">
      <c r="A189" s="61" t="s">
        <v>43</v>
      </c>
      <c r="B189" s="62" t="s">
        <v>22</v>
      </c>
      <c r="C189" s="62" t="s">
        <v>23</v>
      </c>
      <c r="D189" s="63" t="s">
        <v>1110</v>
      </c>
    </row>
    <row r="190" spans="1:8">
      <c r="A190" s="64" t="s">
        <v>1512</v>
      </c>
      <c r="B190" s="65">
        <v>617.75</v>
      </c>
      <c r="C190" s="118">
        <v>40</v>
      </c>
      <c r="D190" s="66">
        <v>657.75</v>
      </c>
    </row>
    <row r="191" spans="1:8">
      <c r="A191" s="67" t="s">
        <v>1615</v>
      </c>
      <c r="B191" s="68">
        <v>2398.83</v>
      </c>
      <c r="C191" s="119">
        <v>124</v>
      </c>
      <c r="D191" s="69">
        <v>2522.83</v>
      </c>
    </row>
    <row r="192" spans="1:8">
      <c r="A192" s="67" t="s">
        <v>2067</v>
      </c>
      <c r="B192" s="68">
        <v>585.12</v>
      </c>
      <c r="C192" s="119">
        <v>120</v>
      </c>
      <c r="D192" s="69">
        <v>705.12</v>
      </c>
    </row>
    <row r="193" spans="1:4">
      <c r="A193" s="67" t="s">
        <v>26</v>
      </c>
      <c r="B193" s="68">
        <v>20187.970000000005</v>
      </c>
      <c r="C193" s="119">
        <v>690</v>
      </c>
      <c r="D193" s="69">
        <v>20877.970000000005</v>
      </c>
    </row>
    <row r="194" spans="1:4">
      <c r="A194" s="67" t="s">
        <v>1616</v>
      </c>
      <c r="B194" s="68">
        <v>1265.83</v>
      </c>
      <c r="C194" s="119">
        <v>110</v>
      </c>
      <c r="D194" s="69">
        <v>1375.83</v>
      </c>
    </row>
    <row r="195" spans="1:4">
      <c r="A195" s="67" t="s">
        <v>2086</v>
      </c>
      <c r="B195" s="68">
        <v>3636.3</v>
      </c>
      <c r="C195" s="119">
        <v>0</v>
      </c>
      <c r="D195" s="69">
        <v>3636.3</v>
      </c>
    </row>
    <row r="196" spans="1:4">
      <c r="A196" s="67" t="s">
        <v>39</v>
      </c>
      <c r="B196" s="68">
        <v>10104.280000000001</v>
      </c>
      <c r="C196" s="119">
        <v>780</v>
      </c>
      <c r="D196" s="69">
        <v>10884.28</v>
      </c>
    </row>
    <row r="197" spans="1:4">
      <c r="A197" s="67" t="s">
        <v>1513</v>
      </c>
      <c r="B197" s="68">
        <v>1359.94</v>
      </c>
      <c r="C197" s="119">
        <v>0</v>
      </c>
      <c r="D197" s="69">
        <v>1359.94</v>
      </c>
    </row>
    <row r="198" spans="1:4">
      <c r="A198" s="67" t="s">
        <v>27</v>
      </c>
      <c r="B198" s="68">
        <v>3673.19</v>
      </c>
      <c r="C198" s="119">
        <v>302</v>
      </c>
      <c r="D198" s="69">
        <v>3975.19</v>
      </c>
    </row>
    <row r="199" spans="1:4">
      <c r="A199" s="67" t="s">
        <v>2036</v>
      </c>
      <c r="B199" s="68">
        <v>2187</v>
      </c>
      <c r="C199" s="119">
        <v>174</v>
      </c>
      <c r="D199" s="69">
        <v>2361</v>
      </c>
    </row>
    <row r="200" spans="1:4">
      <c r="A200" s="67" t="s">
        <v>28</v>
      </c>
      <c r="B200" s="68">
        <v>579.80999999999995</v>
      </c>
      <c r="C200" s="119">
        <v>30</v>
      </c>
      <c r="D200" s="69">
        <v>609.80999999999995</v>
      </c>
    </row>
    <row r="201" spans="1:4">
      <c r="A201" s="67" t="s">
        <v>1617</v>
      </c>
      <c r="B201" s="68">
        <v>2242.44</v>
      </c>
      <c r="C201" s="119">
        <v>264</v>
      </c>
      <c r="D201" s="69">
        <v>2506.44</v>
      </c>
    </row>
    <row r="202" spans="1:4">
      <c r="A202" s="67" t="s">
        <v>13</v>
      </c>
      <c r="B202" s="68">
        <v>2690.66</v>
      </c>
      <c r="C202" s="119">
        <v>50</v>
      </c>
      <c r="D202" s="69">
        <v>2740.66</v>
      </c>
    </row>
    <row r="203" spans="1:4">
      <c r="A203" s="67" t="s">
        <v>40</v>
      </c>
      <c r="B203" s="68">
        <v>980.83999999999992</v>
      </c>
      <c r="C203" s="119">
        <v>90</v>
      </c>
      <c r="D203" s="69">
        <v>1070.8399999999999</v>
      </c>
    </row>
    <row r="204" spans="1:4">
      <c r="A204" s="67" t="s">
        <v>29</v>
      </c>
      <c r="B204" s="68">
        <v>1700.14</v>
      </c>
      <c r="C204" s="119">
        <v>101</v>
      </c>
      <c r="D204" s="69">
        <v>1801.14</v>
      </c>
    </row>
    <row r="205" spans="1:4">
      <c r="A205" s="67" t="s">
        <v>12</v>
      </c>
      <c r="B205" s="68">
        <v>62386.97</v>
      </c>
      <c r="C205" s="119">
        <v>1956</v>
      </c>
      <c r="D205" s="69">
        <v>64342.97</v>
      </c>
    </row>
    <row r="206" spans="1:4">
      <c r="A206" s="67" t="s">
        <v>2148</v>
      </c>
      <c r="B206" s="68">
        <v>1102.4000000000001</v>
      </c>
      <c r="C206" s="119">
        <v>20</v>
      </c>
      <c r="D206" s="69">
        <v>1122.4000000000001</v>
      </c>
    </row>
    <row r="207" spans="1:4">
      <c r="A207" s="67" t="s">
        <v>30</v>
      </c>
      <c r="B207" s="68">
        <v>12735.39</v>
      </c>
      <c r="C207" s="119">
        <v>808</v>
      </c>
      <c r="D207" s="69">
        <v>13543.39</v>
      </c>
    </row>
    <row r="208" spans="1:4">
      <c r="A208" s="67" t="s">
        <v>1514</v>
      </c>
      <c r="B208" s="68">
        <v>1347.26</v>
      </c>
      <c r="C208" s="119">
        <v>0</v>
      </c>
      <c r="D208" s="69">
        <v>1347.26</v>
      </c>
    </row>
    <row r="209" spans="1:4">
      <c r="A209" s="67" t="s">
        <v>31</v>
      </c>
      <c r="B209" s="68">
        <v>180423.07999999996</v>
      </c>
      <c r="C209" s="119">
        <v>6256</v>
      </c>
      <c r="D209" s="69">
        <v>186679.07999999996</v>
      </c>
    </row>
    <row r="210" spans="1:4">
      <c r="A210" s="67" t="s">
        <v>32</v>
      </c>
      <c r="B210" s="68">
        <v>8600.8300000000017</v>
      </c>
      <c r="C210" s="119">
        <v>470</v>
      </c>
      <c r="D210" s="69">
        <v>9070.8300000000017</v>
      </c>
    </row>
    <row r="211" spans="1:4">
      <c r="A211" s="67" t="s">
        <v>44</v>
      </c>
      <c r="B211" s="68">
        <v>3809.01</v>
      </c>
      <c r="C211" s="119">
        <v>498</v>
      </c>
      <c r="D211" s="69">
        <v>4307.01</v>
      </c>
    </row>
    <row r="212" spans="1:4">
      <c r="A212" s="67" t="s">
        <v>41</v>
      </c>
      <c r="B212" s="68">
        <v>4031.5499999999997</v>
      </c>
      <c r="C212" s="119">
        <v>510</v>
      </c>
      <c r="D212" s="69">
        <v>4541.5499999999993</v>
      </c>
    </row>
    <row r="213" spans="1:4">
      <c r="A213" s="67" t="s">
        <v>45</v>
      </c>
      <c r="B213" s="68">
        <v>13678.259999999998</v>
      </c>
      <c r="C213" s="119">
        <v>1730</v>
      </c>
      <c r="D213" s="69">
        <v>15408.259999999998</v>
      </c>
    </row>
    <row r="214" spans="1:4">
      <c r="A214" s="67" t="s">
        <v>33</v>
      </c>
      <c r="B214" s="68">
        <v>13116.9</v>
      </c>
      <c r="C214" s="119">
        <v>657</v>
      </c>
      <c r="D214" s="69">
        <v>13773.9</v>
      </c>
    </row>
    <row r="215" spans="1:4">
      <c r="A215" s="67" t="s">
        <v>1618</v>
      </c>
      <c r="B215" s="68">
        <v>706</v>
      </c>
      <c r="C215" s="119">
        <v>80</v>
      </c>
      <c r="D215" s="69">
        <v>786</v>
      </c>
    </row>
    <row r="216" spans="1:4">
      <c r="A216" s="67" t="s">
        <v>42</v>
      </c>
      <c r="B216" s="68">
        <v>41534.44</v>
      </c>
      <c r="C216" s="119">
        <v>2420</v>
      </c>
      <c r="D216" s="69">
        <v>43954.44</v>
      </c>
    </row>
    <row r="217" spans="1:4">
      <c r="A217" s="67" t="s">
        <v>14</v>
      </c>
      <c r="B217" s="68">
        <v>5814.5700000000006</v>
      </c>
      <c r="C217" s="119">
        <v>279</v>
      </c>
      <c r="D217" s="69">
        <v>6093.5700000000006</v>
      </c>
    </row>
    <row r="218" spans="1:4" ht="13.5" thickBot="1">
      <c r="A218" s="120" t="s">
        <v>34</v>
      </c>
      <c r="B218" s="122">
        <v>541.18000000000006</v>
      </c>
      <c r="C218" s="123">
        <v>68</v>
      </c>
      <c r="D218" s="126">
        <v>609.18000000000006</v>
      </c>
    </row>
    <row r="219" spans="1:4" ht="13.5" thickBot="1">
      <c r="A219" s="127" t="s">
        <v>2037</v>
      </c>
      <c r="B219" s="87">
        <f>SUM(B190:B218)</f>
        <v>404037.94</v>
      </c>
      <c r="C219" s="128">
        <f t="shared" ref="C219:D219" si="4">SUM(C190:C218)</f>
        <v>18627</v>
      </c>
      <c r="D219" s="129">
        <f t="shared" si="4"/>
        <v>422664.94</v>
      </c>
    </row>
  </sheetData>
  <mergeCells count="1">
    <mergeCell ref="A1:H1"/>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8F7A37-7106-44A2-8D6E-8B7EB5D40A1C}">
  <dimension ref="A1:H12"/>
  <sheetViews>
    <sheetView tabSelected="1" workbookViewId="0">
      <selection activeCell="G1" sqref="G1"/>
    </sheetView>
  </sheetViews>
  <sheetFormatPr defaultRowHeight="12.75"/>
  <cols>
    <col min="1" max="1" width="9.140625" customWidth="1"/>
    <col min="2" max="2" width="22.5703125" customWidth="1"/>
    <col min="3" max="3" width="40.5703125" customWidth="1"/>
    <col min="4" max="4" width="10.42578125" customWidth="1"/>
    <col min="5" max="5" width="10.85546875" customWidth="1"/>
    <col min="6" max="6" width="10.42578125" customWidth="1"/>
    <col min="7" max="7" width="19.140625" customWidth="1"/>
  </cols>
  <sheetData>
    <row r="1" spans="1:8">
      <c r="G1" s="214" t="s">
        <v>2786</v>
      </c>
    </row>
    <row r="2" spans="1:8" ht="33.75" customHeight="1">
      <c r="A2" s="200" t="s">
        <v>2787</v>
      </c>
      <c r="B2" s="200"/>
      <c r="C2" s="200"/>
      <c r="D2" s="200"/>
      <c r="E2" s="200"/>
      <c r="F2" s="200"/>
      <c r="G2" s="200"/>
    </row>
    <row r="3" spans="1:8" ht="13.5" thickBot="1"/>
    <row r="4" spans="1:8" ht="45.75" thickBot="1">
      <c r="A4" s="155" t="s">
        <v>2770</v>
      </c>
      <c r="B4" s="156" t="s">
        <v>2771</v>
      </c>
      <c r="C4" s="156" t="s">
        <v>1209</v>
      </c>
      <c r="D4" s="156" t="s">
        <v>2772</v>
      </c>
      <c r="E4" s="156" t="s">
        <v>2773</v>
      </c>
      <c r="F4" s="156" t="s">
        <v>2788</v>
      </c>
      <c r="G4" s="157" t="s">
        <v>2774</v>
      </c>
    </row>
    <row r="5" spans="1:8" ht="15">
      <c r="A5" s="158">
        <v>1</v>
      </c>
      <c r="B5" s="159" t="s">
        <v>2775</v>
      </c>
      <c r="C5" s="96" t="s">
        <v>31</v>
      </c>
      <c r="D5" s="160">
        <v>89</v>
      </c>
      <c r="E5" s="160">
        <v>1</v>
      </c>
      <c r="F5" s="161">
        <v>0.37770500000000001</v>
      </c>
      <c r="G5" s="162">
        <f>F5*D5</f>
        <v>33.615745000000004</v>
      </c>
      <c r="H5">
        <f>D5*F5</f>
        <v>33.615745000000004</v>
      </c>
    </row>
    <row r="6" spans="1:8" ht="15.75" thickBot="1">
      <c r="A6" s="201" t="s">
        <v>2776</v>
      </c>
      <c r="B6" s="202"/>
      <c r="C6" s="202"/>
      <c r="D6" s="163">
        <f>SUM(D5:D5)</f>
        <v>89</v>
      </c>
      <c r="E6" s="163">
        <f>SUM(E5:E5)</f>
        <v>1</v>
      </c>
      <c r="F6" s="164">
        <f>AVERAGE(F5:F5)</f>
        <v>0.37770500000000001</v>
      </c>
      <c r="G6" s="165">
        <f>SUM(G5:G5)</f>
        <v>33.615745000000004</v>
      </c>
    </row>
    <row r="7" spans="1:8" ht="13.5" thickBot="1"/>
    <row r="8" spans="1:8" ht="15.75" thickBot="1">
      <c r="G8" s="166">
        <f>ROUNDUP(G6,0)</f>
        <v>34</v>
      </c>
    </row>
    <row r="12" spans="1:8">
      <c r="F12" s="167"/>
    </row>
  </sheetData>
  <mergeCells count="2">
    <mergeCell ref="A2:G2"/>
    <mergeCell ref="A6:C6"/>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66996F-2073-4815-AA71-A9A1E750C9D2}">
  <dimension ref="A1:L1130"/>
  <sheetViews>
    <sheetView topLeftCell="A1105" zoomScale="90" zoomScaleNormal="90" workbookViewId="0">
      <selection activeCell="H5" sqref="H5:I1130"/>
    </sheetView>
  </sheetViews>
  <sheetFormatPr defaultRowHeight="12.75"/>
  <cols>
    <col min="3" max="3" width="82.140625" customWidth="1"/>
    <col min="6" max="6" width="11.140625" customWidth="1"/>
    <col min="11" max="12" width="9.140625" style="88"/>
  </cols>
  <sheetData>
    <row r="1" spans="1:12" ht="72" customHeight="1">
      <c r="A1" s="206" t="s">
        <v>2768</v>
      </c>
      <c r="B1" s="206"/>
      <c r="C1" s="206"/>
      <c r="D1" s="206"/>
      <c r="E1" s="206"/>
      <c r="F1" s="206"/>
      <c r="G1" s="206"/>
      <c r="H1" s="206"/>
      <c r="I1" s="206"/>
      <c r="J1" s="206"/>
      <c r="K1" s="206"/>
      <c r="L1" s="206"/>
    </row>
    <row r="2" spans="1:12" ht="15" customHeight="1">
      <c r="A2" s="47"/>
      <c r="B2" s="47"/>
      <c r="C2" s="47"/>
      <c r="D2" s="48"/>
      <c r="E2" s="48"/>
      <c r="F2" s="48"/>
      <c r="G2" s="48"/>
      <c r="H2" s="48"/>
      <c r="I2" s="48"/>
      <c r="J2" s="48"/>
    </row>
    <row r="3" spans="1:12" ht="57.6" customHeight="1">
      <c r="A3" s="72" t="s">
        <v>2238</v>
      </c>
      <c r="B3" s="72" t="s">
        <v>2239</v>
      </c>
      <c r="C3" s="72" t="s">
        <v>1286</v>
      </c>
      <c r="D3" s="72" t="s">
        <v>1287</v>
      </c>
      <c r="E3" s="72" t="s">
        <v>75</v>
      </c>
      <c r="F3" s="72" t="s">
        <v>2240</v>
      </c>
      <c r="G3" s="72" t="s">
        <v>1516</v>
      </c>
      <c r="H3" s="72" t="s">
        <v>76</v>
      </c>
      <c r="I3" s="72" t="s">
        <v>1406</v>
      </c>
      <c r="J3" s="72" t="s">
        <v>77</v>
      </c>
      <c r="K3" s="150" t="s">
        <v>1214</v>
      </c>
      <c r="L3" s="150" t="s">
        <v>1215</v>
      </c>
    </row>
    <row r="4" spans="1:12" ht="18.600000000000001" customHeight="1">
      <c r="A4" s="203"/>
      <c r="B4" s="204"/>
      <c r="C4" s="204"/>
      <c r="D4" s="204"/>
      <c r="E4" s="204"/>
      <c r="F4" s="205"/>
      <c r="G4" s="130">
        <f>SUM(G5:G1130)</f>
        <v>5962</v>
      </c>
      <c r="H4" s="130">
        <f>SUM(H5:H1130)</f>
        <v>44322.28000000021</v>
      </c>
      <c r="I4" s="130">
        <f>SUM(I5:I1130)</f>
        <v>5914.5</v>
      </c>
      <c r="J4" s="130">
        <f>SUM(J5:J1130)</f>
        <v>50236.780000000232</v>
      </c>
      <c r="K4" s="151">
        <f t="shared" ref="K4:L4" si="0">SUM(K5:K1130)</f>
        <v>49955.300000000228</v>
      </c>
      <c r="L4" s="151">
        <f t="shared" si="0"/>
        <v>281.48</v>
      </c>
    </row>
    <row r="5" spans="1:12">
      <c r="A5" s="73" t="s">
        <v>49</v>
      </c>
      <c r="B5" s="73" t="s">
        <v>2241</v>
      </c>
      <c r="C5" s="73" t="s">
        <v>2242</v>
      </c>
      <c r="D5" s="73" t="s">
        <v>78</v>
      </c>
      <c r="E5" s="73" t="s">
        <v>79</v>
      </c>
      <c r="F5" s="73"/>
      <c r="G5" s="73">
        <v>2</v>
      </c>
      <c r="H5" s="73">
        <v>15.22</v>
      </c>
      <c r="I5" s="73">
        <v>4</v>
      </c>
      <c r="J5" s="73">
        <v>19.22</v>
      </c>
      <c r="K5" s="89">
        <f>J5</f>
        <v>19.22</v>
      </c>
      <c r="L5" s="89"/>
    </row>
    <row r="6" spans="1:12">
      <c r="A6" s="73" t="s">
        <v>49</v>
      </c>
      <c r="B6" s="73" t="s">
        <v>1546</v>
      </c>
      <c r="C6" s="73" t="s">
        <v>1547</v>
      </c>
      <c r="D6" s="73" t="s">
        <v>78</v>
      </c>
      <c r="E6" s="73" t="s">
        <v>79</v>
      </c>
      <c r="F6" s="73"/>
      <c r="G6" s="73">
        <v>2</v>
      </c>
      <c r="H6" s="73">
        <v>15.22</v>
      </c>
      <c r="I6" s="73">
        <v>4</v>
      </c>
      <c r="J6" s="73">
        <v>19.22</v>
      </c>
      <c r="K6" s="89">
        <f t="shared" ref="K6:K69" si="1">J6</f>
        <v>19.22</v>
      </c>
      <c r="L6" s="89"/>
    </row>
    <row r="7" spans="1:12">
      <c r="A7" s="73" t="s">
        <v>49</v>
      </c>
      <c r="B7" s="73" t="s">
        <v>1304</v>
      </c>
      <c r="C7" s="73" t="s">
        <v>1305</v>
      </c>
      <c r="D7" s="73" t="s">
        <v>78</v>
      </c>
      <c r="E7" s="73" t="s">
        <v>79</v>
      </c>
      <c r="F7" s="73"/>
      <c r="G7" s="73">
        <v>10</v>
      </c>
      <c r="H7" s="73">
        <v>76.099999999999994</v>
      </c>
      <c r="I7" s="73">
        <v>17</v>
      </c>
      <c r="J7" s="73">
        <v>93.1</v>
      </c>
      <c r="K7" s="89">
        <f t="shared" si="1"/>
        <v>93.1</v>
      </c>
      <c r="L7" s="89"/>
    </row>
    <row r="8" spans="1:12">
      <c r="A8" s="73" t="s">
        <v>49</v>
      </c>
      <c r="B8" s="73" t="s">
        <v>1304</v>
      </c>
      <c r="C8" s="73" t="s">
        <v>1305</v>
      </c>
      <c r="D8" s="73" t="s">
        <v>80</v>
      </c>
      <c r="E8" s="73" t="s">
        <v>1140</v>
      </c>
      <c r="F8" s="73" t="s">
        <v>1141</v>
      </c>
      <c r="G8" s="73">
        <v>1</v>
      </c>
      <c r="H8" s="73">
        <v>10.130000000000001</v>
      </c>
      <c r="I8" s="73">
        <v>0</v>
      </c>
      <c r="J8" s="73">
        <v>10.130000000000001</v>
      </c>
      <c r="K8" s="89">
        <f t="shared" si="1"/>
        <v>10.130000000000001</v>
      </c>
      <c r="L8" s="89"/>
    </row>
    <row r="9" spans="1:12">
      <c r="A9" s="73" t="s">
        <v>49</v>
      </c>
      <c r="B9" s="73" t="s">
        <v>1304</v>
      </c>
      <c r="C9" s="73" t="s">
        <v>1305</v>
      </c>
      <c r="D9" s="73" t="s">
        <v>80</v>
      </c>
      <c r="E9" s="73" t="s">
        <v>570</v>
      </c>
      <c r="F9" s="73" t="s">
        <v>571</v>
      </c>
      <c r="G9" s="73">
        <v>5</v>
      </c>
      <c r="H9" s="73">
        <v>41</v>
      </c>
      <c r="I9" s="73">
        <v>0</v>
      </c>
      <c r="J9" s="73">
        <v>41</v>
      </c>
      <c r="K9" s="89">
        <f t="shared" si="1"/>
        <v>41</v>
      </c>
      <c r="L9" s="89"/>
    </row>
    <row r="10" spans="1:12">
      <c r="A10" s="73" t="s">
        <v>49</v>
      </c>
      <c r="B10" s="73" t="s">
        <v>1304</v>
      </c>
      <c r="C10" s="73" t="s">
        <v>1305</v>
      </c>
      <c r="D10" s="73" t="s">
        <v>80</v>
      </c>
      <c r="E10" s="73" t="s">
        <v>2243</v>
      </c>
      <c r="F10" s="73" t="s">
        <v>2244</v>
      </c>
      <c r="G10" s="73">
        <v>1</v>
      </c>
      <c r="H10" s="73">
        <v>9.83</v>
      </c>
      <c r="I10" s="73">
        <v>4</v>
      </c>
      <c r="J10" s="73">
        <v>13.83</v>
      </c>
      <c r="K10" s="89">
        <f t="shared" si="1"/>
        <v>13.83</v>
      </c>
      <c r="L10" s="89"/>
    </row>
    <row r="11" spans="1:12">
      <c r="A11" s="73" t="s">
        <v>49</v>
      </c>
      <c r="B11" s="73" t="s">
        <v>1304</v>
      </c>
      <c r="C11" s="73" t="s">
        <v>1305</v>
      </c>
      <c r="D11" s="73" t="s">
        <v>80</v>
      </c>
      <c r="E11" s="73" t="s">
        <v>114</v>
      </c>
      <c r="F11" s="73" t="s">
        <v>115</v>
      </c>
      <c r="G11" s="73">
        <v>2</v>
      </c>
      <c r="H11" s="73">
        <v>2.2000000000000002</v>
      </c>
      <c r="I11" s="73">
        <v>0</v>
      </c>
      <c r="J11" s="73">
        <v>2.2000000000000002</v>
      </c>
      <c r="K11" s="89">
        <f t="shared" si="1"/>
        <v>2.2000000000000002</v>
      </c>
      <c r="L11" s="89"/>
    </row>
    <row r="12" spans="1:12">
      <c r="A12" s="73" t="s">
        <v>49</v>
      </c>
      <c r="B12" s="73" t="s">
        <v>1304</v>
      </c>
      <c r="C12" s="73" t="s">
        <v>1305</v>
      </c>
      <c r="D12" s="73" t="s">
        <v>80</v>
      </c>
      <c r="E12" s="73" t="s">
        <v>427</v>
      </c>
      <c r="F12" s="73" t="s">
        <v>428</v>
      </c>
      <c r="G12" s="73">
        <v>1</v>
      </c>
      <c r="H12" s="73">
        <v>0.44</v>
      </c>
      <c r="I12" s="73">
        <v>0</v>
      </c>
      <c r="J12" s="73">
        <v>0.44</v>
      </c>
      <c r="K12" s="89">
        <f t="shared" si="1"/>
        <v>0.44</v>
      </c>
      <c r="L12" s="89"/>
    </row>
    <row r="13" spans="1:12">
      <c r="A13" s="73" t="s">
        <v>49</v>
      </c>
      <c r="B13" s="73" t="s">
        <v>1304</v>
      </c>
      <c r="C13" s="73" t="s">
        <v>1305</v>
      </c>
      <c r="D13" s="73" t="s">
        <v>80</v>
      </c>
      <c r="E13" s="73" t="s">
        <v>1409</v>
      </c>
      <c r="F13" s="73" t="s">
        <v>1410</v>
      </c>
      <c r="G13" s="73">
        <v>13</v>
      </c>
      <c r="H13" s="73">
        <v>46.54</v>
      </c>
      <c r="I13" s="73">
        <v>52</v>
      </c>
      <c r="J13" s="73">
        <v>98.54</v>
      </c>
      <c r="K13" s="89">
        <f t="shared" si="1"/>
        <v>98.54</v>
      </c>
      <c r="L13" s="89"/>
    </row>
    <row r="14" spans="1:12">
      <c r="A14" s="73" t="s">
        <v>49</v>
      </c>
      <c r="B14" s="73" t="s">
        <v>2245</v>
      </c>
      <c r="C14" s="73" t="s">
        <v>2246</v>
      </c>
      <c r="D14" s="73" t="s">
        <v>78</v>
      </c>
      <c r="E14" s="73" t="s">
        <v>79</v>
      </c>
      <c r="F14" s="73"/>
      <c r="G14" s="73">
        <v>1</v>
      </c>
      <c r="H14" s="73">
        <v>7.61</v>
      </c>
      <c r="I14" s="73">
        <v>2</v>
      </c>
      <c r="J14" s="73">
        <v>9.61</v>
      </c>
      <c r="K14" s="89">
        <f t="shared" si="1"/>
        <v>9.61</v>
      </c>
      <c r="L14" s="89"/>
    </row>
    <row r="15" spans="1:12">
      <c r="A15" s="73" t="s">
        <v>49</v>
      </c>
      <c r="B15" s="73" t="s">
        <v>1871</v>
      </c>
      <c r="C15" s="73" t="s">
        <v>1872</v>
      </c>
      <c r="D15" s="73" t="s">
        <v>78</v>
      </c>
      <c r="E15" s="73" t="s">
        <v>79</v>
      </c>
      <c r="F15" s="73"/>
      <c r="G15" s="73">
        <v>3</v>
      </c>
      <c r="H15" s="73">
        <v>22.83</v>
      </c>
      <c r="I15" s="73">
        <v>0</v>
      </c>
      <c r="J15" s="73">
        <v>22.83</v>
      </c>
      <c r="K15" s="89">
        <f t="shared" si="1"/>
        <v>22.83</v>
      </c>
      <c r="L15" s="89"/>
    </row>
    <row r="16" spans="1:12">
      <c r="A16" s="73" t="s">
        <v>49</v>
      </c>
      <c r="B16" s="73" t="s">
        <v>1871</v>
      </c>
      <c r="C16" s="73" t="s">
        <v>1872</v>
      </c>
      <c r="D16" s="73" t="s">
        <v>78</v>
      </c>
      <c r="E16" s="73" t="s">
        <v>79</v>
      </c>
      <c r="F16" s="73"/>
      <c r="G16" s="73">
        <v>5</v>
      </c>
      <c r="H16" s="73">
        <v>38.049999999999997</v>
      </c>
      <c r="I16" s="73">
        <v>2</v>
      </c>
      <c r="J16" s="73">
        <v>40.049999999999997</v>
      </c>
      <c r="K16" s="89">
        <f t="shared" si="1"/>
        <v>40.049999999999997</v>
      </c>
      <c r="L16" s="89"/>
    </row>
    <row r="17" spans="1:12">
      <c r="A17" s="73" t="s">
        <v>49</v>
      </c>
      <c r="B17" s="73" t="s">
        <v>1871</v>
      </c>
      <c r="C17" s="73" t="s">
        <v>1872</v>
      </c>
      <c r="D17" s="73" t="s">
        <v>80</v>
      </c>
      <c r="E17" s="73" t="s">
        <v>367</v>
      </c>
      <c r="F17" s="73" t="s">
        <v>368</v>
      </c>
      <c r="G17" s="73">
        <v>2</v>
      </c>
      <c r="H17" s="73">
        <v>7.08</v>
      </c>
      <c r="I17" s="73">
        <v>0</v>
      </c>
      <c r="J17" s="73">
        <v>7.08</v>
      </c>
      <c r="K17" s="89">
        <f t="shared" si="1"/>
        <v>7.08</v>
      </c>
      <c r="L17" s="89"/>
    </row>
    <row r="18" spans="1:12">
      <c r="A18" s="73" t="s">
        <v>49</v>
      </c>
      <c r="B18" s="73" t="s">
        <v>1871</v>
      </c>
      <c r="C18" s="73" t="s">
        <v>1872</v>
      </c>
      <c r="D18" s="73" t="s">
        <v>80</v>
      </c>
      <c r="E18" s="73" t="s">
        <v>1140</v>
      </c>
      <c r="F18" s="73" t="s">
        <v>1141</v>
      </c>
      <c r="G18" s="73">
        <v>1</v>
      </c>
      <c r="H18" s="73">
        <v>10.130000000000001</v>
      </c>
      <c r="I18" s="73">
        <v>0</v>
      </c>
      <c r="J18" s="73">
        <v>10.130000000000001</v>
      </c>
      <c r="K18" s="89">
        <f t="shared" si="1"/>
        <v>10.130000000000001</v>
      </c>
      <c r="L18" s="89"/>
    </row>
    <row r="19" spans="1:12">
      <c r="A19" s="73" t="s">
        <v>49</v>
      </c>
      <c r="B19" s="73" t="s">
        <v>1871</v>
      </c>
      <c r="C19" s="73" t="s">
        <v>1872</v>
      </c>
      <c r="D19" s="73" t="s">
        <v>80</v>
      </c>
      <c r="E19" s="73" t="s">
        <v>570</v>
      </c>
      <c r="F19" s="73" t="s">
        <v>571</v>
      </c>
      <c r="G19" s="73">
        <v>5</v>
      </c>
      <c r="H19" s="73">
        <v>41</v>
      </c>
      <c r="I19" s="73">
        <v>0</v>
      </c>
      <c r="J19" s="73">
        <v>41</v>
      </c>
      <c r="K19" s="89">
        <f t="shared" si="1"/>
        <v>41</v>
      </c>
      <c r="L19" s="89"/>
    </row>
    <row r="20" spans="1:12">
      <c r="A20" s="73" t="s">
        <v>49</v>
      </c>
      <c r="B20" s="73" t="s">
        <v>1871</v>
      </c>
      <c r="C20" s="73" t="s">
        <v>1872</v>
      </c>
      <c r="D20" s="73" t="s">
        <v>80</v>
      </c>
      <c r="E20" s="73" t="s">
        <v>114</v>
      </c>
      <c r="F20" s="73" t="s">
        <v>115</v>
      </c>
      <c r="G20" s="73">
        <v>2</v>
      </c>
      <c r="H20" s="73">
        <v>2.2000000000000002</v>
      </c>
      <c r="I20" s="73">
        <v>0</v>
      </c>
      <c r="J20" s="73">
        <v>2.2000000000000002</v>
      </c>
      <c r="K20" s="89">
        <f t="shared" si="1"/>
        <v>2.2000000000000002</v>
      </c>
      <c r="L20" s="89"/>
    </row>
    <row r="21" spans="1:12">
      <c r="A21" s="73" t="s">
        <v>49</v>
      </c>
      <c r="B21" s="73" t="s">
        <v>1871</v>
      </c>
      <c r="C21" s="73" t="s">
        <v>1872</v>
      </c>
      <c r="D21" s="73" t="s">
        <v>80</v>
      </c>
      <c r="E21" s="73" t="s">
        <v>570</v>
      </c>
      <c r="F21" s="73" t="s">
        <v>571</v>
      </c>
      <c r="G21" s="73">
        <v>6</v>
      </c>
      <c r="H21" s="73">
        <v>49.2</v>
      </c>
      <c r="I21" s="73">
        <v>0</v>
      </c>
      <c r="J21" s="73">
        <v>49.2</v>
      </c>
      <c r="K21" s="89">
        <f t="shared" si="1"/>
        <v>49.2</v>
      </c>
      <c r="L21" s="89"/>
    </row>
    <row r="22" spans="1:12">
      <c r="A22" s="73" t="s">
        <v>49</v>
      </c>
      <c r="B22" s="73" t="s">
        <v>568</v>
      </c>
      <c r="C22" s="73" t="s">
        <v>569</v>
      </c>
      <c r="D22" s="73" t="s">
        <v>78</v>
      </c>
      <c r="E22" s="73" t="s">
        <v>79</v>
      </c>
      <c r="F22" s="73"/>
      <c r="G22" s="73">
        <v>14</v>
      </c>
      <c r="H22" s="73">
        <v>106.54</v>
      </c>
      <c r="I22" s="73">
        <v>41</v>
      </c>
      <c r="J22" s="73">
        <v>147.54</v>
      </c>
      <c r="K22" s="89">
        <f t="shared" si="1"/>
        <v>147.54</v>
      </c>
      <c r="L22" s="89"/>
    </row>
    <row r="23" spans="1:12">
      <c r="A23" s="73" t="s">
        <v>49</v>
      </c>
      <c r="B23" s="73" t="s">
        <v>568</v>
      </c>
      <c r="C23" s="73" t="s">
        <v>569</v>
      </c>
      <c r="D23" s="73" t="s">
        <v>80</v>
      </c>
      <c r="E23" s="73" t="s">
        <v>367</v>
      </c>
      <c r="F23" s="73" t="s">
        <v>368</v>
      </c>
      <c r="G23" s="73">
        <v>1</v>
      </c>
      <c r="H23" s="73">
        <v>3.54</v>
      </c>
      <c r="I23" s="73">
        <v>0</v>
      </c>
      <c r="J23" s="73">
        <v>3.54</v>
      </c>
      <c r="K23" s="89">
        <f t="shared" si="1"/>
        <v>3.54</v>
      </c>
      <c r="L23" s="89"/>
    </row>
    <row r="24" spans="1:12">
      <c r="A24" s="73" t="s">
        <v>49</v>
      </c>
      <c r="B24" s="73" t="s">
        <v>568</v>
      </c>
      <c r="C24" s="73" t="s">
        <v>569</v>
      </c>
      <c r="D24" s="73" t="s">
        <v>80</v>
      </c>
      <c r="E24" s="73" t="s">
        <v>570</v>
      </c>
      <c r="F24" s="73" t="s">
        <v>571</v>
      </c>
      <c r="G24" s="73">
        <v>22</v>
      </c>
      <c r="H24" s="73">
        <v>180.4</v>
      </c>
      <c r="I24" s="73">
        <v>0</v>
      </c>
      <c r="J24" s="73">
        <v>180.4</v>
      </c>
      <c r="K24" s="89">
        <f t="shared" si="1"/>
        <v>180.4</v>
      </c>
      <c r="L24" s="89"/>
    </row>
    <row r="25" spans="1:12">
      <c r="A25" s="73" t="s">
        <v>49</v>
      </c>
      <c r="B25" s="73" t="s">
        <v>568</v>
      </c>
      <c r="C25" s="73" t="s">
        <v>569</v>
      </c>
      <c r="D25" s="73" t="s">
        <v>80</v>
      </c>
      <c r="E25" s="73" t="s">
        <v>114</v>
      </c>
      <c r="F25" s="73" t="s">
        <v>115</v>
      </c>
      <c r="G25" s="73">
        <v>1</v>
      </c>
      <c r="H25" s="73">
        <v>1.1000000000000001</v>
      </c>
      <c r="I25" s="73">
        <v>0</v>
      </c>
      <c r="J25" s="73">
        <v>1.1000000000000001</v>
      </c>
      <c r="K25" s="89">
        <f t="shared" si="1"/>
        <v>1.1000000000000001</v>
      </c>
      <c r="L25" s="89"/>
    </row>
    <row r="26" spans="1:12">
      <c r="A26" s="73" t="s">
        <v>49</v>
      </c>
      <c r="B26" s="73" t="s">
        <v>1306</v>
      </c>
      <c r="C26" s="73" t="s">
        <v>1307</v>
      </c>
      <c r="D26" s="73" t="s">
        <v>78</v>
      </c>
      <c r="E26" s="73" t="s">
        <v>79</v>
      </c>
      <c r="F26" s="73"/>
      <c r="G26" s="73">
        <v>3</v>
      </c>
      <c r="H26" s="73">
        <v>22.83</v>
      </c>
      <c r="I26" s="73">
        <v>6</v>
      </c>
      <c r="J26" s="73">
        <v>28.83</v>
      </c>
      <c r="K26" s="89">
        <f t="shared" si="1"/>
        <v>28.83</v>
      </c>
      <c r="L26" s="89"/>
    </row>
    <row r="27" spans="1:12">
      <c r="A27" s="73" t="s">
        <v>49</v>
      </c>
      <c r="B27" s="73" t="s">
        <v>1306</v>
      </c>
      <c r="C27" s="73" t="s">
        <v>1307</v>
      </c>
      <c r="D27" s="73" t="s">
        <v>78</v>
      </c>
      <c r="E27" s="73" t="s">
        <v>79</v>
      </c>
      <c r="F27" s="73"/>
      <c r="G27" s="73">
        <v>1</v>
      </c>
      <c r="H27" s="73">
        <v>7.61</v>
      </c>
      <c r="I27" s="73">
        <v>0</v>
      </c>
      <c r="J27" s="73">
        <v>7.61</v>
      </c>
      <c r="K27" s="89">
        <f t="shared" si="1"/>
        <v>7.61</v>
      </c>
      <c r="L27" s="89"/>
    </row>
    <row r="28" spans="1:12">
      <c r="A28" s="73" t="s">
        <v>49</v>
      </c>
      <c r="B28" s="73" t="s">
        <v>1306</v>
      </c>
      <c r="C28" s="73" t="s">
        <v>1307</v>
      </c>
      <c r="D28" s="73" t="s">
        <v>80</v>
      </c>
      <c r="E28" s="73" t="s">
        <v>570</v>
      </c>
      <c r="F28" s="73" t="s">
        <v>571</v>
      </c>
      <c r="G28" s="73">
        <v>3</v>
      </c>
      <c r="H28" s="73">
        <v>24.6</v>
      </c>
      <c r="I28" s="73">
        <v>0</v>
      </c>
      <c r="J28" s="73">
        <v>24.6</v>
      </c>
      <c r="K28" s="89">
        <f t="shared" si="1"/>
        <v>24.6</v>
      </c>
      <c r="L28" s="89"/>
    </row>
    <row r="29" spans="1:12">
      <c r="A29" s="73" t="s">
        <v>49</v>
      </c>
      <c r="B29" s="73" t="s">
        <v>1306</v>
      </c>
      <c r="C29" s="73" t="s">
        <v>1307</v>
      </c>
      <c r="D29" s="73" t="s">
        <v>80</v>
      </c>
      <c r="E29" s="73" t="s">
        <v>570</v>
      </c>
      <c r="F29" s="73" t="s">
        <v>571</v>
      </c>
      <c r="G29" s="73">
        <v>4</v>
      </c>
      <c r="H29" s="73">
        <v>32.799999999999997</v>
      </c>
      <c r="I29" s="73">
        <v>0</v>
      </c>
      <c r="J29" s="73">
        <v>32.799999999999997</v>
      </c>
      <c r="K29" s="89">
        <f t="shared" si="1"/>
        <v>32.799999999999997</v>
      </c>
      <c r="L29" s="89"/>
    </row>
    <row r="30" spans="1:12">
      <c r="A30" s="73" t="s">
        <v>49</v>
      </c>
      <c r="B30" s="73" t="s">
        <v>2247</v>
      </c>
      <c r="C30" s="73" t="s">
        <v>2248</v>
      </c>
      <c r="D30" s="73" t="s">
        <v>78</v>
      </c>
      <c r="E30" s="73" t="s">
        <v>79</v>
      </c>
      <c r="F30" s="73"/>
      <c r="G30" s="73">
        <v>1</v>
      </c>
      <c r="H30" s="73">
        <v>7.61</v>
      </c>
      <c r="I30" s="73">
        <v>1</v>
      </c>
      <c r="J30" s="73">
        <v>8.61</v>
      </c>
      <c r="K30" s="89">
        <f t="shared" si="1"/>
        <v>8.61</v>
      </c>
      <c r="L30" s="89"/>
    </row>
    <row r="31" spans="1:12">
      <c r="A31" s="73" t="s">
        <v>49</v>
      </c>
      <c r="B31" s="73" t="s">
        <v>572</v>
      </c>
      <c r="C31" s="73" t="s">
        <v>573</v>
      </c>
      <c r="D31" s="73" t="s">
        <v>78</v>
      </c>
      <c r="E31" s="73" t="s">
        <v>79</v>
      </c>
      <c r="F31" s="73"/>
      <c r="G31" s="73">
        <v>14</v>
      </c>
      <c r="H31" s="73">
        <v>106.54</v>
      </c>
      <c r="I31" s="73">
        <v>20</v>
      </c>
      <c r="J31" s="73">
        <v>126.54</v>
      </c>
      <c r="K31" s="89">
        <f t="shared" si="1"/>
        <v>126.54</v>
      </c>
      <c r="L31" s="89"/>
    </row>
    <row r="32" spans="1:12">
      <c r="A32" s="73" t="s">
        <v>49</v>
      </c>
      <c r="B32" s="73" t="s">
        <v>572</v>
      </c>
      <c r="C32" s="73" t="s">
        <v>573</v>
      </c>
      <c r="D32" s="73" t="s">
        <v>80</v>
      </c>
      <c r="E32" s="73" t="s">
        <v>570</v>
      </c>
      <c r="F32" s="73" t="s">
        <v>571</v>
      </c>
      <c r="G32" s="73">
        <v>13</v>
      </c>
      <c r="H32" s="73">
        <v>106.6</v>
      </c>
      <c r="I32" s="73">
        <v>0</v>
      </c>
      <c r="J32" s="73">
        <v>106.6</v>
      </c>
      <c r="K32" s="89">
        <f t="shared" si="1"/>
        <v>106.6</v>
      </c>
      <c r="L32" s="89"/>
    </row>
    <row r="33" spans="1:12">
      <c r="A33" s="73" t="s">
        <v>49</v>
      </c>
      <c r="B33" s="73" t="s">
        <v>572</v>
      </c>
      <c r="C33" s="73" t="s">
        <v>573</v>
      </c>
      <c r="D33" s="73" t="s">
        <v>80</v>
      </c>
      <c r="E33" s="73" t="s">
        <v>306</v>
      </c>
      <c r="F33" s="73" t="s">
        <v>307</v>
      </c>
      <c r="G33" s="73">
        <v>1</v>
      </c>
      <c r="H33" s="73">
        <v>1.62</v>
      </c>
      <c r="I33" s="73">
        <v>0</v>
      </c>
      <c r="J33" s="73">
        <v>1.62</v>
      </c>
      <c r="K33" s="89">
        <f t="shared" si="1"/>
        <v>1.62</v>
      </c>
      <c r="L33" s="89"/>
    </row>
    <row r="34" spans="1:12">
      <c r="A34" s="73" t="s">
        <v>49</v>
      </c>
      <c r="B34" s="73" t="s">
        <v>161</v>
      </c>
      <c r="C34" s="73" t="s">
        <v>162</v>
      </c>
      <c r="D34" s="73" t="s">
        <v>78</v>
      </c>
      <c r="E34" s="73" t="s">
        <v>79</v>
      </c>
      <c r="F34" s="73"/>
      <c r="G34" s="73">
        <v>95</v>
      </c>
      <c r="H34" s="73">
        <v>0</v>
      </c>
      <c r="I34" s="73">
        <v>181</v>
      </c>
      <c r="J34" s="73">
        <v>181</v>
      </c>
      <c r="K34" s="89">
        <f t="shared" si="1"/>
        <v>181</v>
      </c>
      <c r="L34" s="89"/>
    </row>
    <row r="35" spans="1:12">
      <c r="A35" s="73" t="s">
        <v>49</v>
      </c>
      <c r="B35" s="73" t="s">
        <v>574</v>
      </c>
      <c r="C35" s="73" t="s">
        <v>575</v>
      </c>
      <c r="D35" s="73" t="s">
        <v>78</v>
      </c>
      <c r="E35" s="73" t="s">
        <v>79</v>
      </c>
      <c r="F35" s="73"/>
      <c r="G35" s="73">
        <v>12</v>
      </c>
      <c r="H35" s="73">
        <v>0</v>
      </c>
      <c r="I35" s="73">
        <v>24</v>
      </c>
      <c r="J35" s="73">
        <v>24</v>
      </c>
      <c r="K35" s="89">
        <f t="shared" si="1"/>
        <v>24</v>
      </c>
      <c r="L35" s="89"/>
    </row>
    <row r="36" spans="1:12">
      <c r="A36" s="73" t="s">
        <v>49</v>
      </c>
      <c r="B36" s="73" t="s">
        <v>1873</v>
      </c>
      <c r="C36" s="73" t="s">
        <v>1874</v>
      </c>
      <c r="D36" s="73" t="s">
        <v>78</v>
      </c>
      <c r="E36" s="73" t="s">
        <v>79</v>
      </c>
      <c r="F36" s="73"/>
      <c r="G36" s="73">
        <v>1</v>
      </c>
      <c r="H36" s="73">
        <v>7.61</v>
      </c>
      <c r="I36" s="73">
        <v>1</v>
      </c>
      <c r="J36" s="73">
        <v>8.61</v>
      </c>
      <c r="K36" s="89">
        <f t="shared" si="1"/>
        <v>8.61</v>
      </c>
      <c r="L36" s="89"/>
    </row>
    <row r="37" spans="1:12">
      <c r="A37" s="73" t="s">
        <v>49</v>
      </c>
      <c r="B37" s="73" t="s">
        <v>1873</v>
      </c>
      <c r="C37" s="73" t="s">
        <v>1874</v>
      </c>
      <c r="D37" s="73" t="s">
        <v>80</v>
      </c>
      <c r="E37" s="73" t="s">
        <v>570</v>
      </c>
      <c r="F37" s="73" t="s">
        <v>571</v>
      </c>
      <c r="G37" s="73">
        <v>1</v>
      </c>
      <c r="H37" s="73">
        <v>8.1999999999999993</v>
      </c>
      <c r="I37" s="73">
        <v>0</v>
      </c>
      <c r="J37" s="73">
        <v>8.1999999999999993</v>
      </c>
      <c r="K37" s="89">
        <f t="shared" si="1"/>
        <v>8.1999999999999993</v>
      </c>
      <c r="L37" s="89"/>
    </row>
    <row r="38" spans="1:12">
      <c r="A38" s="73" t="s">
        <v>49</v>
      </c>
      <c r="B38" s="73" t="s">
        <v>1429</v>
      </c>
      <c r="C38" s="73" t="s">
        <v>1430</v>
      </c>
      <c r="D38" s="73" t="s">
        <v>78</v>
      </c>
      <c r="E38" s="73" t="s">
        <v>79</v>
      </c>
      <c r="F38" s="73"/>
      <c r="G38" s="73">
        <v>10</v>
      </c>
      <c r="H38" s="73">
        <v>76.099999999999994</v>
      </c>
      <c r="I38" s="73">
        <v>18</v>
      </c>
      <c r="J38" s="73">
        <v>94.1</v>
      </c>
      <c r="K38" s="89">
        <f t="shared" si="1"/>
        <v>94.1</v>
      </c>
      <c r="L38" s="89"/>
    </row>
    <row r="39" spans="1:12">
      <c r="A39" s="73" t="s">
        <v>49</v>
      </c>
      <c r="B39" s="73" t="s">
        <v>1429</v>
      </c>
      <c r="C39" s="73" t="s">
        <v>1430</v>
      </c>
      <c r="D39" s="73" t="s">
        <v>78</v>
      </c>
      <c r="E39" s="73" t="s">
        <v>79</v>
      </c>
      <c r="F39" s="73"/>
      <c r="G39" s="73">
        <v>1</v>
      </c>
      <c r="H39" s="73">
        <v>7.61</v>
      </c>
      <c r="I39" s="73">
        <v>0</v>
      </c>
      <c r="J39" s="73">
        <v>7.61</v>
      </c>
      <c r="K39" s="89">
        <f t="shared" si="1"/>
        <v>7.61</v>
      </c>
      <c r="L39" s="89"/>
    </row>
    <row r="40" spans="1:12">
      <c r="A40" s="73" t="s">
        <v>49</v>
      </c>
      <c r="B40" s="73" t="s">
        <v>1431</v>
      </c>
      <c r="C40" s="73" t="s">
        <v>1432</v>
      </c>
      <c r="D40" s="73" t="s">
        <v>78</v>
      </c>
      <c r="E40" s="73" t="s">
        <v>79</v>
      </c>
      <c r="F40" s="73"/>
      <c r="G40" s="73">
        <v>5</v>
      </c>
      <c r="H40" s="73">
        <v>38.049999999999997</v>
      </c>
      <c r="I40" s="73">
        <v>10</v>
      </c>
      <c r="J40" s="73">
        <v>48.05</v>
      </c>
      <c r="K40" s="89">
        <f t="shared" si="1"/>
        <v>48.05</v>
      </c>
      <c r="L40" s="89"/>
    </row>
    <row r="41" spans="1:12">
      <c r="A41" s="73" t="s">
        <v>49</v>
      </c>
      <c r="B41" s="73" t="s">
        <v>1548</v>
      </c>
      <c r="C41" s="73" t="s">
        <v>1549</v>
      </c>
      <c r="D41" s="73" t="s">
        <v>78</v>
      </c>
      <c r="E41" s="73" t="s">
        <v>79</v>
      </c>
      <c r="F41" s="73"/>
      <c r="G41" s="73">
        <v>1</v>
      </c>
      <c r="H41" s="73">
        <v>7.61</v>
      </c>
      <c r="I41" s="73">
        <v>1</v>
      </c>
      <c r="J41" s="73">
        <v>8.61</v>
      </c>
      <c r="K41" s="89">
        <f t="shared" si="1"/>
        <v>8.61</v>
      </c>
      <c r="L41" s="89"/>
    </row>
    <row r="42" spans="1:12">
      <c r="A42" s="73" t="s">
        <v>49</v>
      </c>
      <c r="B42" s="73" t="s">
        <v>1548</v>
      </c>
      <c r="C42" s="73" t="s">
        <v>1549</v>
      </c>
      <c r="D42" s="73" t="s">
        <v>78</v>
      </c>
      <c r="E42" s="73" t="s">
        <v>79</v>
      </c>
      <c r="F42" s="73"/>
      <c r="G42" s="73">
        <v>1</v>
      </c>
      <c r="H42" s="73">
        <v>7.61</v>
      </c>
      <c r="I42" s="73">
        <v>0</v>
      </c>
      <c r="J42" s="73">
        <v>7.61</v>
      </c>
      <c r="K42" s="89">
        <f t="shared" si="1"/>
        <v>7.61</v>
      </c>
      <c r="L42" s="89"/>
    </row>
    <row r="43" spans="1:12">
      <c r="A43" s="73" t="s">
        <v>49</v>
      </c>
      <c r="B43" s="73" t="s">
        <v>576</v>
      </c>
      <c r="C43" s="73" t="s">
        <v>577</v>
      </c>
      <c r="D43" s="73" t="s">
        <v>78</v>
      </c>
      <c r="E43" s="73" t="s">
        <v>79</v>
      </c>
      <c r="F43" s="73"/>
      <c r="G43" s="73">
        <v>9</v>
      </c>
      <c r="H43" s="73">
        <v>68.489999999999995</v>
      </c>
      <c r="I43" s="73">
        <v>36.85</v>
      </c>
      <c r="J43" s="73">
        <v>105.34</v>
      </c>
      <c r="K43" s="89">
        <f t="shared" si="1"/>
        <v>105.34</v>
      </c>
      <c r="L43" s="89"/>
    </row>
    <row r="44" spans="1:12">
      <c r="A44" s="73" t="s">
        <v>49</v>
      </c>
      <c r="B44" s="73" t="s">
        <v>576</v>
      </c>
      <c r="C44" s="73" t="s">
        <v>577</v>
      </c>
      <c r="D44" s="73" t="s">
        <v>80</v>
      </c>
      <c r="E44" s="73" t="s">
        <v>570</v>
      </c>
      <c r="F44" s="73" t="s">
        <v>571</v>
      </c>
      <c r="G44" s="73">
        <v>17</v>
      </c>
      <c r="H44" s="73">
        <v>139.4</v>
      </c>
      <c r="I44" s="73">
        <v>0</v>
      </c>
      <c r="J44" s="73">
        <v>139.4</v>
      </c>
      <c r="K44" s="89">
        <f t="shared" si="1"/>
        <v>139.4</v>
      </c>
      <c r="L44" s="89"/>
    </row>
    <row r="45" spans="1:12">
      <c r="A45" s="73" t="s">
        <v>49</v>
      </c>
      <c r="B45" s="73" t="s">
        <v>576</v>
      </c>
      <c r="C45" s="73" t="s">
        <v>577</v>
      </c>
      <c r="D45" s="73" t="s">
        <v>80</v>
      </c>
      <c r="E45" s="73" t="s">
        <v>840</v>
      </c>
      <c r="F45" s="73" t="s">
        <v>1580</v>
      </c>
      <c r="G45" s="73">
        <v>1</v>
      </c>
      <c r="H45" s="73">
        <v>19.190000000000001</v>
      </c>
      <c r="I45" s="73">
        <v>0</v>
      </c>
      <c r="J45" s="73">
        <v>19.190000000000001</v>
      </c>
      <c r="K45" s="89">
        <f t="shared" si="1"/>
        <v>19.190000000000001</v>
      </c>
      <c r="L45" s="89"/>
    </row>
    <row r="46" spans="1:12">
      <c r="A46" s="73" t="s">
        <v>49</v>
      </c>
      <c r="B46" s="73" t="s">
        <v>1160</v>
      </c>
      <c r="C46" s="73" t="s">
        <v>1161</v>
      </c>
      <c r="D46" s="73" t="s">
        <v>78</v>
      </c>
      <c r="E46" s="73" t="s">
        <v>79</v>
      </c>
      <c r="F46" s="73"/>
      <c r="G46" s="73">
        <v>2</v>
      </c>
      <c r="H46" s="73">
        <v>15.22</v>
      </c>
      <c r="I46" s="73">
        <v>3</v>
      </c>
      <c r="J46" s="73">
        <v>18.22</v>
      </c>
      <c r="K46" s="89">
        <f t="shared" si="1"/>
        <v>18.22</v>
      </c>
      <c r="L46" s="89"/>
    </row>
    <row r="47" spans="1:12">
      <c r="A47" s="73" t="s">
        <v>49</v>
      </c>
      <c r="B47" s="73" t="s">
        <v>1160</v>
      </c>
      <c r="C47" s="73" t="s">
        <v>1161</v>
      </c>
      <c r="D47" s="73" t="s">
        <v>80</v>
      </c>
      <c r="E47" s="73" t="s">
        <v>570</v>
      </c>
      <c r="F47" s="73" t="s">
        <v>571</v>
      </c>
      <c r="G47" s="73">
        <v>2</v>
      </c>
      <c r="H47" s="73">
        <v>16.399999999999999</v>
      </c>
      <c r="I47" s="73">
        <v>0</v>
      </c>
      <c r="J47" s="73">
        <v>16.399999999999999</v>
      </c>
      <c r="K47" s="89">
        <f t="shared" si="1"/>
        <v>16.399999999999999</v>
      </c>
      <c r="L47" s="89"/>
    </row>
    <row r="48" spans="1:12">
      <c r="A48" s="73" t="s">
        <v>49</v>
      </c>
      <c r="B48" s="73" t="s">
        <v>1877</v>
      </c>
      <c r="C48" s="73" t="s">
        <v>1878</v>
      </c>
      <c r="D48" s="73" t="s">
        <v>78</v>
      </c>
      <c r="E48" s="73" t="s">
        <v>79</v>
      </c>
      <c r="F48" s="73"/>
      <c r="G48" s="73">
        <v>7</v>
      </c>
      <c r="H48" s="73">
        <v>53.27</v>
      </c>
      <c r="I48" s="73">
        <v>3</v>
      </c>
      <c r="J48" s="73">
        <v>56.27</v>
      </c>
      <c r="K48" s="89">
        <f t="shared" si="1"/>
        <v>56.27</v>
      </c>
      <c r="L48" s="89"/>
    </row>
    <row r="49" spans="1:12">
      <c r="A49" s="73" t="s">
        <v>49</v>
      </c>
      <c r="B49" s="73" t="s">
        <v>1877</v>
      </c>
      <c r="C49" s="73" t="s">
        <v>1878</v>
      </c>
      <c r="D49" s="73" t="s">
        <v>80</v>
      </c>
      <c r="E49" s="73" t="s">
        <v>570</v>
      </c>
      <c r="F49" s="73" t="s">
        <v>571</v>
      </c>
      <c r="G49" s="73">
        <v>4</v>
      </c>
      <c r="H49" s="73">
        <v>32.799999999999997</v>
      </c>
      <c r="I49" s="73">
        <v>0</v>
      </c>
      <c r="J49" s="73">
        <v>32.799999999999997</v>
      </c>
      <c r="K49" s="89">
        <f t="shared" si="1"/>
        <v>32.799999999999997</v>
      </c>
      <c r="L49" s="89"/>
    </row>
    <row r="50" spans="1:12">
      <c r="A50" s="73" t="s">
        <v>49</v>
      </c>
      <c r="B50" s="73" t="s">
        <v>1877</v>
      </c>
      <c r="C50" s="73" t="s">
        <v>1878</v>
      </c>
      <c r="D50" s="73" t="s">
        <v>80</v>
      </c>
      <c r="E50" s="73" t="s">
        <v>114</v>
      </c>
      <c r="F50" s="73" t="s">
        <v>115</v>
      </c>
      <c r="G50" s="73">
        <v>1</v>
      </c>
      <c r="H50" s="73">
        <v>1.1000000000000001</v>
      </c>
      <c r="I50" s="73">
        <v>0</v>
      </c>
      <c r="J50" s="73">
        <v>1.1000000000000001</v>
      </c>
      <c r="K50" s="89">
        <f t="shared" si="1"/>
        <v>1.1000000000000001</v>
      </c>
      <c r="L50" s="89"/>
    </row>
    <row r="51" spans="1:12">
      <c r="A51" s="73" t="s">
        <v>49</v>
      </c>
      <c r="B51" s="73" t="s">
        <v>1877</v>
      </c>
      <c r="C51" s="73" t="s">
        <v>1878</v>
      </c>
      <c r="D51" s="73" t="s">
        <v>80</v>
      </c>
      <c r="E51" s="73" t="s">
        <v>138</v>
      </c>
      <c r="F51" s="73" t="s">
        <v>139</v>
      </c>
      <c r="G51" s="73">
        <v>1</v>
      </c>
      <c r="H51" s="73">
        <v>1.63</v>
      </c>
      <c r="I51" s="73">
        <v>2</v>
      </c>
      <c r="J51" s="73">
        <v>3.63</v>
      </c>
      <c r="K51" s="89">
        <f t="shared" si="1"/>
        <v>3.63</v>
      </c>
      <c r="L51" s="89"/>
    </row>
    <row r="52" spans="1:12">
      <c r="A52" s="73" t="s">
        <v>49</v>
      </c>
      <c r="B52" s="73" t="s">
        <v>1877</v>
      </c>
      <c r="C52" s="73" t="s">
        <v>1878</v>
      </c>
      <c r="D52" s="73" t="s">
        <v>80</v>
      </c>
      <c r="E52" s="73" t="s">
        <v>163</v>
      </c>
      <c r="F52" s="73" t="s">
        <v>164</v>
      </c>
      <c r="G52" s="73">
        <v>1</v>
      </c>
      <c r="H52" s="73">
        <v>5.28</v>
      </c>
      <c r="I52" s="73">
        <v>0</v>
      </c>
      <c r="J52" s="73">
        <v>5.28</v>
      </c>
      <c r="K52" s="89">
        <f t="shared" si="1"/>
        <v>5.28</v>
      </c>
      <c r="L52" s="89"/>
    </row>
    <row r="53" spans="1:12">
      <c r="A53" s="73" t="s">
        <v>49</v>
      </c>
      <c r="B53" s="73" t="s">
        <v>1877</v>
      </c>
      <c r="C53" s="73" t="s">
        <v>1878</v>
      </c>
      <c r="D53" s="73" t="s">
        <v>80</v>
      </c>
      <c r="E53" s="73" t="s">
        <v>1589</v>
      </c>
      <c r="F53" s="73" t="s">
        <v>1590</v>
      </c>
      <c r="G53" s="73">
        <v>1</v>
      </c>
      <c r="H53" s="73">
        <v>2.19</v>
      </c>
      <c r="I53" s="73">
        <v>0</v>
      </c>
      <c r="J53" s="73">
        <v>2.19</v>
      </c>
      <c r="K53" s="89">
        <f t="shared" si="1"/>
        <v>2.19</v>
      </c>
      <c r="L53" s="89"/>
    </row>
    <row r="54" spans="1:12">
      <c r="A54" s="73" t="s">
        <v>49</v>
      </c>
      <c r="B54" s="73" t="s">
        <v>1282</v>
      </c>
      <c r="C54" s="73" t="s">
        <v>1283</v>
      </c>
      <c r="D54" s="73" t="s">
        <v>78</v>
      </c>
      <c r="E54" s="73" t="s">
        <v>79</v>
      </c>
      <c r="F54" s="73"/>
      <c r="G54" s="73">
        <v>2</v>
      </c>
      <c r="H54" s="73">
        <v>15.22</v>
      </c>
      <c r="I54" s="73">
        <v>2</v>
      </c>
      <c r="J54" s="73">
        <v>17.22</v>
      </c>
      <c r="K54" s="89">
        <f t="shared" si="1"/>
        <v>17.22</v>
      </c>
      <c r="L54" s="89"/>
    </row>
    <row r="55" spans="1:12">
      <c r="A55" s="73" t="s">
        <v>49</v>
      </c>
      <c r="B55" s="73" t="s">
        <v>1282</v>
      </c>
      <c r="C55" s="73" t="s">
        <v>1283</v>
      </c>
      <c r="D55" s="73" t="s">
        <v>78</v>
      </c>
      <c r="E55" s="73" t="s">
        <v>79</v>
      </c>
      <c r="F55" s="73"/>
      <c r="G55" s="73">
        <v>2</v>
      </c>
      <c r="H55" s="73">
        <v>15.22</v>
      </c>
      <c r="I55" s="73">
        <v>0</v>
      </c>
      <c r="J55" s="73">
        <v>15.22</v>
      </c>
      <c r="K55" s="89">
        <f t="shared" si="1"/>
        <v>15.22</v>
      </c>
      <c r="L55" s="89"/>
    </row>
    <row r="56" spans="1:12">
      <c r="A56" s="73" t="s">
        <v>49</v>
      </c>
      <c r="B56" s="73" t="s">
        <v>1282</v>
      </c>
      <c r="C56" s="73" t="s">
        <v>1283</v>
      </c>
      <c r="D56" s="73" t="s">
        <v>80</v>
      </c>
      <c r="E56" s="73" t="s">
        <v>306</v>
      </c>
      <c r="F56" s="73" t="s">
        <v>307</v>
      </c>
      <c r="G56" s="73">
        <v>1</v>
      </c>
      <c r="H56" s="73">
        <v>1.62</v>
      </c>
      <c r="I56" s="73">
        <v>0</v>
      </c>
      <c r="J56" s="73">
        <v>1.62</v>
      </c>
      <c r="K56" s="89">
        <f t="shared" si="1"/>
        <v>1.62</v>
      </c>
      <c r="L56" s="89"/>
    </row>
    <row r="57" spans="1:12">
      <c r="A57" s="73" t="s">
        <v>49</v>
      </c>
      <c r="B57" s="73" t="s">
        <v>1879</v>
      </c>
      <c r="C57" s="73" t="s">
        <v>1880</v>
      </c>
      <c r="D57" s="73" t="s">
        <v>78</v>
      </c>
      <c r="E57" s="73" t="s">
        <v>79</v>
      </c>
      <c r="F57" s="73"/>
      <c r="G57" s="73">
        <v>1</v>
      </c>
      <c r="H57" s="73">
        <v>7.61</v>
      </c>
      <c r="I57" s="73">
        <v>2</v>
      </c>
      <c r="J57" s="73">
        <v>9.61</v>
      </c>
      <c r="K57" s="89">
        <f t="shared" si="1"/>
        <v>9.61</v>
      </c>
      <c r="L57" s="89"/>
    </row>
    <row r="58" spans="1:12">
      <c r="A58" s="73" t="s">
        <v>49</v>
      </c>
      <c r="B58" s="73" t="s">
        <v>1881</v>
      </c>
      <c r="C58" s="73" t="s">
        <v>1882</v>
      </c>
      <c r="D58" s="73" t="s">
        <v>78</v>
      </c>
      <c r="E58" s="73" t="s">
        <v>79</v>
      </c>
      <c r="F58" s="73"/>
      <c r="G58" s="73">
        <v>4</v>
      </c>
      <c r="H58" s="73">
        <v>30.44</v>
      </c>
      <c r="I58" s="73">
        <v>10</v>
      </c>
      <c r="J58" s="73">
        <v>40.44</v>
      </c>
      <c r="K58" s="89">
        <f t="shared" si="1"/>
        <v>40.44</v>
      </c>
      <c r="L58" s="89"/>
    </row>
    <row r="59" spans="1:12">
      <c r="A59" s="73" t="s">
        <v>49</v>
      </c>
      <c r="B59" s="73" t="s">
        <v>1881</v>
      </c>
      <c r="C59" s="73" t="s">
        <v>1882</v>
      </c>
      <c r="D59" s="73" t="s">
        <v>80</v>
      </c>
      <c r="E59" s="73" t="s">
        <v>367</v>
      </c>
      <c r="F59" s="73" t="s">
        <v>368</v>
      </c>
      <c r="G59" s="73">
        <v>1</v>
      </c>
      <c r="H59" s="73">
        <v>3.54</v>
      </c>
      <c r="I59" s="73">
        <v>0</v>
      </c>
      <c r="J59" s="73">
        <v>3.54</v>
      </c>
      <c r="K59" s="89">
        <f t="shared" si="1"/>
        <v>3.54</v>
      </c>
      <c r="L59" s="89"/>
    </row>
    <row r="60" spans="1:12">
      <c r="A60" s="73" t="s">
        <v>49</v>
      </c>
      <c r="B60" s="73" t="s">
        <v>1881</v>
      </c>
      <c r="C60" s="73" t="s">
        <v>1882</v>
      </c>
      <c r="D60" s="73" t="s">
        <v>80</v>
      </c>
      <c r="E60" s="73" t="s">
        <v>114</v>
      </c>
      <c r="F60" s="73" t="s">
        <v>115</v>
      </c>
      <c r="G60" s="73">
        <v>1</v>
      </c>
      <c r="H60" s="73">
        <v>1.1000000000000001</v>
      </c>
      <c r="I60" s="73">
        <v>0</v>
      </c>
      <c r="J60" s="73">
        <v>1.1000000000000001</v>
      </c>
      <c r="K60" s="89">
        <f t="shared" si="1"/>
        <v>1.1000000000000001</v>
      </c>
      <c r="L60" s="89"/>
    </row>
    <row r="61" spans="1:12">
      <c r="A61" s="73" t="s">
        <v>49</v>
      </c>
      <c r="B61" s="73" t="s">
        <v>578</v>
      </c>
      <c r="C61" s="73" t="s">
        <v>579</v>
      </c>
      <c r="D61" s="73" t="s">
        <v>78</v>
      </c>
      <c r="E61" s="73" t="s">
        <v>79</v>
      </c>
      <c r="F61" s="73"/>
      <c r="G61" s="73">
        <v>3</v>
      </c>
      <c r="H61" s="73">
        <v>22.83</v>
      </c>
      <c r="I61" s="73">
        <v>0</v>
      </c>
      <c r="J61" s="73">
        <v>22.83</v>
      </c>
      <c r="K61" s="89">
        <f t="shared" si="1"/>
        <v>22.83</v>
      </c>
      <c r="L61" s="89"/>
    </row>
    <row r="62" spans="1:12">
      <c r="A62" s="73" t="s">
        <v>49</v>
      </c>
      <c r="B62" s="73" t="s">
        <v>179</v>
      </c>
      <c r="C62" s="73" t="s">
        <v>180</v>
      </c>
      <c r="D62" s="73" t="s">
        <v>78</v>
      </c>
      <c r="E62" s="73" t="s">
        <v>79</v>
      </c>
      <c r="F62" s="73"/>
      <c r="G62" s="73">
        <v>1</v>
      </c>
      <c r="H62" s="73">
        <v>0</v>
      </c>
      <c r="I62" s="73">
        <v>4</v>
      </c>
      <c r="J62" s="73">
        <v>4</v>
      </c>
      <c r="K62" s="89">
        <f t="shared" si="1"/>
        <v>4</v>
      </c>
      <c r="L62" s="89"/>
    </row>
    <row r="63" spans="1:12">
      <c r="A63" s="73" t="s">
        <v>49</v>
      </c>
      <c r="B63" s="73" t="s">
        <v>179</v>
      </c>
      <c r="C63" s="73" t="s">
        <v>180</v>
      </c>
      <c r="D63" s="73" t="s">
        <v>80</v>
      </c>
      <c r="E63" s="73" t="s">
        <v>1409</v>
      </c>
      <c r="F63" s="73" t="s">
        <v>1410</v>
      </c>
      <c r="G63" s="73">
        <v>1</v>
      </c>
      <c r="H63" s="73">
        <v>0</v>
      </c>
      <c r="I63" s="73">
        <v>4</v>
      </c>
      <c r="J63" s="73">
        <v>4</v>
      </c>
      <c r="K63" s="89">
        <f t="shared" si="1"/>
        <v>4</v>
      </c>
      <c r="L63" s="89"/>
    </row>
    <row r="64" spans="1:12">
      <c r="A64" s="73" t="s">
        <v>49</v>
      </c>
      <c r="B64" s="73" t="s">
        <v>179</v>
      </c>
      <c r="C64" s="73" t="s">
        <v>180</v>
      </c>
      <c r="D64" s="73" t="s">
        <v>80</v>
      </c>
      <c r="E64" s="73" t="s">
        <v>1693</v>
      </c>
      <c r="F64" s="73" t="s">
        <v>1694</v>
      </c>
      <c r="G64" s="73">
        <v>3</v>
      </c>
      <c r="H64" s="73">
        <v>82.83</v>
      </c>
      <c r="I64" s="73">
        <v>0</v>
      </c>
      <c r="J64" s="73">
        <v>82.83</v>
      </c>
      <c r="K64" s="89">
        <f t="shared" si="1"/>
        <v>82.83</v>
      </c>
      <c r="L64" s="89"/>
    </row>
    <row r="65" spans="1:12">
      <c r="A65" s="73" t="s">
        <v>49</v>
      </c>
      <c r="B65" s="73" t="s">
        <v>218</v>
      </c>
      <c r="C65" s="73" t="s">
        <v>219</v>
      </c>
      <c r="D65" s="73" t="s">
        <v>78</v>
      </c>
      <c r="E65" s="73" t="s">
        <v>79</v>
      </c>
      <c r="F65" s="73"/>
      <c r="G65" s="73">
        <v>29</v>
      </c>
      <c r="H65" s="73">
        <v>220.69</v>
      </c>
      <c r="I65" s="73">
        <v>42</v>
      </c>
      <c r="J65" s="73">
        <v>262.69</v>
      </c>
      <c r="K65" s="89">
        <f t="shared" si="1"/>
        <v>262.69</v>
      </c>
      <c r="L65" s="89"/>
    </row>
    <row r="66" spans="1:12">
      <c r="A66" s="73" t="s">
        <v>49</v>
      </c>
      <c r="B66" s="73" t="s">
        <v>218</v>
      </c>
      <c r="C66" s="73" t="s">
        <v>219</v>
      </c>
      <c r="D66" s="73" t="s">
        <v>80</v>
      </c>
      <c r="E66" s="73" t="s">
        <v>570</v>
      </c>
      <c r="F66" s="73" t="s">
        <v>571</v>
      </c>
      <c r="G66" s="73">
        <v>22</v>
      </c>
      <c r="H66" s="73">
        <v>180.4</v>
      </c>
      <c r="I66" s="73">
        <v>0</v>
      </c>
      <c r="J66" s="73">
        <v>180.4</v>
      </c>
      <c r="K66" s="89">
        <f t="shared" si="1"/>
        <v>180.4</v>
      </c>
      <c r="L66" s="89"/>
    </row>
    <row r="67" spans="1:12">
      <c r="A67" s="73" t="s">
        <v>49</v>
      </c>
      <c r="B67" s="73" t="s">
        <v>228</v>
      </c>
      <c r="C67" s="73" t="s">
        <v>229</v>
      </c>
      <c r="D67" s="73" t="s">
        <v>78</v>
      </c>
      <c r="E67" s="73" t="s">
        <v>79</v>
      </c>
      <c r="F67" s="73"/>
      <c r="G67" s="73">
        <v>14</v>
      </c>
      <c r="H67" s="73">
        <v>106.54</v>
      </c>
      <c r="I67" s="73">
        <v>16</v>
      </c>
      <c r="J67" s="73">
        <v>122.54</v>
      </c>
      <c r="K67" s="89">
        <f t="shared" si="1"/>
        <v>122.54</v>
      </c>
      <c r="L67" s="89"/>
    </row>
    <row r="68" spans="1:12">
      <c r="A68" s="73" t="s">
        <v>49</v>
      </c>
      <c r="B68" s="73" t="s">
        <v>228</v>
      </c>
      <c r="C68" s="73" t="s">
        <v>229</v>
      </c>
      <c r="D68" s="73" t="s">
        <v>78</v>
      </c>
      <c r="E68" s="73" t="s">
        <v>79</v>
      </c>
      <c r="F68" s="73"/>
      <c r="G68" s="73">
        <v>1</v>
      </c>
      <c r="H68" s="73">
        <v>7.61</v>
      </c>
      <c r="I68" s="73">
        <v>0</v>
      </c>
      <c r="J68" s="73">
        <v>7.61</v>
      </c>
      <c r="K68" s="89">
        <f t="shared" si="1"/>
        <v>7.61</v>
      </c>
      <c r="L68" s="89"/>
    </row>
    <row r="69" spans="1:12">
      <c r="A69" s="73" t="s">
        <v>49</v>
      </c>
      <c r="B69" s="73" t="s">
        <v>228</v>
      </c>
      <c r="C69" s="73" t="s">
        <v>229</v>
      </c>
      <c r="D69" s="73" t="s">
        <v>80</v>
      </c>
      <c r="E69" s="73" t="s">
        <v>570</v>
      </c>
      <c r="F69" s="73" t="s">
        <v>571</v>
      </c>
      <c r="G69" s="73">
        <v>5</v>
      </c>
      <c r="H69" s="73">
        <v>41</v>
      </c>
      <c r="I69" s="73">
        <v>0</v>
      </c>
      <c r="J69" s="73">
        <v>41</v>
      </c>
      <c r="K69" s="89">
        <f t="shared" si="1"/>
        <v>41</v>
      </c>
      <c r="L69" s="89"/>
    </row>
    <row r="70" spans="1:12">
      <c r="A70" s="73" t="s">
        <v>49</v>
      </c>
      <c r="B70" s="73" t="s">
        <v>236</v>
      </c>
      <c r="C70" s="73" t="s">
        <v>237</v>
      </c>
      <c r="D70" s="73" t="s">
        <v>78</v>
      </c>
      <c r="E70" s="73" t="s">
        <v>79</v>
      </c>
      <c r="F70" s="73"/>
      <c r="G70" s="73">
        <v>20</v>
      </c>
      <c r="H70" s="73">
        <v>152.19999999999999</v>
      </c>
      <c r="I70" s="73">
        <v>28</v>
      </c>
      <c r="J70" s="73">
        <v>180.2</v>
      </c>
      <c r="K70" s="89">
        <f t="shared" ref="K70:K133" si="2">J70</f>
        <v>180.2</v>
      </c>
      <c r="L70" s="89"/>
    </row>
    <row r="71" spans="1:12">
      <c r="A71" s="73" t="s">
        <v>49</v>
      </c>
      <c r="B71" s="73" t="s">
        <v>236</v>
      </c>
      <c r="C71" s="73" t="s">
        <v>237</v>
      </c>
      <c r="D71" s="73" t="s">
        <v>80</v>
      </c>
      <c r="E71" s="73" t="s">
        <v>570</v>
      </c>
      <c r="F71" s="73" t="s">
        <v>571</v>
      </c>
      <c r="G71" s="73">
        <v>17</v>
      </c>
      <c r="H71" s="73">
        <v>139.4</v>
      </c>
      <c r="I71" s="73">
        <v>0</v>
      </c>
      <c r="J71" s="73">
        <v>139.4</v>
      </c>
      <c r="K71" s="89">
        <f t="shared" si="2"/>
        <v>139.4</v>
      </c>
      <c r="L71" s="89"/>
    </row>
    <row r="72" spans="1:12">
      <c r="A72" s="73" t="s">
        <v>49</v>
      </c>
      <c r="B72" s="73" t="s">
        <v>236</v>
      </c>
      <c r="C72" s="73" t="s">
        <v>237</v>
      </c>
      <c r="D72" s="73" t="s">
        <v>80</v>
      </c>
      <c r="E72" s="73" t="s">
        <v>114</v>
      </c>
      <c r="F72" s="73" t="s">
        <v>115</v>
      </c>
      <c r="G72" s="73">
        <v>1</v>
      </c>
      <c r="H72" s="73">
        <v>1.1000000000000001</v>
      </c>
      <c r="I72" s="73">
        <v>0</v>
      </c>
      <c r="J72" s="73">
        <v>1.1000000000000001</v>
      </c>
      <c r="K72" s="89">
        <f t="shared" si="2"/>
        <v>1.1000000000000001</v>
      </c>
      <c r="L72" s="89"/>
    </row>
    <row r="73" spans="1:12">
      <c r="A73" s="73" t="s">
        <v>49</v>
      </c>
      <c r="B73" s="73" t="s">
        <v>236</v>
      </c>
      <c r="C73" s="73" t="s">
        <v>237</v>
      </c>
      <c r="D73" s="73" t="s">
        <v>80</v>
      </c>
      <c r="E73" s="73" t="s">
        <v>427</v>
      </c>
      <c r="F73" s="73" t="s">
        <v>428</v>
      </c>
      <c r="G73" s="73">
        <v>1</v>
      </c>
      <c r="H73" s="73">
        <v>0.44</v>
      </c>
      <c r="I73" s="73">
        <v>0</v>
      </c>
      <c r="J73" s="73">
        <v>0.44</v>
      </c>
      <c r="K73" s="89">
        <f t="shared" si="2"/>
        <v>0.44</v>
      </c>
      <c r="L73" s="89"/>
    </row>
    <row r="74" spans="1:12">
      <c r="A74" s="73" t="s">
        <v>49</v>
      </c>
      <c r="B74" s="73" t="s">
        <v>1883</v>
      </c>
      <c r="C74" s="73" t="s">
        <v>1884</v>
      </c>
      <c r="D74" s="73" t="s">
        <v>78</v>
      </c>
      <c r="E74" s="73" t="s">
        <v>79</v>
      </c>
      <c r="F74" s="73"/>
      <c r="G74" s="73">
        <v>1</v>
      </c>
      <c r="H74" s="73">
        <v>7.61</v>
      </c>
      <c r="I74" s="73">
        <v>2</v>
      </c>
      <c r="J74" s="73">
        <v>9.61</v>
      </c>
      <c r="K74" s="89">
        <f t="shared" si="2"/>
        <v>9.61</v>
      </c>
      <c r="L74" s="89"/>
    </row>
    <row r="75" spans="1:12">
      <c r="A75" s="73" t="s">
        <v>49</v>
      </c>
      <c r="B75" s="73" t="s">
        <v>1883</v>
      </c>
      <c r="C75" s="73" t="s">
        <v>1884</v>
      </c>
      <c r="D75" s="73" t="s">
        <v>78</v>
      </c>
      <c r="E75" s="73" t="s">
        <v>79</v>
      </c>
      <c r="F75" s="73"/>
      <c r="G75" s="73">
        <v>2</v>
      </c>
      <c r="H75" s="73">
        <v>15.22</v>
      </c>
      <c r="I75" s="73">
        <v>2</v>
      </c>
      <c r="J75" s="73">
        <v>17.22</v>
      </c>
      <c r="K75" s="89">
        <f t="shared" si="2"/>
        <v>17.22</v>
      </c>
      <c r="L75" s="89"/>
    </row>
    <row r="76" spans="1:12">
      <c r="A76" s="73" t="s">
        <v>49</v>
      </c>
      <c r="B76" s="73" t="s">
        <v>1883</v>
      </c>
      <c r="C76" s="73" t="s">
        <v>1884</v>
      </c>
      <c r="D76" s="73" t="s">
        <v>80</v>
      </c>
      <c r="E76" s="73" t="s">
        <v>570</v>
      </c>
      <c r="F76" s="73" t="s">
        <v>571</v>
      </c>
      <c r="G76" s="73">
        <v>1</v>
      </c>
      <c r="H76" s="73">
        <v>8.1999999999999993</v>
      </c>
      <c r="I76" s="73">
        <v>0</v>
      </c>
      <c r="J76" s="73">
        <v>8.1999999999999993</v>
      </c>
      <c r="K76" s="89">
        <f t="shared" si="2"/>
        <v>8.1999999999999993</v>
      </c>
      <c r="L76" s="89"/>
    </row>
    <row r="77" spans="1:12">
      <c r="A77" s="73" t="s">
        <v>49</v>
      </c>
      <c r="B77" s="73" t="s">
        <v>1883</v>
      </c>
      <c r="C77" s="73" t="s">
        <v>1884</v>
      </c>
      <c r="D77" s="73" t="s">
        <v>80</v>
      </c>
      <c r="E77" s="73" t="s">
        <v>570</v>
      </c>
      <c r="F77" s="73" t="s">
        <v>571</v>
      </c>
      <c r="G77" s="73">
        <v>2</v>
      </c>
      <c r="H77" s="73">
        <v>16.399999999999999</v>
      </c>
      <c r="I77" s="73">
        <v>0</v>
      </c>
      <c r="J77" s="73">
        <v>16.399999999999999</v>
      </c>
      <c r="K77" s="89">
        <f t="shared" si="2"/>
        <v>16.399999999999999</v>
      </c>
      <c r="L77" s="89"/>
    </row>
    <row r="78" spans="1:12">
      <c r="A78" s="73" t="s">
        <v>49</v>
      </c>
      <c r="B78" s="73" t="s">
        <v>1883</v>
      </c>
      <c r="C78" s="73" t="s">
        <v>1884</v>
      </c>
      <c r="D78" s="73" t="s">
        <v>80</v>
      </c>
      <c r="E78" s="73" t="s">
        <v>114</v>
      </c>
      <c r="F78" s="73" t="s">
        <v>115</v>
      </c>
      <c r="G78" s="73">
        <v>1</v>
      </c>
      <c r="H78" s="73">
        <v>1.1000000000000001</v>
      </c>
      <c r="I78" s="73">
        <v>0</v>
      </c>
      <c r="J78" s="73">
        <v>1.1000000000000001</v>
      </c>
      <c r="K78" s="89">
        <f t="shared" si="2"/>
        <v>1.1000000000000001</v>
      </c>
      <c r="L78" s="89"/>
    </row>
    <row r="79" spans="1:12">
      <c r="A79" s="73" t="s">
        <v>49</v>
      </c>
      <c r="B79" s="73" t="s">
        <v>1885</v>
      </c>
      <c r="C79" s="73" t="s">
        <v>1886</v>
      </c>
      <c r="D79" s="73" t="s">
        <v>78</v>
      </c>
      <c r="E79" s="73" t="s">
        <v>79</v>
      </c>
      <c r="F79" s="73"/>
      <c r="G79" s="73">
        <v>1</v>
      </c>
      <c r="H79" s="73">
        <v>7.61</v>
      </c>
      <c r="I79" s="73">
        <v>2</v>
      </c>
      <c r="J79" s="73">
        <v>9.61</v>
      </c>
      <c r="K79" s="89">
        <f t="shared" si="2"/>
        <v>9.61</v>
      </c>
      <c r="L79" s="89"/>
    </row>
    <row r="80" spans="1:12">
      <c r="A80" s="73" t="s">
        <v>49</v>
      </c>
      <c r="B80" s="73" t="s">
        <v>580</v>
      </c>
      <c r="C80" s="73" t="s">
        <v>581</v>
      </c>
      <c r="D80" s="73" t="s">
        <v>78</v>
      </c>
      <c r="E80" s="73" t="s">
        <v>79</v>
      </c>
      <c r="F80" s="73"/>
      <c r="G80" s="73">
        <v>2</v>
      </c>
      <c r="H80" s="73">
        <v>15.22</v>
      </c>
      <c r="I80" s="73">
        <v>2</v>
      </c>
      <c r="J80" s="73">
        <v>17.22</v>
      </c>
      <c r="K80" s="89">
        <f t="shared" si="2"/>
        <v>17.22</v>
      </c>
      <c r="L80" s="89"/>
    </row>
    <row r="81" spans="1:12">
      <c r="A81" s="73" t="s">
        <v>49</v>
      </c>
      <c r="B81" s="73" t="s">
        <v>580</v>
      </c>
      <c r="C81" s="73" t="s">
        <v>581</v>
      </c>
      <c r="D81" s="73" t="s">
        <v>80</v>
      </c>
      <c r="E81" s="73" t="s">
        <v>570</v>
      </c>
      <c r="F81" s="73" t="s">
        <v>571</v>
      </c>
      <c r="G81" s="73">
        <v>2</v>
      </c>
      <c r="H81" s="73">
        <v>16.399999999999999</v>
      </c>
      <c r="I81" s="73">
        <v>0</v>
      </c>
      <c r="J81" s="73">
        <v>16.399999999999999</v>
      </c>
      <c r="K81" s="89">
        <f t="shared" si="2"/>
        <v>16.399999999999999</v>
      </c>
      <c r="L81" s="89"/>
    </row>
    <row r="82" spans="1:12">
      <c r="A82" s="73" t="s">
        <v>49</v>
      </c>
      <c r="B82" s="73" t="s">
        <v>1433</v>
      </c>
      <c r="C82" s="73" t="s">
        <v>1434</v>
      </c>
      <c r="D82" s="73" t="s">
        <v>78</v>
      </c>
      <c r="E82" s="73" t="s">
        <v>79</v>
      </c>
      <c r="F82" s="73"/>
      <c r="G82" s="73">
        <v>11</v>
      </c>
      <c r="H82" s="73">
        <v>83.71</v>
      </c>
      <c r="I82" s="73">
        <v>38</v>
      </c>
      <c r="J82" s="73">
        <v>121.71</v>
      </c>
      <c r="K82" s="89">
        <f t="shared" si="2"/>
        <v>121.71</v>
      </c>
      <c r="L82" s="89"/>
    </row>
    <row r="83" spans="1:12">
      <c r="A83" s="73" t="s">
        <v>49</v>
      </c>
      <c r="B83" s="73" t="s">
        <v>1433</v>
      </c>
      <c r="C83" s="73" t="s">
        <v>1434</v>
      </c>
      <c r="D83" s="73" t="s">
        <v>80</v>
      </c>
      <c r="E83" s="73" t="s">
        <v>570</v>
      </c>
      <c r="F83" s="73" t="s">
        <v>571</v>
      </c>
      <c r="G83" s="73">
        <v>17</v>
      </c>
      <c r="H83" s="73">
        <v>139.4</v>
      </c>
      <c r="I83" s="73">
        <v>0</v>
      </c>
      <c r="J83" s="73">
        <v>139.4</v>
      </c>
      <c r="K83" s="89">
        <f t="shared" si="2"/>
        <v>139.4</v>
      </c>
      <c r="L83" s="89"/>
    </row>
    <row r="84" spans="1:12">
      <c r="A84" s="73" t="s">
        <v>49</v>
      </c>
      <c r="B84" s="73" t="s">
        <v>582</v>
      </c>
      <c r="C84" s="73" t="s">
        <v>583</v>
      </c>
      <c r="D84" s="73" t="s">
        <v>78</v>
      </c>
      <c r="E84" s="73" t="s">
        <v>79</v>
      </c>
      <c r="F84" s="73"/>
      <c r="G84" s="73">
        <v>8</v>
      </c>
      <c r="H84" s="73">
        <v>60.88</v>
      </c>
      <c r="I84" s="73">
        <v>18</v>
      </c>
      <c r="J84" s="73">
        <v>78.88</v>
      </c>
      <c r="K84" s="89">
        <f t="shared" si="2"/>
        <v>78.88</v>
      </c>
      <c r="L84" s="89"/>
    </row>
    <row r="85" spans="1:12">
      <c r="A85" s="73" t="s">
        <v>49</v>
      </c>
      <c r="B85" s="73" t="s">
        <v>582</v>
      </c>
      <c r="C85" s="73" t="s">
        <v>583</v>
      </c>
      <c r="D85" s="73" t="s">
        <v>80</v>
      </c>
      <c r="E85" s="73" t="s">
        <v>570</v>
      </c>
      <c r="F85" s="73" t="s">
        <v>571</v>
      </c>
      <c r="G85" s="73">
        <v>9</v>
      </c>
      <c r="H85" s="73">
        <v>73.8</v>
      </c>
      <c r="I85" s="73">
        <v>0</v>
      </c>
      <c r="J85" s="73">
        <v>73.8</v>
      </c>
      <c r="K85" s="89">
        <f t="shared" si="2"/>
        <v>73.8</v>
      </c>
      <c r="L85" s="89"/>
    </row>
    <row r="86" spans="1:12">
      <c r="A86" s="73" t="s">
        <v>49</v>
      </c>
      <c r="B86" s="73" t="s">
        <v>2249</v>
      </c>
      <c r="C86" s="73" t="s">
        <v>2250</v>
      </c>
      <c r="D86" s="73" t="s">
        <v>78</v>
      </c>
      <c r="E86" s="73" t="s">
        <v>79</v>
      </c>
      <c r="F86" s="73"/>
      <c r="G86" s="73">
        <v>10</v>
      </c>
      <c r="H86" s="73">
        <v>76.099999999999994</v>
      </c>
      <c r="I86" s="73">
        <v>18</v>
      </c>
      <c r="J86" s="73">
        <v>94.1</v>
      </c>
      <c r="K86" s="89">
        <f t="shared" si="2"/>
        <v>94.1</v>
      </c>
      <c r="L86" s="89"/>
    </row>
    <row r="87" spans="1:12">
      <c r="A87" s="73" t="s">
        <v>49</v>
      </c>
      <c r="B87" s="73" t="s">
        <v>2249</v>
      </c>
      <c r="C87" s="73" t="s">
        <v>2250</v>
      </c>
      <c r="D87" s="73" t="s">
        <v>78</v>
      </c>
      <c r="E87" s="73" t="s">
        <v>79</v>
      </c>
      <c r="F87" s="73"/>
      <c r="G87" s="73">
        <v>1</v>
      </c>
      <c r="H87" s="73">
        <v>7.61</v>
      </c>
      <c r="I87" s="73">
        <v>0</v>
      </c>
      <c r="J87" s="73">
        <v>7.61</v>
      </c>
      <c r="K87" s="89">
        <f t="shared" si="2"/>
        <v>7.61</v>
      </c>
      <c r="L87" s="89"/>
    </row>
    <row r="88" spans="1:12">
      <c r="A88" s="73" t="s">
        <v>49</v>
      </c>
      <c r="B88" s="73" t="s">
        <v>1308</v>
      </c>
      <c r="C88" s="73" t="s">
        <v>1309</v>
      </c>
      <c r="D88" s="73" t="s">
        <v>78</v>
      </c>
      <c r="E88" s="73" t="s">
        <v>79</v>
      </c>
      <c r="F88" s="73"/>
      <c r="G88" s="73">
        <v>14</v>
      </c>
      <c r="H88" s="73">
        <v>106.54</v>
      </c>
      <c r="I88" s="73">
        <v>23</v>
      </c>
      <c r="J88" s="73">
        <v>129.54</v>
      </c>
      <c r="K88" s="89">
        <f t="shared" si="2"/>
        <v>129.54</v>
      </c>
      <c r="L88" s="89"/>
    </row>
    <row r="89" spans="1:12">
      <c r="A89" s="73" t="s">
        <v>49</v>
      </c>
      <c r="B89" s="73" t="s">
        <v>1308</v>
      </c>
      <c r="C89" s="73" t="s">
        <v>1309</v>
      </c>
      <c r="D89" s="73" t="s">
        <v>80</v>
      </c>
      <c r="E89" s="73" t="s">
        <v>570</v>
      </c>
      <c r="F89" s="73" t="s">
        <v>571</v>
      </c>
      <c r="G89" s="73">
        <v>13</v>
      </c>
      <c r="H89" s="73">
        <v>106.6</v>
      </c>
      <c r="I89" s="73">
        <v>0</v>
      </c>
      <c r="J89" s="73">
        <v>106.6</v>
      </c>
      <c r="K89" s="89">
        <f t="shared" si="2"/>
        <v>106.6</v>
      </c>
      <c r="L89" s="89"/>
    </row>
    <row r="90" spans="1:12">
      <c r="A90" s="73" t="s">
        <v>49</v>
      </c>
      <c r="B90" s="73" t="s">
        <v>1887</v>
      </c>
      <c r="C90" s="73" t="s">
        <v>1888</v>
      </c>
      <c r="D90" s="73" t="s">
        <v>78</v>
      </c>
      <c r="E90" s="73" t="s">
        <v>79</v>
      </c>
      <c r="F90" s="73"/>
      <c r="G90" s="73">
        <v>1</v>
      </c>
      <c r="H90" s="73">
        <v>7.61</v>
      </c>
      <c r="I90" s="73">
        <v>2</v>
      </c>
      <c r="J90" s="73">
        <v>9.61</v>
      </c>
      <c r="K90" s="89">
        <f t="shared" si="2"/>
        <v>9.61</v>
      </c>
      <c r="L90" s="89"/>
    </row>
    <row r="91" spans="1:12">
      <c r="A91" s="73" t="s">
        <v>49</v>
      </c>
      <c r="B91" s="73" t="s">
        <v>1887</v>
      </c>
      <c r="C91" s="73" t="s">
        <v>1888</v>
      </c>
      <c r="D91" s="73" t="s">
        <v>80</v>
      </c>
      <c r="E91" s="73" t="s">
        <v>570</v>
      </c>
      <c r="F91" s="73" t="s">
        <v>571</v>
      </c>
      <c r="G91" s="73">
        <v>1</v>
      </c>
      <c r="H91" s="73">
        <v>8.1999999999999993</v>
      </c>
      <c r="I91" s="73">
        <v>0</v>
      </c>
      <c r="J91" s="73">
        <v>8.1999999999999993</v>
      </c>
      <c r="K91" s="89">
        <f t="shared" si="2"/>
        <v>8.1999999999999993</v>
      </c>
      <c r="L91" s="89"/>
    </row>
    <row r="92" spans="1:12">
      <c r="A92" s="73" t="s">
        <v>49</v>
      </c>
      <c r="B92" s="73" t="s">
        <v>1164</v>
      </c>
      <c r="C92" s="73" t="s">
        <v>1165</v>
      </c>
      <c r="D92" s="73" t="s">
        <v>78</v>
      </c>
      <c r="E92" s="73" t="s">
        <v>79</v>
      </c>
      <c r="F92" s="73"/>
      <c r="G92" s="73">
        <v>2</v>
      </c>
      <c r="H92" s="73">
        <v>15.22</v>
      </c>
      <c r="I92" s="73">
        <v>4</v>
      </c>
      <c r="J92" s="73">
        <v>19.22</v>
      </c>
      <c r="K92" s="89">
        <f t="shared" si="2"/>
        <v>19.22</v>
      </c>
      <c r="L92" s="89"/>
    </row>
    <row r="93" spans="1:12">
      <c r="A93" s="73" t="s">
        <v>49</v>
      </c>
      <c r="B93" s="73" t="s">
        <v>1164</v>
      </c>
      <c r="C93" s="73" t="s">
        <v>1165</v>
      </c>
      <c r="D93" s="73" t="s">
        <v>80</v>
      </c>
      <c r="E93" s="73" t="s">
        <v>570</v>
      </c>
      <c r="F93" s="73" t="s">
        <v>571</v>
      </c>
      <c r="G93" s="73">
        <v>2</v>
      </c>
      <c r="H93" s="73">
        <v>16.399999999999999</v>
      </c>
      <c r="I93" s="73">
        <v>0</v>
      </c>
      <c r="J93" s="73">
        <v>16.399999999999999</v>
      </c>
      <c r="K93" s="89">
        <f t="shared" si="2"/>
        <v>16.399999999999999</v>
      </c>
      <c r="L93" s="89"/>
    </row>
    <row r="94" spans="1:12">
      <c r="A94" s="73" t="s">
        <v>49</v>
      </c>
      <c r="B94" s="73" t="s">
        <v>1889</v>
      </c>
      <c r="C94" s="73" t="s">
        <v>1890</v>
      </c>
      <c r="D94" s="73" t="s">
        <v>78</v>
      </c>
      <c r="E94" s="73" t="s">
        <v>79</v>
      </c>
      <c r="F94" s="73"/>
      <c r="G94" s="73">
        <v>4</v>
      </c>
      <c r="H94" s="73">
        <v>30.44</v>
      </c>
      <c r="I94" s="73">
        <v>4</v>
      </c>
      <c r="J94" s="73">
        <v>34.44</v>
      </c>
      <c r="K94" s="89">
        <f t="shared" si="2"/>
        <v>34.44</v>
      </c>
      <c r="L94" s="89"/>
    </row>
    <row r="95" spans="1:12">
      <c r="A95" s="73" t="s">
        <v>49</v>
      </c>
      <c r="B95" s="73" t="s">
        <v>1889</v>
      </c>
      <c r="C95" s="73" t="s">
        <v>1890</v>
      </c>
      <c r="D95" s="73" t="s">
        <v>80</v>
      </c>
      <c r="E95" s="73" t="s">
        <v>367</v>
      </c>
      <c r="F95" s="73" t="s">
        <v>368</v>
      </c>
      <c r="G95" s="73">
        <v>15</v>
      </c>
      <c r="H95" s="73">
        <v>53.1</v>
      </c>
      <c r="I95" s="73">
        <v>0</v>
      </c>
      <c r="J95" s="73">
        <v>53.1</v>
      </c>
      <c r="K95" s="89">
        <f t="shared" si="2"/>
        <v>53.1</v>
      </c>
      <c r="L95" s="89"/>
    </row>
    <row r="96" spans="1:12">
      <c r="A96" s="73" t="s">
        <v>49</v>
      </c>
      <c r="B96" s="73" t="s">
        <v>1889</v>
      </c>
      <c r="C96" s="73" t="s">
        <v>1890</v>
      </c>
      <c r="D96" s="73" t="s">
        <v>80</v>
      </c>
      <c r="E96" s="73" t="s">
        <v>570</v>
      </c>
      <c r="F96" s="73" t="s">
        <v>571</v>
      </c>
      <c r="G96" s="73">
        <v>19</v>
      </c>
      <c r="H96" s="73">
        <v>155.80000000000001</v>
      </c>
      <c r="I96" s="73">
        <v>0</v>
      </c>
      <c r="J96" s="73">
        <v>155.80000000000001</v>
      </c>
      <c r="K96" s="89">
        <f t="shared" si="2"/>
        <v>155.80000000000001</v>
      </c>
      <c r="L96" s="89"/>
    </row>
    <row r="97" spans="1:12">
      <c r="A97" s="73" t="s">
        <v>49</v>
      </c>
      <c r="B97" s="73" t="s">
        <v>1889</v>
      </c>
      <c r="C97" s="73" t="s">
        <v>1890</v>
      </c>
      <c r="D97" s="73" t="s">
        <v>80</v>
      </c>
      <c r="E97" s="73" t="s">
        <v>114</v>
      </c>
      <c r="F97" s="73" t="s">
        <v>115</v>
      </c>
      <c r="G97" s="73">
        <v>15</v>
      </c>
      <c r="H97" s="73">
        <v>16.5</v>
      </c>
      <c r="I97" s="73">
        <v>0</v>
      </c>
      <c r="J97" s="73">
        <v>16.5</v>
      </c>
      <c r="K97" s="89">
        <f t="shared" si="2"/>
        <v>16.5</v>
      </c>
      <c r="L97" s="89"/>
    </row>
    <row r="98" spans="1:12">
      <c r="A98" s="73" t="s">
        <v>49</v>
      </c>
      <c r="B98" s="73" t="s">
        <v>2251</v>
      </c>
      <c r="C98" s="73" t="s">
        <v>2252</v>
      </c>
      <c r="D98" s="73" t="s">
        <v>78</v>
      </c>
      <c r="E98" s="73" t="s">
        <v>79</v>
      </c>
      <c r="F98" s="73"/>
      <c r="G98" s="73">
        <v>1</v>
      </c>
      <c r="H98" s="73">
        <v>7.61</v>
      </c>
      <c r="I98" s="73">
        <v>2</v>
      </c>
      <c r="J98" s="73">
        <v>9.61</v>
      </c>
      <c r="K98" s="89">
        <f t="shared" si="2"/>
        <v>9.61</v>
      </c>
      <c r="L98" s="89"/>
    </row>
    <row r="99" spans="1:12">
      <c r="A99" s="73" t="s">
        <v>49</v>
      </c>
      <c r="B99" s="73" t="s">
        <v>2251</v>
      </c>
      <c r="C99" s="73" t="s">
        <v>2252</v>
      </c>
      <c r="D99" s="73" t="s">
        <v>80</v>
      </c>
      <c r="E99" s="73" t="s">
        <v>570</v>
      </c>
      <c r="F99" s="73" t="s">
        <v>571</v>
      </c>
      <c r="G99" s="73">
        <v>1</v>
      </c>
      <c r="H99" s="73">
        <v>8.1999999999999993</v>
      </c>
      <c r="I99" s="73">
        <v>0</v>
      </c>
      <c r="J99" s="73">
        <v>8.1999999999999993</v>
      </c>
      <c r="K99" s="89">
        <f t="shared" si="2"/>
        <v>8.1999999999999993</v>
      </c>
      <c r="L99" s="89"/>
    </row>
    <row r="100" spans="1:12">
      <c r="A100" s="73" t="s">
        <v>49</v>
      </c>
      <c r="B100" s="73" t="s">
        <v>584</v>
      </c>
      <c r="C100" s="73" t="s">
        <v>585</v>
      </c>
      <c r="D100" s="73" t="s">
        <v>78</v>
      </c>
      <c r="E100" s="73" t="s">
        <v>79</v>
      </c>
      <c r="F100" s="73"/>
      <c r="G100" s="73">
        <v>16</v>
      </c>
      <c r="H100" s="73">
        <v>121.76</v>
      </c>
      <c r="I100" s="73">
        <v>40</v>
      </c>
      <c r="J100" s="73">
        <v>161.76</v>
      </c>
      <c r="K100" s="89">
        <f t="shared" si="2"/>
        <v>161.76</v>
      </c>
      <c r="L100" s="89"/>
    </row>
    <row r="101" spans="1:12">
      <c r="A101" s="73" t="s">
        <v>49</v>
      </c>
      <c r="B101" s="73" t="s">
        <v>584</v>
      </c>
      <c r="C101" s="73" t="s">
        <v>585</v>
      </c>
      <c r="D101" s="73" t="s">
        <v>80</v>
      </c>
      <c r="E101" s="73" t="s">
        <v>570</v>
      </c>
      <c r="F101" s="73" t="s">
        <v>571</v>
      </c>
      <c r="G101" s="73">
        <v>17</v>
      </c>
      <c r="H101" s="73">
        <v>139.4</v>
      </c>
      <c r="I101" s="73">
        <v>0</v>
      </c>
      <c r="J101" s="73">
        <v>139.4</v>
      </c>
      <c r="K101" s="89">
        <f t="shared" si="2"/>
        <v>139.4</v>
      </c>
      <c r="L101" s="89"/>
    </row>
    <row r="102" spans="1:12">
      <c r="A102" s="73" t="s">
        <v>49</v>
      </c>
      <c r="B102" s="73" t="s">
        <v>584</v>
      </c>
      <c r="C102" s="73" t="s">
        <v>585</v>
      </c>
      <c r="D102" s="73" t="s">
        <v>80</v>
      </c>
      <c r="E102" s="73" t="s">
        <v>1875</v>
      </c>
      <c r="F102" s="73" t="s">
        <v>1876</v>
      </c>
      <c r="G102" s="73">
        <v>1</v>
      </c>
      <c r="H102" s="73">
        <v>1.21</v>
      </c>
      <c r="I102" s="73">
        <v>0</v>
      </c>
      <c r="J102" s="73">
        <v>1.21</v>
      </c>
      <c r="K102" s="89">
        <f t="shared" si="2"/>
        <v>1.21</v>
      </c>
      <c r="L102" s="89"/>
    </row>
    <row r="103" spans="1:12">
      <c r="A103" s="73" t="s">
        <v>49</v>
      </c>
      <c r="B103" s="73" t="s">
        <v>586</v>
      </c>
      <c r="C103" s="73" t="s">
        <v>587</v>
      </c>
      <c r="D103" s="73" t="s">
        <v>78</v>
      </c>
      <c r="E103" s="73" t="s">
        <v>79</v>
      </c>
      <c r="F103" s="73"/>
      <c r="G103" s="73">
        <v>7</v>
      </c>
      <c r="H103" s="73">
        <v>53.27</v>
      </c>
      <c r="I103" s="73">
        <v>22.85</v>
      </c>
      <c r="J103" s="73">
        <v>76.12</v>
      </c>
      <c r="K103" s="89">
        <f t="shared" si="2"/>
        <v>76.12</v>
      </c>
      <c r="L103" s="89"/>
    </row>
    <row r="104" spans="1:12">
      <c r="A104" s="73" t="s">
        <v>49</v>
      </c>
      <c r="B104" s="73" t="s">
        <v>586</v>
      </c>
      <c r="C104" s="73" t="s">
        <v>587</v>
      </c>
      <c r="D104" s="73" t="s">
        <v>80</v>
      </c>
      <c r="E104" s="73" t="s">
        <v>570</v>
      </c>
      <c r="F104" s="73" t="s">
        <v>571</v>
      </c>
      <c r="G104" s="73">
        <v>16</v>
      </c>
      <c r="H104" s="73">
        <v>131.19999999999999</v>
      </c>
      <c r="I104" s="73">
        <v>0</v>
      </c>
      <c r="J104" s="73">
        <v>131.19999999999999</v>
      </c>
      <c r="K104" s="89">
        <f t="shared" si="2"/>
        <v>131.19999999999999</v>
      </c>
      <c r="L104" s="89"/>
    </row>
    <row r="105" spans="1:12">
      <c r="A105" s="73" t="s">
        <v>49</v>
      </c>
      <c r="B105" s="73" t="s">
        <v>1891</v>
      </c>
      <c r="C105" s="73" t="s">
        <v>1892</v>
      </c>
      <c r="D105" s="73" t="s">
        <v>78</v>
      </c>
      <c r="E105" s="73" t="s">
        <v>79</v>
      </c>
      <c r="F105" s="73"/>
      <c r="G105" s="73">
        <v>2</v>
      </c>
      <c r="H105" s="73">
        <v>15.22</v>
      </c>
      <c r="I105" s="73">
        <v>6</v>
      </c>
      <c r="J105" s="73">
        <v>21.22</v>
      </c>
      <c r="K105" s="89">
        <f t="shared" si="2"/>
        <v>21.22</v>
      </c>
      <c r="L105" s="89"/>
    </row>
    <row r="106" spans="1:12">
      <c r="A106" s="73" t="s">
        <v>49</v>
      </c>
      <c r="B106" s="73" t="s">
        <v>1891</v>
      </c>
      <c r="C106" s="73" t="s">
        <v>1892</v>
      </c>
      <c r="D106" s="73" t="s">
        <v>80</v>
      </c>
      <c r="E106" s="73" t="s">
        <v>570</v>
      </c>
      <c r="F106" s="73" t="s">
        <v>571</v>
      </c>
      <c r="G106" s="73">
        <v>2</v>
      </c>
      <c r="H106" s="73">
        <v>16.399999999999999</v>
      </c>
      <c r="I106" s="73">
        <v>0</v>
      </c>
      <c r="J106" s="73">
        <v>16.399999999999999</v>
      </c>
      <c r="K106" s="89">
        <f t="shared" si="2"/>
        <v>16.399999999999999</v>
      </c>
      <c r="L106" s="89"/>
    </row>
    <row r="107" spans="1:12">
      <c r="A107" s="73" t="s">
        <v>49</v>
      </c>
      <c r="B107" s="73" t="s">
        <v>588</v>
      </c>
      <c r="C107" s="73" t="s">
        <v>589</v>
      </c>
      <c r="D107" s="73" t="s">
        <v>78</v>
      </c>
      <c r="E107" s="73" t="s">
        <v>79</v>
      </c>
      <c r="F107" s="73"/>
      <c r="G107" s="73">
        <v>4</v>
      </c>
      <c r="H107" s="73">
        <v>30.44</v>
      </c>
      <c r="I107" s="73">
        <v>7</v>
      </c>
      <c r="J107" s="73">
        <v>37.44</v>
      </c>
      <c r="K107" s="89">
        <f t="shared" si="2"/>
        <v>37.44</v>
      </c>
      <c r="L107" s="89"/>
    </row>
    <row r="108" spans="1:12">
      <c r="A108" s="73" t="s">
        <v>49</v>
      </c>
      <c r="B108" s="73" t="s">
        <v>588</v>
      </c>
      <c r="C108" s="73" t="s">
        <v>589</v>
      </c>
      <c r="D108" s="73" t="s">
        <v>80</v>
      </c>
      <c r="E108" s="73" t="s">
        <v>570</v>
      </c>
      <c r="F108" s="73" t="s">
        <v>571</v>
      </c>
      <c r="G108" s="73">
        <v>4</v>
      </c>
      <c r="H108" s="73">
        <v>32.799999999999997</v>
      </c>
      <c r="I108" s="73">
        <v>0</v>
      </c>
      <c r="J108" s="73">
        <v>32.799999999999997</v>
      </c>
      <c r="K108" s="89">
        <f t="shared" si="2"/>
        <v>32.799999999999997</v>
      </c>
      <c r="L108" s="89"/>
    </row>
    <row r="109" spans="1:12">
      <c r="A109" s="73" t="s">
        <v>49</v>
      </c>
      <c r="B109" s="73" t="s">
        <v>590</v>
      </c>
      <c r="C109" s="73" t="s">
        <v>591</v>
      </c>
      <c r="D109" s="73" t="s">
        <v>78</v>
      </c>
      <c r="E109" s="73" t="s">
        <v>79</v>
      </c>
      <c r="F109" s="73"/>
      <c r="G109" s="73">
        <v>10</v>
      </c>
      <c r="H109" s="73">
        <v>76.099999999999994</v>
      </c>
      <c r="I109" s="73">
        <v>23</v>
      </c>
      <c r="J109" s="73">
        <v>99.1</v>
      </c>
      <c r="K109" s="89">
        <f t="shared" si="2"/>
        <v>99.1</v>
      </c>
      <c r="L109" s="89"/>
    </row>
    <row r="110" spans="1:12">
      <c r="A110" s="73" t="s">
        <v>49</v>
      </c>
      <c r="B110" s="73" t="s">
        <v>590</v>
      </c>
      <c r="C110" s="73" t="s">
        <v>591</v>
      </c>
      <c r="D110" s="73" t="s">
        <v>80</v>
      </c>
      <c r="E110" s="73" t="s">
        <v>570</v>
      </c>
      <c r="F110" s="73" t="s">
        <v>571</v>
      </c>
      <c r="G110" s="73">
        <v>9</v>
      </c>
      <c r="H110" s="73">
        <v>73.8</v>
      </c>
      <c r="I110" s="73">
        <v>0</v>
      </c>
      <c r="J110" s="73">
        <v>73.8</v>
      </c>
      <c r="K110" s="89">
        <f t="shared" si="2"/>
        <v>73.8</v>
      </c>
      <c r="L110" s="89"/>
    </row>
    <row r="111" spans="1:12">
      <c r="A111" s="73" t="s">
        <v>49</v>
      </c>
      <c r="B111" s="73" t="s">
        <v>590</v>
      </c>
      <c r="C111" s="73" t="s">
        <v>591</v>
      </c>
      <c r="D111" s="73" t="s">
        <v>80</v>
      </c>
      <c r="E111" s="73" t="s">
        <v>122</v>
      </c>
      <c r="F111" s="73" t="s">
        <v>123</v>
      </c>
      <c r="G111" s="73">
        <v>1</v>
      </c>
      <c r="H111" s="73">
        <v>6.42</v>
      </c>
      <c r="I111" s="73">
        <v>0</v>
      </c>
      <c r="J111" s="73">
        <v>6.42</v>
      </c>
      <c r="K111" s="89">
        <f t="shared" si="2"/>
        <v>6.42</v>
      </c>
      <c r="L111" s="89"/>
    </row>
    <row r="112" spans="1:12">
      <c r="A112" s="73" t="s">
        <v>49</v>
      </c>
      <c r="B112" s="73" t="s">
        <v>592</v>
      </c>
      <c r="C112" s="73" t="s">
        <v>593</v>
      </c>
      <c r="D112" s="73" t="s">
        <v>78</v>
      </c>
      <c r="E112" s="73" t="s">
        <v>79</v>
      </c>
      <c r="F112" s="73"/>
      <c r="G112" s="73">
        <v>4</v>
      </c>
      <c r="H112" s="73">
        <v>30.44</v>
      </c>
      <c r="I112" s="73">
        <v>4</v>
      </c>
      <c r="J112" s="73">
        <v>34.44</v>
      </c>
      <c r="K112" s="89">
        <f t="shared" si="2"/>
        <v>34.44</v>
      </c>
      <c r="L112" s="89"/>
    </row>
    <row r="113" spans="1:12">
      <c r="A113" s="73" t="s">
        <v>49</v>
      </c>
      <c r="B113" s="73" t="s">
        <v>1893</v>
      </c>
      <c r="C113" s="73" t="s">
        <v>1894</v>
      </c>
      <c r="D113" s="73" t="s">
        <v>78</v>
      </c>
      <c r="E113" s="73" t="s">
        <v>79</v>
      </c>
      <c r="F113" s="73"/>
      <c r="G113" s="73">
        <v>1</v>
      </c>
      <c r="H113" s="73">
        <v>7.61</v>
      </c>
      <c r="I113" s="73">
        <v>2</v>
      </c>
      <c r="J113" s="73">
        <v>9.61</v>
      </c>
      <c r="K113" s="89">
        <f t="shared" si="2"/>
        <v>9.61</v>
      </c>
      <c r="L113" s="89"/>
    </row>
    <row r="114" spans="1:12">
      <c r="A114" s="73" t="s">
        <v>49</v>
      </c>
      <c r="B114" s="73" t="s">
        <v>1893</v>
      </c>
      <c r="C114" s="73" t="s">
        <v>1894</v>
      </c>
      <c r="D114" s="73" t="s">
        <v>80</v>
      </c>
      <c r="E114" s="73" t="s">
        <v>134</v>
      </c>
      <c r="F114" s="73" t="s">
        <v>135</v>
      </c>
      <c r="G114" s="73">
        <v>1</v>
      </c>
      <c r="H114" s="73">
        <v>9.85</v>
      </c>
      <c r="I114" s="73">
        <v>0</v>
      </c>
      <c r="J114" s="73">
        <v>9.85</v>
      </c>
      <c r="K114" s="89">
        <f t="shared" si="2"/>
        <v>9.85</v>
      </c>
      <c r="L114" s="89"/>
    </row>
    <row r="115" spans="1:12">
      <c r="A115" s="73" t="s">
        <v>49</v>
      </c>
      <c r="B115" s="73" t="s">
        <v>1893</v>
      </c>
      <c r="C115" s="73" t="s">
        <v>1894</v>
      </c>
      <c r="D115" s="73" t="s">
        <v>80</v>
      </c>
      <c r="E115" s="73" t="s">
        <v>136</v>
      </c>
      <c r="F115" s="73" t="s">
        <v>137</v>
      </c>
      <c r="G115" s="73">
        <v>1</v>
      </c>
      <c r="H115" s="73">
        <v>5.61</v>
      </c>
      <c r="I115" s="73">
        <v>0</v>
      </c>
      <c r="J115" s="73">
        <v>5.61</v>
      </c>
      <c r="K115" s="89">
        <f t="shared" si="2"/>
        <v>5.61</v>
      </c>
      <c r="L115" s="89"/>
    </row>
    <row r="116" spans="1:12">
      <c r="A116" s="73" t="s">
        <v>49</v>
      </c>
      <c r="B116" s="73" t="s">
        <v>1673</v>
      </c>
      <c r="C116" s="73" t="s">
        <v>1674</v>
      </c>
      <c r="D116" s="73" t="s">
        <v>78</v>
      </c>
      <c r="E116" s="73" t="s">
        <v>79</v>
      </c>
      <c r="F116" s="73"/>
      <c r="G116" s="73">
        <v>3</v>
      </c>
      <c r="H116" s="73">
        <v>22.83</v>
      </c>
      <c r="I116" s="73">
        <v>6</v>
      </c>
      <c r="J116" s="73">
        <v>28.83</v>
      </c>
      <c r="K116" s="89">
        <f t="shared" si="2"/>
        <v>28.83</v>
      </c>
      <c r="L116" s="89"/>
    </row>
    <row r="117" spans="1:12">
      <c r="A117" s="73" t="s">
        <v>49</v>
      </c>
      <c r="B117" s="73" t="s">
        <v>1673</v>
      </c>
      <c r="C117" s="73" t="s">
        <v>1674</v>
      </c>
      <c r="D117" s="73" t="s">
        <v>80</v>
      </c>
      <c r="E117" s="73" t="s">
        <v>570</v>
      </c>
      <c r="F117" s="73" t="s">
        <v>571</v>
      </c>
      <c r="G117" s="73">
        <v>3</v>
      </c>
      <c r="H117" s="73">
        <v>24.6</v>
      </c>
      <c r="I117" s="73">
        <v>0</v>
      </c>
      <c r="J117" s="73">
        <v>24.6</v>
      </c>
      <c r="K117" s="89">
        <f t="shared" si="2"/>
        <v>24.6</v>
      </c>
      <c r="L117" s="89"/>
    </row>
    <row r="118" spans="1:12">
      <c r="A118" s="73" t="s">
        <v>49</v>
      </c>
      <c r="B118" s="73" t="s">
        <v>594</v>
      </c>
      <c r="C118" s="73" t="s">
        <v>595</v>
      </c>
      <c r="D118" s="73" t="s">
        <v>78</v>
      </c>
      <c r="E118" s="73" t="s">
        <v>79</v>
      </c>
      <c r="F118" s="73"/>
      <c r="G118" s="73">
        <v>8</v>
      </c>
      <c r="H118" s="73">
        <v>60.88</v>
      </c>
      <c r="I118" s="73">
        <v>21</v>
      </c>
      <c r="J118" s="73">
        <v>81.88</v>
      </c>
      <c r="K118" s="89">
        <f t="shared" si="2"/>
        <v>81.88</v>
      </c>
      <c r="L118" s="89"/>
    </row>
    <row r="119" spans="1:12">
      <c r="A119" s="73" t="s">
        <v>49</v>
      </c>
      <c r="B119" s="73" t="s">
        <v>594</v>
      </c>
      <c r="C119" s="73" t="s">
        <v>595</v>
      </c>
      <c r="D119" s="73" t="s">
        <v>80</v>
      </c>
      <c r="E119" s="73" t="s">
        <v>570</v>
      </c>
      <c r="F119" s="73" t="s">
        <v>571</v>
      </c>
      <c r="G119" s="73">
        <v>11</v>
      </c>
      <c r="H119" s="73">
        <v>90.2</v>
      </c>
      <c r="I119" s="73">
        <v>0</v>
      </c>
      <c r="J119" s="73">
        <v>90.2</v>
      </c>
      <c r="K119" s="89">
        <f t="shared" si="2"/>
        <v>90.2</v>
      </c>
      <c r="L119" s="89"/>
    </row>
    <row r="120" spans="1:12">
      <c r="A120" s="73" t="s">
        <v>49</v>
      </c>
      <c r="B120" s="73" t="s">
        <v>1310</v>
      </c>
      <c r="C120" s="73" t="s">
        <v>1311</v>
      </c>
      <c r="D120" s="73" t="s">
        <v>78</v>
      </c>
      <c r="E120" s="73" t="s">
        <v>79</v>
      </c>
      <c r="F120" s="73"/>
      <c r="G120" s="73">
        <v>1</v>
      </c>
      <c r="H120" s="73">
        <v>7.61</v>
      </c>
      <c r="I120" s="73">
        <v>2</v>
      </c>
      <c r="J120" s="73">
        <v>9.61</v>
      </c>
      <c r="K120" s="89">
        <f t="shared" si="2"/>
        <v>9.61</v>
      </c>
      <c r="L120" s="89"/>
    </row>
    <row r="121" spans="1:12">
      <c r="A121" s="73" t="s">
        <v>49</v>
      </c>
      <c r="B121" s="73" t="s">
        <v>1435</v>
      </c>
      <c r="C121" s="73" t="s">
        <v>1436</v>
      </c>
      <c r="D121" s="73" t="s">
        <v>78</v>
      </c>
      <c r="E121" s="73" t="s">
        <v>79</v>
      </c>
      <c r="F121" s="73"/>
      <c r="G121" s="73">
        <v>1</v>
      </c>
      <c r="H121" s="73">
        <v>7.61</v>
      </c>
      <c r="I121" s="73">
        <v>0</v>
      </c>
      <c r="J121" s="73">
        <v>7.61</v>
      </c>
      <c r="K121" s="89">
        <f t="shared" si="2"/>
        <v>7.61</v>
      </c>
      <c r="L121" s="89"/>
    </row>
    <row r="122" spans="1:12">
      <c r="A122" s="73" t="s">
        <v>49</v>
      </c>
      <c r="B122" s="73" t="s">
        <v>596</v>
      </c>
      <c r="C122" s="73" t="s">
        <v>597</v>
      </c>
      <c r="D122" s="73" t="s">
        <v>78</v>
      </c>
      <c r="E122" s="73" t="s">
        <v>79</v>
      </c>
      <c r="F122" s="73"/>
      <c r="G122" s="73">
        <v>2</v>
      </c>
      <c r="H122" s="73">
        <v>15.22</v>
      </c>
      <c r="I122" s="73">
        <v>4</v>
      </c>
      <c r="J122" s="73">
        <v>19.22</v>
      </c>
      <c r="K122" s="89">
        <f t="shared" si="2"/>
        <v>19.22</v>
      </c>
      <c r="L122" s="89"/>
    </row>
    <row r="123" spans="1:12">
      <c r="A123" s="73" t="s">
        <v>49</v>
      </c>
      <c r="B123" s="73" t="s">
        <v>596</v>
      </c>
      <c r="C123" s="73" t="s">
        <v>597</v>
      </c>
      <c r="D123" s="73" t="s">
        <v>80</v>
      </c>
      <c r="E123" s="73" t="s">
        <v>570</v>
      </c>
      <c r="F123" s="73" t="s">
        <v>571</v>
      </c>
      <c r="G123" s="73">
        <v>2</v>
      </c>
      <c r="H123" s="73">
        <v>16.399999999999999</v>
      </c>
      <c r="I123" s="73">
        <v>0</v>
      </c>
      <c r="J123" s="73">
        <v>16.399999999999999</v>
      </c>
      <c r="K123" s="89">
        <f t="shared" si="2"/>
        <v>16.399999999999999</v>
      </c>
      <c r="L123" s="89"/>
    </row>
    <row r="124" spans="1:12">
      <c r="A124" s="73" t="s">
        <v>49</v>
      </c>
      <c r="B124" s="73" t="s">
        <v>598</v>
      </c>
      <c r="C124" s="73" t="s">
        <v>599</v>
      </c>
      <c r="D124" s="73" t="s">
        <v>78</v>
      </c>
      <c r="E124" s="73" t="s">
        <v>79</v>
      </c>
      <c r="F124" s="73"/>
      <c r="G124" s="73">
        <v>16</v>
      </c>
      <c r="H124" s="73">
        <v>121.76</v>
      </c>
      <c r="I124" s="73">
        <v>33.700000000000003</v>
      </c>
      <c r="J124" s="73">
        <v>155.46</v>
      </c>
      <c r="K124" s="89">
        <f t="shared" si="2"/>
        <v>155.46</v>
      </c>
      <c r="L124" s="89"/>
    </row>
    <row r="125" spans="1:12">
      <c r="A125" s="73" t="s">
        <v>49</v>
      </c>
      <c r="B125" s="73" t="s">
        <v>598</v>
      </c>
      <c r="C125" s="73" t="s">
        <v>599</v>
      </c>
      <c r="D125" s="73" t="s">
        <v>80</v>
      </c>
      <c r="E125" s="73" t="s">
        <v>570</v>
      </c>
      <c r="F125" s="73" t="s">
        <v>571</v>
      </c>
      <c r="G125" s="73">
        <v>15</v>
      </c>
      <c r="H125" s="73">
        <v>123</v>
      </c>
      <c r="I125" s="73">
        <v>0</v>
      </c>
      <c r="J125" s="73">
        <v>123</v>
      </c>
      <c r="K125" s="89">
        <f t="shared" si="2"/>
        <v>123</v>
      </c>
      <c r="L125" s="89"/>
    </row>
    <row r="126" spans="1:12">
      <c r="A126" s="73" t="s">
        <v>49</v>
      </c>
      <c r="B126" s="73" t="s">
        <v>598</v>
      </c>
      <c r="C126" s="73" t="s">
        <v>599</v>
      </c>
      <c r="D126" s="73" t="s">
        <v>80</v>
      </c>
      <c r="E126" s="73" t="s">
        <v>840</v>
      </c>
      <c r="F126" s="73" t="s">
        <v>1580</v>
      </c>
      <c r="G126" s="73">
        <v>2</v>
      </c>
      <c r="H126" s="73">
        <v>38.380000000000003</v>
      </c>
      <c r="I126" s="73">
        <v>0</v>
      </c>
      <c r="J126" s="73">
        <v>38.380000000000003</v>
      </c>
      <c r="K126" s="89">
        <f t="shared" si="2"/>
        <v>38.380000000000003</v>
      </c>
      <c r="L126" s="89"/>
    </row>
    <row r="127" spans="1:12">
      <c r="A127" s="73" t="s">
        <v>49</v>
      </c>
      <c r="B127" s="73" t="s">
        <v>1437</v>
      </c>
      <c r="C127" s="73" t="s">
        <v>1438</v>
      </c>
      <c r="D127" s="73" t="s">
        <v>78</v>
      </c>
      <c r="E127" s="73" t="s">
        <v>79</v>
      </c>
      <c r="F127" s="73"/>
      <c r="G127" s="73">
        <v>4</v>
      </c>
      <c r="H127" s="73">
        <v>30.44</v>
      </c>
      <c r="I127" s="73">
        <v>10</v>
      </c>
      <c r="J127" s="73">
        <v>40.44</v>
      </c>
      <c r="K127" s="89">
        <f t="shared" si="2"/>
        <v>40.44</v>
      </c>
      <c r="L127" s="89"/>
    </row>
    <row r="128" spans="1:12">
      <c r="A128" s="73" t="s">
        <v>49</v>
      </c>
      <c r="B128" s="73" t="s">
        <v>1437</v>
      </c>
      <c r="C128" s="73" t="s">
        <v>1438</v>
      </c>
      <c r="D128" s="73" t="s">
        <v>78</v>
      </c>
      <c r="E128" s="73" t="s">
        <v>79</v>
      </c>
      <c r="F128" s="73"/>
      <c r="G128" s="73">
        <v>1</v>
      </c>
      <c r="H128" s="73">
        <v>7.61</v>
      </c>
      <c r="I128" s="73">
        <v>0</v>
      </c>
      <c r="J128" s="73">
        <v>7.61</v>
      </c>
      <c r="K128" s="89">
        <f t="shared" si="2"/>
        <v>7.61</v>
      </c>
      <c r="L128" s="89"/>
    </row>
    <row r="129" spans="1:12">
      <c r="A129" s="73" t="s">
        <v>49</v>
      </c>
      <c r="B129" s="73" t="s">
        <v>1437</v>
      </c>
      <c r="C129" s="73" t="s">
        <v>1438</v>
      </c>
      <c r="D129" s="73" t="s">
        <v>80</v>
      </c>
      <c r="E129" s="73" t="s">
        <v>367</v>
      </c>
      <c r="F129" s="73" t="s">
        <v>368</v>
      </c>
      <c r="G129" s="73">
        <v>1</v>
      </c>
      <c r="H129" s="73">
        <v>3.54</v>
      </c>
      <c r="I129" s="73">
        <v>0</v>
      </c>
      <c r="J129" s="73">
        <v>3.54</v>
      </c>
      <c r="K129" s="89">
        <f t="shared" si="2"/>
        <v>3.54</v>
      </c>
      <c r="L129" s="89"/>
    </row>
    <row r="130" spans="1:12">
      <c r="A130" s="73" t="s">
        <v>49</v>
      </c>
      <c r="B130" s="73" t="s">
        <v>1437</v>
      </c>
      <c r="C130" s="73" t="s">
        <v>1438</v>
      </c>
      <c r="D130" s="73" t="s">
        <v>80</v>
      </c>
      <c r="E130" s="73" t="s">
        <v>570</v>
      </c>
      <c r="F130" s="73" t="s">
        <v>571</v>
      </c>
      <c r="G130" s="73">
        <v>1</v>
      </c>
      <c r="H130" s="73">
        <v>8.1999999999999993</v>
      </c>
      <c r="I130" s="73">
        <v>0</v>
      </c>
      <c r="J130" s="73">
        <v>8.1999999999999993</v>
      </c>
      <c r="K130" s="89">
        <f t="shared" si="2"/>
        <v>8.1999999999999993</v>
      </c>
      <c r="L130" s="89"/>
    </row>
    <row r="131" spans="1:12">
      <c r="A131" s="73" t="s">
        <v>49</v>
      </c>
      <c r="B131" s="73" t="s">
        <v>1437</v>
      </c>
      <c r="C131" s="73" t="s">
        <v>1438</v>
      </c>
      <c r="D131" s="73" t="s">
        <v>80</v>
      </c>
      <c r="E131" s="73" t="s">
        <v>114</v>
      </c>
      <c r="F131" s="73" t="s">
        <v>115</v>
      </c>
      <c r="G131" s="73">
        <v>1</v>
      </c>
      <c r="H131" s="73">
        <v>1.1000000000000001</v>
      </c>
      <c r="I131" s="73">
        <v>0</v>
      </c>
      <c r="J131" s="73">
        <v>1.1000000000000001</v>
      </c>
      <c r="K131" s="89">
        <f t="shared" si="2"/>
        <v>1.1000000000000001</v>
      </c>
      <c r="L131" s="89"/>
    </row>
    <row r="132" spans="1:12">
      <c r="A132" s="73" t="s">
        <v>49</v>
      </c>
      <c r="B132" s="73" t="s">
        <v>1437</v>
      </c>
      <c r="C132" s="73" t="s">
        <v>1438</v>
      </c>
      <c r="D132" s="73" t="s">
        <v>80</v>
      </c>
      <c r="E132" s="73" t="s">
        <v>570</v>
      </c>
      <c r="F132" s="73" t="s">
        <v>571</v>
      </c>
      <c r="G132" s="73">
        <v>2</v>
      </c>
      <c r="H132" s="73">
        <v>16.399999999999999</v>
      </c>
      <c r="I132" s="73">
        <v>0</v>
      </c>
      <c r="J132" s="73">
        <v>16.399999999999999</v>
      </c>
      <c r="K132" s="89">
        <f t="shared" si="2"/>
        <v>16.399999999999999</v>
      </c>
      <c r="L132" s="89"/>
    </row>
    <row r="133" spans="1:12">
      <c r="A133" s="73" t="s">
        <v>49</v>
      </c>
      <c r="B133" s="73" t="s">
        <v>1218</v>
      </c>
      <c r="C133" s="73" t="s">
        <v>1219</v>
      </c>
      <c r="D133" s="73" t="s">
        <v>78</v>
      </c>
      <c r="E133" s="73" t="s">
        <v>79</v>
      </c>
      <c r="F133" s="73"/>
      <c r="G133" s="73">
        <v>3</v>
      </c>
      <c r="H133" s="73">
        <v>22.83</v>
      </c>
      <c r="I133" s="73">
        <v>7</v>
      </c>
      <c r="J133" s="73">
        <v>29.83</v>
      </c>
      <c r="K133" s="89">
        <f t="shared" si="2"/>
        <v>29.83</v>
      </c>
      <c r="L133" s="89"/>
    </row>
    <row r="134" spans="1:12">
      <c r="A134" s="73" t="s">
        <v>49</v>
      </c>
      <c r="B134" s="73" t="s">
        <v>1218</v>
      </c>
      <c r="C134" s="73" t="s">
        <v>1219</v>
      </c>
      <c r="D134" s="73" t="s">
        <v>80</v>
      </c>
      <c r="E134" s="73" t="s">
        <v>570</v>
      </c>
      <c r="F134" s="73" t="s">
        <v>571</v>
      </c>
      <c r="G134" s="73">
        <v>2</v>
      </c>
      <c r="H134" s="73">
        <v>16.399999999999999</v>
      </c>
      <c r="I134" s="73">
        <v>0</v>
      </c>
      <c r="J134" s="73">
        <v>16.399999999999999</v>
      </c>
      <c r="K134" s="89">
        <f t="shared" ref="K134:K197" si="3">J134</f>
        <v>16.399999999999999</v>
      </c>
      <c r="L134" s="89"/>
    </row>
    <row r="135" spans="1:12">
      <c r="A135" s="73" t="s">
        <v>49</v>
      </c>
      <c r="B135" s="73" t="s">
        <v>1220</v>
      </c>
      <c r="C135" s="73" t="s">
        <v>1221</v>
      </c>
      <c r="D135" s="73" t="s">
        <v>78</v>
      </c>
      <c r="E135" s="73" t="s">
        <v>79</v>
      </c>
      <c r="F135" s="73"/>
      <c r="G135" s="73">
        <v>11</v>
      </c>
      <c r="H135" s="73">
        <v>83.71</v>
      </c>
      <c r="I135" s="73">
        <v>24</v>
      </c>
      <c r="J135" s="73">
        <v>107.71</v>
      </c>
      <c r="K135" s="89">
        <f t="shared" si="3"/>
        <v>107.71</v>
      </c>
      <c r="L135" s="89"/>
    </row>
    <row r="136" spans="1:12">
      <c r="A136" s="73" t="s">
        <v>49</v>
      </c>
      <c r="B136" s="73" t="s">
        <v>600</v>
      </c>
      <c r="C136" s="73" t="s">
        <v>601</v>
      </c>
      <c r="D136" s="73" t="s">
        <v>78</v>
      </c>
      <c r="E136" s="73" t="s">
        <v>79</v>
      </c>
      <c r="F136" s="73"/>
      <c r="G136" s="73">
        <v>5</v>
      </c>
      <c r="H136" s="73">
        <v>38.049999999999997</v>
      </c>
      <c r="I136" s="73">
        <v>18</v>
      </c>
      <c r="J136" s="73">
        <v>56.05</v>
      </c>
      <c r="K136" s="89">
        <f t="shared" si="3"/>
        <v>56.05</v>
      </c>
      <c r="L136" s="89"/>
    </row>
    <row r="137" spans="1:12">
      <c r="A137" s="73" t="s">
        <v>49</v>
      </c>
      <c r="B137" s="73" t="s">
        <v>602</v>
      </c>
      <c r="C137" s="73" t="s">
        <v>603</v>
      </c>
      <c r="D137" s="73" t="s">
        <v>78</v>
      </c>
      <c r="E137" s="73" t="s">
        <v>79</v>
      </c>
      <c r="F137" s="73"/>
      <c r="G137" s="73">
        <v>3</v>
      </c>
      <c r="H137" s="73">
        <v>22.83</v>
      </c>
      <c r="I137" s="73">
        <v>6</v>
      </c>
      <c r="J137" s="73">
        <v>28.83</v>
      </c>
      <c r="K137" s="89">
        <f t="shared" si="3"/>
        <v>28.83</v>
      </c>
      <c r="L137" s="89"/>
    </row>
    <row r="138" spans="1:12">
      <c r="A138" s="73" t="s">
        <v>49</v>
      </c>
      <c r="B138" s="73" t="s">
        <v>602</v>
      </c>
      <c r="C138" s="73" t="s">
        <v>603</v>
      </c>
      <c r="D138" s="73" t="s">
        <v>80</v>
      </c>
      <c r="E138" s="73" t="s">
        <v>570</v>
      </c>
      <c r="F138" s="73" t="s">
        <v>571</v>
      </c>
      <c r="G138" s="73">
        <v>4</v>
      </c>
      <c r="H138" s="73">
        <v>32.799999999999997</v>
      </c>
      <c r="I138" s="73">
        <v>0</v>
      </c>
      <c r="J138" s="73">
        <v>32.799999999999997</v>
      </c>
      <c r="K138" s="89">
        <f t="shared" si="3"/>
        <v>32.799999999999997</v>
      </c>
      <c r="L138" s="89"/>
    </row>
    <row r="139" spans="1:12">
      <c r="A139" s="73" t="s">
        <v>49</v>
      </c>
      <c r="B139" s="73" t="s">
        <v>1895</v>
      </c>
      <c r="C139" s="73" t="s">
        <v>1896</v>
      </c>
      <c r="D139" s="73" t="s">
        <v>78</v>
      </c>
      <c r="E139" s="73" t="s">
        <v>79</v>
      </c>
      <c r="F139" s="73"/>
      <c r="G139" s="73">
        <v>1</v>
      </c>
      <c r="H139" s="73">
        <v>7.61</v>
      </c>
      <c r="I139" s="73">
        <v>0</v>
      </c>
      <c r="J139" s="73">
        <v>7.61</v>
      </c>
      <c r="K139" s="89">
        <f t="shared" si="3"/>
        <v>7.61</v>
      </c>
      <c r="L139" s="89"/>
    </row>
    <row r="140" spans="1:12">
      <c r="A140" s="73" t="s">
        <v>49</v>
      </c>
      <c r="B140" s="73" t="s">
        <v>1895</v>
      </c>
      <c r="C140" s="73" t="s">
        <v>1896</v>
      </c>
      <c r="D140" s="73" t="s">
        <v>80</v>
      </c>
      <c r="E140" s="73" t="s">
        <v>427</v>
      </c>
      <c r="F140" s="73" t="s">
        <v>428</v>
      </c>
      <c r="G140" s="73">
        <v>1</v>
      </c>
      <c r="H140" s="73">
        <v>0.44</v>
      </c>
      <c r="I140" s="73">
        <v>0</v>
      </c>
      <c r="J140" s="73">
        <v>0.44</v>
      </c>
      <c r="K140" s="89">
        <f t="shared" si="3"/>
        <v>0.44</v>
      </c>
      <c r="L140" s="89"/>
    </row>
    <row r="141" spans="1:12">
      <c r="A141" s="73" t="s">
        <v>49</v>
      </c>
      <c r="B141" s="73" t="s">
        <v>1222</v>
      </c>
      <c r="C141" s="73" t="s">
        <v>1223</v>
      </c>
      <c r="D141" s="73" t="s">
        <v>78</v>
      </c>
      <c r="E141" s="73" t="s">
        <v>79</v>
      </c>
      <c r="F141" s="73"/>
      <c r="G141" s="73">
        <v>14</v>
      </c>
      <c r="H141" s="73">
        <v>106.54</v>
      </c>
      <c r="I141" s="73">
        <v>46</v>
      </c>
      <c r="J141" s="73">
        <v>152.54</v>
      </c>
      <c r="K141" s="89">
        <f t="shared" si="3"/>
        <v>152.54</v>
      </c>
      <c r="L141" s="89"/>
    </row>
    <row r="142" spans="1:12">
      <c r="A142" s="73" t="s">
        <v>49</v>
      </c>
      <c r="B142" s="73" t="s">
        <v>1222</v>
      </c>
      <c r="C142" s="73" t="s">
        <v>1223</v>
      </c>
      <c r="D142" s="73" t="s">
        <v>80</v>
      </c>
      <c r="E142" s="73" t="s">
        <v>570</v>
      </c>
      <c r="F142" s="73" t="s">
        <v>571</v>
      </c>
      <c r="G142" s="73">
        <v>14</v>
      </c>
      <c r="H142" s="73">
        <v>114.8</v>
      </c>
      <c r="I142" s="73">
        <v>0</v>
      </c>
      <c r="J142" s="73">
        <v>114.8</v>
      </c>
      <c r="K142" s="89">
        <f t="shared" si="3"/>
        <v>114.8</v>
      </c>
      <c r="L142" s="89"/>
    </row>
    <row r="143" spans="1:12">
      <c r="A143" s="73" t="s">
        <v>49</v>
      </c>
      <c r="B143" s="73" t="s">
        <v>1439</v>
      </c>
      <c r="C143" s="73" t="s">
        <v>1440</v>
      </c>
      <c r="D143" s="73" t="s">
        <v>78</v>
      </c>
      <c r="E143" s="73" t="s">
        <v>79</v>
      </c>
      <c r="F143" s="73"/>
      <c r="G143" s="73">
        <v>1</v>
      </c>
      <c r="H143" s="73">
        <v>7.61</v>
      </c>
      <c r="I143" s="73">
        <v>4</v>
      </c>
      <c r="J143" s="73">
        <v>11.61</v>
      </c>
      <c r="K143" s="89">
        <f t="shared" si="3"/>
        <v>11.61</v>
      </c>
      <c r="L143" s="89"/>
    </row>
    <row r="144" spans="1:12">
      <c r="A144" s="73" t="s">
        <v>49</v>
      </c>
      <c r="B144" s="73" t="s">
        <v>276</v>
      </c>
      <c r="C144" s="73" t="s">
        <v>277</v>
      </c>
      <c r="D144" s="73" t="s">
        <v>78</v>
      </c>
      <c r="E144" s="73" t="s">
        <v>79</v>
      </c>
      <c r="F144" s="73"/>
      <c r="G144" s="73">
        <v>1</v>
      </c>
      <c r="H144" s="73">
        <v>7.61</v>
      </c>
      <c r="I144" s="73">
        <v>1</v>
      </c>
      <c r="J144" s="73">
        <v>8.61</v>
      </c>
      <c r="K144" s="89">
        <f t="shared" si="3"/>
        <v>8.61</v>
      </c>
      <c r="L144" s="89"/>
    </row>
    <row r="145" spans="1:12">
      <c r="A145" s="73" t="s">
        <v>49</v>
      </c>
      <c r="B145" s="73" t="s">
        <v>276</v>
      </c>
      <c r="C145" s="73" t="s">
        <v>277</v>
      </c>
      <c r="D145" s="73" t="s">
        <v>80</v>
      </c>
      <c r="E145" s="73" t="s">
        <v>570</v>
      </c>
      <c r="F145" s="73" t="s">
        <v>571</v>
      </c>
      <c r="G145" s="73">
        <v>1</v>
      </c>
      <c r="H145" s="73">
        <v>8.1999999999999993</v>
      </c>
      <c r="I145" s="73">
        <v>0</v>
      </c>
      <c r="J145" s="73">
        <v>8.1999999999999993</v>
      </c>
      <c r="K145" s="89">
        <f t="shared" si="3"/>
        <v>8.1999999999999993</v>
      </c>
      <c r="L145" s="89"/>
    </row>
    <row r="146" spans="1:12">
      <c r="A146" s="73" t="s">
        <v>49</v>
      </c>
      <c r="B146" s="73" t="s">
        <v>604</v>
      </c>
      <c r="C146" s="73" t="s">
        <v>605</v>
      </c>
      <c r="D146" s="73" t="s">
        <v>78</v>
      </c>
      <c r="E146" s="73" t="s">
        <v>79</v>
      </c>
      <c r="F146" s="73"/>
      <c r="G146" s="73">
        <v>17</v>
      </c>
      <c r="H146" s="73">
        <v>129.37</v>
      </c>
      <c r="I146" s="73">
        <v>55</v>
      </c>
      <c r="J146" s="73">
        <v>184.37</v>
      </c>
      <c r="K146" s="89">
        <f t="shared" si="3"/>
        <v>184.37</v>
      </c>
      <c r="L146" s="89"/>
    </row>
    <row r="147" spans="1:12">
      <c r="A147" s="73" t="s">
        <v>49</v>
      </c>
      <c r="B147" s="73" t="s">
        <v>604</v>
      </c>
      <c r="C147" s="73" t="s">
        <v>605</v>
      </c>
      <c r="D147" s="73" t="s">
        <v>80</v>
      </c>
      <c r="E147" s="73" t="s">
        <v>570</v>
      </c>
      <c r="F147" s="73" t="s">
        <v>571</v>
      </c>
      <c r="G147" s="73">
        <v>35</v>
      </c>
      <c r="H147" s="73">
        <v>287</v>
      </c>
      <c r="I147" s="73">
        <v>0</v>
      </c>
      <c r="J147" s="73">
        <v>287</v>
      </c>
      <c r="K147" s="89">
        <f t="shared" si="3"/>
        <v>287</v>
      </c>
      <c r="L147" s="89"/>
    </row>
    <row r="148" spans="1:12">
      <c r="A148" s="73" t="s">
        <v>49</v>
      </c>
      <c r="B148" s="73" t="s">
        <v>604</v>
      </c>
      <c r="C148" s="73" t="s">
        <v>605</v>
      </c>
      <c r="D148" s="73" t="s">
        <v>80</v>
      </c>
      <c r="E148" s="73" t="s">
        <v>1750</v>
      </c>
      <c r="F148" s="73" t="s">
        <v>1751</v>
      </c>
      <c r="G148" s="73">
        <v>6</v>
      </c>
      <c r="H148" s="73">
        <v>2.4</v>
      </c>
      <c r="I148" s="73">
        <v>0</v>
      </c>
      <c r="J148" s="73">
        <v>2.4</v>
      </c>
      <c r="K148" s="89">
        <f t="shared" si="3"/>
        <v>2.4</v>
      </c>
      <c r="L148" s="89"/>
    </row>
    <row r="149" spans="1:12">
      <c r="A149" s="73" t="s">
        <v>49</v>
      </c>
      <c r="B149" s="73" t="s">
        <v>1441</v>
      </c>
      <c r="C149" s="73" t="s">
        <v>1442</v>
      </c>
      <c r="D149" s="73" t="s">
        <v>78</v>
      </c>
      <c r="E149" s="73" t="s">
        <v>79</v>
      </c>
      <c r="F149" s="73"/>
      <c r="G149" s="73">
        <v>1</v>
      </c>
      <c r="H149" s="73">
        <v>7.61</v>
      </c>
      <c r="I149" s="73">
        <v>2</v>
      </c>
      <c r="J149" s="73">
        <v>9.61</v>
      </c>
      <c r="K149" s="89">
        <f t="shared" si="3"/>
        <v>9.61</v>
      </c>
      <c r="L149" s="89"/>
    </row>
    <row r="150" spans="1:12">
      <c r="A150" s="73" t="s">
        <v>49</v>
      </c>
      <c r="B150" s="73" t="s">
        <v>1441</v>
      </c>
      <c r="C150" s="73" t="s">
        <v>1442</v>
      </c>
      <c r="D150" s="73" t="s">
        <v>80</v>
      </c>
      <c r="E150" s="73" t="s">
        <v>570</v>
      </c>
      <c r="F150" s="73" t="s">
        <v>571</v>
      </c>
      <c r="G150" s="73">
        <v>1</v>
      </c>
      <c r="H150" s="73">
        <v>8.1999999999999993</v>
      </c>
      <c r="I150" s="73">
        <v>0</v>
      </c>
      <c r="J150" s="73">
        <v>8.1999999999999993</v>
      </c>
      <c r="K150" s="89">
        <f t="shared" si="3"/>
        <v>8.1999999999999993</v>
      </c>
      <c r="L150" s="89"/>
    </row>
    <row r="151" spans="1:12">
      <c r="A151" s="73" t="s">
        <v>49</v>
      </c>
      <c r="B151" s="73" t="s">
        <v>2253</v>
      </c>
      <c r="C151" s="73" t="s">
        <v>2254</v>
      </c>
      <c r="D151" s="73" t="s">
        <v>78</v>
      </c>
      <c r="E151" s="73" t="s">
        <v>79</v>
      </c>
      <c r="F151" s="73"/>
      <c r="G151" s="73">
        <v>6</v>
      </c>
      <c r="H151" s="73">
        <v>45.66</v>
      </c>
      <c r="I151" s="73">
        <v>0</v>
      </c>
      <c r="J151" s="73">
        <v>45.66</v>
      </c>
      <c r="K151" s="89">
        <f t="shared" si="3"/>
        <v>45.66</v>
      </c>
      <c r="L151" s="89"/>
    </row>
    <row r="152" spans="1:12">
      <c r="A152" s="73" t="s">
        <v>49</v>
      </c>
      <c r="B152" s="73" t="s">
        <v>2253</v>
      </c>
      <c r="C152" s="73" t="s">
        <v>2254</v>
      </c>
      <c r="D152" s="73" t="s">
        <v>80</v>
      </c>
      <c r="E152" s="73" t="s">
        <v>570</v>
      </c>
      <c r="F152" s="73" t="s">
        <v>571</v>
      </c>
      <c r="G152" s="73">
        <v>8</v>
      </c>
      <c r="H152" s="73">
        <v>65.599999999999994</v>
      </c>
      <c r="I152" s="73">
        <v>0</v>
      </c>
      <c r="J152" s="73">
        <v>65.599999999999994</v>
      </c>
      <c r="K152" s="89">
        <f t="shared" si="3"/>
        <v>65.599999999999994</v>
      </c>
      <c r="L152" s="89"/>
    </row>
    <row r="153" spans="1:12">
      <c r="A153" s="73" t="s">
        <v>49</v>
      </c>
      <c r="B153" s="73" t="s">
        <v>2255</v>
      </c>
      <c r="C153" s="73" t="s">
        <v>2256</v>
      </c>
      <c r="D153" s="73" t="s">
        <v>78</v>
      </c>
      <c r="E153" s="73" t="s">
        <v>79</v>
      </c>
      <c r="F153" s="73"/>
      <c r="G153" s="73">
        <v>3</v>
      </c>
      <c r="H153" s="73">
        <v>22.83</v>
      </c>
      <c r="I153" s="73">
        <v>10</v>
      </c>
      <c r="J153" s="73">
        <v>32.83</v>
      </c>
      <c r="K153" s="89">
        <f t="shared" si="3"/>
        <v>32.83</v>
      </c>
      <c r="L153" s="89"/>
    </row>
    <row r="154" spans="1:12">
      <c r="A154" s="73" t="s">
        <v>49</v>
      </c>
      <c r="B154" s="73" t="s">
        <v>2257</v>
      </c>
      <c r="C154" s="73" t="s">
        <v>2258</v>
      </c>
      <c r="D154" s="73" t="s">
        <v>78</v>
      </c>
      <c r="E154" s="73" t="s">
        <v>79</v>
      </c>
      <c r="F154" s="73"/>
      <c r="G154" s="73">
        <v>1</v>
      </c>
      <c r="H154" s="73">
        <v>7.61</v>
      </c>
      <c r="I154" s="73">
        <v>0</v>
      </c>
      <c r="J154" s="73">
        <v>7.61</v>
      </c>
      <c r="K154" s="89">
        <f t="shared" si="3"/>
        <v>7.61</v>
      </c>
      <c r="L154" s="89"/>
    </row>
    <row r="155" spans="1:12">
      <c r="A155" s="73" t="s">
        <v>49</v>
      </c>
      <c r="B155" s="73" t="s">
        <v>2257</v>
      </c>
      <c r="C155" s="73" t="s">
        <v>2258</v>
      </c>
      <c r="D155" s="73" t="s">
        <v>80</v>
      </c>
      <c r="E155" s="73" t="s">
        <v>114</v>
      </c>
      <c r="F155" s="73" t="s">
        <v>115</v>
      </c>
      <c r="G155" s="73">
        <v>1</v>
      </c>
      <c r="H155" s="73">
        <v>1.1000000000000001</v>
      </c>
      <c r="I155" s="73">
        <v>0</v>
      </c>
      <c r="J155" s="73">
        <v>1.1000000000000001</v>
      </c>
      <c r="K155" s="89">
        <f t="shared" si="3"/>
        <v>1.1000000000000001</v>
      </c>
      <c r="L155" s="89"/>
    </row>
    <row r="156" spans="1:12">
      <c r="A156" s="73" t="s">
        <v>49</v>
      </c>
      <c r="B156" s="73" t="s">
        <v>606</v>
      </c>
      <c r="C156" s="73" t="s">
        <v>607</v>
      </c>
      <c r="D156" s="73" t="s">
        <v>78</v>
      </c>
      <c r="E156" s="73" t="s">
        <v>79</v>
      </c>
      <c r="F156" s="73"/>
      <c r="G156" s="73">
        <v>3</v>
      </c>
      <c r="H156" s="73">
        <v>22.83</v>
      </c>
      <c r="I156" s="73">
        <v>8</v>
      </c>
      <c r="J156" s="73">
        <v>30.83</v>
      </c>
      <c r="K156" s="89">
        <f t="shared" si="3"/>
        <v>30.83</v>
      </c>
      <c r="L156" s="89"/>
    </row>
    <row r="157" spans="1:12">
      <c r="A157" s="73" t="s">
        <v>49</v>
      </c>
      <c r="B157" s="73" t="s">
        <v>2259</v>
      </c>
      <c r="C157" s="73" t="s">
        <v>2260</v>
      </c>
      <c r="D157" s="73" t="s">
        <v>78</v>
      </c>
      <c r="E157" s="73" t="s">
        <v>79</v>
      </c>
      <c r="F157" s="73"/>
      <c r="G157" s="73">
        <v>1</v>
      </c>
      <c r="H157" s="73">
        <v>7.61</v>
      </c>
      <c r="I157" s="73">
        <v>1</v>
      </c>
      <c r="J157" s="73">
        <v>8.61</v>
      </c>
      <c r="K157" s="89">
        <f t="shared" si="3"/>
        <v>8.61</v>
      </c>
      <c r="L157" s="89"/>
    </row>
    <row r="158" spans="1:12">
      <c r="A158" s="73" t="s">
        <v>49</v>
      </c>
      <c r="B158" s="73" t="s">
        <v>2259</v>
      </c>
      <c r="C158" s="73" t="s">
        <v>2260</v>
      </c>
      <c r="D158" s="73" t="s">
        <v>80</v>
      </c>
      <c r="E158" s="73" t="s">
        <v>570</v>
      </c>
      <c r="F158" s="73" t="s">
        <v>571</v>
      </c>
      <c r="G158" s="73">
        <v>1</v>
      </c>
      <c r="H158" s="73">
        <v>8.1999999999999993</v>
      </c>
      <c r="I158" s="73">
        <v>0</v>
      </c>
      <c r="J158" s="73">
        <v>8.1999999999999993</v>
      </c>
      <c r="K158" s="89">
        <f t="shared" si="3"/>
        <v>8.1999999999999993</v>
      </c>
      <c r="L158" s="89"/>
    </row>
    <row r="159" spans="1:12">
      <c r="A159" s="73" t="s">
        <v>53</v>
      </c>
      <c r="B159" s="73" t="s">
        <v>1224</v>
      </c>
      <c r="C159" s="73" t="s">
        <v>1225</v>
      </c>
      <c r="D159" s="73" t="s">
        <v>78</v>
      </c>
      <c r="E159" s="73" t="s">
        <v>79</v>
      </c>
      <c r="F159" s="73"/>
      <c r="G159" s="73">
        <v>1</v>
      </c>
      <c r="H159" s="73">
        <v>7.61</v>
      </c>
      <c r="I159" s="73">
        <v>2</v>
      </c>
      <c r="J159" s="73">
        <v>9.61</v>
      </c>
      <c r="K159" s="89">
        <f t="shared" si="3"/>
        <v>9.61</v>
      </c>
      <c r="L159" s="89"/>
    </row>
    <row r="160" spans="1:12">
      <c r="A160" s="73" t="s">
        <v>53</v>
      </c>
      <c r="B160" s="73" t="s">
        <v>1224</v>
      </c>
      <c r="C160" s="73" t="s">
        <v>1225</v>
      </c>
      <c r="D160" s="73" t="s">
        <v>78</v>
      </c>
      <c r="E160" s="73" t="s">
        <v>79</v>
      </c>
      <c r="F160" s="73"/>
      <c r="G160" s="73">
        <v>5</v>
      </c>
      <c r="H160" s="73">
        <v>38.049999999999997</v>
      </c>
      <c r="I160" s="73">
        <v>0</v>
      </c>
      <c r="J160" s="73">
        <v>38.049999999999997</v>
      </c>
      <c r="K160" s="89">
        <f t="shared" si="3"/>
        <v>38.049999999999997</v>
      </c>
      <c r="L160" s="89"/>
    </row>
    <row r="161" spans="1:12">
      <c r="A161" s="73" t="s">
        <v>53</v>
      </c>
      <c r="B161" s="73" t="s">
        <v>1224</v>
      </c>
      <c r="C161" s="73" t="s">
        <v>1225</v>
      </c>
      <c r="D161" s="73" t="s">
        <v>80</v>
      </c>
      <c r="E161" s="73" t="s">
        <v>570</v>
      </c>
      <c r="F161" s="73" t="s">
        <v>571</v>
      </c>
      <c r="G161" s="73">
        <v>1</v>
      </c>
      <c r="H161" s="73">
        <v>8.1999999999999993</v>
      </c>
      <c r="I161" s="73">
        <v>0</v>
      </c>
      <c r="J161" s="73">
        <v>8.1999999999999993</v>
      </c>
      <c r="K161" s="89">
        <f t="shared" si="3"/>
        <v>8.1999999999999993</v>
      </c>
      <c r="L161" s="89"/>
    </row>
    <row r="162" spans="1:12">
      <c r="A162" s="73" t="s">
        <v>53</v>
      </c>
      <c r="B162" s="73" t="s">
        <v>1224</v>
      </c>
      <c r="C162" s="73" t="s">
        <v>1225</v>
      </c>
      <c r="D162" s="73" t="s">
        <v>80</v>
      </c>
      <c r="E162" s="73" t="s">
        <v>570</v>
      </c>
      <c r="F162" s="73" t="s">
        <v>571</v>
      </c>
      <c r="G162" s="73">
        <v>6</v>
      </c>
      <c r="H162" s="73">
        <v>49.2</v>
      </c>
      <c r="I162" s="73">
        <v>0</v>
      </c>
      <c r="J162" s="73">
        <v>49.2</v>
      </c>
      <c r="K162" s="89">
        <f t="shared" si="3"/>
        <v>49.2</v>
      </c>
      <c r="L162" s="89"/>
    </row>
    <row r="163" spans="1:12">
      <c r="A163" s="73" t="s">
        <v>53</v>
      </c>
      <c r="B163" s="73" t="s">
        <v>1550</v>
      </c>
      <c r="C163" s="73" t="s">
        <v>1551</v>
      </c>
      <c r="D163" s="73" t="s">
        <v>78</v>
      </c>
      <c r="E163" s="73" t="s">
        <v>79</v>
      </c>
      <c r="F163" s="73"/>
      <c r="G163" s="73">
        <v>5</v>
      </c>
      <c r="H163" s="73">
        <v>38.049999999999997</v>
      </c>
      <c r="I163" s="73">
        <v>12</v>
      </c>
      <c r="J163" s="73">
        <v>50.05</v>
      </c>
      <c r="K163" s="89">
        <f t="shared" si="3"/>
        <v>50.05</v>
      </c>
      <c r="L163" s="89"/>
    </row>
    <row r="164" spans="1:12">
      <c r="A164" s="73" t="s">
        <v>53</v>
      </c>
      <c r="B164" s="73" t="s">
        <v>1552</v>
      </c>
      <c r="C164" s="73" t="s">
        <v>1553</v>
      </c>
      <c r="D164" s="73" t="s">
        <v>78</v>
      </c>
      <c r="E164" s="73" t="s">
        <v>79</v>
      </c>
      <c r="F164" s="73"/>
      <c r="G164" s="73">
        <v>4</v>
      </c>
      <c r="H164" s="73">
        <v>30.44</v>
      </c>
      <c r="I164" s="73">
        <v>6</v>
      </c>
      <c r="J164" s="73">
        <v>36.44</v>
      </c>
      <c r="K164" s="89">
        <f t="shared" si="3"/>
        <v>36.44</v>
      </c>
      <c r="L164" s="89"/>
    </row>
    <row r="165" spans="1:12">
      <c r="A165" s="73" t="s">
        <v>53</v>
      </c>
      <c r="B165" s="73" t="s">
        <v>1552</v>
      </c>
      <c r="C165" s="73" t="s">
        <v>1553</v>
      </c>
      <c r="D165" s="73" t="s">
        <v>78</v>
      </c>
      <c r="E165" s="73" t="s">
        <v>79</v>
      </c>
      <c r="F165" s="73"/>
      <c r="G165" s="73">
        <v>5</v>
      </c>
      <c r="H165" s="73">
        <v>38.049999999999997</v>
      </c>
      <c r="I165" s="73">
        <v>0</v>
      </c>
      <c r="J165" s="73">
        <v>38.049999999999997</v>
      </c>
      <c r="K165" s="89">
        <f t="shared" si="3"/>
        <v>38.049999999999997</v>
      </c>
      <c r="L165" s="89"/>
    </row>
    <row r="166" spans="1:12">
      <c r="A166" s="73" t="s">
        <v>53</v>
      </c>
      <c r="B166" s="73" t="s">
        <v>1897</v>
      </c>
      <c r="C166" s="73" t="s">
        <v>1898</v>
      </c>
      <c r="D166" s="73" t="s">
        <v>78</v>
      </c>
      <c r="E166" s="73" t="s">
        <v>79</v>
      </c>
      <c r="F166" s="73"/>
      <c r="G166" s="73">
        <v>19</v>
      </c>
      <c r="H166" s="73">
        <v>144.59</v>
      </c>
      <c r="I166" s="73">
        <v>25</v>
      </c>
      <c r="J166" s="73">
        <v>169.59</v>
      </c>
      <c r="K166" s="89">
        <f t="shared" si="3"/>
        <v>169.59</v>
      </c>
      <c r="L166" s="89"/>
    </row>
    <row r="167" spans="1:12">
      <c r="A167" s="73" t="s">
        <v>53</v>
      </c>
      <c r="B167" s="73" t="s">
        <v>1897</v>
      </c>
      <c r="C167" s="73" t="s">
        <v>1898</v>
      </c>
      <c r="D167" s="73" t="s">
        <v>80</v>
      </c>
      <c r="E167" s="73" t="s">
        <v>570</v>
      </c>
      <c r="F167" s="73" t="s">
        <v>571</v>
      </c>
      <c r="G167" s="73">
        <v>17</v>
      </c>
      <c r="H167" s="73">
        <v>139.4</v>
      </c>
      <c r="I167" s="73">
        <v>0</v>
      </c>
      <c r="J167" s="73">
        <v>139.4</v>
      </c>
      <c r="K167" s="89">
        <f t="shared" si="3"/>
        <v>139.4</v>
      </c>
      <c r="L167" s="89"/>
    </row>
    <row r="168" spans="1:12">
      <c r="A168" s="73" t="s">
        <v>53</v>
      </c>
      <c r="B168" s="73" t="s">
        <v>608</v>
      </c>
      <c r="C168" s="73" t="s">
        <v>609</v>
      </c>
      <c r="D168" s="73" t="s">
        <v>78</v>
      </c>
      <c r="E168" s="73" t="s">
        <v>79</v>
      </c>
      <c r="F168" s="73"/>
      <c r="G168" s="73">
        <v>3</v>
      </c>
      <c r="H168" s="73">
        <v>22.83</v>
      </c>
      <c r="I168" s="73">
        <v>6</v>
      </c>
      <c r="J168" s="73">
        <v>28.83</v>
      </c>
      <c r="K168" s="89">
        <f t="shared" si="3"/>
        <v>28.83</v>
      </c>
      <c r="L168" s="89"/>
    </row>
    <row r="169" spans="1:12">
      <c r="A169" s="73" t="s">
        <v>53</v>
      </c>
      <c r="B169" s="73" t="s">
        <v>608</v>
      </c>
      <c r="C169" s="73" t="s">
        <v>609</v>
      </c>
      <c r="D169" s="73" t="s">
        <v>80</v>
      </c>
      <c r="E169" s="73" t="s">
        <v>570</v>
      </c>
      <c r="F169" s="73" t="s">
        <v>571</v>
      </c>
      <c r="G169" s="73">
        <v>3</v>
      </c>
      <c r="H169" s="73">
        <v>24.6</v>
      </c>
      <c r="I169" s="73">
        <v>0</v>
      </c>
      <c r="J169" s="73">
        <v>24.6</v>
      </c>
      <c r="K169" s="89">
        <f t="shared" si="3"/>
        <v>24.6</v>
      </c>
      <c r="L169" s="89"/>
    </row>
    <row r="170" spans="1:12">
      <c r="A170" s="73" t="s">
        <v>53</v>
      </c>
      <c r="B170" s="73" t="s">
        <v>1443</v>
      </c>
      <c r="C170" s="73" t="s">
        <v>1444</v>
      </c>
      <c r="D170" s="73" t="s">
        <v>78</v>
      </c>
      <c r="E170" s="73" t="s">
        <v>79</v>
      </c>
      <c r="F170" s="73"/>
      <c r="G170" s="73">
        <v>3</v>
      </c>
      <c r="H170" s="73">
        <v>22.83</v>
      </c>
      <c r="I170" s="73">
        <v>4</v>
      </c>
      <c r="J170" s="73">
        <v>26.83</v>
      </c>
      <c r="K170" s="89">
        <f t="shared" si="3"/>
        <v>26.83</v>
      </c>
      <c r="L170" s="89"/>
    </row>
    <row r="171" spans="1:12">
      <c r="A171" s="73" t="s">
        <v>53</v>
      </c>
      <c r="B171" s="73" t="s">
        <v>1443</v>
      </c>
      <c r="C171" s="73" t="s">
        <v>1444</v>
      </c>
      <c r="D171" s="73" t="s">
        <v>80</v>
      </c>
      <c r="E171" s="73" t="s">
        <v>570</v>
      </c>
      <c r="F171" s="73" t="s">
        <v>571</v>
      </c>
      <c r="G171" s="73">
        <v>3</v>
      </c>
      <c r="H171" s="73">
        <v>24.6</v>
      </c>
      <c r="I171" s="73">
        <v>0</v>
      </c>
      <c r="J171" s="73">
        <v>24.6</v>
      </c>
      <c r="K171" s="89">
        <f t="shared" si="3"/>
        <v>24.6</v>
      </c>
      <c r="L171" s="89"/>
    </row>
    <row r="172" spans="1:12">
      <c r="A172" s="73" t="s">
        <v>53</v>
      </c>
      <c r="B172" s="73" t="s">
        <v>1675</v>
      </c>
      <c r="C172" s="73" t="s">
        <v>1676</v>
      </c>
      <c r="D172" s="73" t="s">
        <v>78</v>
      </c>
      <c r="E172" s="73" t="s">
        <v>79</v>
      </c>
      <c r="F172" s="73"/>
      <c r="G172" s="73">
        <v>1</v>
      </c>
      <c r="H172" s="73">
        <v>7.61</v>
      </c>
      <c r="I172" s="73">
        <v>0</v>
      </c>
      <c r="J172" s="73">
        <v>7.61</v>
      </c>
      <c r="K172" s="89">
        <f t="shared" si="3"/>
        <v>7.61</v>
      </c>
      <c r="L172" s="89"/>
    </row>
    <row r="173" spans="1:12">
      <c r="A173" s="73" t="s">
        <v>53</v>
      </c>
      <c r="B173" s="73" t="s">
        <v>1675</v>
      </c>
      <c r="C173" s="73" t="s">
        <v>1676</v>
      </c>
      <c r="D173" s="73" t="s">
        <v>80</v>
      </c>
      <c r="E173" s="73" t="s">
        <v>570</v>
      </c>
      <c r="F173" s="73" t="s">
        <v>571</v>
      </c>
      <c r="G173" s="73">
        <v>1</v>
      </c>
      <c r="H173" s="73">
        <v>8.1999999999999993</v>
      </c>
      <c r="I173" s="73">
        <v>0</v>
      </c>
      <c r="J173" s="73">
        <v>8.1999999999999993</v>
      </c>
      <c r="K173" s="89">
        <f t="shared" si="3"/>
        <v>8.1999999999999993</v>
      </c>
      <c r="L173" s="89"/>
    </row>
    <row r="174" spans="1:12">
      <c r="A174" s="73" t="s">
        <v>53</v>
      </c>
      <c r="B174" s="73" t="s">
        <v>1677</v>
      </c>
      <c r="C174" s="73" t="s">
        <v>1678</v>
      </c>
      <c r="D174" s="73" t="s">
        <v>78</v>
      </c>
      <c r="E174" s="73" t="s">
        <v>79</v>
      </c>
      <c r="F174" s="73"/>
      <c r="G174" s="73">
        <v>2</v>
      </c>
      <c r="H174" s="73">
        <v>15.22</v>
      </c>
      <c r="I174" s="73">
        <v>3</v>
      </c>
      <c r="J174" s="73">
        <v>18.22</v>
      </c>
      <c r="K174" s="89">
        <f t="shared" si="3"/>
        <v>18.22</v>
      </c>
      <c r="L174" s="89"/>
    </row>
    <row r="175" spans="1:12">
      <c r="A175" s="73" t="s">
        <v>53</v>
      </c>
      <c r="B175" s="73" t="s">
        <v>1677</v>
      </c>
      <c r="C175" s="73" t="s">
        <v>1678</v>
      </c>
      <c r="D175" s="73" t="s">
        <v>80</v>
      </c>
      <c r="E175" s="73" t="s">
        <v>570</v>
      </c>
      <c r="F175" s="73" t="s">
        <v>571</v>
      </c>
      <c r="G175" s="73">
        <v>2</v>
      </c>
      <c r="H175" s="73">
        <v>16.399999999999999</v>
      </c>
      <c r="I175" s="73">
        <v>0</v>
      </c>
      <c r="J175" s="73">
        <v>16.399999999999999</v>
      </c>
      <c r="K175" s="89">
        <f t="shared" si="3"/>
        <v>16.399999999999999</v>
      </c>
      <c r="L175" s="89"/>
    </row>
    <row r="176" spans="1:12">
      <c r="A176" s="73" t="s">
        <v>53</v>
      </c>
      <c r="B176" s="73" t="s">
        <v>1679</v>
      </c>
      <c r="C176" s="73" t="s">
        <v>1680</v>
      </c>
      <c r="D176" s="73" t="s">
        <v>78</v>
      </c>
      <c r="E176" s="73" t="s">
        <v>79</v>
      </c>
      <c r="F176" s="73"/>
      <c r="G176" s="73">
        <v>1</v>
      </c>
      <c r="H176" s="73">
        <v>7.61</v>
      </c>
      <c r="I176" s="73">
        <v>0</v>
      </c>
      <c r="J176" s="73">
        <v>7.61</v>
      </c>
      <c r="K176" s="89">
        <f t="shared" si="3"/>
        <v>7.61</v>
      </c>
      <c r="L176" s="89"/>
    </row>
    <row r="177" spans="1:12">
      <c r="A177" s="73" t="s">
        <v>53</v>
      </c>
      <c r="B177" s="73" t="s">
        <v>1679</v>
      </c>
      <c r="C177" s="73" t="s">
        <v>1680</v>
      </c>
      <c r="D177" s="73" t="s">
        <v>80</v>
      </c>
      <c r="E177" s="73" t="s">
        <v>1140</v>
      </c>
      <c r="F177" s="73" t="s">
        <v>1141</v>
      </c>
      <c r="G177" s="73">
        <v>1</v>
      </c>
      <c r="H177" s="73">
        <v>10.130000000000001</v>
      </c>
      <c r="I177" s="73">
        <v>0</v>
      </c>
      <c r="J177" s="73">
        <v>10.130000000000001</v>
      </c>
      <c r="K177" s="89">
        <f t="shared" si="3"/>
        <v>10.130000000000001</v>
      </c>
      <c r="L177" s="89"/>
    </row>
    <row r="178" spans="1:12">
      <c r="A178" s="73" t="s">
        <v>53</v>
      </c>
      <c r="B178" s="73" t="s">
        <v>1681</v>
      </c>
      <c r="C178" s="73" t="s">
        <v>1682</v>
      </c>
      <c r="D178" s="73" t="s">
        <v>78</v>
      </c>
      <c r="E178" s="73" t="s">
        <v>79</v>
      </c>
      <c r="F178" s="73"/>
      <c r="G178" s="73">
        <v>2</v>
      </c>
      <c r="H178" s="73">
        <v>15.22</v>
      </c>
      <c r="I178" s="73">
        <v>8</v>
      </c>
      <c r="J178" s="73">
        <v>23.22</v>
      </c>
      <c r="K178" s="89">
        <f t="shared" si="3"/>
        <v>23.22</v>
      </c>
      <c r="L178" s="89"/>
    </row>
    <row r="179" spans="1:12">
      <c r="A179" s="73" t="s">
        <v>53</v>
      </c>
      <c r="B179" s="73" t="s">
        <v>1681</v>
      </c>
      <c r="C179" s="73" t="s">
        <v>1682</v>
      </c>
      <c r="D179" s="73" t="s">
        <v>80</v>
      </c>
      <c r="E179" s="73" t="s">
        <v>570</v>
      </c>
      <c r="F179" s="73" t="s">
        <v>571</v>
      </c>
      <c r="G179" s="73">
        <v>4</v>
      </c>
      <c r="H179" s="73">
        <v>32.799999999999997</v>
      </c>
      <c r="I179" s="73">
        <v>0</v>
      </c>
      <c r="J179" s="73">
        <v>32.799999999999997</v>
      </c>
      <c r="K179" s="89">
        <f t="shared" si="3"/>
        <v>32.799999999999997</v>
      </c>
      <c r="L179" s="89"/>
    </row>
    <row r="180" spans="1:12">
      <c r="A180" s="73" t="s">
        <v>53</v>
      </c>
      <c r="B180" s="73" t="s">
        <v>1554</v>
      </c>
      <c r="C180" s="73" t="s">
        <v>1555</v>
      </c>
      <c r="D180" s="73" t="s">
        <v>78</v>
      </c>
      <c r="E180" s="73" t="s">
        <v>79</v>
      </c>
      <c r="F180" s="73"/>
      <c r="G180" s="73">
        <v>7</v>
      </c>
      <c r="H180" s="73">
        <v>53.27</v>
      </c>
      <c r="I180" s="73">
        <v>2</v>
      </c>
      <c r="J180" s="73">
        <v>55.27</v>
      </c>
      <c r="K180" s="89">
        <f t="shared" si="3"/>
        <v>55.27</v>
      </c>
      <c r="L180" s="89"/>
    </row>
    <row r="181" spans="1:12">
      <c r="A181" s="73" t="s">
        <v>53</v>
      </c>
      <c r="B181" s="73" t="s">
        <v>1554</v>
      </c>
      <c r="C181" s="73" t="s">
        <v>1555</v>
      </c>
      <c r="D181" s="73" t="s">
        <v>80</v>
      </c>
      <c r="E181" s="73" t="s">
        <v>427</v>
      </c>
      <c r="F181" s="73" t="s">
        <v>428</v>
      </c>
      <c r="G181" s="73">
        <v>1</v>
      </c>
      <c r="H181" s="73">
        <v>0.44</v>
      </c>
      <c r="I181" s="73">
        <v>0</v>
      </c>
      <c r="J181" s="73">
        <v>0.44</v>
      </c>
      <c r="K181" s="89">
        <f t="shared" si="3"/>
        <v>0.44</v>
      </c>
      <c r="L181" s="89"/>
    </row>
    <row r="182" spans="1:12">
      <c r="A182" s="73" t="s">
        <v>53</v>
      </c>
      <c r="B182" s="73" t="s">
        <v>1445</v>
      </c>
      <c r="C182" s="73" t="s">
        <v>1446</v>
      </c>
      <c r="D182" s="73" t="s">
        <v>78</v>
      </c>
      <c r="E182" s="73" t="s">
        <v>79</v>
      </c>
      <c r="F182" s="73"/>
      <c r="G182" s="73">
        <v>7</v>
      </c>
      <c r="H182" s="73">
        <v>53.27</v>
      </c>
      <c r="I182" s="73">
        <v>6</v>
      </c>
      <c r="J182" s="73">
        <v>59.27</v>
      </c>
      <c r="K182" s="89">
        <f t="shared" si="3"/>
        <v>59.27</v>
      </c>
      <c r="L182" s="89"/>
    </row>
    <row r="183" spans="1:12">
      <c r="A183" s="73" t="s">
        <v>53</v>
      </c>
      <c r="B183" s="73" t="s">
        <v>2261</v>
      </c>
      <c r="C183" s="73" t="s">
        <v>2262</v>
      </c>
      <c r="D183" s="73" t="s">
        <v>78</v>
      </c>
      <c r="E183" s="73" t="s">
        <v>79</v>
      </c>
      <c r="F183" s="73"/>
      <c r="G183" s="73">
        <v>1</v>
      </c>
      <c r="H183" s="73">
        <v>7.61</v>
      </c>
      <c r="I183" s="73">
        <v>2</v>
      </c>
      <c r="J183" s="73">
        <v>9.61</v>
      </c>
      <c r="K183" s="89">
        <f t="shared" si="3"/>
        <v>9.61</v>
      </c>
      <c r="L183" s="89"/>
    </row>
    <row r="184" spans="1:12">
      <c r="A184" s="73" t="s">
        <v>53</v>
      </c>
      <c r="B184" s="73" t="s">
        <v>2261</v>
      </c>
      <c r="C184" s="73" t="s">
        <v>2262</v>
      </c>
      <c r="D184" s="73" t="s">
        <v>80</v>
      </c>
      <c r="E184" s="73" t="s">
        <v>570</v>
      </c>
      <c r="F184" s="73" t="s">
        <v>571</v>
      </c>
      <c r="G184" s="73">
        <v>1</v>
      </c>
      <c r="H184" s="73">
        <v>8.1999999999999993</v>
      </c>
      <c r="I184" s="73">
        <v>0</v>
      </c>
      <c r="J184" s="73">
        <v>8.1999999999999993</v>
      </c>
      <c r="K184" s="89">
        <f t="shared" si="3"/>
        <v>8.1999999999999993</v>
      </c>
      <c r="L184" s="89"/>
    </row>
    <row r="185" spans="1:12">
      <c r="A185" s="73" t="s">
        <v>53</v>
      </c>
      <c r="B185" s="73" t="s">
        <v>1683</v>
      </c>
      <c r="C185" s="73" t="s">
        <v>1684</v>
      </c>
      <c r="D185" s="73" t="s">
        <v>78</v>
      </c>
      <c r="E185" s="73" t="s">
        <v>79</v>
      </c>
      <c r="F185" s="73"/>
      <c r="G185" s="73">
        <v>1</v>
      </c>
      <c r="H185" s="73">
        <v>7.61</v>
      </c>
      <c r="I185" s="73">
        <v>2</v>
      </c>
      <c r="J185" s="73">
        <v>9.61</v>
      </c>
      <c r="K185" s="89">
        <f t="shared" si="3"/>
        <v>9.61</v>
      </c>
      <c r="L185" s="89"/>
    </row>
    <row r="186" spans="1:12">
      <c r="A186" s="73" t="s">
        <v>53</v>
      </c>
      <c r="B186" s="73" t="s">
        <v>1312</v>
      </c>
      <c r="C186" s="73" t="s">
        <v>1313</v>
      </c>
      <c r="D186" s="73" t="s">
        <v>78</v>
      </c>
      <c r="E186" s="73" t="s">
        <v>79</v>
      </c>
      <c r="F186" s="73"/>
      <c r="G186" s="73">
        <v>3</v>
      </c>
      <c r="H186" s="73">
        <v>22.83</v>
      </c>
      <c r="I186" s="73">
        <v>3</v>
      </c>
      <c r="J186" s="73">
        <v>25.83</v>
      </c>
      <c r="K186" s="89">
        <f t="shared" si="3"/>
        <v>25.83</v>
      </c>
      <c r="L186" s="89"/>
    </row>
    <row r="187" spans="1:12">
      <c r="A187" s="73" t="s">
        <v>53</v>
      </c>
      <c r="B187" s="73" t="s">
        <v>1312</v>
      </c>
      <c r="C187" s="73" t="s">
        <v>1313</v>
      </c>
      <c r="D187" s="73" t="s">
        <v>80</v>
      </c>
      <c r="E187" s="73" t="s">
        <v>570</v>
      </c>
      <c r="F187" s="73" t="s">
        <v>571</v>
      </c>
      <c r="G187" s="73">
        <v>2</v>
      </c>
      <c r="H187" s="73">
        <v>16.399999999999999</v>
      </c>
      <c r="I187" s="73">
        <v>0</v>
      </c>
      <c r="J187" s="73">
        <v>16.399999999999999</v>
      </c>
      <c r="K187" s="89">
        <f t="shared" si="3"/>
        <v>16.399999999999999</v>
      </c>
      <c r="L187" s="89"/>
    </row>
    <row r="188" spans="1:12">
      <c r="A188" s="73" t="s">
        <v>53</v>
      </c>
      <c r="B188" s="73" t="s">
        <v>1685</v>
      </c>
      <c r="C188" s="73" t="s">
        <v>1686</v>
      </c>
      <c r="D188" s="73" t="s">
        <v>78</v>
      </c>
      <c r="E188" s="73" t="s">
        <v>79</v>
      </c>
      <c r="F188" s="73"/>
      <c r="G188" s="73">
        <v>2</v>
      </c>
      <c r="H188" s="73">
        <v>15.22</v>
      </c>
      <c r="I188" s="73">
        <v>2</v>
      </c>
      <c r="J188" s="73">
        <v>17.22</v>
      </c>
      <c r="K188" s="89">
        <f t="shared" si="3"/>
        <v>17.22</v>
      </c>
      <c r="L188" s="89"/>
    </row>
    <row r="189" spans="1:12">
      <c r="A189" s="73" t="s">
        <v>53</v>
      </c>
      <c r="B189" s="73" t="s">
        <v>1685</v>
      </c>
      <c r="C189" s="73" t="s">
        <v>1686</v>
      </c>
      <c r="D189" s="73" t="s">
        <v>80</v>
      </c>
      <c r="E189" s="73" t="s">
        <v>138</v>
      </c>
      <c r="F189" s="73" t="s">
        <v>139</v>
      </c>
      <c r="G189" s="73">
        <v>1</v>
      </c>
      <c r="H189" s="73">
        <v>1.63</v>
      </c>
      <c r="I189" s="73">
        <v>2</v>
      </c>
      <c r="J189" s="73">
        <v>3.63</v>
      </c>
      <c r="K189" s="89">
        <f t="shared" si="3"/>
        <v>3.63</v>
      </c>
      <c r="L189" s="89"/>
    </row>
    <row r="190" spans="1:12">
      <c r="A190" s="73" t="s">
        <v>53</v>
      </c>
      <c r="B190" s="73" t="s">
        <v>1685</v>
      </c>
      <c r="C190" s="73" t="s">
        <v>1686</v>
      </c>
      <c r="D190" s="73" t="s">
        <v>80</v>
      </c>
      <c r="E190" s="73" t="s">
        <v>163</v>
      </c>
      <c r="F190" s="73" t="s">
        <v>164</v>
      </c>
      <c r="G190" s="73">
        <v>1</v>
      </c>
      <c r="H190" s="73">
        <v>5.28</v>
      </c>
      <c r="I190" s="73">
        <v>0</v>
      </c>
      <c r="J190" s="73">
        <v>5.28</v>
      </c>
      <c r="K190" s="89">
        <f t="shared" si="3"/>
        <v>5.28</v>
      </c>
      <c r="L190" s="89"/>
    </row>
    <row r="191" spans="1:12">
      <c r="A191" s="73" t="s">
        <v>53</v>
      </c>
      <c r="B191" s="73" t="s">
        <v>2263</v>
      </c>
      <c r="C191" s="73" t="s">
        <v>2264</v>
      </c>
      <c r="D191" s="73" t="s">
        <v>78</v>
      </c>
      <c r="E191" s="73" t="s">
        <v>79</v>
      </c>
      <c r="F191" s="73"/>
      <c r="G191" s="73">
        <v>1</v>
      </c>
      <c r="H191" s="73">
        <v>7.61</v>
      </c>
      <c r="I191" s="73">
        <v>2</v>
      </c>
      <c r="J191" s="73">
        <v>9.61</v>
      </c>
      <c r="K191" s="89">
        <f t="shared" si="3"/>
        <v>9.61</v>
      </c>
      <c r="L191" s="89"/>
    </row>
    <row r="192" spans="1:12">
      <c r="A192" s="73" t="s">
        <v>53</v>
      </c>
      <c r="B192" s="73" t="s">
        <v>1899</v>
      </c>
      <c r="C192" s="73" t="s">
        <v>1900</v>
      </c>
      <c r="D192" s="73" t="s">
        <v>78</v>
      </c>
      <c r="E192" s="73" t="s">
        <v>79</v>
      </c>
      <c r="F192" s="73"/>
      <c r="G192" s="73">
        <v>2</v>
      </c>
      <c r="H192" s="73">
        <v>15.22</v>
      </c>
      <c r="I192" s="73">
        <v>6</v>
      </c>
      <c r="J192" s="73">
        <v>21.22</v>
      </c>
      <c r="K192" s="89">
        <f t="shared" si="3"/>
        <v>21.22</v>
      </c>
      <c r="L192" s="89"/>
    </row>
    <row r="193" spans="1:12">
      <c r="A193" s="73" t="s">
        <v>53</v>
      </c>
      <c r="B193" s="73" t="s">
        <v>1687</v>
      </c>
      <c r="C193" s="73" t="s">
        <v>1688</v>
      </c>
      <c r="D193" s="73" t="s">
        <v>78</v>
      </c>
      <c r="E193" s="73" t="s">
        <v>79</v>
      </c>
      <c r="F193" s="73"/>
      <c r="G193" s="73">
        <v>1</v>
      </c>
      <c r="H193" s="73">
        <v>7.61</v>
      </c>
      <c r="I193" s="73">
        <v>2</v>
      </c>
      <c r="J193" s="73">
        <v>9.61</v>
      </c>
      <c r="K193" s="89">
        <f t="shared" si="3"/>
        <v>9.61</v>
      </c>
      <c r="L193" s="89"/>
    </row>
    <row r="194" spans="1:12">
      <c r="A194" s="73" t="s">
        <v>53</v>
      </c>
      <c r="B194" s="73" t="s">
        <v>1687</v>
      </c>
      <c r="C194" s="73" t="s">
        <v>1688</v>
      </c>
      <c r="D194" s="73" t="s">
        <v>80</v>
      </c>
      <c r="E194" s="73" t="s">
        <v>570</v>
      </c>
      <c r="F194" s="73" t="s">
        <v>571</v>
      </c>
      <c r="G194" s="73">
        <v>1</v>
      </c>
      <c r="H194" s="73">
        <v>8.1999999999999993</v>
      </c>
      <c r="I194" s="73">
        <v>0</v>
      </c>
      <c r="J194" s="73">
        <v>8.1999999999999993</v>
      </c>
      <c r="K194" s="89">
        <f t="shared" si="3"/>
        <v>8.1999999999999993</v>
      </c>
      <c r="L194" s="89"/>
    </row>
    <row r="195" spans="1:12">
      <c r="A195" s="73" t="s">
        <v>53</v>
      </c>
      <c r="B195" s="73" t="s">
        <v>1156</v>
      </c>
      <c r="C195" s="73" t="s">
        <v>1157</v>
      </c>
      <c r="D195" s="73" t="s">
        <v>78</v>
      </c>
      <c r="E195" s="73" t="s">
        <v>79</v>
      </c>
      <c r="F195" s="73"/>
      <c r="G195" s="73">
        <v>6</v>
      </c>
      <c r="H195" s="73">
        <v>45.66</v>
      </c>
      <c r="I195" s="73">
        <v>2</v>
      </c>
      <c r="J195" s="73">
        <v>47.66</v>
      </c>
      <c r="K195" s="89">
        <f t="shared" si="3"/>
        <v>47.66</v>
      </c>
      <c r="L195" s="89"/>
    </row>
    <row r="196" spans="1:12">
      <c r="A196" s="73" t="s">
        <v>53</v>
      </c>
      <c r="B196" s="73" t="s">
        <v>1156</v>
      </c>
      <c r="C196" s="73" t="s">
        <v>1157</v>
      </c>
      <c r="D196" s="73" t="s">
        <v>80</v>
      </c>
      <c r="E196" s="73" t="s">
        <v>1589</v>
      </c>
      <c r="F196" s="73" t="s">
        <v>1590</v>
      </c>
      <c r="G196" s="73">
        <v>1</v>
      </c>
      <c r="H196" s="73">
        <v>2.19</v>
      </c>
      <c r="I196" s="73">
        <v>0</v>
      </c>
      <c r="J196" s="73">
        <v>2.19</v>
      </c>
      <c r="K196" s="89">
        <f t="shared" si="3"/>
        <v>2.19</v>
      </c>
      <c r="L196" s="89"/>
    </row>
    <row r="197" spans="1:12">
      <c r="A197" s="73" t="s">
        <v>53</v>
      </c>
      <c r="B197" s="73" t="s">
        <v>1901</v>
      </c>
      <c r="C197" s="73" t="s">
        <v>1902</v>
      </c>
      <c r="D197" s="73" t="s">
        <v>78</v>
      </c>
      <c r="E197" s="73" t="s">
        <v>79</v>
      </c>
      <c r="F197" s="73"/>
      <c r="G197" s="73">
        <v>5</v>
      </c>
      <c r="H197" s="73">
        <v>38.049999999999997</v>
      </c>
      <c r="I197" s="73">
        <v>8</v>
      </c>
      <c r="J197" s="73">
        <v>46.05</v>
      </c>
      <c r="K197" s="89">
        <f t="shared" si="3"/>
        <v>46.05</v>
      </c>
      <c r="L197" s="89"/>
    </row>
    <row r="198" spans="1:12">
      <c r="A198" s="73" t="s">
        <v>53</v>
      </c>
      <c r="B198" s="73" t="s">
        <v>1901</v>
      </c>
      <c r="C198" s="73" t="s">
        <v>1902</v>
      </c>
      <c r="D198" s="73" t="s">
        <v>80</v>
      </c>
      <c r="E198" s="73" t="s">
        <v>570</v>
      </c>
      <c r="F198" s="73" t="s">
        <v>571</v>
      </c>
      <c r="G198" s="73">
        <v>6</v>
      </c>
      <c r="H198" s="73">
        <v>49.2</v>
      </c>
      <c r="I198" s="73">
        <v>0</v>
      </c>
      <c r="J198" s="73">
        <v>49.2</v>
      </c>
      <c r="K198" s="89">
        <f t="shared" ref="K198:K261" si="4">J198</f>
        <v>49.2</v>
      </c>
      <c r="L198" s="89"/>
    </row>
    <row r="199" spans="1:12">
      <c r="A199" s="73" t="s">
        <v>53</v>
      </c>
      <c r="B199" s="73" t="s">
        <v>1689</v>
      </c>
      <c r="C199" s="73" t="s">
        <v>1690</v>
      </c>
      <c r="D199" s="73" t="s">
        <v>78</v>
      </c>
      <c r="E199" s="73" t="s">
        <v>79</v>
      </c>
      <c r="F199" s="73"/>
      <c r="G199" s="73">
        <v>2</v>
      </c>
      <c r="H199" s="73">
        <v>15.22</v>
      </c>
      <c r="I199" s="73">
        <v>4</v>
      </c>
      <c r="J199" s="73">
        <v>19.22</v>
      </c>
      <c r="K199" s="89">
        <f t="shared" si="4"/>
        <v>19.22</v>
      </c>
      <c r="L199" s="89"/>
    </row>
    <row r="200" spans="1:12">
      <c r="A200" s="73" t="s">
        <v>53</v>
      </c>
      <c r="B200" s="73" t="s">
        <v>1689</v>
      </c>
      <c r="C200" s="73" t="s">
        <v>1690</v>
      </c>
      <c r="D200" s="73" t="s">
        <v>80</v>
      </c>
      <c r="E200" s="73" t="s">
        <v>570</v>
      </c>
      <c r="F200" s="73" t="s">
        <v>571</v>
      </c>
      <c r="G200" s="73">
        <v>2</v>
      </c>
      <c r="H200" s="73">
        <v>16.399999999999999</v>
      </c>
      <c r="I200" s="73">
        <v>0</v>
      </c>
      <c r="J200" s="73">
        <v>16.399999999999999</v>
      </c>
      <c r="K200" s="89">
        <f t="shared" si="4"/>
        <v>16.399999999999999</v>
      </c>
      <c r="L200" s="89"/>
    </row>
    <row r="201" spans="1:12">
      <c r="A201" s="73" t="s">
        <v>53</v>
      </c>
      <c r="B201" s="73" t="s">
        <v>1691</v>
      </c>
      <c r="C201" s="73" t="s">
        <v>1692</v>
      </c>
      <c r="D201" s="73" t="s">
        <v>78</v>
      </c>
      <c r="E201" s="73" t="s">
        <v>79</v>
      </c>
      <c r="F201" s="73"/>
      <c r="G201" s="73">
        <v>4</v>
      </c>
      <c r="H201" s="73">
        <v>30.44</v>
      </c>
      <c r="I201" s="73">
        <v>4</v>
      </c>
      <c r="J201" s="73">
        <v>34.44</v>
      </c>
      <c r="K201" s="89">
        <f t="shared" si="4"/>
        <v>34.44</v>
      </c>
      <c r="L201" s="89"/>
    </row>
    <row r="202" spans="1:12">
      <c r="A202" s="73" t="s">
        <v>53</v>
      </c>
      <c r="B202" s="73" t="s">
        <v>1903</v>
      </c>
      <c r="C202" s="73" t="s">
        <v>1904</v>
      </c>
      <c r="D202" s="73" t="s">
        <v>78</v>
      </c>
      <c r="E202" s="73" t="s">
        <v>79</v>
      </c>
      <c r="F202" s="73"/>
      <c r="G202" s="73">
        <v>1</v>
      </c>
      <c r="H202" s="73">
        <v>7.61</v>
      </c>
      <c r="I202" s="73">
        <v>2</v>
      </c>
      <c r="J202" s="73">
        <v>9.61</v>
      </c>
      <c r="K202" s="89">
        <f t="shared" si="4"/>
        <v>9.61</v>
      </c>
      <c r="L202" s="89"/>
    </row>
    <row r="203" spans="1:12">
      <c r="A203" s="73" t="s">
        <v>53</v>
      </c>
      <c r="B203" s="73" t="s">
        <v>2265</v>
      </c>
      <c r="C203" s="73" t="s">
        <v>2266</v>
      </c>
      <c r="D203" s="73" t="s">
        <v>78</v>
      </c>
      <c r="E203" s="73" t="s">
        <v>79</v>
      </c>
      <c r="F203" s="73"/>
      <c r="G203" s="73">
        <v>3</v>
      </c>
      <c r="H203" s="73">
        <v>22.83</v>
      </c>
      <c r="I203" s="73">
        <v>5</v>
      </c>
      <c r="J203" s="73">
        <v>27.83</v>
      </c>
      <c r="K203" s="89">
        <f t="shared" si="4"/>
        <v>27.83</v>
      </c>
      <c r="L203" s="89"/>
    </row>
    <row r="204" spans="1:12">
      <c r="A204" s="73" t="s">
        <v>53</v>
      </c>
      <c r="B204" s="73" t="s">
        <v>612</v>
      </c>
      <c r="C204" s="73" t="s">
        <v>613</v>
      </c>
      <c r="D204" s="73" t="s">
        <v>78</v>
      </c>
      <c r="E204" s="73" t="s">
        <v>79</v>
      </c>
      <c r="F204" s="73"/>
      <c r="G204" s="73">
        <v>49</v>
      </c>
      <c r="H204" s="73">
        <v>372.89</v>
      </c>
      <c r="I204" s="73">
        <v>76</v>
      </c>
      <c r="J204" s="73">
        <v>448.89</v>
      </c>
      <c r="K204" s="89">
        <f t="shared" si="4"/>
        <v>448.89</v>
      </c>
      <c r="L204" s="89"/>
    </row>
    <row r="205" spans="1:12">
      <c r="A205" s="73" t="s">
        <v>53</v>
      </c>
      <c r="B205" s="73" t="s">
        <v>612</v>
      </c>
      <c r="C205" s="73" t="s">
        <v>613</v>
      </c>
      <c r="D205" s="73" t="s">
        <v>80</v>
      </c>
      <c r="E205" s="73" t="s">
        <v>367</v>
      </c>
      <c r="F205" s="73" t="s">
        <v>368</v>
      </c>
      <c r="G205" s="73">
        <v>2</v>
      </c>
      <c r="H205" s="73">
        <v>7.08</v>
      </c>
      <c r="I205" s="73">
        <v>0</v>
      </c>
      <c r="J205" s="73">
        <v>7.08</v>
      </c>
      <c r="K205" s="89">
        <f t="shared" si="4"/>
        <v>7.08</v>
      </c>
      <c r="L205" s="89"/>
    </row>
    <row r="206" spans="1:12">
      <c r="A206" s="73" t="s">
        <v>53</v>
      </c>
      <c r="B206" s="73" t="s">
        <v>612</v>
      </c>
      <c r="C206" s="73" t="s">
        <v>613</v>
      </c>
      <c r="D206" s="73" t="s">
        <v>80</v>
      </c>
      <c r="E206" s="73" t="s">
        <v>570</v>
      </c>
      <c r="F206" s="73" t="s">
        <v>571</v>
      </c>
      <c r="G206" s="73">
        <v>46</v>
      </c>
      <c r="H206" s="73">
        <v>377.2</v>
      </c>
      <c r="I206" s="73">
        <v>0</v>
      </c>
      <c r="J206" s="73">
        <v>377.2</v>
      </c>
      <c r="K206" s="89">
        <f t="shared" si="4"/>
        <v>377.2</v>
      </c>
      <c r="L206" s="89"/>
    </row>
    <row r="207" spans="1:12">
      <c r="A207" s="73" t="s">
        <v>53</v>
      </c>
      <c r="B207" s="73" t="s">
        <v>308</v>
      </c>
      <c r="C207" s="73" t="s">
        <v>55</v>
      </c>
      <c r="D207" s="73" t="s">
        <v>78</v>
      </c>
      <c r="E207" s="73" t="s">
        <v>79</v>
      </c>
      <c r="F207" s="73"/>
      <c r="G207" s="73">
        <v>1</v>
      </c>
      <c r="H207" s="73">
        <v>0</v>
      </c>
      <c r="I207" s="73">
        <v>2</v>
      </c>
      <c r="J207" s="73">
        <v>2</v>
      </c>
      <c r="K207" s="89">
        <f t="shared" si="4"/>
        <v>2</v>
      </c>
      <c r="L207" s="89"/>
    </row>
    <row r="208" spans="1:12">
      <c r="A208" s="73" t="s">
        <v>53</v>
      </c>
      <c r="B208" s="73" t="s">
        <v>614</v>
      </c>
      <c r="C208" s="73" t="s">
        <v>615</v>
      </c>
      <c r="D208" s="73" t="s">
        <v>78</v>
      </c>
      <c r="E208" s="73" t="s">
        <v>79</v>
      </c>
      <c r="F208" s="73"/>
      <c r="G208" s="73">
        <v>4</v>
      </c>
      <c r="H208" s="73">
        <v>30.44</v>
      </c>
      <c r="I208" s="73">
        <v>10</v>
      </c>
      <c r="J208" s="73">
        <v>40.44</v>
      </c>
      <c r="K208" s="89">
        <f t="shared" si="4"/>
        <v>40.44</v>
      </c>
      <c r="L208" s="89"/>
    </row>
    <row r="209" spans="1:12">
      <c r="A209" s="73" t="s">
        <v>53</v>
      </c>
      <c r="B209" s="73" t="s">
        <v>614</v>
      </c>
      <c r="C209" s="73" t="s">
        <v>615</v>
      </c>
      <c r="D209" s="73" t="s">
        <v>80</v>
      </c>
      <c r="E209" s="73" t="s">
        <v>570</v>
      </c>
      <c r="F209" s="73" t="s">
        <v>571</v>
      </c>
      <c r="G209" s="73">
        <v>2</v>
      </c>
      <c r="H209" s="73">
        <v>16.399999999999999</v>
      </c>
      <c r="I209" s="73">
        <v>0</v>
      </c>
      <c r="J209" s="73">
        <v>16.399999999999999</v>
      </c>
      <c r="K209" s="89">
        <f t="shared" si="4"/>
        <v>16.399999999999999</v>
      </c>
      <c r="L209" s="89"/>
    </row>
    <row r="210" spans="1:12">
      <c r="A210" s="73" t="s">
        <v>53</v>
      </c>
      <c r="B210" s="73" t="s">
        <v>1226</v>
      </c>
      <c r="C210" s="73" t="s">
        <v>1227</v>
      </c>
      <c r="D210" s="73" t="s">
        <v>78</v>
      </c>
      <c r="E210" s="73" t="s">
        <v>79</v>
      </c>
      <c r="F210" s="73"/>
      <c r="G210" s="73">
        <v>1</v>
      </c>
      <c r="H210" s="73">
        <v>7.61</v>
      </c>
      <c r="I210" s="73">
        <v>2</v>
      </c>
      <c r="J210" s="73">
        <v>9.61</v>
      </c>
      <c r="K210" s="89">
        <f t="shared" si="4"/>
        <v>9.61</v>
      </c>
      <c r="L210" s="89"/>
    </row>
    <row r="211" spans="1:12">
      <c r="A211" s="73" t="s">
        <v>53</v>
      </c>
      <c r="B211" s="73" t="s">
        <v>1226</v>
      </c>
      <c r="C211" s="73" t="s">
        <v>1227</v>
      </c>
      <c r="D211" s="73" t="s">
        <v>80</v>
      </c>
      <c r="E211" s="73" t="s">
        <v>570</v>
      </c>
      <c r="F211" s="73" t="s">
        <v>571</v>
      </c>
      <c r="G211" s="73">
        <v>1</v>
      </c>
      <c r="H211" s="73">
        <v>8.1999999999999993</v>
      </c>
      <c r="I211" s="73">
        <v>0</v>
      </c>
      <c r="J211" s="73">
        <v>8.1999999999999993</v>
      </c>
      <c r="K211" s="89">
        <f t="shared" si="4"/>
        <v>8.1999999999999993</v>
      </c>
      <c r="L211" s="89"/>
    </row>
    <row r="212" spans="1:12">
      <c r="A212" s="73" t="s">
        <v>53</v>
      </c>
      <c r="B212" s="73" t="s">
        <v>1228</v>
      </c>
      <c r="C212" s="73" t="s">
        <v>1229</v>
      </c>
      <c r="D212" s="73" t="s">
        <v>78</v>
      </c>
      <c r="E212" s="73" t="s">
        <v>79</v>
      </c>
      <c r="F212" s="73"/>
      <c r="G212" s="73">
        <v>4</v>
      </c>
      <c r="H212" s="73">
        <v>22.83</v>
      </c>
      <c r="I212" s="73">
        <v>16</v>
      </c>
      <c r="J212" s="73">
        <v>38.83</v>
      </c>
      <c r="K212" s="89">
        <f t="shared" si="4"/>
        <v>38.83</v>
      </c>
      <c r="L212" s="89"/>
    </row>
    <row r="213" spans="1:12">
      <c r="A213" s="73" t="s">
        <v>53</v>
      </c>
      <c r="B213" s="73" t="s">
        <v>1228</v>
      </c>
      <c r="C213" s="73" t="s">
        <v>1229</v>
      </c>
      <c r="D213" s="73" t="s">
        <v>80</v>
      </c>
      <c r="E213" s="73" t="s">
        <v>1140</v>
      </c>
      <c r="F213" s="73" t="s">
        <v>1141</v>
      </c>
      <c r="G213" s="73">
        <v>1</v>
      </c>
      <c r="H213" s="73">
        <v>10.130000000000001</v>
      </c>
      <c r="I213" s="73">
        <v>0</v>
      </c>
      <c r="J213" s="73">
        <v>10.130000000000001</v>
      </c>
      <c r="K213" s="89">
        <f t="shared" si="4"/>
        <v>10.130000000000001</v>
      </c>
      <c r="L213" s="89"/>
    </row>
    <row r="214" spans="1:12">
      <c r="A214" s="73" t="s">
        <v>53</v>
      </c>
      <c r="B214" s="73" t="s">
        <v>1228</v>
      </c>
      <c r="C214" s="73" t="s">
        <v>1229</v>
      </c>
      <c r="D214" s="73" t="s">
        <v>80</v>
      </c>
      <c r="E214" s="73" t="s">
        <v>570</v>
      </c>
      <c r="F214" s="73" t="s">
        <v>571</v>
      </c>
      <c r="G214" s="73">
        <v>3</v>
      </c>
      <c r="H214" s="73">
        <v>24.6</v>
      </c>
      <c r="I214" s="73">
        <v>0</v>
      </c>
      <c r="J214" s="73">
        <v>24.6</v>
      </c>
      <c r="K214" s="89">
        <f t="shared" si="4"/>
        <v>24.6</v>
      </c>
      <c r="L214" s="89"/>
    </row>
    <row r="215" spans="1:12">
      <c r="A215" s="73" t="s">
        <v>53</v>
      </c>
      <c r="B215" s="73" t="s">
        <v>1228</v>
      </c>
      <c r="C215" s="73" t="s">
        <v>1229</v>
      </c>
      <c r="D215" s="73" t="s">
        <v>80</v>
      </c>
      <c r="E215" s="73" t="s">
        <v>1593</v>
      </c>
      <c r="F215" s="73" t="s">
        <v>1594</v>
      </c>
      <c r="G215" s="73">
        <v>2</v>
      </c>
      <c r="H215" s="73">
        <v>4</v>
      </c>
      <c r="I215" s="73">
        <v>0</v>
      </c>
      <c r="J215" s="73">
        <v>4</v>
      </c>
      <c r="K215" s="89">
        <f t="shared" si="4"/>
        <v>4</v>
      </c>
      <c r="L215" s="89"/>
    </row>
    <row r="216" spans="1:12">
      <c r="A216" s="73" t="s">
        <v>53</v>
      </c>
      <c r="B216" s="73" t="s">
        <v>1230</v>
      </c>
      <c r="C216" s="73" t="s">
        <v>1231</v>
      </c>
      <c r="D216" s="73" t="s">
        <v>78</v>
      </c>
      <c r="E216" s="73" t="s">
        <v>79</v>
      </c>
      <c r="F216" s="73"/>
      <c r="G216" s="73">
        <v>4</v>
      </c>
      <c r="H216" s="73">
        <v>30.44</v>
      </c>
      <c r="I216" s="73">
        <v>12</v>
      </c>
      <c r="J216" s="73">
        <v>42.44</v>
      </c>
      <c r="K216" s="89">
        <f t="shared" si="4"/>
        <v>42.44</v>
      </c>
      <c r="L216" s="89"/>
    </row>
    <row r="217" spans="1:12">
      <c r="A217" s="73" t="s">
        <v>53</v>
      </c>
      <c r="B217" s="73" t="s">
        <v>1230</v>
      </c>
      <c r="C217" s="73" t="s">
        <v>1231</v>
      </c>
      <c r="D217" s="73" t="s">
        <v>80</v>
      </c>
      <c r="E217" s="73" t="s">
        <v>367</v>
      </c>
      <c r="F217" s="73" t="s">
        <v>368</v>
      </c>
      <c r="G217" s="73">
        <v>1</v>
      </c>
      <c r="H217" s="73">
        <v>3.54</v>
      </c>
      <c r="I217" s="73">
        <v>0</v>
      </c>
      <c r="J217" s="73">
        <v>3.54</v>
      </c>
      <c r="K217" s="89">
        <f t="shared" si="4"/>
        <v>3.54</v>
      </c>
      <c r="L217" s="89"/>
    </row>
    <row r="218" spans="1:12">
      <c r="A218" s="73" t="s">
        <v>53</v>
      </c>
      <c r="B218" s="73" t="s">
        <v>1230</v>
      </c>
      <c r="C218" s="73" t="s">
        <v>1231</v>
      </c>
      <c r="D218" s="73" t="s">
        <v>80</v>
      </c>
      <c r="E218" s="73" t="s">
        <v>114</v>
      </c>
      <c r="F218" s="73" t="s">
        <v>115</v>
      </c>
      <c r="G218" s="73">
        <v>2</v>
      </c>
      <c r="H218" s="73">
        <v>2.2000000000000002</v>
      </c>
      <c r="I218" s="73">
        <v>0</v>
      </c>
      <c r="J218" s="73">
        <v>2.2000000000000002</v>
      </c>
      <c r="K218" s="89">
        <f t="shared" si="4"/>
        <v>2.2000000000000002</v>
      </c>
      <c r="L218" s="89"/>
    </row>
    <row r="219" spans="1:12">
      <c r="A219" s="73" t="s">
        <v>53</v>
      </c>
      <c r="B219" s="73" t="s">
        <v>1230</v>
      </c>
      <c r="C219" s="73" t="s">
        <v>1231</v>
      </c>
      <c r="D219" s="73" t="s">
        <v>80</v>
      </c>
      <c r="E219" s="73" t="s">
        <v>1052</v>
      </c>
      <c r="F219" s="73" t="s">
        <v>1053</v>
      </c>
      <c r="G219" s="73">
        <v>1</v>
      </c>
      <c r="H219" s="73">
        <v>3.96</v>
      </c>
      <c r="I219" s="73">
        <v>0</v>
      </c>
      <c r="J219" s="73">
        <v>3.96</v>
      </c>
      <c r="K219" s="89">
        <f t="shared" si="4"/>
        <v>3.96</v>
      </c>
      <c r="L219" s="89"/>
    </row>
    <row r="220" spans="1:12">
      <c r="A220" s="73" t="s">
        <v>53</v>
      </c>
      <c r="B220" s="73" t="s">
        <v>1232</v>
      </c>
      <c r="C220" s="73" t="s">
        <v>1233</v>
      </c>
      <c r="D220" s="73" t="s">
        <v>78</v>
      </c>
      <c r="E220" s="73" t="s">
        <v>79</v>
      </c>
      <c r="F220" s="73"/>
      <c r="G220" s="73">
        <v>3</v>
      </c>
      <c r="H220" s="73">
        <v>22.83</v>
      </c>
      <c r="I220" s="73">
        <v>4</v>
      </c>
      <c r="J220" s="73">
        <v>26.83</v>
      </c>
      <c r="K220" s="89">
        <f t="shared" si="4"/>
        <v>26.83</v>
      </c>
      <c r="L220" s="89"/>
    </row>
    <row r="221" spans="1:12">
      <c r="A221" s="73" t="s">
        <v>53</v>
      </c>
      <c r="B221" s="73" t="s">
        <v>1232</v>
      </c>
      <c r="C221" s="73" t="s">
        <v>1233</v>
      </c>
      <c r="D221" s="73" t="s">
        <v>78</v>
      </c>
      <c r="E221" s="73" t="s">
        <v>79</v>
      </c>
      <c r="F221" s="73"/>
      <c r="G221" s="73">
        <v>1</v>
      </c>
      <c r="H221" s="73">
        <v>7.61</v>
      </c>
      <c r="I221" s="73">
        <v>0</v>
      </c>
      <c r="J221" s="73">
        <v>7.61</v>
      </c>
      <c r="K221" s="89">
        <f t="shared" si="4"/>
        <v>7.61</v>
      </c>
      <c r="L221" s="89"/>
    </row>
    <row r="222" spans="1:12">
      <c r="A222" s="73" t="s">
        <v>53</v>
      </c>
      <c r="B222" s="73" t="s">
        <v>616</v>
      </c>
      <c r="C222" s="73" t="s">
        <v>617</v>
      </c>
      <c r="D222" s="73" t="s">
        <v>78</v>
      </c>
      <c r="E222" s="73" t="s">
        <v>79</v>
      </c>
      <c r="F222" s="73"/>
      <c r="G222" s="73">
        <v>4</v>
      </c>
      <c r="H222" s="73">
        <v>30.44</v>
      </c>
      <c r="I222" s="73">
        <v>0</v>
      </c>
      <c r="J222" s="73">
        <v>30.44</v>
      </c>
      <c r="K222" s="89">
        <f t="shared" si="4"/>
        <v>30.44</v>
      </c>
      <c r="L222" s="89"/>
    </row>
    <row r="223" spans="1:12">
      <c r="A223" s="73" t="s">
        <v>53</v>
      </c>
      <c r="B223" s="73" t="s">
        <v>1314</v>
      </c>
      <c r="C223" s="73" t="s">
        <v>1315</v>
      </c>
      <c r="D223" s="73" t="s">
        <v>78</v>
      </c>
      <c r="E223" s="73" t="s">
        <v>79</v>
      </c>
      <c r="F223" s="73"/>
      <c r="G223" s="73">
        <v>1</v>
      </c>
      <c r="H223" s="73">
        <v>7.61</v>
      </c>
      <c r="I223" s="73">
        <v>1</v>
      </c>
      <c r="J223" s="73">
        <v>8.61</v>
      </c>
      <c r="K223" s="89">
        <f t="shared" si="4"/>
        <v>8.61</v>
      </c>
      <c r="L223" s="89"/>
    </row>
    <row r="224" spans="1:12">
      <c r="A224" s="73" t="s">
        <v>53</v>
      </c>
      <c r="B224" s="73" t="s">
        <v>1905</v>
      </c>
      <c r="C224" s="73" t="s">
        <v>1906</v>
      </c>
      <c r="D224" s="73" t="s">
        <v>78</v>
      </c>
      <c r="E224" s="73" t="s">
        <v>79</v>
      </c>
      <c r="F224" s="73"/>
      <c r="G224" s="73">
        <v>2</v>
      </c>
      <c r="H224" s="73">
        <v>15.22</v>
      </c>
      <c r="I224" s="73">
        <v>4</v>
      </c>
      <c r="J224" s="73">
        <v>19.22</v>
      </c>
      <c r="K224" s="89">
        <f t="shared" si="4"/>
        <v>19.22</v>
      </c>
      <c r="L224" s="89"/>
    </row>
    <row r="225" spans="1:12">
      <c r="A225" s="73" t="s">
        <v>53</v>
      </c>
      <c r="B225" s="73" t="s">
        <v>1695</v>
      </c>
      <c r="C225" s="73" t="s">
        <v>1696</v>
      </c>
      <c r="D225" s="73" t="s">
        <v>78</v>
      </c>
      <c r="E225" s="73" t="s">
        <v>79</v>
      </c>
      <c r="F225" s="73"/>
      <c r="G225" s="73">
        <v>1</v>
      </c>
      <c r="H225" s="73">
        <v>7.61</v>
      </c>
      <c r="I225" s="73">
        <v>0</v>
      </c>
      <c r="J225" s="73">
        <v>7.61</v>
      </c>
      <c r="K225" s="89">
        <f t="shared" si="4"/>
        <v>7.61</v>
      </c>
      <c r="L225" s="89"/>
    </row>
    <row r="226" spans="1:12">
      <c r="A226" s="73" t="s">
        <v>53</v>
      </c>
      <c r="B226" s="73" t="s">
        <v>1695</v>
      </c>
      <c r="C226" s="73" t="s">
        <v>1696</v>
      </c>
      <c r="D226" s="73" t="s">
        <v>80</v>
      </c>
      <c r="E226" s="73" t="s">
        <v>570</v>
      </c>
      <c r="F226" s="73" t="s">
        <v>571</v>
      </c>
      <c r="G226" s="73">
        <v>1</v>
      </c>
      <c r="H226" s="73">
        <v>8.1999999999999993</v>
      </c>
      <c r="I226" s="73">
        <v>0</v>
      </c>
      <c r="J226" s="73">
        <v>8.1999999999999993</v>
      </c>
      <c r="K226" s="89">
        <f t="shared" si="4"/>
        <v>8.1999999999999993</v>
      </c>
      <c r="L226" s="89"/>
    </row>
    <row r="227" spans="1:12">
      <c r="A227" s="73" t="s">
        <v>53</v>
      </c>
      <c r="B227" s="73" t="s">
        <v>1447</v>
      </c>
      <c r="C227" s="73" t="s">
        <v>1448</v>
      </c>
      <c r="D227" s="73" t="s">
        <v>78</v>
      </c>
      <c r="E227" s="73" t="s">
        <v>79</v>
      </c>
      <c r="F227" s="73"/>
      <c r="G227" s="73">
        <v>3</v>
      </c>
      <c r="H227" s="73">
        <v>22.83</v>
      </c>
      <c r="I227" s="73">
        <v>6</v>
      </c>
      <c r="J227" s="73">
        <v>28.83</v>
      </c>
      <c r="K227" s="89">
        <f t="shared" si="4"/>
        <v>28.83</v>
      </c>
      <c r="L227" s="89"/>
    </row>
    <row r="228" spans="1:12">
      <c r="A228" s="73" t="s">
        <v>53</v>
      </c>
      <c r="B228" s="73" t="s">
        <v>2267</v>
      </c>
      <c r="C228" s="73" t="s">
        <v>2268</v>
      </c>
      <c r="D228" s="73" t="s">
        <v>78</v>
      </c>
      <c r="E228" s="73" t="s">
        <v>79</v>
      </c>
      <c r="F228" s="73"/>
      <c r="G228" s="73">
        <v>2</v>
      </c>
      <c r="H228" s="73">
        <v>15.22</v>
      </c>
      <c r="I228" s="73">
        <v>2</v>
      </c>
      <c r="J228" s="73">
        <v>17.22</v>
      </c>
      <c r="K228" s="89">
        <f t="shared" si="4"/>
        <v>17.22</v>
      </c>
      <c r="L228" s="89"/>
    </row>
    <row r="229" spans="1:12">
      <c r="A229" s="73" t="s">
        <v>53</v>
      </c>
      <c r="B229" s="73" t="s">
        <v>2267</v>
      </c>
      <c r="C229" s="73" t="s">
        <v>2268</v>
      </c>
      <c r="D229" s="73" t="s">
        <v>80</v>
      </c>
      <c r="E229" s="73" t="s">
        <v>570</v>
      </c>
      <c r="F229" s="73" t="s">
        <v>571</v>
      </c>
      <c r="G229" s="73">
        <v>2</v>
      </c>
      <c r="H229" s="73">
        <v>16.399999999999999</v>
      </c>
      <c r="I229" s="73">
        <v>0</v>
      </c>
      <c r="J229" s="73">
        <v>16.399999999999999</v>
      </c>
      <c r="K229" s="89">
        <f t="shared" si="4"/>
        <v>16.399999999999999</v>
      </c>
      <c r="L229" s="89"/>
    </row>
    <row r="230" spans="1:12">
      <c r="A230" s="73" t="s">
        <v>53</v>
      </c>
      <c r="B230" s="73" t="s">
        <v>1449</v>
      </c>
      <c r="C230" s="73" t="s">
        <v>1450</v>
      </c>
      <c r="D230" s="73" t="s">
        <v>78</v>
      </c>
      <c r="E230" s="73" t="s">
        <v>79</v>
      </c>
      <c r="F230" s="73"/>
      <c r="G230" s="73">
        <v>2</v>
      </c>
      <c r="H230" s="73">
        <v>15.22</v>
      </c>
      <c r="I230" s="73">
        <v>4</v>
      </c>
      <c r="J230" s="73">
        <v>19.22</v>
      </c>
      <c r="K230" s="89">
        <f t="shared" si="4"/>
        <v>19.22</v>
      </c>
      <c r="L230" s="89"/>
    </row>
    <row r="231" spans="1:12">
      <c r="A231" s="73" t="s">
        <v>53</v>
      </c>
      <c r="B231" s="73" t="s">
        <v>1449</v>
      </c>
      <c r="C231" s="73" t="s">
        <v>1450</v>
      </c>
      <c r="D231" s="73" t="s">
        <v>80</v>
      </c>
      <c r="E231" s="73" t="s">
        <v>570</v>
      </c>
      <c r="F231" s="73" t="s">
        <v>571</v>
      </c>
      <c r="G231" s="73">
        <v>2</v>
      </c>
      <c r="H231" s="73">
        <v>16.399999999999999</v>
      </c>
      <c r="I231" s="73">
        <v>0</v>
      </c>
      <c r="J231" s="73">
        <v>16.399999999999999</v>
      </c>
      <c r="K231" s="89">
        <f t="shared" si="4"/>
        <v>16.399999999999999</v>
      </c>
      <c r="L231" s="89"/>
    </row>
    <row r="232" spans="1:12">
      <c r="A232" s="73" t="s">
        <v>53</v>
      </c>
      <c r="B232" s="73" t="s">
        <v>1907</v>
      </c>
      <c r="C232" s="73" t="s">
        <v>1908</v>
      </c>
      <c r="D232" s="73" t="s">
        <v>78</v>
      </c>
      <c r="E232" s="73" t="s">
        <v>79</v>
      </c>
      <c r="F232" s="73"/>
      <c r="G232" s="73">
        <v>4</v>
      </c>
      <c r="H232" s="73">
        <v>30.44</v>
      </c>
      <c r="I232" s="73">
        <v>16</v>
      </c>
      <c r="J232" s="73">
        <v>46.44</v>
      </c>
      <c r="K232" s="89">
        <f t="shared" si="4"/>
        <v>46.44</v>
      </c>
      <c r="L232" s="89"/>
    </row>
    <row r="233" spans="1:12">
      <c r="A233" s="73" t="s">
        <v>53</v>
      </c>
      <c r="B233" s="73" t="s">
        <v>2269</v>
      </c>
      <c r="C233" s="73" t="s">
        <v>2270</v>
      </c>
      <c r="D233" s="73" t="s">
        <v>78</v>
      </c>
      <c r="E233" s="73" t="s">
        <v>79</v>
      </c>
      <c r="F233" s="73"/>
      <c r="G233" s="73">
        <v>4</v>
      </c>
      <c r="H233" s="73">
        <v>30.44</v>
      </c>
      <c r="I233" s="73">
        <v>12</v>
      </c>
      <c r="J233" s="73">
        <v>42.44</v>
      </c>
      <c r="K233" s="89">
        <f t="shared" si="4"/>
        <v>42.44</v>
      </c>
      <c r="L233" s="89"/>
    </row>
    <row r="234" spans="1:12">
      <c r="A234" s="73" t="s">
        <v>53</v>
      </c>
      <c r="B234" s="73" t="s">
        <v>2269</v>
      </c>
      <c r="C234" s="73" t="s">
        <v>2270</v>
      </c>
      <c r="D234" s="73" t="s">
        <v>80</v>
      </c>
      <c r="E234" s="73" t="s">
        <v>570</v>
      </c>
      <c r="F234" s="73" t="s">
        <v>571</v>
      </c>
      <c r="G234" s="73">
        <v>10</v>
      </c>
      <c r="H234" s="73">
        <v>82</v>
      </c>
      <c r="I234" s="73">
        <v>0</v>
      </c>
      <c r="J234" s="73">
        <v>82</v>
      </c>
      <c r="K234" s="89">
        <f t="shared" si="4"/>
        <v>82</v>
      </c>
      <c r="L234" s="89"/>
    </row>
    <row r="235" spans="1:12">
      <c r="A235" s="73" t="s">
        <v>53</v>
      </c>
      <c r="B235" s="73" t="s">
        <v>618</v>
      </c>
      <c r="C235" s="73" t="s">
        <v>619</v>
      </c>
      <c r="D235" s="73" t="s">
        <v>78</v>
      </c>
      <c r="E235" s="73" t="s">
        <v>79</v>
      </c>
      <c r="F235" s="73"/>
      <c r="G235" s="73">
        <v>8</v>
      </c>
      <c r="H235" s="73">
        <v>60.88</v>
      </c>
      <c r="I235" s="73">
        <v>34</v>
      </c>
      <c r="J235" s="73">
        <v>94.88</v>
      </c>
      <c r="K235" s="89">
        <f t="shared" si="4"/>
        <v>94.88</v>
      </c>
      <c r="L235" s="89"/>
    </row>
    <row r="236" spans="1:12">
      <c r="A236" s="73" t="s">
        <v>53</v>
      </c>
      <c r="B236" s="73" t="s">
        <v>1697</v>
      </c>
      <c r="C236" s="73" t="s">
        <v>1698</v>
      </c>
      <c r="D236" s="73" t="s">
        <v>78</v>
      </c>
      <c r="E236" s="73" t="s">
        <v>79</v>
      </c>
      <c r="F236" s="73"/>
      <c r="G236" s="73">
        <v>8</v>
      </c>
      <c r="H236" s="73">
        <v>60.88</v>
      </c>
      <c r="I236" s="73">
        <v>27</v>
      </c>
      <c r="J236" s="73">
        <v>87.88</v>
      </c>
      <c r="K236" s="89">
        <f t="shared" si="4"/>
        <v>87.88</v>
      </c>
      <c r="L236" s="89"/>
    </row>
    <row r="237" spans="1:12">
      <c r="A237" s="73" t="s">
        <v>53</v>
      </c>
      <c r="B237" s="73" t="s">
        <v>1166</v>
      </c>
      <c r="C237" s="73" t="s">
        <v>1167</v>
      </c>
      <c r="D237" s="73" t="s">
        <v>78</v>
      </c>
      <c r="E237" s="73" t="s">
        <v>79</v>
      </c>
      <c r="F237" s="73"/>
      <c r="G237" s="73">
        <v>2</v>
      </c>
      <c r="H237" s="73">
        <v>15.22</v>
      </c>
      <c r="I237" s="73">
        <v>0</v>
      </c>
      <c r="J237" s="73">
        <v>15.22</v>
      </c>
      <c r="K237" s="89">
        <f t="shared" si="4"/>
        <v>15.22</v>
      </c>
      <c r="L237" s="89"/>
    </row>
    <row r="238" spans="1:12">
      <c r="A238" s="73" t="s">
        <v>53</v>
      </c>
      <c r="B238" s="73" t="s">
        <v>2271</v>
      </c>
      <c r="C238" s="73" t="s">
        <v>2272</v>
      </c>
      <c r="D238" s="73" t="s">
        <v>78</v>
      </c>
      <c r="E238" s="73" t="s">
        <v>79</v>
      </c>
      <c r="F238" s="73"/>
      <c r="G238" s="73">
        <v>2</v>
      </c>
      <c r="H238" s="73">
        <v>15.22</v>
      </c>
      <c r="I238" s="73">
        <v>3</v>
      </c>
      <c r="J238" s="73">
        <v>18.22</v>
      </c>
      <c r="K238" s="89">
        <f t="shared" si="4"/>
        <v>18.22</v>
      </c>
      <c r="L238" s="89"/>
    </row>
    <row r="239" spans="1:12">
      <c r="A239" s="73" t="s">
        <v>53</v>
      </c>
      <c r="B239" s="73" t="s">
        <v>1234</v>
      </c>
      <c r="C239" s="73" t="s">
        <v>1235</v>
      </c>
      <c r="D239" s="73" t="s">
        <v>78</v>
      </c>
      <c r="E239" s="73" t="s">
        <v>79</v>
      </c>
      <c r="F239" s="73"/>
      <c r="G239" s="73">
        <v>9</v>
      </c>
      <c r="H239" s="73">
        <v>68.489999999999995</v>
      </c>
      <c r="I239" s="73">
        <v>34</v>
      </c>
      <c r="J239" s="73">
        <v>102.49</v>
      </c>
      <c r="K239" s="89">
        <f t="shared" si="4"/>
        <v>102.49</v>
      </c>
      <c r="L239" s="89"/>
    </row>
    <row r="240" spans="1:12">
      <c r="A240" s="73" t="s">
        <v>53</v>
      </c>
      <c r="B240" s="73" t="s">
        <v>1234</v>
      </c>
      <c r="C240" s="73" t="s">
        <v>1235</v>
      </c>
      <c r="D240" s="73" t="s">
        <v>80</v>
      </c>
      <c r="E240" s="73" t="s">
        <v>367</v>
      </c>
      <c r="F240" s="73" t="s">
        <v>368</v>
      </c>
      <c r="G240" s="73">
        <v>1</v>
      </c>
      <c r="H240" s="73">
        <v>3.54</v>
      </c>
      <c r="I240" s="73">
        <v>0</v>
      </c>
      <c r="J240" s="73">
        <v>3.54</v>
      </c>
      <c r="K240" s="89">
        <f t="shared" si="4"/>
        <v>3.54</v>
      </c>
      <c r="L240" s="89"/>
    </row>
    <row r="241" spans="1:12">
      <c r="A241" s="73" t="s">
        <v>53</v>
      </c>
      <c r="B241" s="73" t="s">
        <v>1234</v>
      </c>
      <c r="C241" s="73" t="s">
        <v>1235</v>
      </c>
      <c r="D241" s="73" t="s">
        <v>80</v>
      </c>
      <c r="E241" s="73" t="s">
        <v>570</v>
      </c>
      <c r="F241" s="73" t="s">
        <v>571</v>
      </c>
      <c r="G241" s="73">
        <v>20</v>
      </c>
      <c r="H241" s="73">
        <v>164</v>
      </c>
      <c r="I241" s="73">
        <v>0</v>
      </c>
      <c r="J241" s="73">
        <v>164</v>
      </c>
      <c r="K241" s="89">
        <f t="shared" si="4"/>
        <v>164</v>
      </c>
      <c r="L241" s="89"/>
    </row>
    <row r="242" spans="1:12">
      <c r="A242" s="73" t="s">
        <v>53</v>
      </c>
      <c r="B242" s="73" t="s">
        <v>1234</v>
      </c>
      <c r="C242" s="73" t="s">
        <v>1235</v>
      </c>
      <c r="D242" s="73" t="s">
        <v>80</v>
      </c>
      <c r="E242" s="73" t="s">
        <v>114</v>
      </c>
      <c r="F242" s="73" t="s">
        <v>115</v>
      </c>
      <c r="G242" s="73">
        <v>2</v>
      </c>
      <c r="H242" s="73">
        <v>2.2000000000000002</v>
      </c>
      <c r="I242" s="73">
        <v>0</v>
      </c>
      <c r="J242" s="73">
        <v>2.2000000000000002</v>
      </c>
      <c r="K242" s="89">
        <f t="shared" si="4"/>
        <v>2.2000000000000002</v>
      </c>
      <c r="L242" s="89"/>
    </row>
    <row r="243" spans="1:12">
      <c r="A243" s="73" t="s">
        <v>53</v>
      </c>
      <c r="B243" s="73" t="s">
        <v>1234</v>
      </c>
      <c r="C243" s="73" t="s">
        <v>1235</v>
      </c>
      <c r="D243" s="73" t="s">
        <v>80</v>
      </c>
      <c r="E243" s="73" t="s">
        <v>450</v>
      </c>
      <c r="F243" s="73" t="s">
        <v>451</v>
      </c>
      <c r="G243" s="73">
        <v>1</v>
      </c>
      <c r="H243" s="73">
        <v>1.52</v>
      </c>
      <c r="I243" s="73">
        <v>0</v>
      </c>
      <c r="J243" s="73">
        <v>1.52</v>
      </c>
      <c r="K243" s="89">
        <f t="shared" si="4"/>
        <v>1.52</v>
      </c>
      <c r="L243" s="89"/>
    </row>
    <row r="244" spans="1:12">
      <c r="A244" s="73" t="s">
        <v>53</v>
      </c>
      <c r="B244" s="73" t="s">
        <v>1234</v>
      </c>
      <c r="C244" s="73" t="s">
        <v>1235</v>
      </c>
      <c r="D244" s="73" t="s">
        <v>80</v>
      </c>
      <c r="E244" s="73" t="s">
        <v>274</v>
      </c>
      <c r="F244" s="73" t="s">
        <v>275</v>
      </c>
      <c r="G244" s="73">
        <v>1</v>
      </c>
      <c r="H244" s="73">
        <v>1.68</v>
      </c>
      <c r="I244" s="73">
        <v>0</v>
      </c>
      <c r="J244" s="73">
        <v>1.68</v>
      </c>
      <c r="K244" s="89">
        <f t="shared" si="4"/>
        <v>1.68</v>
      </c>
      <c r="L244" s="89"/>
    </row>
    <row r="245" spans="1:12">
      <c r="A245" s="73" t="s">
        <v>53</v>
      </c>
      <c r="B245" s="73" t="s">
        <v>1909</v>
      </c>
      <c r="C245" s="73" t="s">
        <v>1910</v>
      </c>
      <c r="D245" s="73" t="s">
        <v>78</v>
      </c>
      <c r="E245" s="73" t="s">
        <v>79</v>
      </c>
      <c r="F245" s="73"/>
      <c r="G245" s="73">
        <v>1</v>
      </c>
      <c r="H245" s="73">
        <v>7.61</v>
      </c>
      <c r="I245" s="73">
        <v>2</v>
      </c>
      <c r="J245" s="73">
        <v>9.61</v>
      </c>
      <c r="K245" s="89">
        <f t="shared" si="4"/>
        <v>9.61</v>
      </c>
      <c r="L245" s="89"/>
    </row>
    <row r="246" spans="1:12">
      <c r="A246" s="73" t="s">
        <v>53</v>
      </c>
      <c r="B246" s="73" t="s">
        <v>1909</v>
      </c>
      <c r="C246" s="73" t="s">
        <v>1910</v>
      </c>
      <c r="D246" s="73" t="s">
        <v>80</v>
      </c>
      <c r="E246" s="73" t="s">
        <v>570</v>
      </c>
      <c r="F246" s="73" t="s">
        <v>571</v>
      </c>
      <c r="G246" s="73">
        <v>1</v>
      </c>
      <c r="H246" s="73">
        <v>8.1999999999999993</v>
      </c>
      <c r="I246" s="73">
        <v>0</v>
      </c>
      <c r="J246" s="73">
        <v>8.1999999999999993</v>
      </c>
      <c r="K246" s="89">
        <f t="shared" si="4"/>
        <v>8.1999999999999993</v>
      </c>
      <c r="L246" s="89"/>
    </row>
    <row r="247" spans="1:12">
      <c r="A247" s="73" t="s">
        <v>53</v>
      </c>
      <c r="B247" s="73" t="s">
        <v>2273</v>
      </c>
      <c r="C247" s="73" t="s">
        <v>2274</v>
      </c>
      <c r="D247" s="73" t="s">
        <v>78</v>
      </c>
      <c r="E247" s="73" t="s">
        <v>79</v>
      </c>
      <c r="F247" s="73"/>
      <c r="G247" s="73">
        <v>3</v>
      </c>
      <c r="H247" s="73">
        <v>22.83</v>
      </c>
      <c r="I247" s="73">
        <v>12</v>
      </c>
      <c r="J247" s="73">
        <v>34.83</v>
      </c>
      <c r="K247" s="89">
        <f t="shared" si="4"/>
        <v>34.83</v>
      </c>
      <c r="L247" s="89"/>
    </row>
    <row r="248" spans="1:12">
      <c r="A248" s="73" t="s">
        <v>53</v>
      </c>
      <c r="B248" s="73" t="s">
        <v>2273</v>
      </c>
      <c r="C248" s="73" t="s">
        <v>2274</v>
      </c>
      <c r="D248" s="73" t="s">
        <v>80</v>
      </c>
      <c r="E248" s="73" t="s">
        <v>570</v>
      </c>
      <c r="F248" s="73" t="s">
        <v>571</v>
      </c>
      <c r="G248" s="73">
        <v>6</v>
      </c>
      <c r="H248" s="73">
        <v>49.2</v>
      </c>
      <c r="I248" s="73">
        <v>0</v>
      </c>
      <c r="J248" s="73">
        <v>49.2</v>
      </c>
      <c r="K248" s="89">
        <f t="shared" si="4"/>
        <v>49.2</v>
      </c>
      <c r="L248" s="89"/>
    </row>
    <row r="249" spans="1:12">
      <c r="A249" s="73" t="s">
        <v>53</v>
      </c>
      <c r="B249" s="73" t="s">
        <v>1168</v>
      </c>
      <c r="C249" s="73" t="s">
        <v>1169</v>
      </c>
      <c r="D249" s="73" t="s">
        <v>78</v>
      </c>
      <c r="E249" s="73" t="s">
        <v>79</v>
      </c>
      <c r="F249" s="73"/>
      <c r="G249" s="73">
        <v>2</v>
      </c>
      <c r="H249" s="73">
        <v>15.22</v>
      </c>
      <c r="I249" s="73">
        <v>8</v>
      </c>
      <c r="J249" s="73">
        <v>23.22</v>
      </c>
      <c r="K249" s="89">
        <f t="shared" si="4"/>
        <v>23.22</v>
      </c>
      <c r="L249" s="89"/>
    </row>
    <row r="250" spans="1:12">
      <c r="A250" s="73" t="s">
        <v>53</v>
      </c>
      <c r="B250" s="73" t="s">
        <v>1168</v>
      </c>
      <c r="C250" s="73" t="s">
        <v>1169</v>
      </c>
      <c r="D250" s="73" t="s">
        <v>80</v>
      </c>
      <c r="E250" s="73" t="s">
        <v>570</v>
      </c>
      <c r="F250" s="73" t="s">
        <v>571</v>
      </c>
      <c r="G250" s="73">
        <v>4</v>
      </c>
      <c r="H250" s="73">
        <v>32.799999999999997</v>
      </c>
      <c r="I250" s="73">
        <v>0</v>
      </c>
      <c r="J250" s="73">
        <v>32.799999999999997</v>
      </c>
      <c r="K250" s="89">
        <f t="shared" si="4"/>
        <v>32.799999999999997</v>
      </c>
      <c r="L250" s="89"/>
    </row>
    <row r="251" spans="1:12">
      <c r="A251" s="73" t="s">
        <v>53</v>
      </c>
      <c r="B251" s="73" t="s">
        <v>620</v>
      </c>
      <c r="C251" s="73" t="s">
        <v>621</v>
      </c>
      <c r="D251" s="73" t="s">
        <v>78</v>
      </c>
      <c r="E251" s="73" t="s">
        <v>79</v>
      </c>
      <c r="F251" s="73"/>
      <c r="G251" s="73">
        <v>6</v>
      </c>
      <c r="H251" s="73">
        <v>45.66</v>
      </c>
      <c r="I251" s="73">
        <v>12</v>
      </c>
      <c r="J251" s="73">
        <v>57.66</v>
      </c>
      <c r="K251" s="89">
        <f t="shared" si="4"/>
        <v>57.66</v>
      </c>
      <c r="L251" s="89"/>
    </row>
    <row r="252" spans="1:12">
      <c r="A252" s="73" t="s">
        <v>53</v>
      </c>
      <c r="B252" s="73" t="s">
        <v>620</v>
      </c>
      <c r="C252" s="73" t="s">
        <v>621</v>
      </c>
      <c r="D252" s="73" t="s">
        <v>80</v>
      </c>
      <c r="E252" s="73" t="s">
        <v>1589</v>
      </c>
      <c r="F252" s="73" t="s">
        <v>1590</v>
      </c>
      <c r="G252" s="73">
        <v>1</v>
      </c>
      <c r="H252" s="73">
        <v>2.19</v>
      </c>
      <c r="I252" s="73">
        <v>0</v>
      </c>
      <c r="J252" s="73">
        <v>2.19</v>
      </c>
      <c r="K252" s="89">
        <f t="shared" si="4"/>
        <v>2.19</v>
      </c>
      <c r="L252" s="89"/>
    </row>
    <row r="253" spans="1:12">
      <c r="A253" s="73" t="s">
        <v>53</v>
      </c>
      <c r="B253" s="73" t="s">
        <v>1236</v>
      </c>
      <c r="C253" s="73" t="s">
        <v>1237</v>
      </c>
      <c r="D253" s="73" t="s">
        <v>78</v>
      </c>
      <c r="E253" s="73" t="s">
        <v>79</v>
      </c>
      <c r="F253" s="73"/>
      <c r="G253" s="73">
        <v>2</v>
      </c>
      <c r="H253" s="73">
        <v>15.22</v>
      </c>
      <c r="I253" s="73">
        <v>6</v>
      </c>
      <c r="J253" s="73">
        <v>21.22</v>
      </c>
      <c r="K253" s="89">
        <f t="shared" si="4"/>
        <v>21.22</v>
      </c>
      <c r="L253" s="89"/>
    </row>
    <row r="254" spans="1:12">
      <c r="A254" s="73" t="s">
        <v>53</v>
      </c>
      <c r="B254" s="73" t="s">
        <v>1236</v>
      </c>
      <c r="C254" s="73" t="s">
        <v>1237</v>
      </c>
      <c r="D254" s="73" t="s">
        <v>80</v>
      </c>
      <c r="E254" s="73" t="s">
        <v>570</v>
      </c>
      <c r="F254" s="73" t="s">
        <v>571</v>
      </c>
      <c r="G254" s="73">
        <v>4</v>
      </c>
      <c r="H254" s="73">
        <v>32.799999999999997</v>
      </c>
      <c r="I254" s="73">
        <v>0</v>
      </c>
      <c r="J254" s="73">
        <v>32.799999999999997</v>
      </c>
      <c r="K254" s="89">
        <f t="shared" si="4"/>
        <v>32.799999999999997</v>
      </c>
      <c r="L254" s="89"/>
    </row>
    <row r="255" spans="1:12">
      <c r="A255" s="73" t="s">
        <v>53</v>
      </c>
      <c r="B255" s="73" t="s">
        <v>1236</v>
      </c>
      <c r="C255" s="73" t="s">
        <v>1237</v>
      </c>
      <c r="D255" s="73" t="s">
        <v>80</v>
      </c>
      <c r="E255" s="73" t="s">
        <v>114</v>
      </c>
      <c r="F255" s="73" t="s">
        <v>115</v>
      </c>
      <c r="G255" s="73">
        <v>1</v>
      </c>
      <c r="H255" s="73">
        <v>1.1000000000000001</v>
      </c>
      <c r="I255" s="73">
        <v>0</v>
      </c>
      <c r="J255" s="73">
        <v>1.1000000000000001</v>
      </c>
      <c r="K255" s="89">
        <f t="shared" si="4"/>
        <v>1.1000000000000001</v>
      </c>
      <c r="L255" s="89"/>
    </row>
    <row r="256" spans="1:12">
      <c r="A256" s="73" t="s">
        <v>53</v>
      </c>
      <c r="B256" s="73" t="s">
        <v>1236</v>
      </c>
      <c r="C256" s="73" t="s">
        <v>1237</v>
      </c>
      <c r="D256" s="73" t="s">
        <v>80</v>
      </c>
      <c r="E256" s="73" t="s">
        <v>427</v>
      </c>
      <c r="F256" s="73" t="s">
        <v>428</v>
      </c>
      <c r="G256" s="73">
        <v>1</v>
      </c>
      <c r="H256" s="73">
        <v>0.44</v>
      </c>
      <c r="I256" s="73">
        <v>0</v>
      </c>
      <c r="J256" s="73">
        <v>0.44</v>
      </c>
      <c r="K256" s="89">
        <f t="shared" si="4"/>
        <v>0.44</v>
      </c>
      <c r="L256" s="89"/>
    </row>
    <row r="257" spans="1:12">
      <c r="A257" s="73" t="s">
        <v>53</v>
      </c>
      <c r="B257" s="73" t="s">
        <v>1911</v>
      </c>
      <c r="C257" s="73" t="s">
        <v>1912</v>
      </c>
      <c r="D257" s="73" t="s">
        <v>78</v>
      </c>
      <c r="E257" s="73" t="s">
        <v>79</v>
      </c>
      <c r="F257" s="73"/>
      <c r="G257" s="73">
        <v>1</v>
      </c>
      <c r="H257" s="73">
        <v>7.61</v>
      </c>
      <c r="I257" s="73">
        <v>2</v>
      </c>
      <c r="J257" s="73">
        <v>9.61</v>
      </c>
      <c r="K257" s="89">
        <f t="shared" si="4"/>
        <v>9.61</v>
      </c>
      <c r="L257" s="89"/>
    </row>
    <row r="258" spans="1:12">
      <c r="A258" s="73" t="s">
        <v>53</v>
      </c>
      <c r="B258" s="73" t="s">
        <v>2275</v>
      </c>
      <c r="C258" s="73" t="s">
        <v>2276</v>
      </c>
      <c r="D258" s="73" t="s">
        <v>78</v>
      </c>
      <c r="E258" s="73" t="s">
        <v>79</v>
      </c>
      <c r="F258" s="73"/>
      <c r="G258" s="73">
        <v>2</v>
      </c>
      <c r="H258" s="73">
        <v>15.22</v>
      </c>
      <c r="I258" s="73">
        <v>2</v>
      </c>
      <c r="J258" s="73">
        <v>17.22</v>
      </c>
      <c r="K258" s="89">
        <f t="shared" si="4"/>
        <v>17.22</v>
      </c>
      <c r="L258" s="89"/>
    </row>
    <row r="259" spans="1:12">
      <c r="A259" s="73" t="s">
        <v>53</v>
      </c>
      <c r="B259" s="73" t="s">
        <v>2275</v>
      </c>
      <c r="C259" s="73" t="s">
        <v>2276</v>
      </c>
      <c r="D259" s="73" t="s">
        <v>80</v>
      </c>
      <c r="E259" s="73" t="s">
        <v>570</v>
      </c>
      <c r="F259" s="73" t="s">
        <v>571</v>
      </c>
      <c r="G259" s="73">
        <v>1</v>
      </c>
      <c r="H259" s="73">
        <v>8.1999999999999993</v>
      </c>
      <c r="I259" s="73">
        <v>0</v>
      </c>
      <c r="J259" s="73">
        <v>8.1999999999999993</v>
      </c>
      <c r="K259" s="89">
        <f t="shared" si="4"/>
        <v>8.1999999999999993</v>
      </c>
      <c r="L259" s="89"/>
    </row>
    <row r="260" spans="1:12">
      <c r="A260" s="73" t="s">
        <v>53</v>
      </c>
      <c r="B260" s="73" t="s">
        <v>1556</v>
      </c>
      <c r="C260" s="73" t="s">
        <v>1557</v>
      </c>
      <c r="D260" s="73" t="s">
        <v>80</v>
      </c>
      <c r="E260" s="73" t="s">
        <v>367</v>
      </c>
      <c r="F260" s="73" t="s">
        <v>368</v>
      </c>
      <c r="G260" s="73">
        <v>1</v>
      </c>
      <c r="H260" s="73">
        <v>3.54</v>
      </c>
      <c r="I260" s="73">
        <v>0</v>
      </c>
      <c r="J260" s="73">
        <v>3.54</v>
      </c>
      <c r="K260" s="89">
        <f t="shared" si="4"/>
        <v>3.54</v>
      </c>
      <c r="L260" s="89"/>
    </row>
    <row r="261" spans="1:12">
      <c r="A261" s="73" t="s">
        <v>53</v>
      </c>
      <c r="B261" s="73" t="s">
        <v>1556</v>
      </c>
      <c r="C261" s="73" t="s">
        <v>1557</v>
      </c>
      <c r="D261" s="73" t="s">
        <v>80</v>
      </c>
      <c r="E261" s="73" t="s">
        <v>114</v>
      </c>
      <c r="F261" s="73" t="s">
        <v>115</v>
      </c>
      <c r="G261" s="73">
        <v>1</v>
      </c>
      <c r="H261" s="73">
        <v>1.1000000000000001</v>
      </c>
      <c r="I261" s="73">
        <v>0</v>
      </c>
      <c r="J261" s="73">
        <v>1.1000000000000001</v>
      </c>
      <c r="K261" s="89">
        <f t="shared" si="4"/>
        <v>1.1000000000000001</v>
      </c>
      <c r="L261" s="89"/>
    </row>
    <row r="262" spans="1:12">
      <c r="A262" s="73" t="s">
        <v>58</v>
      </c>
      <c r="B262" s="73" t="s">
        <v>622</v>
      </c>
      <c r="C262" s="73" t="s">
        <v>623</v>
      </c>
      <c r="D262" s="73" t="s">
        <v>78</v>
      </c>
      <c r="E262" s="73" t="s">
        <v>79</v>
      </c>
      <c r="F262" s="73"/>
      <c r="G262" s="73">
        <v>8</v>
      </c>
      <c r="H262" s="73">
        <v>60.88</v>
      </c>
      <c r="I262" s="73">
        <v>10</v>
      </c>
      <c r="J262" s="73">
        <v>70.88</v>
      </c>
      <c r="K262" s="89">
        <f t="shared" ref="K262:K325" si="5">J262</f>
        <v>70.88</v>
      </c>
      <c r="L262" s="89"/>
    </row>
    <row r="263" spans="1:12">
      <c r="A263" s="73" t="s">
        <v>58</v>
      </c>
      <c r="B263" s="73" t="s">
        <v>622</v>
      </c>
      <c r="C263" s="73" t="s">
        <v>623</v>
      </c>
      <c r="D263" s="73" t="s">
        <v>80</v>
      </c>
      <c r="E263" s="73" t="s">
        <v>570</v>
      </c>
      <c r="F263" s="73" t="s">
        <v>571</v>
      </c>
      <c r="G263" s="73">
        <v>7</v>
      </c>
      <c r="H263" s="73">
        <v>57.4</v>
      </c>
      <c r="I263" s="73">
        <v>0</v>
      </c>
      <c r="J263" s="73">
        <v>57.4</v>
      </c>
      <c r="K263" s="89">
        <f t="shared" si="5"/>
        <v>57.4</v>
      </c>
      <c r="L263" s="89"/>
    </row>
    <row r="264" spans="1:12">
      <c r="A264" s="73" t="s">
        <v>58</v>
      </c>
      <c r="B264" s="73" t="s">
        <v>624</v>
      </c>
      <c r="C264" s="73" t="s">
        <v>625</v>
      </c>
      <c r="D264" s="73" t="s">
        <v>78</v>
      </c>
      <c r="E264" s="73" t="s">
        <v>79</v>
      </c>
      <c r="F264" s="73"/>
      <c r="G264" s="73">
        <v>8</v>
      </c>
      <c r="H264" s="73">
        <v>60.88</v>
      </c>
      <c r="I264" s="73">
        <v>6</v>
      </c>
      <c r="J264" s="73">
        <v>66.88</v>
      </c>
      <c r="K264" s="89">
        <f t="shared" si="5"/>
        <v>66.88</v>
      </c>
      <c r="L264" s="89"/>
    </row>
    <row r="265" spans="1:12">
      <c r="A265" s="73" t="s">
        <v>58</v>
      </c>
      <c r="B265" s="73" t="s">
        <v>624</v>
      </c>
      <c r="C265" s="73" t="s">
        <v>625</v>
      </c>
      <c r="D265" s="73" t="s">
        <v>78</v>
      </c>
      <c r="E265" s="73" t="s">
        <v>79</v>
      </c>
      <c r="F265" s="73"/>
      <c r="G265" s="73">
        <v>1</v>
      </c>
      <c r="H265" s="73">
        <v>7.61</v>
      </c>
      <c r="I265" s="73">
        <v>0</v>
      </c>
      <c r="J265" s="73">
        <v>7.61</v>
      </c>
      <c r="K265" s="89">
        <f t="shared" si="5"/>
        <v>7.61</v>
      </c>
      <c r="L265" s="89"/>
    </row>
    <row r="266" spans="1:12">
      <c r="A266" s="73" t="s">
        <v>58</v>
      </c>
      <c r="B266" s="73" t="s">
        <v>624</v>
      </c>
      <c r="C266" s="73" t="s">
        <v>625</v>
      </c>
      <c r="D266" s="73" t="s">
        <v>80</v>
      </c>
      <c r="E266" s="73" t="s">
        <v>570</v>
      </c>
      <c r="F266" s="73" t="s">
        <v>571</v>
      </c>
      <c r="G266" s="73">
        <v>7</v>
      </c>
      <c r="H266" s="73">
        <v>57.4</v>
      </c>
      <c r="I266" s="73">
        <v>0</v>
      </c>
      <c r="J266" s="73">
        <v>57.4</v>
      </c>
      <c r="K266" s="89">
        <f t="shared" si="5"/>
        <v>57.4</v>
      </c>
      <c r="L266" s="89"/>
    </row>
    <row r="267" spans="1:12">
      <c r="A267" s="73" t="s">
        <v>58</v>
      </c>
      <c r="B267" s="73" t="s">
        <v>624</v>
      </c>
      <c r="C267" s="73" t="s">
        <v>625</v>
      </c>
      <c r="D267" s="73" t="s">
        <v>80</v>
      </c>
      <c r="E267" s="73" t="s">
        <v>570</v>
      </c>
      <c r="F267" s="73" t="s">
        <v>571</v>
      </c>
      <c r="G267" s="73">
        <v>1</v>
      </c>
      <c r="H267" s="73">
        <v>8.1999999999999993</v>
      </c>
      <c r="I267" s="73">
        <v>0</v>
      </c>
      <c r="J267" s="73">
        <v>8.1999999999999993</v>
      </c>
      <c r="K267" s="89">
        <f t="shared" si="5"/>
        <v>8.1999999999999993</v>
      </c>
      <c r="L267" s="89"/>
    </row>
    <row r="268" spans="1:12">
      <c r="A268" s="73" t="s">
        <v>58</v>
      </c>
      <c r="B268" s="73" t="s">
        <v>626</v>
      </c>
      <c r="C268" s="73" t="s">
        <v>627</v>
      </c>
      <c r="D268" s="73" t="s">
        <v>78</v>
      </c>
      <c r="E268" s="73" t="s">
        <v>79</v>
      </c>
      <c r="F268" s="73"/>
      <c r="G268" s="73">
        <v>17</v>
      </c>
      <c r="H268" s="73">
        <v>129.37</v>
      </c>
      <c r="I268" s="73">
        <v>28</v>
      </c>
      <c r="J268" s="73">
        <v>157.37</v>
      </c>
      <c r="K268" s="89">
        <f t="shared" si="5"/>
        <v>157.37</v>
      </c>
      <c r="L268" s="89"/>
    </row>
    <row r="269" spans="1:12">
      <c r="A269" s="73" t="s">
        <v>58</v>
      </c>
      <c r="B269" s="73" t="s">
        <v>626</v>
      </c>
      <c r="C269" s="73" t="s">
        <v>627</v>
      </c>
      <c r="D269" s="73" t="s">
        <v>80</v>
      </c>
      <c r="E269" s="73" t="s">
        <v>570</v>
      </c>
      <c r="F269" s="73" t="s">
        <v>571</v>
      </c>
      <c r="G269" s="73">
        <v>15</v>
      </c>
      <c r="H269" s="73">
        <v>123</v>
      </c>
      <c r="I269" s="73">
        <v>0</v>
      </c>
      <c r="J269" s="73">
        <v>123</v>
      </c>
      <c r="K269" s="89">
        <f t="shared" si="5"/>
        <v>123</v>
      </c>
      <c r="L269" s="89"/>
    </row>
    <row r="270" spans="1:12">
      <c r="A270" s="73" t="s">
        <v>58</v>
      </c>
      <c r="B270" s="73" t="s">
        <v>1316</v>
      </c>
      <c r="C270" s="73" t="s">
        <v>1317</v>
      </c>
      <c r="D270" s="73" t="s">
        <v>78</v>
      </c>
      <c r="E270" s="73" t="s">
        <v>79</v>
      </c>
      <c r="F270" s="73"/>
      <c r="G270" s="73">
        <v>8</v>
      </c>
      <c r="H270" s="73">
        <v>60.88</v>
      </c>
      <c r="I270" s="73">
        <v>22</v>
      </c>
      <c r="J270" s="73">
        <v>82.88</v>
      </c>
      <c r="K270" s="89">
        <f t="shared" si="5"/>
        <v>82.88</v>
      </c>
      <c r="L270" s="89"/>
    </row>
    <row r="271" spans="1:12">
      <c r="A271" s="73" t="s">
        <v>58</v>
      </c>
      <c r="B271" s="73" t="s">
        <v>1316</v>
      </c>
      <c r="C271" s="73" t="s">
        <v>1317</v>
      </c>
      <c r="D271" s="73" t="s">
        <v>80</v>
      </c>
      <c r="E271" s="73" t="s">
        <v>570</v>
      </c>
      <c r="F271" s="73" t="s">
        <v>571</v>
      </c>
      <c r="G271" s="73">
        <v>11</v>
      </c>
      <c r="H271" s="73">
        <v>90.2</v>
      </c>
      <c r="I271" s="73">
        <v>0</v>
      </c>
      <c r="J271" s="73">
        <v>90.2</v>
      </c>
      <c r="K271" s="89">
        <f t="shared" si="5"/>
        <v>90.2</v>
      </c>
      <c r="L271" s="89"/>
    </row>
    <row r="272" spans="1:12">
      <c r="A272" s="73" t="s">
        <v>58</v>
      </c>
      <c r="B272" s="73" t="s">
        <v>1913</v>
      </c>
      <c r="C272" s="73" t="s">
        <v>1914</v>
      </c>
      <c r="D272" s="73" t="s">
        <v>78</v>
      </c>
      <c r="E272" s="73" t="s">
        <v>79</v>
      </c>
      <c r="F272" s="73"/>
      <c r="G272" s="73">
        <v>2</v>
      </c>
      <c r="H272" s="73">
        <v>15.22</v>
      </c>
      <c r="I272" s="73">
        <v>4</v>
      </c>
      <c r="J272" s="73">
        <v>19.22</v>
      </c>
      <c r="K272" s="89">
        <f t="shared" si="5"/>
        <v>19.22</v>
      </c>
      <c r="L272" s="89"/>
    </row>
    <row r="273" spans="1:12">
      <c r="A273" s="73" t="s">
        <v>58</v>
      </c>
      <c r="B273" s="73" t="s">
        <v>1913</v>
      </c>
      <c r="C273" s="73" t="s">
        <v>1914</v>
      </c>
      <c r="D273" s="73" t="s">
        <v>80</v>
      </c>
      <c r="E273" s="73" t="s">
        <v>570</v>
      </c>
      <c r="F273" s="73" t="s">
        <v>571</v>
      </c>
      <c r="G273" s="73">
        <v>2</v>
      </c>
      <c r="H273" s="73">
        <v>16.399999999999999</v>
      </c>
      <c r="I273" s="73">
        <v>0</v>
      </c>
      <c r="J273" s="73">
        <v>16.399999999999999</v>
      </c>
      <c r="K273" s="89">
        <f t="shared" si="5"/>
        <v>16.399999999999999</v>
      </c>
      <c r="L273" s="89"/>
    </row>
    <row r="274" spans="1:12">
      <c r="A274" s="73" t="s">
        <v>58</v>
      </c>
      <c r="B274" s="73" t="s">
        <v>1238</v>
      </c>
      <c r="C274" s="73" t="s">
        <v>1239</v>
      </c>
      <c r="D274" s="73" t="s">
        <v>78</v>
      </c>
      <c r="E274" s="73" t="s">
        <v>79</v>
      </c>
      <c r="F274" s="73"/>
      <c r="G274" s="73">
        <v>4</v>
      </c>
      <c r="H274" s="73">
        <v>30.44</v>
      </c>
      <c r="I274" s="73">
        <v>6</v>
      </c>
      <c r="J274" s="73">
        <v>36.44</v>
      </c>
      <c r="K274" s="89">
        <f t="shared" si="5"/>
        <v>36.44</v>
      </c>
      <c r="L274" s="89"/>
    </row>
    <row r="275" spans="1:12">
      <c r="A275" s="73" t="s">
        <v>58</v>
      </c>
      <c r="B275" s="73" t="s">
        <v>1238</v>
      </c>
      <c r="C275" s="73" t="s">
        <v>1239</v>
      </c>
      <c r="D275" s="73" t="s">
        <v>80</v>
      </c>
      <c r="E275" s="73" t="s">
        <v>570</v>
      </c>
      <c r="F275" s="73" t="s">
        <v>571</v>
      </c>
      <c r="G275" s="73">
        <v>5</v>
      </c>
      <c r="H275" s="73">
        <v>41</v>
      </c>
      <c r="I275" s="73">
        <v>0</v>
      </c>
      <c r="J275" s="73">
        <v>41</v>
      </c>
      <c r="K275" s="89">
        <f t="shared" si="5"/>
        <v>41</v>
      </c>
      <c r="L275" s="89"/>
    </row>
    <row r="276" spans="1:12">
      <c r="A276" s="73" t="s">
        <v>58</v>
      </c>
      <c r="B276" s="73" t="s">
        <v>1558</v>
      </c>
      <c r="C276" s="73" t="s">
        <v>1559</v>
      </c>
      <c r="D276" s="73" t="s">
        <v>78</v>
      </c>
      <c r="E276" s="73" t="s">
        <v>79</v>
      </c>
      <c r="F276" s="73"/>
      <c r="G276" s="73">
        <v>2</v>
      </c>
      <c r="H276" s="73">
        <v>15.22</v>
      </c>
      <c r="I276" s="73">
        <v>2</v>
      </c>
      <c r="J276" s="73">
        <v>17.22</v>
      </c>
      <c r="K276" s="89">
        <f t="shared" si="5"/>
        <v>17.22</v>
      </c>
      <c r="L276" s="89"/>
    </row>
    <row r="277" spans="1:12">
      <c r="A277" s="73" t="s">
        <v>58</v>
      </c>
      <c r="B277" s="73" t="s">
        <v>1558</v>
      </c>
      <c r="C277" s="73" t="s">
        <v>1559</v>
      </c>
      <c r="D277" s="73" t="s">
        <v>80</v>
      </c>
      <c r="E277" s="73" t="s">
        <v>570</v>
      </c>
      <c r="F277" s="73" t="s">
        <v>571</v>
      </c>
      <c r="G277" s="73">
        <v>2</v>
      </c>
      <c r="H277" s="73">
        <v>16.399999999999999</v>
      </c>
      <c r="I277" s="73">
        <v>0</v>
      </c>
      <c r="J277" s="73">
        <v>16.399999999999999</v>
      </c>
      <c r="K277" s="89">
        <f t="shared" si="5"/>
        <v>16.399999999999999</v>
      </c>
      <c r="L277" s="89"/>
    </row>
    <row r="278" spans="1:12">
      <c r="A278" s="73" t="s">
        <v>58</v>
      </c>
      <c r="B278" s="73" t="s">
        <v>1560</v>
      </c>
      <c r="C278" s="73" t="s">
        <v>1561</v>
      </c>
      <c r="D278" s="73" t="s">
        <v>78</v>
      </c>
      <c r="E278" s="73" t="s">
        <v>79</v>
      </c>
      <c r="F278" s="73"/>
      <c r="G278" s="73">
        <v>3</v>
      </c>
      <c r="H278" s="73">
        <v>22.83</v>
      </c>
      <c r="I278" s="73">
        <v>6</v>
      </c>
      <c r="J278" s="73">
        <v>28.83</v>
      </c>
      <c r="K278" s="89">
        <f t="shared" si="5"/>
        <v>28.83</v>
      </c>
      <c r="L278" s="89"/>
    </row>
    <row r="279" spans="1:12">
      <c r="A279" s="73" t="s">
        <v>58</v>
      </c>
      <c r="B279" s="73" t="s">
        <v>628</v>
      </c>
      <c r="C279" s="73" t="s">
        <v>629</v>
      </c>
      <c r="D279" s="73" t="s">
        <v>78</v>
      </c>
      <c r="E279" s="73" t="s">
        <v>79</v>
      </c>
      <c r="F279" s="73"/>
      <c r="G279" s="73">
        <v>10</v>
      </c>
      <c r="H279" s="73">
        <v>76.099999999999994</v>
      </c>
      <c r="I279" s="73">
        <v>28</v>
      </c>
      <c r="J279" s="73">
        <v>104.1</v>
      </c>
      <c r="K279" s="89">
        <f t="shared" si="5"/>
        <v>104.1</v>
      </c>
      <c r="L279" s="89"/>
    </row>
    <row r="280" spans="1:12">
      <c r="A280" s="73" t="s">
        <v>58</v>
      </c>
      <c r="B280" s="73" t="s">
        <v>628</v>
      </c>
      <c r="C280" s="73" t="s">
        <v>629</v>
      </c>
      <c r="D280" s="73" t="s">
        <v>78</v>
      </c>
      <c r="E280" s="73" t="s">
        <v>79</v>
      </c>
      <c r="F280" s="73"/>
      <c r="G280" s="73">
        <v>6</v>
      </c>
      <c r="H280" s="73">
        <v>45.66</v>
      </c>
      <c r="I280" s="73">
        <v>0</v>
      </c>
      <c r="J280" s="73">
        <v>45.66</v>
      </c>
      <c r="K280" s="89">
        <f t="shared" si="5"/>
        <v>45.66</v>
      </c>
      <c r="L280" s="89"/>
    </row>
    <row r="281" spans="1:12">
      <c r="A281" s="73" t="s">
        <v>58</v>
      </c>
      <c r="B281" s="73" t="s">
        <v>628</v>
      </c>
      <c r="C281" s="73" t="s">
        <v>629</v>
      </c>
      <c r="D281" s="73" t="s">
        <v>80</v>
      </c>
      <c r="E281" s="73" t="s">
        <v>570</v>
      </c>
      <c r="F281" s="73" t="s">
        <v>571</v>
      </c>
      <c r="G281" s="73">
        <v>15</v>
      </c>
      <c r="H281" s="73">
        <v>123</v>
      </c>
      <c r="I281" s="73">
        <v>0</v>
      </c>
      <c r="J281" s="73">
        <v>123</v>
      </c>
      <c r="K281" s="89">
        <f t="shared" si="5"/>
        <v>123</v>
      </c>
      <c r="L281" s="89"/>
    </row>
    <row r="282" spans="1:12">
      <c r="A282" s="73" t="s">
        <v>58</v>
      </c>
      <c r="B282" s="73" t="s">
        <v>628</v>
      </c>
      <c r="C282" s="73" t="s">
        <v>629</v>
      </c>
      <c r="D282" s="73" t="s">
        <v>80</v>
      </c>
      <c r="E282" s="73" t="s">
        <v>570</v>
      </c>
      <c r="F282" s="73" t="s">
        <v>571</v>
      </c>
      <c r="G282" s="73">
        <v>12</v>
      </c>
      <c r="H282" s="73">
        <v>98.4</v>
      </c>
      <c r="I282" s="73">
        <v>0</v>
      </c>
      <c r="J282" s="73">
        <v>98.4</v>
      </c>
      <c r="K282" s="89">
        <f t="shared" si="5"/>
        <v>98.4</v>
      </c>
      <c r="L282" s="89"/>
    </row>
    <row r="283" spans="1:12">
      <c r="A283" s="73" t="s">
        <v>58</v>
      </c>
      <c r="B283" s="73" t="s">
        <v>2277</v>
      </c>
      <c r="C283" s="73" t="s">
        <v>2278</v>
      </c>
      <c r="D283" s="73" t="s">
        <v>78</v>
      </c>
      <c r="E283" s="73" t="s">
        <v>79</v>
      </c>
      <c r="F283" s="73"/>
      <c r="G283" s="73">
        <v>1</v>
      </c>
      <c r="H283" s="73">
        <v>7.61</v>
      </c>
      <c r="I283" s="73">
        <v>2</v>
      </c>
      <c r="J283" s="73">
        <v>9.61</v>
      </c>
      <c r="K283" s="89">
        <f t="shared" si="5"/>
        <v>9.61</v>
      </c>
      <c r="L283" s="89"/>
    </row>
    <row r="284" spans="1:12">
      <c r="A284" s="73" t="s">
        <v>58</v>
      </c>
      <c r="B284" s="73" t="s">
        <v>2279</v>
      </c>
      <c r="C284" s="73" t="s">
        <v>2280</v>
      </c>
      <c r="D284" s="73" t="s">
        <v>78</v>
      </c>
      <c r="E284" s="73" t="s">
        <v>79</v>
      </c>
      <c r="F284" s="73"/>
      <c r="G284" s="73">
        <v>2</v>
      </c>
      <c r="H284" s="73">
        <v>15.22</v>
      </c>
      <c r="I284" s="73">
        <v>10</v>
      </c>
      <c r="J284" s="73">
        <v>25.22</v>
      </c>
      <c r="K284" s="89">
        <f t="shared" si="5"/>
        <v>25.22</v>
      </c>
      <c r="L284" s="89"/>
    </row>
    <row r="285" spans="1:12">
      <c r="A285" s="73" t="s">
        <v>58</v>
      </c>
      <c r="B285" s="73" t="s">
        <v>2279</v>
      </c>
      <c r="C285" s="73" t="s">
        <v>2280</v>
      </c>
      <c r="D285" s="73" t="s">
        <v>80</v>
      </c>
      <c r="E285" s="73" t="s">
        <v>570</v>
      </c>
      <c r="F285" s="73" t="s">
        <v>571</v>
      </c>
      <c r="G285" s="73">
        <v>5</v>
      </c>
      <c r="H285" s="73">
        <v>41</v>
      </c>
      <c r="I285" s="73">
        <v>0</v>
      </c>
      <c r="J285" s="73">
        <v>41</v>
      </c>
      <c r="K285" s="89">
        <f t="shared" si="5"/>
        <v>41</v>
      </c>
      <c r="L285" s="89"/>
    </row>
    <row r="286" spans="1:12">
      <c r="A286" s="73" t="s">
        <v>58</v>
      </c>
      <c r="B286" s="73" t="s">
        <v>1915</v>
      </c>
      <c r="C286" s="73" t="s">
        <v>1916</v>
      </c>
      <c r="D286" s="73" t="s">
        <v>78</v>
      </c>
      <c r="E286" s="73" t="s">
        <v>79</v>
      </c>
      <c r="F286" s="73"/>
      <c r="G286" s="73">
        <v>1</v>
      </c>
      <c r="H286" s="73">
        <v>7.61</v>
      </c>
      <c r="I286" s="73">
        <v>2</v>
      </c>
      <c r="J286" s="73">
        <v>9.61</v>
      </c>
      <c r="K286" s="89">
        <f t="shared" si="5"/>
        <v>9.61</v>
      </c>
      <c r="L286" s="89"/>
    </row>
    <row r="287" spans="1:12">
      <c r="A287" s="73" t="s">
        <v>58</v>
      </c>
      <c r="B287" s="73" t="s">
        <v>1915</v>
      </c>
      <c r="C287" s="73" t="s">
        <v>1916</v>
      </c>
      <c r="D287" s="73" t="s">
        <v>78</v>
      </c>
      <c r="E287" s="73" t="s">
        <v>79</v>
      </c>
      <c r="F287" s="73"/>
      <c r="G287" s="73">
        <v>2</v>
      </c>
      <c r="H287" s="73">
        <v>15.22</v>
      </c>
      <c r="I287" s="73">
        <v>0</v>
      </c>
      <c r="J287" s="73">
        <v>15.22</v>
      </c>
      <c r="K287" s="89">
        <f t="shared" si="5"/>
        <v>15.22</v>
      </c>
      <c r="L287" s="89"/>
    </row>
    <row r="288" spans="1:12">
      <c r="A288" s="73" t="s">
        <v>58</v>
      </c>
      <c r="B288" s="73" t="s">
        <v>1915</v>
      </c>
      <c r="C288" s="73" t="s">
        <v>1916</v>
      </c>
      <c r="D288" s="73" t="s">
        <v>80</v>
      </c>
      <c r="E288" s="73" t="s">
        <v>570</v>
      </c>
      <c r="F288" s="73" t="s">
        <v>571</v>
      </c>
      <c r="G288" s="73">
        <v>1</v>
      </c>
      <c r="H288" s="73">
        <v>8.1999999999999993</v>
      </c>
      <c r="I288" s="73">
        <v>0</v>
      </c>
      <c r="J288" s="73">
        <v>8.1999999999999993</v>
      </c>
      <c r="K288" s="89">
        <f t="shared" si="5"/>
        <v>8.1999999999999993</v>
      </c>
      <c r="L288" s="89"/>
    </row>
    <row r="289" spans="1:12">
      <c r="A289" s="73" t="s">
        <v>58</v>
      </c>
      <c r="B289" s="73" t="s">
        <v>1318</v>
      </c>
      <c r="C289" s="73" t="s">
        <v>1319</v>
      </c>
      <c r="D289" s="73" t="s">
        <v>78</v>
      </c>
      <c r="E289" s="73" t="s">
        <v>79</v>
      </c>
      <c r="F289" s="73"/>
      <c r="G289" s="73">
        <v>7</v>
      </c>
      <c r="H289" s="73">
        <v>53.27</v>
      </c>
      <c r="I289" s="73">
        <v>9</v>
      </c>
      <c r="J289" s="73">
        <v>62.27</v>
      </c>
      <c r="K289" s="89">
        <f t="shared" si="5"/>
        <v>62.27</v>
      </c>
      <c r="L289" s="89"/>
    </row>
    <row r="290" spans="1:12">
      <c r="A290" s="73" t="s">
        <v>58</v>
      </c>
      <c r="B290" s="73" t="s">
        <v>1318</v>
      </c>
      <c r="C290" s="73" t="s">
        <v>1319</v>
      </c>
      <c r="D290" s="73" t="s">
        <v>78</v>
      </c>
      <c r="E290" s="73" t="s">
        <v>79</v>
      </c>
      <c r="F290" s="73"/>
      <c r="G290" s="73">
        <v>3</v>
      </c>
      <c r="H290" s="73">
        <v>22.83</v>
      </c>
      <c r="I290" s="73">
        <v>0</v>
      </c>
      <c r="J290" s="73">
        <v>22.83</v>
      </c>
      <c r="K290" s="89">
        <f t="shared" si="5"/>
        <v>22.83</v>
      </c>
      <c r="L290" s="89"/>
    </row>
    <row r="291" spans="1:12">
      <c r="A291" s="73" t="s">
        <v>58</v>
      </c>
      <c r="B291" s="73" t="s">
        <v>1318</v>
      </c>
      <c r="C291" s="73" t="s">
        <v>1319</v>
      </c>
      <c r="D291" s="73" t="s">
        <v>80</v>
      </c>
      <c r="E291" s="73" t="s">
        <v>570</v>
      </c>
      <c r="F291" s="73" t="s">
        <v>571</v>
      </c>
      <c r="G291" s="73">
        <v>7</v>
      </c>
      <c r="H291" s="73">
        <v>57.4</v>
      </c>
      <c r="I291" s="73">
        <v>0</v>
      </c>
      <c r="J291" s="73">
        <v>57.4</v>
      </c>
      <c r="K291" s="89">
        <f t="shared" si="5"/>
        <v>57.4</v>
      </c>
      <c r="L291" s="89"/>
    </row>
    <row r="292" spans="1:12">
      <c r="A292" s="73" t="s">
        <v>58</v>
      </c>
      <c r="B292" s="73" t="s">
        <v>1318</v>
      </c>
      <c r="C292" s="73" t="s">
        <v>1319</v>
      </c>
      <c r="D292" s="73" t="s">
        <v>80</v>
      </c>
      <c r="E292" s="73" t="s">
        <v>570</v>
      </c>
      <c r="F292" s="73" t="s">
        <v>571</v>
      </c>
      <c r="G292" s="73">
        <v>3</v>
      </c>
      <c r="H292" s="73">
        <v>24.6</v>
      </c>
      <c r="I292" s="73">
        <v>0</v>
      </c>
      <c r="J292" s="73">
        <v>24.6</v>
      </c>
      <c r="K292" s="89">
        <f t="shared" si="5"/>
        <v>24.6</v>
      </c>
      <c r="L292" s="89"/>
    </row>
    <row r="293" spans="1:12">
      <c r="A293" s="73" t="s">
        <v>58</v>
      </c>
      <c r="B293" s="73" t="s">
        <v>2281</v>
      </c>
      <c r="C293" s="73" t="s">
        <v>2282</v>
      </c>
      <c r="D293" s="73" t="s">
        <v>78</v>
      </c>
      <c r="E293" s="73" t="s">
        <v>79</v>
      </c>
      <c r="F293" s="73"/>
      <c r="G293" s="73">
        <v>1</v>
      </c>
      <c r="H293" s="73">
        <v>7.61</v>
      </c>
      <c r="I293" s="73">
        <v>0</v>
      </c>
      <c r="J293" s="73">
        <v>7.61</v>
      </c>
      <c r="K293" s="89">
        <f t="shared" si="5"/>
        <v>7.61</v>
      </c>
      <c r="L293" s="89"/>
    </row>
    <row r="294" spans="1:12">
      <c r="A294" s="73" t="s">
        <v>58</v>
      </c>
      <c r="B294" s="73" t="s">
        <v>2281</v>
      </c>
      <c r="C294" s="73" t="s">
        <v>2282</v>
      </c>
      <c r="D294" s="73" t="s">
        <v>80</v>
      </c>
      <c r="E294" s="73" t="s">
        <v>114</v>
      </c>
      <c r="F294" s="73" t="s">
        <v>115</v>
      </c>
      <c r="G294" s="73">
        <v>2</v>
      </c>
      <c r="H294" s="73">
        <v>2.2000000000000002</v>
      </c>
      <c r="I294" s="73">
        <v>0</v>
      </c>
      <c r="J294" s="73">
        <v>2.2000000000000002</v>
      </c>
      <c r="K294" s="89">
        <f t="shared" si="5"/>
        <v>2.2000000000000002</v>
      </c>
      <c r="L294" s="89"/>
    </row>
    <row r="295" spans="1:12">
      <c r="A295" s="73" t="s">
        <v>58</v>
      </c>
      <c r="B295" s="73" t="s">
        <v>2281</v>
      </c>
      <c r="C295" s="73" t="s">
        <v>2282</v>
      </c>
      <c r="D295" s="73" t="s">
        <v>80</v>
      </c>
      <c r="E295" s="73" t="s">
        <v>427</v>
      </c>
      <c r="F295" s="73" t="s">
        <v>428</v>
      </c>
      <c r="G295" s="73">
        <v>1</v>
      </c>
      <c r="H295" s="73">
        <v>0.44</v>
      </c>
      <c r="I295" s="73">
        <v>0</v>
      </c>
      <c r="J295" s="73">
        <v>0.44</v>
      </c>
      <c r="K295" s="89">
        <f t="shared" si="5"/>
        <v>0.44</v>
      </c>
      <c r="L295" s="89"/>
    </row>
    <row r="296" spans="1:12">
      <c r="A296" s="73" t="s">
        <v>58</v>
      </c>
      <c r="B296" s="73" t="s">
        <v>1320</v>
      </c>
      <c r="C296" s="73" t="s">
        <v>1321</v>
      </c>
      <c r="D296" s="73" t="s">
        <v>78</v>
      </c>
      <c r="E296" s="73" t="s">
        <v>79</v>
      </c>
      <c r="F296" s="73"/>
      <c r="G296" s="73">
        <v>4</v>
      </c>
      <c r="H296" s="73">
        <v>30.44</v>
      </c>
      <c r="I296" s="73">
        <v>6</v>
      </c>
      <c r="J296" s="73">
        <v>36.44</v>
      </c>
      <c r="K296" s="89">
        <f t="shared" si="5"/>
        <v>36.44</v>
      </c>
      <c r="L296" s="89"/>
    </row>
    <row r="297" spans="1:12">
      <c r="A297" s="73" t="s">
        <v>58</v>
      </c>
      <c r="B297" s="73" t="s">
        <v>1320</v>
      </c>
      <c r="C297" s="73" t="s">
        <v>1321</v>
      </c>
      <c r="D297" s="73" t="s">
        <v>80</v>
      </c>
      <c r="E297" s="73" t="s">
        <v>570</v>
      </c>
      <c r="F297" s="73" t="s">
        <v>571</v>
      </c>
      <c r="G297" s="73">
        <v>4</v>
      </c>
      <c r="H297" s="73">
        <v>32.799999999999997</v>
      </c>
      <c r="I297" s="73">
        <v>0</v>
      </c>
      <c r="J297" s="73">
        <v>32.799999999999997</v>
      </c>
      <c r="K297" s="89">
        <f t="shared" si="5"/>
        <v>32.799999999999997</v>
      </c>
      <c r="L297" s="89"/>
    </row>
    <row r="298" spans="1:12">
      <c r="A298" s="73" t="s">
        <v>58</v>
      </c>
      <c r="B298" s="73" t="s">
        <v>1917</v>
      </c>
      <c r="C298" s="73" t="s">
        <v>1918</v>
      </c>
      <c r="D298" s="73" t="s">
        <v>78</v>
      </c>
      <c r="E298" s="73" t="s">
        <v>79</v>
      </c>
      <c r="F298" s="73"/>
      <c r="G298" s="73">
        <v>1</v>
      </c>
      <c r="H298" s="73">
        <v>7.61</v>
      </c>
      <c r="I298" s="73">
        <v>2</v>
      </c>
      <c r="J298" s="73">
        <v>9.61</v>
      </c>
      <c r="K298" s="89">
        <f t="shared" si="5"/>
        <v>9.61</v>
      </c>
      <c r="L298" s="89"/>
    </row>
    <row r="299" spans="1:12">
      <c r="A299" s="73" t="s">
        <v>58</v>
      </c>
      <c r="B299" s="73" t="s">
        <v>2283</v>
      </c>
      <c r="C299" s="73" t="s">
        <v>2284</v>
      </c>
      <c r="D299" s="73" t="s">
        <v>78</v>
      </c>
      <c r="E299" s="73" t="s">
        <v>79</v>
      </c>
      <c r="F299" s="73"/>
      <c r="G299" s="73">
        <v>2</v>
      </c>
      <c r="H299" s="73">
        <v>15.22</v>
      </c>
      <c r="I299" s="73">
        <v>4</v>
      </c>
      <c r="J299" s="73">
        <v>19.22</v>
      </c>
      <c r="K299" s="89">
        <f t="shared" si="5"/>
        <v>19.22</v>
      </c>
      <c r="L299" s="89"/>
    </row>
    <row r="300" spans="1:12">
      <c r="A300" s="73" t="s">
        <v>58</v>
      </c>
      <c r="B300" s="73" t="s">
        <v>2283</v>
      </c>
      <c r="C300" s="73" t="s">
        <v>2284</v>
      </c>
      <c r="D300" s="73" t="s">
        <v>80</v>
      </c>
      <c r="E300" s="73" t="s">
        <v>570</v>
      </c>
      <c r="F300" s="73" t="s">
        <v>571</v>
      </c>
      <c r="G300" s="73">
        <v>2</v>
      </c>
      <c r="H300" s="73">
        <v>16.399999999999999</v>
      </c>
      <c r="I300" s="73">
        <v>0</v>
      </c>
      <c r="J300" s="73">
        <v>16.399999999999999</v>
      </c>
      <c r="K300" s="89">
        <f t="shared" si="5"/>
        <v>16.399999999999999</v>
      </c>
      <c r="L300" s="89"/>
    </row>
    <row r="301" spans="1:12">
      <c r="A301" s="73" t="s">
        <v>58</v>
      </c>
      <c r="B301" s="73" t="s">
        <v>1562</v>
      </c>
      <c r="C301" s="73" t="s">
        <v>1563</v>
      </c>
      <c r="D301" s="73" t="s">
        <v>78</v>
      </c>
      <c r="E301" s="73" t="s">
        <v>79</v>
      </c>
      <c r="F301" s="73"/>
      <c r="G301" s="73">
        <v>10</v>
      </c>
      <c r="H301" s="73">
        <v>76.099999999999994</v>
      </c>
      <c r="I301" s="73">
        <v>26</v>
      </c>
      <c r="J301" s="73">
        <v>102.1</v>
      </c>
      <c r="K301" s="89">
        <f t="shared" si="5"/>
        <v>102.1</v>
      </c>
      <c r="L301" s="89"/>
    </row>
    <row r="302" spans="1:12">
      <c r="A302" s="73" t="s">
        <v>58</v>
      </c>
      <c r="B302" s="73" t="s">
        <v>1562</v>
      </c>
      <c r="C302" s="73" t="s">
        <v>1563</v>
      </c>
      <c r="D302" s="73" t="s">
        <v>80</v>
      </c>
      <c r="E302" s="73" t="s">
        <v>570</v>
      </c>
      <c r="F302" s="73" t="s">
        <v>571</v>
      </c>
      <c r="G302" s="73">
        <v>14</v>
      </c>
      <c r="H302" s="73">
        <v>114.8</v>
      </c>
      <c r="I302" s="73">
        <v>0</v>
      </c>
      <c r="J302" s="73">
        <v>114.8</v>
      </c>
      <c r="K302" s="89">
        <f t="shared" si="5"/>
        <v>114.8</v>
      </c>
      <c r="L302" s="89"/>
    </row>
    <row r="303" spans="1:12">
      <c r="A303" s="73" t="s">
        <v>58</v>
      </c>
      <c r="B303" s="73" t="s">
        <v>630</v>
      </c>
      <c r="C303" s="73" t="s">
        <v>631</v>
      </c>
      <c r="D303" s="73" t="s">
        <v>78</v>
      </c>
      <c r="E303" s="73" t="s">
        <v>79</v>
      </c>
      <c r="F303" s="73"/>
      <c r="G303" s="73">
        <v>5</v>
      </c>
      <c r="H303" s="73">
        <v>38.049999999999997</v>
      </c>
      <c r="I303" s="73">
        <v>14</v>
      </c>
      <c r="J303" s="73">
        <v>52.05</v>
      </c>
      <c r="K303" s="89">
        <f t="shared" si="5"/>
        <v>52.05</v>
      </c>
      <c r="L303" s="89"/>
    </row>
    <row r="304" spans="1:12">
      <c r="A304" s="73" t="s">
        <v>58</v>
      </c>
      <c r="B304" s="73" t="s">
        <v>630</v>
      </c>
      <c r="C304" s="73" t="s">
        <v>631</v>
      </c>
      <c r="D304" s="73" t="s">
        <v>80</v>
      </c>
      <c r="E304" s="73" t="s">
        <v>570</v>
      </c>
      <c r="F304" s="73" t="s">
        <v>571</v>
      </c>
      <c r="G304" s="73">
        <v>7</v>
      </c>
      <c r="H304" s="73">
        <v>57.4</v>
      </c>
      <c r="I304" s="73">
        <v>0</v>
      </c>
      <c r="J304" s="73">
        <v>57.4</v>
      </c>
      <c r="K304" s="89">
        <f t="shared" si="5"/>
        <v>57.4</v>
      </c>
      <c r="L304" s="89"/>
    </row>
    <row r="305" spans="1:12">
      <c r="A305" s="73" t="s">
        <v>58</v>
      </c>
      <c r="B305" s="73" t="s">
        <v>1919</v>
      </c>
      <c r="C305" s="73" t="s">
        <v>1920</v>
      </c>
      <c r="D305" s="73" t="s">
        <v>78</v>
      </c>
      <c r="E305" s="73" t="s">
        <v>79</v>
      </c>
      <c r="F305" s="73"/>
      <c r="G305" s="73">
        <v>1</v>
      </c>
      <c r="H305" s="73">
        <v>7.61</v>
      </c>
      <c r="I305" s="73">
        <v>2</v>
      </c>
      <c r="J305" s="73">
        <v>9.61</v>
      </c>
      <c r="K305" s="89">
        <f t="shared" si="5"/>
        <v>9.61</v>
      </c>
      <c r="L305" s="89"/>
    </row>
    <row r="306" spans="1:12">
      <c r="A306" s="73" t="s">
        <v>58</v>
      </c>
      <c r="B306" s="73" t="s">
        <v>1699</v>
      </c>
      <c r="C306" s="73" t="s">
        <v>1700</v>
      </c>
      <c r="D306" s="73" t="s">
        <v>78</v>
      </c>
      <c r="E306" s="73" t="s">
        <v>79</v>
      </c>
      <c r="F306" s="73"/>
      <c r="G306" s="73">
        <v>1</v>
      </c>
      <c r="H306" s="73">
        <v>7.61</v>
      </c>
      <c r="I306" s="73">
        <v>2</v>
      </c>
      <c r="J306" s="73">
        <v>9.61</v>
      </c>
      <c r="K306" s="89">
        <f t="shared" si="5"/>
        <v>9.61</v>
      </c>
      <c r="L306" s="89"/>
    </row>
    <row r="307" spans="1:12">
      <c r="A307" s="73" t="s">
        <v>58</v>
      </c>
      <c r="B307" s="73" t="s">
        <v>1699</v>
      </c>
      <c r="C307" s="73" t="s">
        <v>1700</v>
      </c>
      <c r="D307" s="73" t="s">
        <v>80</v>
      </c>
      <c r="E307" s="73" t="s">
        <v>570</v>
      </c>
      <c r="F307" s="73" t="s">
        <v>571</v>
      </c>
      <c r="G307" s="73">
        <v>1</v>
      </c>
      <c r="H307" s="73">
        <v>8.1999999999999993</v>
      </c>
      <c r="I307" s="73">
        <v>0</v>
      </c>
      <c r="J307" s="73">
        <v>8.1999999999999993</v>
      </c>
      <c r="K307" s="89">
        <f t="shared" si="5"/>
        <v>8.1999999999999993</v>
      </c>
      <c r="L307" s="89"/>
    </row>
    <row r="308" spans="1:12">
      <c r="A308" s="73" t="s">
        <v>58</v>
      </c>
      <c r="B308" s="73" t="s">
        <v>632</v>
      </c>
      <c r="C308" s="73" t="s">
        <v>633</v>
      </c>
      <c r="D308" s="73" t="s">
        <v>78</v>
      </c>
      <c r="E308" s="73" t="s">
        <v>79</v>
      </c>
      <c r="F308" s="73"/>
      <c r="G308" s="73">
        <v>2</v>
      </c>
      <c r="H308" s="73">
        <v>15.22</v>
      </c>
      <c r="I308" s="73">
        <v>4</v>
      </c>
      <c r="J308" s="73">
        <v>19.22</v>
      </c>
      <c r="K308" s="89">
        <f t="shared" si="5"/>
        <v>19.22</v>
      </c>
      <c r="L308" s="89"/>
    </row>
    <row r="309" spans="1:12">
      <c r="A309" s="73" t="s">
        <v>58</v>
      </c>
      <c r="B309" s="73" t="s">
        <v>1701</v>
      </c>
      <c r="C309" s="73" t="s">
        <v>1702</v>
      </c>
      <c r="D309" s="73" t="s">
        <v>78</v>
      </c>
      <c r="E309" s="73" t="s">
        <v>79</v>
      </c>
      <c r="F309" s="73"/>
      <c r="G309" s="73">
        <v>4</v>
      </c>
      <c r="H309" s="73">
        <v>30.44</v>
      </c>
      <c r="I309" s="73">
        <v>9</v>
      </c>
      <c r="J309" s="73">
        <v>39.44</v>
      </c>
      <c r="K309" s="89">
        <f t="shared" si="5"/>
        <v>39.44</v>
      </c>
      <c r="L309" s="89"/>
    </row>
    <row r="310" spans="1:12">
      <c r="A310" s="73" t="s">
        <v>58</v>
      </c>
      <c r="B310" s="73" t="s">
        <v>634</v>
      </c>
      <c r="C310" s="73" t="s">
        <v>635</v>
      </c>
      <c r="D310" s="73" t="s">
        <v>78</v>
      </c>
      <c r="E310" s="73" t="s">
        <v>79</v>
      </c>
      <c r="F310" s="73"/>
      <c r="G310" s="73">
        <v>6</v>
      </c>
      <c r="H310" s="73">
        <v>45.66</v>
      </c>
      <c r="I310" s="73">
        <v>4</v>
      </c>
      <c r="J310" s="73">
        <v>49.66</v>
      </c>
      <c r="K310" s="89">
        <f t="shared" si="5"/>
        <v>49.66</v>
      </c>
      <c r="L310" s="89"/>
    </row>
    <row r="311" spans="1:12">
      <c r="A311" s="73" t="s">
        <v>58</v>
      </c>
      <c r="B311" s="73" t="s">
        <v>1921</v>
      </c>
      <c r="C311" s="73" t="s">
        <v>1922</v>
      </c>
      <c r="D311" s="73" t="s">
        <v>78</v>
      </c>
      <c r="E311" s="73" t="s">
        <v>79</v>
      </c>
      <c r="F311" s="73"/>
      <c r="G311" s="73">
        <v>1</v>
      </c>
      <c r="H311" s="73">
        <v>7.61</v>
      </c>
      <c r="I311" s="73">
        <v>2</v>
      </c>
      <c r="J311" s="73">
        <v>9.61</v>
      </c>
      <c r="K311" s="89">
        <f t="shared" si="5"/>
        <v>9.61</v>
      </c>
      <c r="L311" s="89"/>
    </row>
    <row r="312" spans="1:12">
      <c r="A312" s="73" t="s">
        <v>58</v>
      </c>
      <c r="B312" s="73" t="s">
        <v>1921</v>
      </c>
      <c r="C312" s="73" t="s">
        <v>1922</v>
      </c>
      <c r="D312" s="73" t="s">
        <v>80</v>
      </c>
      <c r="E312" s="73" t="s">
        <v>570</v>
      </c>
      <c r="F312" s="73" t="s">
        <v>571</v>
      </c>
      <c r="G312" s="73">
        <v>1</v>
      </c>
      <c r="H312" s="73">
        <v>8.1999999999999993</v>
      </c>
      <c r="I312" s="73">
        <v>0</v>
      </c>
      <c r="J312" s="73">
        <v>8.1999999999999993</v>
      </c>
      <c r="K312" s="89">
        <f t="shared" si="5"/>
        <v>8.1999999999999993</v>
      </c>
      <c r="L312" s="89"/>
    </row>
    <row r="313" spans="1:12">
      <c r="A313" s="73" t="s">
        <v>58</v>
      </c>
      <c r="B313" s="73" t="s">
        <v>2285</v>
      </c>
      <c r="C313" s="73" t="s">
        <v>2286</v>
      </c>
      <c r="D313" s="73" t="s">
        <v>78</v>
      </c>
      <c r="E313" s="73" t="s">
        <v>79</v>
      </c>
      <c r="F313" s="73"/>
      <c r="G313" s="73">
        <v>2</v>
      </c>
      <c r="H313" s="73">
        <v>15.22</v>
      </c>
      <c r="I313" s="73">
        <v>2</v>
      </c>
      <c r="J313" s="73">
        <v>17.22</v>
      </c>
      <c r="K313" s="89">
        <f t="shared" si="5"/>
        <v>17.22</v>
      </c>
      <c r="L313" s="89"/>
    </row>
    <row r="314" spans="1:12">
      <c r="A314" s="73" t="s">
        <v>58</v>
      </c>
      <c r="B314" s="73" t="s">
        <v>2285</v>
      </c>
      <c r="C314" s="73" t="s">
        <v>2286</v>
      </c>
      <c r="D314" s="73" t="s">
        <v>80</v>
      </c>
      <c r="E314" s="73" t="s">
        <v>367</v>
      </c>
      <c r="F314" s="73" t="s">
        <v>368</v>
      </c>
      <c r="G314" s="73">
        <v>1</v>
      </c>
      <c r="H314" s="73">
        <v>3.54</v>
      </c>
      <c r="I314" s="73">
        <v>0</v>
      </c>
      <c r="J314" s="73">
        <v>3.54</v>
      </c>
      <c r="K314" s="89">
        <f t="shared" si="5"/>
        <v>3.54</v>
      </c>
      <c r="L314" s="89"/>
    </row>
    <row r="315" spans="1:12">
      <c r="A315" s="73" t="s">
        <v>58</v>
      </c>
      <c r="B315" s="73" t="s">
        <v>2285</v>
      </c>
      <c r="C315" s="73" t="s">
        <v>2286</v>
      </c>
      <c r="D315" s="73" t="s">
        <v>80</v>
      </c>
      <c r="E315" s="73" t="s">
        <v>570</v>
      </c>
      <c r="F315" s="73" t="s">
        <v>571</v>
      </c>
      <c r="G315" s="73">
        <v>3</v>
      </c>
      <c r="H315" s="73">
        <v>24.6</v>
      </c>
      <c r="I315" s="73">
        <v>0</v>
      </c>
      <c r="J315" s="73">
        <v>24.6</v>
      </c>
      <c r="K315" s="89">
        <f t="shared" si="5"/>
        <v>24.6</v>
      </c>
      <c r="L315" s="89"/>
    </row>
    <row r="316" spans="1:12">
      <c r="A316" s="73" t="s">
        <v>58</v>
      </c>
      <c r="B316" s="73" t="s">
        <v>2285</v>
      </c>
      <c r="C316" s="73" t="s">
        <v>2286</v>
      </c>
      <c r="D316" s="73" t="s">
        <v>80</v>
      </c>
      <c r="E316" s="73" t="s">
        <v>114</v>
      </c>
      <c r="F316" s="73" t="s">
        <v>115</v>
      </c>
      <c r="G316" s="73">
        <v>2</v>
      </c>
      <c r="H316" s="73">
        <v>2.2000000000000002</v>
      </c>
      <c r="I316" s="73">
        <v>0</v>
      </c>
      <c r="J316" s="73">
        <v>2.2000000000000002</v>
      </c>
      <c r="K316" s="89">
        <f t="shared" si="5"/>
        <v>2.2000000000000002</v>
      </c>
      <c r="L316" s="89"/>
    </row>
    <row r="317" spans="1:12">
      <c r="A317" s="73" t="s">
        <v>58</v>
      </c>
      <c r="B317" s="73" t="s">
        <v>1703</v>
      </c>
      <c r="C317" s="73" t="s">
        <v>1704</v>
      </c>
      <c r="D317" s="73" t="s">
        <v>78</v>
      </c>
      <c r="E317" s="73" t="s">
        <v>79</v>
      </c>
      <c r="F317" s="73"/>
      <c r="G317" s="73">
        <v>1</v>
      </c>
      <c r="H317" s="73">
        <v>7.61</v>
      </c>
      <c r="I317" s="73">
        <v>8</v>
      </c>
      <c r="J317" s="73">
        <v>15.61</v>
      </c>
      <c r="K317" s="89">
        <f t="shared" si="5"/>
        <v>15.61</v>
      </c>
      <c r="L317" s="89"/>
    </row>
    <row r="318" spans="1:12">
      <c r="A318" s="73" t="s">
        <v>58</v>
      </c>
      <c r="B318" s="73" t="s">
        <v>2287</v>
      </c>
      <c r="C318" s="73" t="s">
        <v>2288</v>
      </c>
      <c r="D318" s="73" t="s">
        <v>78</v>
      </c>
      <c r="E318" s="73" t="s">
        <v>79</v>
      </c>
      <c r="F318" s="73"/>
      <c r="G318" s="73">
        <v>1</v>
      </c>
      <c r="H318" s="73">
        <v>7.61</v>
      </c>
      <c r="I318" s="73">
        <v>2</v>
      </c>
      <c r="J318" s="73">
        <v>9.61</v>
      </c>
      <c r="K318" s="89">
        <f t="shared" si="5"/>
        <v>9.61</v>
      </c>
      <c r="L318" s="89"/>
    </row>
    <row r="319" spans="1:12">
      <c r="A319" s="73" t="s">
        <v>58</v>
      </c>
      <c r="B319" s="73" t="s">
        <v>636</v>
      </c>
      <c r="C319" s="73" t="s">
        <v>637</v>
      </c>
      <c r="D319" s="73" t="s">
        <v>78</v>
      </c>
      <c r="E319" s="73" t="s">
        <v>79</v>
      </c>
      <c r="F319" s="73"/>
      <c r="G319" s="73">
        <v>1</v>
      </c>
      <c r="H319" s="73">
        <v>15.33</v>
      </c>
      <c r="I319" s="73">
        <v>2</v>
      </c>
      <c r="J319" s="73">
        <v>17.329999999999998</v>
      </c>
      <c r="K319" s="89">
        <f t="shared" si="5"/>
        <v>17.329999999999998</v>
      </c>
      <c r="L319" s="89"/>
    </row>
    <row r="320" spans="1:12">
      <c r="A320" s="73" t="s">
        <v>58</v>
      </c>
      <c r="B320" s="73" t="s">
        <v>636</v>
      </c>
      <c r="C320" s="73" t="s">
        <v>637</v>
      </c>
      <c r="D320" s="73" t="s">
        <v>78</v>
      </c>
      <c r="E320" s="73" t="s">
        <v>79</v>
      </c>
      <c r="F320" s="73"/>
      <c r="G320" s="73">
        <v>7</v>
      </c>
      <c r="H320" s="73">
        <v>107.31</v>
      </c>
      <c r="I320" s="73">
        <v>0</v>
      </c>
      <c r="J320" s="73">
        <v>107.31</v>
      </c>
      <c r="K320" s="89">
        <f t="shared" si="5"/>
        <v>107.31</v>
      </c>
      <c r="L320" s="89"/>
    </row>
    <row r="321" spans="1:12">
      <c r="A321" s="73" t="s">
        <v>58</v>
      </c>
      <c r="B321" s="73" t="s">
        <v>636</v>
      </c>
      <c r="C321" s="73" t="s">
        <v>637</v>
      </c>
      <c r="D321" s="73" t="s">
        <v>80</v>
      </c>
      <c r="E321" s="73" t="s">
        <v>114</v>
      </c>
      <c r="F321" s="73" t="s">
        <v>115</v>
      </c>
      <c r="G321" s="73">
        <v>1</v>
      </c>
      <c r="H321" s="73">
        <v>1.1000000000000001</v>
      </c>
      <c r="I321" s="73">
        <v>0</v>
      </c>
      <c r="J321" s="73">
        <v>1.1000000000000001</v>
      </c>
      <c r="K321" s="89">
        <f t="shared" si="5"/>
        <v>1.1000000000000001</v>
      </c>
      <c r="L321" s="89"/>
    </row>
    <row r="322" spans="1:12">
      <c r="A322" s="73" t="s">
        <v>58</v>
      </c>
      <c r="B322" s="73" t="s">
        <v>638</v>
      </c>
      <c r="C322" s="73" t="s">
        <v>639</v>
      </c>
      <c r="D322" s="73" t="s">
        <v>78</v>
      </c>
      <c r="E322" s="73" t="s">
        <v>79</v>
      </c>
      <c r="F322" s="73"/>
      <c r="G322" s="73">
        <v>3</v>
      </c>
      <c r="H322" s="73">
        <v>22.83</v>
      </c>
      <c r="I322" s="73">
        <v>6</v>
      </c>
      <c r="J322" s="73">
        <v>28.83</v>
      </c>
      <c r="K322" s="89">
        <f t="shared" si="5"/>
        <v>28.83</v>
      </c>
      <c r="L322" s="89"/>
    </row>
    <row r="323" spans="1:12">
      <c r="A323" s="73" t="s">
        <v>58</v>
      </c>
      <c r="B323" s="73" t="s">
        <v>640</v>
      </c>
      <c r="C323" s="73" t="s">
        <v>641</v>
      </c>
      <c r="D323" s="73" t="s">
        <v>78</v>
      </c>
      <c r="E323" s="73" t="s">
        <v>79</v>
      </c>
      <c r="F323" s="73"/>
      <c r="G323" s="73">
        <v>13</v>
      </c>
      <c r="H323" s="73">
        <v>98.93</v>
      </c>
      <c r="I323" s="73">
        <v>28</v>
      </c>
      <c r="J323" s="73">
        <v>126.93</v>
      </c>
      <c r="K323" s="89">
        <f t="shared" si="5"/>
        <v>126.93</v>
      </c>
      <c r="L323" s="89"/>
    </row>
    <row r="324" spans="1:12">
      <c r="A324" s="73" t="s">
        <v>58</v>
      </c>
      <c r="B324" s="73" t="s">
        <v>640</v>
      </c>
      <c r="C324" s="73" t="s">
        <v>641</v>
      </c>
      <c r="D324" s="73" t="s">
        <v>78</v>
      </c>
      <c r="E324" s="73" t="s">
        <v>79</v>
      </c>
      <c r="F324" s="73"/>
      <c r="G324" s="73">
        <v>3</v>
      </c>
      <c r="H324" s="73">
        <v>22.83</v>
      </c>
      <c r="I324" s="73">
        <v>2</v>
      </c>
      <c r="J324" s="73">
        <v>24.83</v>
      </c>
      <c r="K324" s="89">
        <f t="shared" si="5"/>
        <v>24.83</v>
      </c>
      <c r="L324" s="89"/>
    </row>
    <row r="325" spans="1:12">
      <c r="A325" s="73" t="s">
        <v>58</v>
      </c>
      <c r="B325" s="73" t="s">
        <v>640</v>
      </c>
      <c r="C325" s="73" t="s">
        <v>641</v>
      </c>
      <c r="D325" s="73" t="s">
        <v>80</v>
      </c>
      <c r="E325" s="73" t="s">
        <v>114</v>
      </c>
      <c r="F325" s="73" t="s">
        <v>115</v>
      </c>
      <c r="G325" s="73">
        <v>1</v>
      </c>
      <c r="H325" s="73">
        <v>1.1000000000000001</v>
      </c>
      <c r="I325" s="73">
        <v>0</v>
      </c>
      <c r="J325" s="73">
        <v>1.1000000000000001</v>
      </c>
      <c r="K325" s="89">
        <f t="shared" si="5"/>
        <v>1.1000000000000001</v>
      </c>
      <c r="L325" s="89"/>
    </row>
    <row r="326" spans="1:12">
      <c r="A326" s="73" t="s">
        <v>58</v>
      </c>
      <c r="B326" s="73" t="s">
        <v>640</v>
      </c>
      <c r="C326" s="73" t="s">
        <v>641</v>
      </c>
      <c r="D326" s="73" t="s">
        <v>80</v>
      </c>
      <c r="E326" s="73" t="s">
        <v>427</v>
      </c>
      <c r="F326" s="73" t="s">
        <v>428</v>
      </c>
      <c r="G326" s="73">
        <v>1</v>
      </c>
      <c r="H326" s="73">
        <v>0.44</v>
      </c>
      <c r="I326" s="73">
        <v>0</v>
      </c>
      <c r="J326" s="73">
        <v>0.44</v>
      </c>
      <c r="K326" s="89">
        <f t="shared" ref="K326:K389" si="6">J326</f>
        <v>0.44</v>
      </c>
      <c r="L326" s="89"/>
    </row>
    <row r="327" spans="1:12">
      <c r="A327" s="73" t="s">
        <v>58</v>
      </c>
      <c r="B327" s="73" t="s">
        <v>640</v>
      </c>
      <c r="C327" s="73" t="s">
        <v>641</v>
      </c>
      <c r="D327" s="73" t="s">
        <v>80</v>
      </c>
      <c r="E327" s="73" t="s">
        <v>114</v>
      </c>
      <c r="F327" s="73" t="s">
        <v>115</v>
      </c>
      <c r="G327" s="73">
        <v>2</v>
      </c>
      <c r="H327" s="73">
        <v>2.2000000000000002</v>
      </c>
      <c r="I327" s="73">
        <v>0</v>
      </c>
      <c r="J327" s="73">
        <v>2.2000000000000002</v>
      </c>
      <c r="K327" s="89">
        <f t="shared" si="6"/>
        <v>2.2000000000000002</v>
      </c>
      <c r="L327" s="89"/>
    </row>
    <row r="328" spans="1:12">
      <c r="A328" s="73" t="s">
        <v>58</v>
      </c>
      <c r="B328" s="73" t="s">
        <v>640</v>
      </c>
      <c r="C328" s="73" t="s">
        <v>641</v>
      </c>
      <c r="D328" s="73" t="s">
        <v>80</v>
      </c>
      <c r="E328" s="73" t="s">
        <v>427</v>
      </c>
      <c r="F328" s="73" t="s">
        <v>428</v>
      </c>
      <c r="G328" s="73">
        <v>1</v>
      </c>
      <c r="H328" s="73">
        <v>0.44</v>
      </c>
      <c r="I328" s="73">
        <v>0</v>
      </c>
      <c r="J328" s="73">
        <v>0.44</v>
      </c>
      <c r="K328" s="89">
        <f t="shared" si="6"/>
        <v>0.44</v>
      </c>
      <c r="L328" s="89"/>
    </row>
    <row r="329" spans="1:12">
      <c r="A329" s="73" t="s">
        <v>58</v>
      </c>
      <c r="B329" s="73" t="s">
        <v>642</v>
      </c>
      <c r="C329" s="73" t="s">
        <v>643</v>
      </c>
      <c r="D329" s="73" t="s">
        <v>78</v>
      </c>
      <c r="E329" s="73" t="s">
        <v>79</v>
      </c>
      <c r="F329" s="73"/>
      <c r="G329" s="73">
        <v>21</v>
      </c>
      <c r="H329" s="73">
        <v>159.81</v>
      </c>
      <c r="I329" s="73">
        <v>50</v>
      </c>
      <c r="J329" s="73">
        <v>209.81</v>
      </c>
      <c r="K329" s="89">
        <f t="shared" si="6"/>
        <v>209.81</v>
      </c>
      <c r="L329" s="89"/>
    </row>
    <row r="330" spans="1:12">
      <c r="A330" s="73" t="s">
        <v>58</v>
      </c>
      <c r="B330" s="73" t="s">
        <v>644</v>
      </c>
      <c r="C330" s="73" t="s">
        <v>645</v>
      </c>
      <c r="D330" s="73" t="s">
        <v>78</v>
      </c>
      <c r="E330" s="73" t="s">
        <v>79</v>
      </c>
      <c r="F330" s="73"/>
      <c r="G330" s="73">
        <v>11</v>
      </c>
      <c r="H330" s="73">
        <v>83.71</v>
      </c>
      <c r="I330" s="73">
        <v>36</v>
      </c>
      <c r="J330" s="73">
        <v>119.71</v>
      </c>
      <c r="K330" s="89">
        <f t="shared" si="6"/>
        <v>119.71</v>
      </c>
      <c r="L330" s="89"/>
    </row>
    <row r="331" spans="1:12">
      <c r="A331" s="73" t="s">
        <v>58</v>
      </c>
      <c r="B331" s="73" t="s">
        <v>644</v>
      </c>
      <c r="C331" s="73" t="s">
        <v>645</v>
      </c>
      <c r="D331" s="73" t="s">
        <v>80</v>
      </c>
      <c r="E331" s="73" t="s">
        <v>570</v>
      </c>
      <c r="F331" s="73" t="s">
        <v>571</v>
      </c>
      <c r="G331" s="73">
        <v>17</v>
      </c>
      <c r="H331" s="73">
        <v>139.4</v>
      </c>
      <c r="I331" s="73">
        <v>0</v>
      </c>
      <c r="J331" s="73">
        <v>139.4</v>
      </c>
      <c r="K331" s="89">
        <f t="shared" si="6"/>
        <v>139.4</v>
      </c>
      <c r="L331" s="89"/>
    </row>
    <row r="332" spans="1:12">
      <c r="A332" s="73" t="s">
        <v>58</v>
      </c>
      <c r="B332" s="73" t="s">
        <v>644</v>
      </c>
      <c r="C332" s="73" t="s">
        <v>645</v>
      </c>
      <c r="D332" s="73" t="s">
        <v>80</v>
      </c>
      <c r="E332" s="73" t="s">
        <v>2289</v>
      </c>
      <c r="F332" s="73" t="s">
        <v>2290</v>
      </c>
      <c r="G332" s="73">
        <v>1</v>
      </c>
      <c r="H332" s="73">
        <v>16.22</v>
      </c>
      <c r="I332" s="73">
        <v>0</v>
      </c>
      <c r="J332" s="73">
        <v>16.22</v>
      </c>
      <c r="K332" s="89">
        <f t="shared" si="6"/>
        <v>16.22</v>
      </c>
      <c r="L332" s="89"/>
    </row>
    <row r="333" spans="1:12">
      <c r="A333" s="73" t="s">
        <v>58</v>
      </c>
      <c r="B333" s="73" t="s">
        <v>1144</v>
      </c>
      <c r="C333" s="73" t="s">
        <v>1145</v>
      </c>
      <c r="D333" s="73" t="s">
        <v>78</v>
      </c>
      <c r="E333" s="73" t="s">
        <v>79</v>
      </c>
      <c r="F333" s="73"/>
      <c r="G333" s="73">
        <v>7</v>
      </c>
      <c r="H333" s="73">
        <v>53.27</v>
      </c>
      <c r="I333" s="73">
        <v>20</v>
      </c>
      <c r="J333" s="73">
        <v>73.27</v>
      </c>
      <c r="K333" s="89">
        <f t="shared" si="6"/>
        <v>73.27</v>
      </c>
      <c r="L333" s="89"/>
    </row>
    <row r="334" spans="1:12">
      <c r="A334" s="73" t="s">
        <v>58</v>
      </c>
      <c r="B334" s="73" t="s">
        <v>1144</v>
      </c>
      <c r="C334" s="73" t="s">
        <v>1145</v>
      </c>
      <c r="D334" s="73" t="s">
        <v>80</v>
      </c>
      <c r="E334" s="73" t="s">
        <v>570</v>
      </c>
      <c r="F334" s="73" t="s">
        <v>571</v>
      </c>
      <c r="G334" s="73">
        <v>11</v>
      </c>
      <c r="H334" s="73">
        <v>90.2</v>
      </c>
      <c r="I334" s="73">
        <v>0</v>
      </c>
      <c r="J334" s="73">
        <v>90.2</v>
      </c>
      <c r="K334" s="89">
        <f t="shared" si="6"/>
        <v>90.2</v>
      </c>
      <c r="L334" s="89"/>
    </row>
    <row r="335" spans="1:12">
      <c r="A335" s="73" t="s">
        <v>58</v>
      </c>
      <c r="B335" s="73" t="s">
        <v>2291</v>
      </c>
      <c r="C335" s="73" t="s">
        <v>2292</v>
      </c>
      <c r="D335" s="73" t="s">
        <v>78</v>
      </c>
      <c r="E335" s="73" t="s">
        <v>79</v>
      </c>
      <c r="F335" s="73"/>
      <c r="G335" s="73">
        <v>2</v>
      </c>
      <c r="H335" s="73">
        <v>15.22</v>
      </c>
      <c r="I335" s="73">
        <v>4</v>
      </c>
      <c r="J335" s="73">
        <v>19.22</v>
      </c>
      <c r="K335" s="89">
        <f t="shared" si="6"/>
        <v>19.22</v>
      </c>
      <c r="L335" s="89"/>
    </row>
    <row r="336" spans="1:12">
      <c r="A336" s="73" t="s">
        <v>58</v>
      </c>
      <c r="B336" s="73" t="s">
        <v>2293</v>
      </c>
      <c r="C336" s="73" t="s">
        <v>2294</v>
      </c>
      <c r="D336" s="73" t="s">
        <v>78</v>
      </c>
      <c r="E336" s="73" t="s">
        <v>79</v>
      </c>
      <c r="F336" s="73"/>
      <c r="G336" s="73">
        <v>1</v>
      </c>
      <c r="H336" s="73">
        <v>7.61</v>
      </c>
      <c r="I336" s="73">
        <v>2</v>
      </c>
      <c r="J336" s="73">
        <v>9.61</v>
      </c>
      <c r="K336" s="89">
        <f t="shared" si="6"/>
        <v>9.61</v>
      </c>
      <c r="L336" s="89"/>
    </row>
    <row r="337" spans="1:12">
      <c r="A337" s="73" t="s">
        <v>58</v>
      </c>
      <c r="B337" s="73" t="s">
        <v>2293</v>
      </c>
      <c r="C337" s="73" t="s">
        <v>2294</v>
      </c>
      <c r="D337" s="73" t="s">
        <v>80</v>
      </c>
      <c r="E337" s="73" t="s">
        <v>570</v>
      </c>
      <c r="F337" s="73" t="s">
        <v>571</v>
      </c>
      <c r="G337" s="73">
        <v>1</v>
      </c>
      <c r="H337" s="73">
        <v>8.1999999999999993</v>
      </c>
      <c r="I337" s="73">
        <v>0</v>
      </c>
      <c r="J337" s="73">
        <v>8.1999999999999993</v>
      </c>
      <c r="K337" s="89">
        <f t="shared" si="6"/>
        <v>8.1999999999999993</v>
      </c>
      <c r="L337" s="89"/>
    </row>
    <row r="338" spans="1:12">
      <c r="A338" s="73" t="s">
        <v>58</v>
      </c>
      <c r="B338" s="73" t="s">
        <v>1451</v>
      </c>
      <c r="C338" s="73" t="s">
        <v>1452</v>
      </c>
      <c r="D338" s="73" t="s">
        <v>78</v>
      </c>
      <c r="E338" s="73" t="s">
        <v>79</v>
      </c>
      <c r="F338" s="73"/>
      <c r="G338" s="73">
        <v>4</v>
      </c>
      <c r="H338" s="73">
        <v>30.44</v>
      </c>
      <c r="I338" s="73">
        <v>11</v>
      </c>
      <c r="J338" s="73">
        <v>41.44</v>
      </c>
      <c r="K338" s="89">
        <f t="shared" si="6"/>
        <v>41.44</v>
      </c>
      <c r="L338" s="89"/>
    </row>
    <row r="339" spans="1:12">
      <c r="A339" s="73" t="s">
        <v>58</v>
      </c>
      <c r="B339" s="73" t="s">
        <v>2295</v>
      </c>
      <c r="C339" s="73" t="s">
        <v>2296</v>
      </c>
      <c r="D339" s="73" t="s">
        <v>78</v>
      </c>
      <c r="E339" s="73" t="s">
        <v>79</v>
      </c>
      <c r="F339" s="73"/>
      <c r="G339" s="73">
        <v>1</v>
      </c>
      <c r="H339" s="73">
        <v>7.61</v>
      </c>
      <c r="I339" s="73">
        <v>2</v>
      </c>
      <c r="J339" s="73">
        <v>9.61</v>
      </c>
      <c r="K339" s="89">
        <f t="shared" si="6"/>
        <v>9.61</v>
      </c>
      <c r="L339" s="89"/>
    </row>
    <row r="340" spans="1:12">
      <c r="A340" s="73" t="s">
        <v>58</v>
      </c>
      <c r="B340" s="73" t="s">
        <v>2295</v>
      </c>
      <c r="C340" s="73" t="s">
        <v>2296</v>
      </c>
      <c r="D340" s="73" t="s">
        <v>80</v>
      </c>
      <c r="E340" s="73" t="s">
        <v>570</v>
      </c>
      <c r="F340" s="73" t="s">
        <v>571</v>
      </c>
      <c r="G340" s="73">
        <v>1</v>
      </c>
      <c r="H340" s="73">
        <v>8.1999999999999993</v>
      </c>
      <c r="I340" s="73">
        <v>0</v>
      </c>
      <c r="J340" s="73">
        <v>8.1999999999999993</v>
      </c>
      <c r="K340" s="89">
        <f t="shared" si="6"/>
        <v>8.1999999999999993</v>
      </c>
      <c r="L340" s="89"/>
    </row>
    <row r="341" spans="1:12">
      <c r="A341" s="73" t="s">
        <v>58</v>
      </c>
      <c r="B341" s="73" t="s">
        <v>1322</v>
      </c>
      <c r="C341" s="73" t="s">
        <v>1323</v>
      </c>
      <c r="D341" s="73" t="s">
        <v>78</v>
      </c>
      <c r="E341" s="73" t="s">
        <v>79</v>
      </c>
      <c r="F341" s="73"/>
      <c r="G341" s="73">
        <v>1</v>
      </c>
      <c r="H341" s="73">
        <v>7.61</v>
      </c>
      <c r="I341" s="73">
        <v>0</v>
      </c>
      <c r="J341" s="73">
        <v>7.61</v>
      </c>
      <c r="K341" s="89">
        <f t="shared" si="6"/>
        <v>7.61</v>
      </c>
      <c r="L341" s="89"/>
    </row>
    <row r="342" spans="1:12">
      <c r="A342" s="73" t="s">
        <v>58</v>
      </c>
      <c r="B342" s="73" t="s">
        <v>646</v>
      </c>
      <c r="C342" s="73" t="s">
        <v>647</v>
      </c>
      <c r="D342" s="73" t="s">
        <v>78</v>
      </c>
      <c r="E342" s="73" t="s">
        <v>79</v>
      </c>
      <c r="F342" s="73"/>
      <c r="G342" s="73">
        <v>6</v>
      </c>
      <c r="H342" s="73">
        <v>45.66</v>
      </c>
      <c r="I342" s="73">
        <v>16</v>
      </c>
      <c r="J342" s="73">
        <v>61.66</v>
      </c>
      <c r="K342" s="89">
        <f t="shared" si="6"/>
        <v>61.66</v>
      </c>
      <c r="L342" s="89"/>
    </row>
    <row r="343" spans="1:12">
      <c r="A343" s="73" t="s">
        <v>58</v>
      </c>
      <c r="B343" s="73" t="s">
        <v>646</v>
      </c>
      <c r="C343" s="73" t="s">
        <v>647</v>
      </c>
      <c r="D343" s="73" t="s">
        <v>80</v>
      </c>
      <c r="E343" s="73" t="s">
        <v>570</v>
      </c>
      <c r="F343" s="73" t="s">
        <v>571</v>
      </c>
      <c r="G343" s="73">
        <v>8</v>
      </c>
      <c r="H343" s="73">
        <v>65.599999999999994</v>
      </c>
      <c r="I343" s="73">
        <v>0</v>
      </c>
      <c r="J343" s="73">
        <v>65.599999999999994</v>
      </c>
      <c r="K343" s="89">
        <f t="shared" si="6"/>
        <v>65.599999999999994</v>
      </c>
      <c r="L343" s="89"/>
    </row>
    <row r="344" spans="1:12">
      <c r="A344" s="73" t="s">
        <v>58</v>
      </c>
      <c r="B344" s="73" t="s">
        <v>1564</v>
      </c>
      <c r="C344" s="73" t="s">
        <v>1565</v>
      </c>
      <c r="D344" s="73" t="s">
        <v>78</v>
      </c>
      <c r="E344" s="73" t="s">
        <v>79</v>
      </c>
      <c r="F344" s="73"/>
      <c r="G344" s="73">
        <v>2</v>
      </c>
      <c r="H344" s="73">
        <v>15.22</v>
      </c>
      <c r="I344" s="73">
        <v>6</v>
      </c>
      <c r="J344" s="73">
        <v>21.22</v>
      </c>
      <c r="K344" s="89">
        <f t="shared" si="6"/>
        <v>21.22</v>
      </c>
      <c r="L344" s="89"/>
    </row>
    <row r="345" spans="1:12">
      <c r="A345" s="73" t="s">
        <v>58</v>
      </c>
      <c r="B345" s="73" t="s">
        <v>1564</v>
      </c>
      <c r="C345" s="73" t="s">
        <v>1565</v>
      </c>
      <c r="D345" s="73" t="s">
        <v>80</v>
      </c>
      <c r="E345" s="73" t="s">
        <v>1140</v>
      </c>
      <c r="F345" s="73" t="s">
        <v>1141</v>
      </c>
      <c r="G345" s="73">
        <v>1</v>
      </c>
      <c r="H345" s="73">
        <v>10.130000000000001</v>
      </c>
      <c r="I345" s="73">
        <v>0</v>
      </c>
      <c r="J345" s="73">
        <v>10.130000000000001</v>
      </c>
      <c r="K345" s="89">
        <f t="shared" si="6"/>
        <v>10.130000000000001</v>
      </c>
      <c r="L345" s="89"/>
    </row>
    <row r="346" spans="1:12">
      <c r="A346" s="73" t="s">
        <v>58</v>
      </c>
      <c r="B346" s="73" t="s">
        <v>1240</v>
      </c>
      <c r="C346" s="73" t="s">
        <v>1241</v>
      </c>
      <c r="D346" s="73" t="s">
        <v>78</v>
      </c>
      <c r="E346" s="73" t="s">
        <v>79</v>
      </c>
      <c r="F346" s="73"/>
      <c r="G346" s="73">
        <v>4</v>
      </c>
      <c r="H346" s="73">
        <v>30.44</v>
      </c>
      <c r="I346" s="73">
        <v>12</v>
      </c>
      <c r="J346" s="73">
        <v>42.44</v>
      </c>
      <c r="K346" s="89">
        <f t="shared" si="6"/>
        <v>42.44</v>
      </c>
      <c r="L346" s="89"/>
    </row>
    <row r="347" spans="1:12">
      <c r="A347" s="73" t="s">
        <v>58</v>
      </c>
      <c r="B347" s="73" t="s">
        <v>1240</v>
      </c>
      <c r="C347" s="73" t="s">
        <v>1241</v>
      </c>
      <c r="D347" s="73" t="s">
        <v>80</v>
      </c>
      <c r="E347" s="73" t="s">
        <v>570</v>
      </c>
      <c r="F347" s="73" t="s">
        <v>571</v>
      </c>
      <c r="G347" s="73">
        <v>4</v>
      </c>
      <c r="H347" s="73">
        <v>32.799999999999997</v>
      </c>
      <c r="I347" s="73">
        <v>0</v>
      </c>
      <c r="J347" s="73">
        <v>32.799999999999997</v>
      </c>
      <c r="K347" s="89">
        <f t="shared" si="6"/>
        <v>32.799999999999997</v>
      </c>
      <c r="L347" s="89"/>
    </row>
    <row r="348" spans="1:12">
      <c r="A348" s="73" t="s">
        <v>58</v>
      </c>
      <c r="B348" s="73" t="s">
        <v>648</v>
      </c>
      <c r="C348" s="73" t="s">
        <v>649</v>
      </c>
      <c r="D348" s="73" t="s">
        <v>78</v>
      </c>
      <c r="E348" s="73" t="s">
        <v>79</v>
      </c>
      <c r="F348" s="73"/>
      <c r="G348" s="73">
        <v>2</v>
      </c>
      <c r="H348" s="73">
        <v>15.22</v>
      </c>
      <c r="I348" s="73">
        <v>3</v>
      </c>
      <c r="J348" s="73">
        <v>18.22</v>
      </c>
      <c r="K348" s="89">
        <f t="shared" si="6"/>
        <v>18.22</v>
      </c>
      <c r="L348" s="89"/>
    </row>
    <row r="349" spans="1:12">
      <c r="A349" s="73" t="s">
        <v>58</v>
      </c>
      <c r="B349" s="73" t="s">
        <v>648</v>
      </c>
      <c r="C349" s="73" t="s">
        <v>649</v>
      </c>
      <c r="D349" s="73" t="s">
        <v>80</v>
      </c>
      <c r="E349" s="73" t="s">
        <v>570</v>
      </c>
      <c r="F349" s="73" t="s">
        <v>571</v>
      </c>
      <c r="G349" s="73">
        <v>2</v>
      </c>
      <c r="H349" s="73">
        <v>16.399999999999999</v>
      </c>
      <c r="I349" s="73">
        <v>0</v>
      </c>
      <c r="J349" s="73">
        <v>16.399999999999999</v>
      </c>
      <c r="K349" s="89">
        <f t="shared" si="6"/>
        <v>16.399999999999999</v>
      </c>
      <c r="L349" s="89"/>
    </row>
    <row r="350" spans="1:12">
      <c r="A350" s="73" t="s">
        <v>58</v>
      </c>
      <c r="B350" s="73" t="s">
        <v>1566</v>
      </c>
      <c r="C350" s="73" t="s">
        <v>1567</v>
      </c>
      <c r="D350" s="73" t="s">
        <v>78</v>
      </c>
      <c r="E350" s="73" t="s">
        <v>79</v>
      </c>
      <c r="F350" s="73"/>
      <c r="G350" s="73">
        <v>14</v>
      </c>
      <c r="H350" s="73">
        <v>106.54</v>
      </c>
      <c r="I350" s="73">
        <v>43.85</v>
      </c>
      <c r="J350" s="73">
        <v>150.38999999999999</v>
      </c>
      <c r="K350" s="89">
        <f t="shared" si="6"/>
        <v>150.38999999999999</v>
      </c>
      <c r="L350" s="89"/>
    </row>
    <row r="351" spans="1:12">
      <c r="A351" s="73" t="s">
        <v>58</v>
      </c>
      <c r="B351" s="73" t="s">
        <v>1566</v>
      </c>
      <c r="C351" s="73" t="s">
        <v>1567</v>
      </c>
      <c r="D351" s="73" t="s">
        <v>80</v>
      </c>
      <c r="E351" s="73" t="s">
        <v>570</v>
      </c>
      <c r="F351" s="73" t="s">
        <v>571</v>
      </c>
      <c r="G351" s="73">
        <v>9</v>
      </c>
      <c r="H351" s="73">
        <v>73.8</v>
      </c>
      <c r="I351" s="73">
        <v>0</v>
      </c>
      <c r="J351" s="73">
        <v>73.8</v>
      </c>
      <c r="K351" s="89">
        <f t="shared" si="6"/>
        <v>73.8</v>
      </c>
      <c r="L351" s="89"/>
    </row>
    <row r="352" spans="1:12">
      <c r="A352" s="73" t="s">
        <v>58</v>
      </c>
      <c r="B352" s="73" t="s">
        <v>1566</v>
      </c>
      <c r="C352" s="73" t="s">
        <v>1567</v>
      </c>
      <c r="D352" s="73" t="s">
        <v>80</v>
      </c>
      <c r="E352" s="73" t="s">
        <v>840</v>
      </c>
      <c r="F352" s="73" t="s">
        <v>1580</v>
      </c>
      <c r="G352" s="73">
        <v>1</v>
      </c>
      <c r="H352" s="73">
        <v>19.190000000000001</v>
      </c>
      <c r="I352" s="73">
        <v>0</v>
      </c>
      <c r="J352" s="73">
        <v>19.190000000000001</v>
      </c>
      <c r="K352" s="89">
        <f t="shared" si="6"/>
        <v>19.190000000000001</v>
      </c>
      <c r="L352" s="89"/>
    </row>
    <row r="353" spans="1:12">
      <c r="A353" s="73" t="s">
        <v>58</v>
      </c>
      <c r="B353" s="73" t="s">
        <v>650</v>
      </c>
      <c r="C353" s="73" t="s">
        <v>651</v>
      </c>
      <c r="D353" s="73" t="s">
        <v>78</v>
      </c>
      <c r="E353" s="73" t="s">
        <v>79</v>
      </c>
      <c r="F353" s="73"/>
      <c r="G353" s="73">
        <v>4</v>
      </c>
      <c r="H353" s="73">
        <v>30.44</v>
      </c>
      <c r="I353" s="73">
        <v>6</v>
      </c>
      <c r="J353" s="73">
        <v>36.44</v>
      </c>
      <c r="K353" s="89">
        <f t="shared" si="6"/>
        <v>36.44</v>
      </c>
      <c r="L353" s="89"/>
    </row>
    <row r="354" spans="1:12">
      <c r="A354" s="73" t="s">
        <v>58</v>
      </c>
      <c r="B354" s="73" t="s">
        <v>650</v>
      </c>
      <c r="C354" s="73" t="s">
        <v>651</v>
      </c>
      <c r="D354" s="73" t="s">
        <v>80</v>
      </c>
      <c r="E354" s="73" t="s">
        <v>570</v>
      </c>
      <c r="F354" s="73" t="s">
        <v>571</v>
      </c>
      <c r="G354" s="73">
        <v>4</v>
      </c>
      <c r="H354" s="73">
        <v>32.799999999999997</v>
      </c>
      <c r="I354" s="73">
        <v>0</v>
      </c>
      <c r="J354" s="73">
        <v>32.799999999999997</v>
      </c>
      <c r="K354" s="89">
        <f t="shared" si="6"/>
        <v>32.799999999999997</v>
      </c>
      <c r="L354" s="89"/>
    </row>
    <row r="355" spans="1:12">
      <c r="A355" s="73" t="s">
        <v>58</v>
      </c>
      <c r="B355" s="73" t="s">
        <v>1138</v>
      </c>
      <c r="C355" s="73" t="s">
        <v>1139</v>
      </c>
      <c r="D355" s="73" t="s">
        <v>78</v>
      </c>
      <c r="E355" s="73" t="s">
        <v>79</v>
      </c>
      <c r="F355" s="73"/>
      <c r="G355" s="73">
        <v>23</v>
      </c>
      <c r="H355" s="73">
        <v>175.03</v>
      </c>
      <c r="I355" s="73">
        <v>50</v>
      </c>
      <c r="J355" s="73">
        <v>225.03</v>
      </c>
      <c r="K355" s="89">
        <f t="shared" si="6"/>
        <v>225.03</v>
      </c>
      <c r="L355" s="89"/>
    </row>
    <row r="356" spans="1:12">
      <c r="A356" s="73" t="s">
        <v>58</v>
      </c>
      <c r="B356" s="73" t="s">
        <v>1138</v>
      </c>
      <c r="C356" s="73" t="s">
        <v>1139</v>
      </c>
      <c r="D356" s="73" t="s">
        <v>80</v>
      </c>
      <c r="E356" s="73" t="s">
        <v>1140</v>
      </c>
      <c r="F356" s="73" t="s">
        <v>1141</v>
      </c>
      <c r="G356" s="73">
        <v>4</v>
      </c>
      <c r="H356" s="73">
        <v>40.520000000000003</v>
      </c>
      <c r="I356" s="73">
        <v>0</v>
      </c>
      <c r="J356" s="73">
        <v>40.520000000000003</v>
      </c>
      <c r="K356" s="89">
        <f t="shared" si="6"/>
        <v>40.520000000000003</v>
      </c>
      <c r="L356" s="89"/>
    </row>
    <row r="357" spans="1:12">
      <c r="A357" s="73" t="s">
        <v>58</v>
      </c>
      <c r="B357" s="73" t="s">
        <v>1138</v>
      </c>
      <c r="C357" s="73" t="s">
        <v>1139</v>
      </c>
      <c r="D357" s="73" t="s">
        <v>80</v>
      </c>
      <c r="E357" s="73" t="s">
        <v>570</v>
      </c>
      <c r="F357" s="73" t="s">
        <v>571</v>
      </c>
      <c r="G357" s="73">
        <v>30</v>
      </c>
      <c r="H357" s="73">
        <v>246</v>
      </c>
      <c r="I357" s="73">
        <v>0</v>
      </c>
      <c r="J357" s="73">
        <v>246</v>
      </c>
      <c r="K357" s="89">
        <f t="shared" si="6"/>
        <v>246</v>
      </c>
      <c r="L357" s="89"/>
    </row>
    <row r="358" spans="1:12">
      <c r="A358" s="73" t="s">
        <v>58</v>
      </c>
      <c r="B358" s="73" t="s">
        <v>1138</v>
      </c>
      <c r="C358" s="73" t="s">
        <v>1139</v>
      </c>
      <c r="D358" s="73" t="s">
        <v>80</v>
      </c>
      <c r="E358" s="73" t="s">
        <v>114</v>
      </c>
      <c r="F358" s="73" t="s">
        <v>115</v>
      </c>
      <c r="G358" s="73">
        <v>1</v>
      </c>
      <c r="H358" s="73">
        <v>1.1000000000000001</v>
      </c>
      <c r="I358" s="73">
        <v>0</v>
      </c>
      <c r="J358" s="73">
        <v>1.1000000000000001</v>
      </c>
      <c r="K358" s="89">
        <f t="shared" si="6"/>
        <v>1.1000000000000001</v>
      </c>
      <c r="L358" s="89"/>
    </row>
    <row r="359" spans="1:12">
      <c r="A359" s="73" t="s">
        <v>58</v>
      </c>
      <c r="B359" s="73" t="s">
        <v>1568</v>
      </c>
      <c r="C359" s="73" t="s">
        <v>1569</v>
      </c>
      <c r="D359" s="73" t="s">
        <v>78</v>
      </c>
      <c r="E359" s="73" t="s">
        <v>79</v>
      </c>
      <c r="F359" s="73"/>
      <c r="G359" s="73">
        <v>4</v>
      </c>
      <c r="H359" s="73">
        <v>30.44</v>
      </c>
      <c r="I359" s="73">
        <v>8</v>
      </c>
      <c r="J359" s="73">
        <v>38.44</v>
      </c>
      <c r="K359" s="89">
        <f t="shared" si="6"/>
        <v>38.44</v>
      </c>
      <c r="L359" s="89"/>
    </row>
    <row r="360" spans="1:12">
      <c r="A360" s="73" t="s">
        <v>58</v>
      </c>
      <c r="B360" s="73" t="s">
        <v>1146</v>
      </c>
      <c r="C360" s="73" t="s">
        <v>1147</v>
      </c>
      <c r="D360" s="73" t="s">
        <v>78</v>
      </c>
      <c r="E360" s="73" t="s">
        <v>79</v>
      </c>
      <c r="F360" s="73"/>
      <c r="G360" s="73">
        <v>4</v>
      </c>
      <c r="H360" s="73">
        <v>30.44</v>
      </c>
      <c r="I360" s="73">
        <v>8</v>
      </c>
      <c r="J360" s="73">
        <v>38.44</v>
      </c>
      <c r="K360" s="89">
        <f t="shared" si="6"/>
        <v>38.44</v>
      </c>
      <c r="L360" s="89"/>
    </row>
    <row r="361" spans="1:12">
      <c r="A361" s="73" t="s">
        <v>58</v>
      </c>
      <c r="B361" s="73" t="s">
        <v>1146</v>
      </c>
      <c r="C361" s="73" t="s">
        <v>1147</v>
      </c>
      <c r="D361" s="73" t="s">
        <v>78</v>
      </c>
      <c r="E361" s="73" t="s">
        <v>79</v>
      </c>
      <c r="F361" s="73"/>
      <c r="G361" s="73">
        <v>2</v>
      </c>
      <c r="H361" s="73">
        <v>15.22</v>
      </c>
      <c r="I361" s="73">
        <v>0</v>
      </c>
      <c r="J361" s="73">
        <v>15.22</v>
      </c>
      <c r="K361" s="89">
        <f t="shared" si="6"/>
        <v>15.22</v>
      </c>
      <c r="L361" s="89"/>
    </row>
    <row r="362" spans="1:12">
      <c r="A362" s="73" t="s">
        <v>58</v>
      </c>
      <c r="B362" s="73" t="s">
        <v>652</v>
      </c>
      <c r="C362" s="73" t="s">
        <v>653</v>
      </c>
      <c r="D362" s="73" t="s">
        <v>78</v>
      </c>
      <c r="E362" s="73" t="s">
        <v>79</v>
      </c>
      <c r="F362" s="73"/>
      <c r="G362" s="73">
        <v>16</v>
      </c>
      <c r="H362" s="73">
        <v>121.76</v>
      </c>
      <c r="I362" s="73">
        <v>32</v>
      </c>
      <c r="J362" s="73">
        <v>153.76</v>
      </c>
      <c r="K362" s="89">
        <f t="shared" si="6"/>
        <v>153.76</v>
      </c>
      <c r="L362" s="89"/>
    </row>
    <row r="363" spans="1:12">
      <c r="A363" s="73" t="s">
        <v>58</v>
      </c>
      <c r="B363" s="73" t="s">
        <v>652</v>
      </c>
      <c r="C363" s="73" t="s">
        <v>653</v>
      </c>
      <c r="D363" s="73" t="s">
        <v>80</v>
      </c>
      <c r="E363" s="73" t="s">
        <v>570</v>
      </c>
      <c r="F363" s="73" t="s">
        <v>571</v>
      </c>
      <c r="G363" s="73">
        <v>20</v>
      </c>
      <c r="H363" s="73">
        <v>164</v>
      </c>
      <c r="I363" s="73">
        <v>0</v>
      </c>
      <c r="J363" s="73">
        <v>164</v>
      </c>
      <c r="K363" s="89">
        <f t="shared" si="6"/>
        <v>164</v>
      </c>
      <c r="L363" s="89"/>
    </row>
    <row r="364" spans="1:12">
      <c r="A364" s="73" t="s">
        <v>58</v>
      </c>
      <c r="B364" s="73" t="s">
        <v>654</v>
      </c>
      <c r="C364" s="73" t="s">
        <v>655</v>
      </c>
      <c r="D364" s="73" t="s">
        <v>78</v>
      </c>
      <c r="E364" s="73" t="s">
        <v>79</v>
      </c>
      <c r="F364" s="73"/>
      <c r="G364" s="73">
        <v>7</v>
      </c>
      <c r="H364" s="73">
        <v>53.27</v>
      </c>
      <c r="I364" s="73">
        <v>18</v>
      </c>
      <c r="J364" s="73">
        <v>71.27</v>
      </c>
      <c r="K364" s="89">
        <f t="shared" si="6"/>
        <v>71.27</v>
      </c>
      <c r="L364" s="89"/>
    </row>
    <row r="365" spans="1:12">
      <c r="A365" s="73" t="s">
        <v>58</v>
      </c>
      <c r="B365" s="73" t="s">
        <v>656</v>
      </c>
      <c r="C365" s="73" t="s">
        <v>657</v>
      </c>
      <c r="D365" s="73" t="s">
        <v>78</v>
      </c>
      <c r="E365" s="73" t="s">
        <v>79</v>
      </c>
      <c r="F365" s="73"/>
      <c r="G365" s="73">
        <v>1</v>
      </c>
      <c r="H365" s="73">
        <v>7.61</v>
      </c>
      <c r="I365" s="73">
        <v>2</v>
      </c>
      <c r="J365" s="73">
        <v>9.61</v>
      </c>
      <c r="K365" s="89">
        <f t="shared" si="6"/>
        <v>9.61</v>
      </c>
      <c r="L365" s="89"/>
    </row>
    <row r="366" spans="1:12">
      <c r="A366" s="73" t="s">
        <v>58</v>
      </c>
      <c r="B366" s="73" t="s">
        <v>1324</v>
      </c>
      <c r="C366" s="73" t="s">
        <v>1325</v>
      </c>
      <c r="D366" s="73" t="s">
        <v>78</v>
      </c>
      <c r="E366" s="73" t="s">
        <v>79</v>
      </c>
      <c r="F366" s="73"/>
      <c r="G366" s="73">
        <v>2</v>
      </c>
      <c r="H366" s="73">
        <v>15.22</v>
      </c>
      <c r="I366" s="73">
        <v>4</v>
      </c>
      <c r="J366" s="73">
        <v>19.22</v>
      </c>
      <c r="K366" s="89">
        <f t="shared" si="6"/>
        <v>19.22</v>
      </c>
      <c r="L366" s="89"/>
    </row>
    <row r="367" spans="1:12">
      <c r="A367" s="73" t="s">
        <v>58</v>
      </c>
      <c r="B367" s="73" t="s">
        <v>1324</v>
      </c>
      <c r="C367" s="73" t="s">
        <v>1325</v>
      </c>
      <c r="D367" s="73" t="s">
        <v>80</v>
      </c>
      <c r="E367" s="73" t="s">
        <v>570</v>
      </c>
      <c r="F367" s="73" t="s">
        <v>571</v>
      </c>
      <c r="G367" s="73">
        <v>2</v>
      </c>
      <c r="H367" s="73">
        <v>16.399999999999999</v>
      </c>
      <c r="I367" s="73">
        <v>0</v>
      </c>
      <c r="J367" s="73">
        <v>16.399999999999999</v>
      </c>
      <c r="K367" s="89">
        <f t="shared" si="6"/>
        <v>16.399999999999999</v>
      </c>
      <c r="L367" s="89"/>
    </row>
    <row r="368" spans="1:12">
      <c r="A368" s="73" t="s">
        <v>58</v>
      </c>
      <c r="B368" s="73" t="s">
        <v>1242</v>
      </c>
      <c r="C368" s="73" t="s">
        <v>1243</v>
      </c>
      <c r="D368" s="73" t="s">
        <v>78</v>
      </c>
      <c r="E368" s="73" t="s">
        <v>79</v>
      </c>
      <c r="F368" s="73"/>
      <c r="G368" s="73">
        <v>5</v>
      </c>
      <c r="H368" s="73">
        <v>38.049999999999997</v>
      </c>
      <c r="I368" s="73">
        <v>9</v>
      </c>
      <c r="J368" s="73">
        <v>47.05</v>
      </c>
      <c r="K368" s="89">
        <f t="shared" si="6"/>
        <v>47.05</v>
      </c>
      <c r="L368" s="89"/>
    </row>
    <row r="369" spans="1:12">
      <c r="A369" s="73" t="s">
        <v>58</v>
      </c>
      <c r="B369" s="73" t="s">
        <v>1242</v>
      </c>
      <c r="C369" s="73" t="s">
        <v>1243</v>
      </c>
      <c r="D369" s="73" t="s">
        <v>80</v>
      </c>
      <c r="E369" s="73" t="s">
        <v>570</v>
      </c>
      <c r="F369" s="73" t="s">
        <v>571</v>
      </c>
      <c r="G369" s="73">
        <v>5</v>
      </c>
      <c r="H369" s="73">
        <v>41</v>
      </c>
      <c r="I369" s="73">
        <v>0</v>
      </c>
      <c r="J369" s="73">
        <v>41</v>
      </c>
      <c r="K369" s="89">
        <f t="shared" si="6"/>
        <v>41</v>
      </c>
      <c r="L369" s="89"/>
    </row>
    <row r="370" spans="1:12">
      <c r="A370" s="73" t="s">
        <v>58</v>
      </c>
      <c r="B370" s="73" t="s">
        <v>1244</v>
      </c>
      <c r="C370" s="73" t="s">
        <v>1245</v>
      </c>
      <c r="D370" s="73" t="s">
        <v>78</v>
      </c>
      <c r="E370" s="73" t="s">
        <v>79</v>
      </c>
      <c r="F370" s="73"/>
      <c r="G370" s="73">
        <v>1</v>
      </c>
      <c r="H370" s="73">
        <v>7.61</v>
      </c>
      <c r="I370" s="73">
        <v>4</v>
      </c>
      <c r="J370" s="73">
        <v>11.61</v>
      </c>
      <c r="K370" s="89">
        <f t="shared" si="6"/>
        <v>11.61</v>
      </c>
      <c r="L370" s="89"/>
    </row>
    <row r="371" spans="1:12">
      <c r="A371" s="73" t="s">
        <v>58</v>
      </c>
      <c r="B371" s="73" t="s">
        <v>1244</v>
      </c>
      <c r="C371" s="73" t="s">
        <v>1245</v>
      </c>
      <c r="D371" s="73" t="s">
        <v>80</v>
      </c>
      <c r="E371" s="73" t="s">
        <v>570</v>
      </c>
      <c r="F371" s="73" t="s">
        <v>571</v>
      </c>
      <c r="G371" s="73">
        <v>2</v>
      </c>
      <c r="H371" s="73">
        <v>16.399999999999999</v>
      </c>
      <c r="I371" s="73">
        <v>0</v>
      </c>
      <c r="J371" s="73">
        <v>16.399999999999999</v>
      </c>
      <c r="K371" s="89">
        <f t="shared" si="6"/>
        <v>16.399999999999999</v>
      </c>
      <c r="L371" s="89"/>
    </row>
    <row r="372" spans="1:12">
      <c r="A372" s="73" t="s">
        <v>58</v>
      </c>
      <c r="B372" s="73" t="s">
        <v>658</v>
      </c>
      <c r="C372" s="73" t="s">
        <v>1705</v>
      </c>
      <c r="D372" s="73" t="s">
        <v>78</v>
      </c>
      <c r="E372" s="73" t="s">
        <v>79</v>
      </c>
      <c r="F372" s="73"/>
      <c r="G372" s="73">
        <v>3</v>
      </c>
      <c r="H372" s="73">
        <v>22.83</v>
      </c>
      <c r="I372" s="73">
        <v>12</v>
      </c>
      <c r="J372" s="73">
        <v>34.83</v>
      </c>
      <c r="K372" s="89">
        <f t="shared" si="6"/>
        <v>34.83</v>
      </c>
      <c r="L372" s="89"/>
    </row>
    <row r="373" spans="1:12">
      <c r="A373" s="73" t="s">
        <v>58</v>
      </c>
      <c r="B373" s="73" t="s">
        <v>658</v>
      </c>
      <c r="C373" s="73" t="s">
        <v>1705</v>
      </c>
      <c r="D373" s="73" t="s">
        <v>78</v>
      </c>
      <c r="E373" s="73" t="s">
        <v>79</v>
      </c>
      <c r="F373" s="73"/>
      <c r="G373" s="73">
        <v>4</v>
      </c>
      <c r="H373" s="73">
        <v>30.44</v>
      </c>
      <c r="I373" s="73">
        <v>0</v>
      </c>
      <c r="J373" s="73">
        <v>30.44</v>
      </c>
      <c r="K373" s="89">
        <f t="shared" si="6"/>
        <v>30.44</v>
      </c>
      <c r="L373" s="89"/>
    </row>
    <row r="374" spans="1:12">
      <c r="A374" s="73" t="s">
        <v>58</v>
      </c>
      <c r="B374" s="73" t="s">
        <v>658</v>
      </c>
      <c r="C374" s="73" t="s">
        <v>1705</v>
      </c>
      <c r="D374" s="73" t="s">
        <v>80</v>
      </c>
      <c r="E374" s="73" t="s">
        <v>570</v>
      </c>
      <c r="F374" s="73" t="s">
        <v>571</v>
      </c>
      <c r="G374" s="73">
        <v>6</v>
      </c>
      <c r="H374" s="73">
        <v>49.2</v>
      </c>
      <c r="I374" s="73">
        <v>0</v>
      </c>
      <c r="J374" s="73">
        <v>49.2</v>
      </c>
      <c r="K374" s="89">
        <f t="shared" si="6"/>
        <v>49.2</v>
      </c>
      <c r="L374" s="89"/>
    </row>
    <row r="375" spans="1:12">
      <c r="A375" s="73" t="s">
        <v>58</v>
      </c>
      <c r="B375" s="73" t="s">
        <v>658</v>
      </c>
      <c r="C375" s="73" t="s">
        <v>1705</v>
      </c>
      <c r="D375" s="73" t="s">
        <v>80</v>
      </c>
      <c r="E375" s="73" t="s">
        <v>570</v>
      </c>
      <c r="F375" s="73" t="s">
        <v>571</v>
      </c>
      <c r="G375" s="73">
        <v>2</v>
      </c>
      <c r="H375" s="73">
        <v>16.399999999999999</v>
      </c>
      <c r="I375" s="73">
        <v>0</v>
      </c>
      <c r="J375" s="73">
        <v>16.399999999999999</v>
      </c>
      <c r="K375" s="89">
        <f t="shared" si="6"/>
        <v>16.399999999999999</v>
      </c>
      <c r="L375" s="89"/>
    </row>
    <row r="376" spans="1:12">
      <c r="A376" s="73" t="s">
        <v>58</v>
      </c>
      <c r="B376" s="73" t="s">
        <v>1923</v>
      </c>
      <c r="C376" s="73" t="s">
        <v>1924</v>
      </c>
      <c r="D376" s="73" t="s">
        <v>78</v>
      </c>
      <c r="E376" s="73" t="s">
        <v>79</v>
      </c>
      <c r="F376" s="73"/>
      <c r="G376" s="73">
        <v>4</v>
      </c>
      <c r="H376" s="73">
        <v>30.44</v>
      </c>
      <c r="I376" s="73">
        <v>7</v>
      </c>
      <c r="J376" s="73">
        <v>37.44</v>
      </c>
      <c r="K376" s="89">
        <f t="shared" si="6"/>
        <v>37.44</v>
      </c>
      <c r="L376" s="89"/>
    </row>
    <row r="377" spans="1:12">
      <c r="A377" s="73" t="s">
        <v>58</v>
      </c>
      <c r="B377" s="73" t="s">
        <v>659</v>
      </c>
      <c r="C377" s="73" t="s">
        <v>660</v>
      </c>
      <c r="D377" s="73" t="s">
        <v>78</v>
      </c>
      <c r="E377" s="73" t="s">
        <v>79</v>
      </c>
      <c r="F377" s="73"/>
      <c r="G377" s="73">
        <v>2</v>
      </c>
      <c r="H377" s="73">
        <v>15.22</v>
      </c>
      <c r="I377" s="73">
        <v>8</v>
      </c>
      <c r="J377" s="73">
        <v>23.22</v>
      </c>
      <c r="K377" s="89">
        <f t="shared" si="6"/>
        <v>23.22</v>
      </c>
      <c r="L377" s="89"/>
    </row>
    <row r="378" spans="1:12">
      <c r="A378" s="73" t="s">
        <v>58</v>
      </c>
      <c r="B378" s="73" t="s">
        <v>659</v>
      </c>
      <c r="C378" s="73" t="s">
        <v>660</v>
      </c>
      <c r="D378" s="73" t="s">
        <v>80</v>
      </c>
      <c r="E378" s="73" t="s">
        <v>274</v>
      </c>
      <c r="F378" s="73" t="s">
        <v>275</v>
      </c>
      <c r="G378" s="73">
        <v>1</v>
      </c>
      <c r="H378" s="73">
        <v>1.68</v>
      </c>
      <c r="I378" s="73">
        <v>0</v>
      </c>
      <c r="J378" s="73">
        <v>1.68</v>
      </c>
      <c r="K378" s="89">
        <f t="shared" si="6"/>
        <v>1.68</v>
      </c>
      <c r="L378" s="89"/>
    </row>
    <row r="379" spans="1:12">
      <c r="A379" s="73" t="s">
        <v>58</v>
      </c>
      <c r="B379" s="73" t="s">
        <v>661</v>
      </c>
      <c r="C379" s="73" t="s">
        <v>662</v>
      </c>
      <c r="D379" s="73" t="s">
        <v>78</v>
      </c>
      <c r="E379" s="73" t="s">
        <v>79</v>
      </c>
      <c r="F379" s="73"/>
      <c r="G379" s="73">
        <v>10</v>
      </c>
      <c r="H379" s="73">
        <v>76.099999999999994</v>
      </c>
      <c r="I379" s="73">
        <v>14</v>
      </c>
      <c r="J379" s="73">
        <v>90.1</v>
      </c>
      <c r="K379" s="89">
        <f t="shared" si="6"/>
        <v>90.1</v>
      </c>
      <c r="L379" s="89"/>
    </row>
    <row r="380" spans="1:12">
      <c r="A380" s="73" t="s">
        <v>58</v>
      </c>
      <c r="B380" s="73" t="s">
        <v>661</v>
      </c>
      <c r="C380" s="73" t="s">
        <v>662</v>
      </c>
      <c r="D380" s="73" t="s">
        <v>80</v>
      </c>
      <c r="E380" s="73" t="s">
        <v>367</v>
      </c>
      <c r="F380" s="73" t="s">
        <v>368</v>
      </c>
      <c r="G380" s="73">
        <v>2</v>
      </c>
      <c r="H380" s="73">
        <v>7.08</v>
      </c>
      <c r="I380" s="73">
        <v>0</v>
      </c>
      <c r="J380" s="73">
        <v>7.08</v>
      </c>
      <c r="K380" s="89">
        <f t="shared" si="6"/>
        <v>7.08</v>
      </c>
      <c r="L380" s="89"/>
    </row>
    <row r="381" spans="1:12">
      <c r="A381" s="73" t="s">
        <v>58</v>
      </c>
      <c r="B381" s="73" t="s">
        <v>661</v>
      </c>
      <c r="C381" s="73" t="s">
        <v>662</v>
      </c>
      <c r="D381" s="73" t="s">
        <v>80</v>
      </c>
      <c r="E381" s="73" t="s">
        <v>114</v>
      </c>
      <c r="F381" s="73" t="s">
        <v>115</v>
      </c>
      <c r="G381" s="73">
        <v>2</v>
      </c>
      <c r="H381" s="73">
        <v>2.2000000000000002</v>
      </c>
      <c r="I381" s="73">
        <v>0</v>
      </c>
      <c r="J381" s="73">
        <v>2.2000000000000002</v>
      </c>
      <c r="K381" s="89">
        <f t="shared" si="6"/>
        <v>2.2000000000000002</v>
      </c>
      <c r="L381" s="89"/>
    </row>
    <row r="382" spans="1:12">
      <c r="A382" s="73" t="s">
        <v>58</v>
      </c>
      <c r="B382" s="73" t="s">
        <v>661</v>
      </c>
      <c r="C382" s="73" t="s">
        <v>662</v>
      </c>
      <c r="D382" s="73" t="s">
        <v>80</v>
      </c>
      <c r="E382" s="73" t="s">
        <v>427</v>
      </c>
      <c r="F382" s="73" t="s">
        <v>428</v>
      </c>
      <c r="G382" s="73">
        <v>1</v>
      </c>
      <c r="H382" s="73">
        <v>0.44</v>
      </c>
      <c r="I382" s="73">
        <v>0</v>
      </c>
      <c r="J382" s="73">
        <v>0.44</v>
      </c>
      <c r="K382" s="89">
        <f t="shared" si="6"/>
        <v>0.44</v>
      </c>
      <c r="L382" s="89"/>
    </row>
    <row r="383" spans="1:12">
      <c r="A383" s="73" t="s">
        <v>58</v>
      </c>
      <c r="B383" s="73" t="s">
        <v>1570</v>
      </c>
      <c r="C383" s="73" t="s">
        <v>1571</v>
      </c>
      <c r="D383" s="73" t="s">
        <v>78</v>
      </c>
      <c r="E383" s="73" t="s">
        <v>79</v>
      </c>
      <c r="F383" s="73"/>
      <c r="G383" s="73">
        <v>1</v>
      </c>
      <c r="H383" s="73">
        <v>7.61</v>
      </c>
      <c r="I383" s="73">
        <v>2.85</v>
      </c>
      <c r="J383" s="73">
        <v>10.46</v>
      </c>
      <c r="K383" s="89">
        <f t="shared" si="6"/>
        <v>10.46</v>
      </c>
      <c r="L383" s="89"/>
    </row>
    <row r="384" spans="1:12">
      <c r="A384" s="73" t="s">
        <v>58</v>
      </c>
      <c r="B384" s="73" t="s">
        <v>1326</v>
      </c>
      <c r="C384" s="73" t="s">
        <v>1327</v>
      </c>
      <c r="D384" s="73" t="s">
        <v>78</v>
      </c>
      <c r="E384" s="73" t="s">
        <v>79</v>
      </c>
      <c r="F384" s="73"/>
      <c r="G384" s="73">
        <v>3</v>
      </c>
      <c r="H384" s="73">
        <v>22.83</v>
      </c>
      <c r="I384" s="73">
        <v>4</v>
      </c>
      <c r="J384" s="73">
        <v>26.83</v>
      </c>
      <c r="K384" s="89">
        <f t="shared" si="6"/>
        <v>26.83</v>
      </c>
      <c r="L384" s="89"/>
    </row>
    <row r="385" spans="1:12">
      <c r="A385" s="73" t="s">
        <v>58</v>
      </c>
      <c r="B385" s="73" t="s">
        <v>1326</v>
      </c>
      <c r="C385" s="73" t="s">
        <v>1327</v>
      </c>
      <c r="D385" s="73" t="s">
        <v>80</v>
      </c>
      <c r="E385" s="73" t="s">
        <v>570</v>
      </c>
      <c r="F385" s="73" t="s">
        <v>571</v>
      </c>
      <c r="G385" s="73">
        <v>3</v>
      </c>
      <c r="H385" s="73">
        <v>24.6</v>
      </c>
      <c r="I385" s="73">
        <v>0</v>
      </c>
      <c r="J385" s="73">
        <v>24.6</v>
      </c>
      <c r="K385" s="89">
        <f t="shared" si="6"/>
        <v>24.6</v>
      </c>
      <c r="L385" s="89"/>
    </row>
    <row r="386" spans="1:12">
      <c r="A386" s="73" t="s">
        <v>58</v>
      </c>
      <c r="B386" s="73" t="s">
        <v>1328</v>
      </c>
      <c r="C386" s="73" t="s">
        <v>1329</v>
      </c>
      <c r="D386" s="73" t="s">
        <v>78</v>
      </c>
      <c r="E386" s="73" t="s">
        <v>79</v>
      </c>
      <c r="F386" s="73"/>
      <c r="G386" s="73">
        <v>3</v>
      </c>
      <c r="H386" s="73">
        <v>22.83</v>
      </c>
      <c r="I386" s="73">
        <v>8</v>
      </c>
      <c r="J386" s="73">
        <v>30.83</v>
      </c>
      <c r="K386" s="89">
        <f t="shared" si="6"/>
        <v>30.83</v>
      </c>
      <c r="L386" s="89"/>
    </row>
    <row r="387" spans="1:12">
      <c r="A387" s="73" t="s">
        <v>58</v>
      </c>
      <c r="B387" s="73" t="s">
        <v>1328</v>
      </c>
      <c r="C387" s="73" t="s">
        <v>1329</v>
      </c>
      <c r="D387" s="73" t="s">
        <v>80</v>
      </c>
      <c r="E387" s="73" t="s">
        <v>570</v>
      </c>
      <c r="F387" s="73" t="s">
        <v>571</v>
      </c>
      <c r="G387" s="73">
        <v>4</v>
      </c>
      <c r="H387" s="73">
        <v>32.799999999999997</v>
      </c>
      <c r="I387" s="73">
        <v>0</v>
      </c>
      <c r="J387" s="73">
        <v>32.799999999999997</v>
      </c>
      <c r="K387" s="89">
        <f t="shared" si="6"/>
        <v>32.799999999999997</v>
      </c>
      <c r="L387" s="89"/>
    </row>
    <row r="388" spans="1:12">
      <c r="A388" s="73" t="s">
        <v>58</v>
      </c>
      <c r="B388" s="73" t="s">
        <v>1453</v>
      </c>
      <c r="C388" s="73" t="s">
        <v>1454</v>
      </c>
      <c r="D388" s="73" t="s">
        <v>78</v>
      </c>
      <c r="E388" s="73" t="s">
        <v>79</v>
      </c>
      <c r="F388" s="73"/>
      <c r="G388" s="73">
        <v>4</v>
      </c>
      <c r="H388" s="73">
        <v>30.44</v>
      </c>
      <c r="I388" s="73">
        <v>12</v>
      </c>
      <c r="J388" s="73">
        <v>42.44</v>
      </c>
      <c r="K388" s="89">
        <f t="shared" si="6"/>
        <v>42.44</v>
      </c>
      <c r="L388" s="89"/>
    </row>
    <row r="389" spans="1:12">
      <c r="A389" s="73" t="s">
        <v>58</v>
      </c>
      <c r="B389" s="73" t="s">
        <v>1453</v>
      </c>
      <c r="C389" s="73" t="s">
        <v>1454</v>
      </c>
      <c r="D389" s="73" t="s">
        <v>80</v>
      </c>
      <c r="E389" s="73" t="s">
        <v>570</v>
      </c>
      <c r="F389" s="73" t="s">
        <v>571</v>
      </c>
      <c r="G389" s="73">
        <v>6</v>
      </c>
      <c r="H389" s="73">
        <v>49.2</v>
      </c>
      <c r="I389" s="73">
        <v>0</v>
      </c>
      <c r="J389" s="73">
        <v>49.2</v>
      </c>
      <c r="K389" s="89">
        <f t="shared" si="6"/>
        <v>49.2</v>
      </c>
      <c r="L389" s="89"/>
    </row>
    <row r="390" spans="1:12">
      <c r="A390" s="73" t="s">
        <v>58</v>
      </c>
      <c r="B390" s="73" t="s">
        <v>663</v>
      </c>
      <c r="C390" s="73" t="s">
        <v>664</v>
      </c>
      <c r="D390" s="73" t="s">
        <v>78</v>
      </c>
      <c r="E390" s="73" t="s">
        <v>79</v>
      </c>
      <c r="F390" s="73"/>
      <c r="G390" s="73">
        <v>8</v>
      </c>
      <c r="H390" s="73">
        <v>60.88</v>
      </c>
      <c r="I390" s="73">
        <v>14</v>
      </c>
      <c r="J390" s="73">
        <v>74.88</v>
      </c>
      <c r="K390" s="89">
        <f t="shared" ref="K390:K453" si="7">J390</f>
        <v>74.88</v>
      </c>
      <c r="L390" s="89"/>
    </row>
    <row r="391" spans="1:12">
      <c r="A391" s="73" t="s">
        <v>58</v>
      </c>
      <c r="B391" s="73" t="s">
        <v>663</v>
      </c>
      <c r="C391" s="73" t="s">
        <v>664</v>
      </c>
      <c r="D391" s="73" t="s">
        <v>78</v>
      </c>
      <c r="E391" s="73" t="s">
        <v>79</v>
      </c>
      <c r="F391" s="73"/>
      <c r="G391" s="73">
        <v>1</v>
      </c>
      <c r="H391" s="73">
        <v>7.61</v>
      </c>
      <c r="I391" s="73">
        <v>0</v>
      </c>
      <c r="J391" s="73">
        <v>7.61</v>
      </c>
      <c r="K391" s="89">
        <f t="shared" si="7"/>
        <v>7.61</v>
      </c>
      <c r="L391" s="89"/>
    </row>
    <row r="392" spans="1:12">
      <c r="A392" s="73" t="s">
        <v>58</v>
      </c>
      <c r="B392" s="73" t="s">
        <v>663</v>
      </c>
      <c r="C392" s="73" t="s">
        <v>664</v>
      </c>
      <c r="D392" s="73" t="s">
        <v>80</v>
      </c>
      <c r="E392" s="73" t="s">
        <v>570</v>
      </c>
      <c r="F392" s="73" t="s">
        <v>571</v>
      </c>
      <c r="G392" s="73">
        <v>8</v>
      </c>
      <c r="H392" s="73">
        <v>65.599999999999994</v>
      </c>
      <c r="I392" s="73">
        <v>0</v>
      </c>
      <c r="J392" s="73">
        <v>65.599999999999994</v>
      </c>
      <c r="K392" s="89">
        <f t="shared" si="7"/>
        <v>65.599999999999994</v>
      </c>
      <c r="L392" s="89"/>
    </row>
    <row r="393" spans="1:12">
      <c r="A393" s="73" t="s">
        <v>58</v>
      </c>
      <c r="B393" s="73" t="s">
        <v>663</v>
      </c>
      <c r="C393" s="73" t="s">
        <v>664</v>
      </c>
      <c r="D393" s="73" t="s">
        <v>80</v>
      </c>
      <c r="E393" s="73" t="s">
        <v>419</v>
      </c>
      <c r="F393" s="73" t="s">
        <v>420</v>
      </c>
      <c r="G393" s="73">
        <v>1</v>
      </c>
      <c r="H393" s="73">
        <v>10.87</v>
      </c>
      <c r="I393" s="73">
        <v>0</v>
      </c>
      <c r="J393" s="73">
        <v>10.87</v>
      </c>
      <c r="K393" s="89">
        <f t="shared" si="7"/>
        <v>10.87</v>
      </c>
      <c r="L393" s="89"/>
    </row>
    <row r="394" spans="1:12">
      <c r="A394" s="73" t="s">
        <v>58</v>
      </c>
      <c r="B394" s="73" t="s">
        <v>663</v>
      </c>
      <c r="C394" s="73" t="s">
        <v>664</v>
      </c>
      <c r="D394" s="73" t="s">
        <v>80</v>
      </c>
      <c r="E394" s="73" t="s">
        <v>136</v>
      </c>
      <c r="F394" s="73" t="s">
        <v>137</v>
      </c>
      <c r="G394" s="73">
        <v>1</v>
      </c>
      <c r="H394" s="73">
        <v>5.61</v>
      </c>
      <c r="I394" s="73">
        <v>0</v>
      </c>
      <c r="J394" s="73">
        <v>5.61</v>
      </c>
      <c r="K394" s="89">
        <f t="shared" si="7"/>
        <v>5.61</v>
      </c>
      <c r="L394" s="89"/>
    </row>
    <row r="395" spans="1:12">
      <c r="A395" s="73" t="s">
        <v>58</v>
      </c>
      <c r="B395" s="73" t="s">
        <v>665</v>
      </c>
      <c r="C395" s="73" t="s">
        <v>666</v>
      </c>
      <c r="D395" s="73" t="s">
        <v>78</v>
      </c>
      <c r="E395" s="73" t="s">
        <v>79</v>
      </c>
      <c r="F395" s="73"/>
      <c r="G395" s="73">
        <v>3</v>
      </c>
      <c r="H395" s="73">
        <v>22.83</v>
      </c>
      <c r="I395" s="73">
        <v>2</v>
      </c>
      <c r="J395" s="73">
        <v>24.83</v>
      </c>
      <c r="K395" s="89">
        <f t="shared" si="7"/>
        <v>24.83</v>
      </c>
      <c r="L395" s="89"/>
    </row>
    <row r="396" spans="1:12">
      <c r="A396" s="73" t="s">
        <v>58</v>
      </c>
      <c r="B396" s="73" t="s">
        <v>665</v>
      </c>
      <c r="C396" s="73" t="s">
        <v>666</v>
      </c>
      <c r="D396" s="73" t="s">
        <v>78</v>
      </c>
      <c r="E396" s="73" t="s">
        <v>79</v>
      </c>
      <c r="F396" s="73"/>
      <c r="G396" s="73">
        <v>5</v>
      </c>
      <c r="H396" s="73">
        <v>38.049999999999997</v>
      </c>
      <c r="I396" s="73">
        <v>2</v>
      </c>
      <c r="J396" s="73">
        <v>40.049999999999997</v>
      </c>
      <c r="K396" s="89">
        <f t="shared" si="7"/>
        <v>40.049999999999997</v>
      </c>
      <c r="L396" s="89"/>
    </row>
    <row r="397" spans="1:12">
      <c r="A397" s="73" t="s">
        <v>58</v>
      </c>
      <c r="B397" s="73" t="s">
        <v>665</v>
      </c>
      <c r="C397" s="73" t="s">
        <v>666</v>
      </c>
      <c r="D397" s="73" t="s">
        <v>80</v>
      </c>
      <c r="E397" s="73" t="s">
        <v>570</v>
      </c>
      <c r="F397" s="73" t="s">
        <v>571</v>
      </c>
      <c r="G397" s="73">
        <v>3</v>
      </c>
      <c r="H397" s="73">
        <v>24.6</v>
      </c>
      <c r="I397" s="73">
        <v>0</v>
      </c>
      <c r="J397" s="73">
        <v>24.6</v>
      </c>
      <c r="K397" s="89">
        <f t="shared" si="7"/>
        <v>24.6</v>
      </c>
      <c r="L397" s="89"/>
    </row>
    <row r="398" spans="1:12">
      <c r="A398" s="73" t="s">
        <v>58</v>
      </c>
      <c r="B398" s="73" t="s">
        <v>665</v>
      </c>
      <c r="C398" s="73" t="s">
        <v>666</v>
      </c>
      <c r="D398" s="73" t="s">
        <v>80</v>
      </c>
      <c r="E398" s="73" t="s">
        <v>570</v>
      </c>
      <c r="F398" s="73" t="s">
        <v>571</v>
      </c>
      <c r="G398" s="73">
        <v>4</v>
      </c>
      <c r="H398" s="73">
        <v>32.799999999999997</v>
      </c>
      <c r="I398" s="73">
        <v>0</v>
      </c>
      <c r="J398" s="73">
        <v>32.799999999999997</v>
      </c>
      <c r="K398" s="89">
        <f t="shared" si="7"/>
        <v>32.799999999999997</v>
      </c>
      <c r="L398" s="89"/>
    </row>
    <row r="399" spans="1:12">
      <c r="A399" s="73" t="s">
        <v>58</v>
      </c>
      <c r="B399" s="73" t="s">
        <v>1330</v>
      </c>
      <c r="C399" s="73" t="s">
        <v>1331</v>
      </c>
      <c r="D399" s="73" t="s">
        <v>78</v>
      </c>
      <c r="E399" s="73" t="s">
        <v>79</v>
      </c>
      <c r="F399" s="73"/>
      <c r="G399" s="73">
        <v>6</v>
      </c>
      <c r="H399" s="73">
        <v>45.66</v>
      </c>
      <c r="I399" s="73">
        <v>10</v>
      </c>
      <c r="J399" s="73">
        <v>55.66</v>
      </c>
      <c r="K399" s="89">
        <f t="shared" si="7"/>
        <v>55.66</v>
      </c>
      <c r="L399" s="89"/>
    </row>
    <row r="400" spans="1:12">
      <c r="A400" s="73" t="s">
        <v>58</v>
      </c>
      <c r="B400" s="73" t="s">
        <v>1330</v>
      </c>
      <c r="C400" s="73" t="s">
        <v>1331</v>
      </c>
      <c r="D400" s="73" t="s">
        <v>80</v>
      </c>
      <c r="E400" s="73" t="s">
        <v>570</v>
      </c>
      <c r="F400" s="73" t="s">
        <v>571</v>
      </c>
      <c r="G400" s="73">
        <v>6</v>
      </c>
      <c r="H400" s="73">
        <v>49.2</v>
      </c>
      <c r="I400" s="73">
        <v>0</v>
      </c>
      <c r="J400" s="73">
        <v>49.2</v>
      </c>
      <c r="K400" s="89">
        <f t="shared" si="7"/>
        <v>49.2</v>
      </c>
      <c r="L400" s="89"/>
    </row>
    <row r="401" spans="1:12">
      <c r="A401" s="73" t="s">
        <v>58</v>
      </c>
      <c r="B401" s="73" t="s">
        <v>1455</v>
      </c>
      <c r="C401" s="73" t="s">
        <v>1456</v>
      </c>
      <c r="D401" s="73" t="s">
        <v>78</v>
      </c>
      <c r="E401" s="73" t="s">
        <v>79</v>
      </c>
      <c r="F401" s="73"/>
      <c r="G401" s="73">
        <v>3</v>
      </c>
      <c r="H401" s="73">
        <v>22.83</v>
      </c>
      <c r="I401" s="73">
        <v>12</v>
      </c>
      <c r="J401" s="73">
        <v>34.83</v>
      </c>
      <c r="K401" s="89">
        <f t="shared" si="7"/>
        <v>34.83</v>
      </c>
      <c r="L401" s="89"/>
    </row>
    <row r="402" spans="1:12">
      <c r="A402" s="73" t="s">
        <v>58</v>
      </c>
      <c r="B402" s="73" t="s">
        <v>667</v>
      </c>
      <c r="C402" s="73" t="s">
        <v>668</v>
      </c>
      <c r="D402" s="73" t="s">
        <v>78</v>
      </c>
      <c r="E402" s="73" t="s">
        <v>79</v>
      </c>
      <c r="F402" s="73"/>
      <c r="G402" s="73">
        <v>5</v>
      </c>
      <c r="H402" s="73">
        <v>38.049999999999997</v>
      </c>
      <c r="I402" s="73">
        <v>22</v>
      </c>
      <c r="J402" s="73">
        <v>60.05</v>
      </c>
      <c r="K402" s="89">
        <f t="shared" si="7"/>
        <v>60.05</v>
      </c>
      <c r="L402" s="89"/>
    </row>
    <row r="403" spans="1:12">
      <c r="A403" s="73" t="s">
        <v>58</v>
      </c>
      <c r="B403" s="73" t="s">
        <v>667</v>
      </c>
      <c r="C403" s="73" t="s">
        <v>668</v>
      </c>
      <c r="D403" s="73" t="s">
        <v>78</v>
      </c>
      <c r="E403" s="73" t="s">
        <v>79</v>
      </c>
      <c r="F403" s="73"/>
      <c r="G403" s="73">
        <v>2</v>
      </c>
      <c r="H403" s="73">
        <v>15.22</v>
      </c>
      <c r="I403" s="73">
        <v>0</v>
      </c>
      <c r="J403" s="73">
        <v>15.22</v>
      </c>
      <c r="K403" s="89">
        <f t="shared" si="7"/>
        <v>15.22</v>
      </c>
      <c r="L403" s="89"/>
    </row>
    <row r="404" spans="1:12">
      <c r="A404" s="73" t="s">
        <v>58</v>
      </c>
      <c r="B404" s="73" t="s">
        <v>667</v>
      </c>
      <c r="C404" s="73" t="s">
        <v>668</v>
      </c>
      <c r="D404" s="73" t="s">
        <v>80</v>
      </c>
      <c r="E404" s="73" t="s">
        <v>570</v>
      </c>
      <c r="F404" s="73" t="s">
        <v>571</v>
      </c>
      <c r="G404" s="73">
        <v>11</v>
      </c>
      <c r="H404" s="73">
        <v>90.2</v>
      </c>
      <c r="I404" s="73">
        <v>0</v>
      </c>
      <c r="J404" s="73">
        <v>90.2</v>
      </c>
      <c r="K404" s="89">
        <f t="shared" si="7"/>
        <v>90.2</v>
      </c>
      <c r="L404" s="89"/>
    </row>
    <row r="405" spans="1:12">
      <c r="A405" s="73" t="s">
        <v>58</v>
      </c>
      <c r="B405" s="73" t="s">
        <v>667</v>
      </c>
      <c r="C405" s="73" t="s">
        <v>668</v>
      </c>
      <c r="D405" s="73" t="s">
        <v>80</v>
      </c>
      <c r="E405" s="73" t="s">
        <v>570</v>
      </c>
      <c r="F405" s="73" t="s">
        <v>571</v>
      </c>
      <c r="G405" s="73">
        <v>3</v>
      </c>
      <c r="H405" s="73">
        <v>24.6</v>
      </c>
      <c r="I405" s="73">
        <v>0</v>
      </c>
      <c r="J405" s="73">
        <v>24.6</v>
      </c>
      <c r="K405" s="89">
        <f t="shared" si="7"/>
        <v>24.6</v>
      </c>
      <c r="L405" s="89"/>
    </row>
    <row r="406" spans="1:12">
      <c r="A406" s="73" t="s">
        <v>58</v>
      </c>
      <c r="B406" s="73" t="s">
        <v>669</v>
      </c>
      <c r="C406" s="73" t="s">
        <v>670</v>
      </c>
      <c r="D406" s="73" t="s">
        <v>78</v>
      </c>
      <c r="E406" s="73" t="s">
        <v>79</v>
      </c>
      <c r="F406" s="73"/>
      <c r="G406" s="73">
        <v>22</v>
      </c>
      <c r="H406" s="73">
        <v>167.42</v>
      </c>
      <c r="I406" s="73">
        <v>42</v>
      </c>
      <c r="J406" s="73">
        <v>209.42</v>
      </c>
      <c r="K406" s="89">
        <f t="shared" si="7"/>
        <v>209.42</v>
      </c>
      <c r="L406" s="89"/>
    </row>
    <row r="407" spans="1:12">
      <c r="A407" s="73" t="s">
        <v>58</v>
      </c>
      <c r="B407" s="73" t="s">
        <v>669</v>
      </c>
      <c r="C407" s="73" t="s">
        <v>670</v>
      </c>
      <c r="D407" s="73" t="s">
        <v>78</v>
      </c>
      <c r="E407" s="73" t="s">
        <v>79</v>
      </c>
      <c r="F407" s="73"/>
      <c r="G407" s="73">
        <v>10</v>
      </c>
      <c r="H407" s="73">
        <v>76.099999999999994</v>
      </c>
      <c r="I407" s="73">
        <v>0</v>
      </c>
      <c r="J407" s="73">
        <v>76.099999999999994</v>
      </c>
      <c r="K407" s="89">
        <f t="shared" si="7"/>
        <v>76.099999999999994</v>
      </c>
      <c r="L407" s="89"/>
    </row>
    <row r="408" spans="1:12">
      <c r="A408" s="73" t="s">
        <v>58</v>
      </c>
      <c r="B408" s="73" t="s">
        <v>669</v>
      </c>
      <c r="C408" s="73" t="s">
        <v>670</v>
      </c>
      <c r="D408" s="73" t="s">
        <v>80</v>
      </c>
      <c r="E408" s="73" t="s">
        <v>570</v>
      </c>
      <c r="F408" s="73" t="s">
        <v>571</v>
      </c>
      <c r="G408" s="73">
        <v>21</v>
      </c>
      <c r="H408" s="73">
        <v>172.2</v>
      </c>
      <c r="I408" s="73">
        <v>0</v>
      </c>
      <c r="J408" s="73">
        <v>172.2</v>
      </c>
      <c r="K408" s="89">
        <f t="shared" si="7"/>
        <v>172.2</v>
      </c>
      <c r="L408" s="89"/>
    </row>
    <row r="409" spans="1:12">
      <c r="A409" s="73" t="s">
        <v>58</v>
      </c>
      <c r="B409" s="73" t="s">
        <v>1706</v>
      </c>
      <c r="C409" s="73" t="s">
        <v>1707</v>
      </c>
      <c r="D409" s="73" t="s">
        <v>78</v>
      </c>
      <c r="E409" s="73" t="s">
        <v>79</v>
      </c>
      <c r="F409" s="73"/>
      <c r="G409" s="73">
        <v>6</v>
      </c>
      <c r="H409" s="73">
        <v>45.66</v>
      </c>
      <c r="I409" s="73">
        <v>12</v>
      </c>
      <c r="J409" s="73">
        <v>57.66</v>
      </c>
      <c r="K409" s="89">
        <f t="shared" si="7"/>
        <v>57.66</v>
      </c>
      <c r="L409" s="89"/>
    </row>
    <row r="410" spans="1:12">
      <c r="A410" s="73" t="s">
        <v>58</v>
      </c>
      <c r="B410" s="73" t="s">
        <v>1706</v>
      </c>
      <c r="C410" s="73" t="s">
        <v>1707</v>
      </c>
      <c r="D410" s="73" t="s">
        <v>78</v>
      </c>
      <c r="E410" s="73" t="s">
        <v>79</v>
      </c>
      <c r="F410" s="73"/>
      <c r="G410" s="73">
        <v>1</v>
      </c>
      <c r="H410" s="73">
        <v>7.61</v>
      </c>
      <c r="I410" s="73">
        <v>0</v>
      </c>
      <c r="J410" s="73">
        <v>7.61</v>
      </c>
      <c r="K410" s="89">
        <f t="shared" si="7"/>
        <v>7.61</v>
      </c>
      <c r="L410" s="89"/>
    </row>
    <row r="411" spans="1:12">
      <c r="A411" s="73" t="s">
        <v>58</v>
      </c>
      <c r="B411" s="73" t="s">
        <v>1706</v>
      </c>
      <c r="C411" s="73" t="s">
        <v>1707</v>
      </c>
      <c r="D411" s="73" t="s">
        <v>80</v>
      </c>
      <c r="E411" s="73" t="s">
        <v>570</v>
      </c>
      <c r="F411" s="73" t="s">
        <v>571</v>
      </c>
      <c r="G411" s="73">
        <v>6</v>
      </c>
      <c r="H411" s="73">
        <v>49.2</v>
      </c>
      <c r="I411" s="73">
        <v>0</v>
      </c>
      <c r="J411" s="73">
        <v>49.2</v>
      </c>
      <c r="K411" s="89">
        <f t="shared" si="7"/>
        <v>49.2</v>
      </c>
      <c r="L411" s="89"/>
    </row>
    <row r="412" spans="1:12">
      <c r="A412" s="73" t="s">
        <v>58</v>
      </c>
      <c r="B412" s="73" t="s">
        <v>1706</v>
      </c>
      <c r="C412" s="73" t="s">
        <v>1707</v>
      </c>
      <c r="D412" s="73" t="s">
        <v>80</v>
      </c>
      <c r="E412" s="73" t="s">
        <v>570</v>
      </c>
      <c r="F412" s="73" t="s">
        <v>571</v>
      </c>
      <c r="G412" s="73">
        <v>1</v>
      </c>
      <c r="H412" s="73">
        <v>8.1999999999999993</v>
      </c>
      <c r="I412" s="73">
        <v>0</v>
      </c>
      <c r="J412" s="73">
        <v>8.1999999999999993</v>
      </c>
      <c r="K412" s="89">
        <f t="shared" si="7"/>
        <v>8.1999999999999993</v>
      </c>
      <c r="L412" s="89"/>
    </row>
    <row r="413" spans="1:12">
      <c r="A413" s="73" t="s">
        <v>58</v>
      </c>
      <c r="B413" s="73" t="s">
        <v>671</v>
      </c>
      <c r="C413" s="73" t="s">
        <v>672</v>
      </c>
      <c r="D413" s="73" t="s">
        <v>78</v>
      </c>
      <c r="E413" s="73" t="s">
        <v>79</v>
      </c>
      <c r="F413" s="73"/>
      <c r="G413" s="73">
        <v>11</v>
      </c>
      <c r="H413" s="73">
        <v>83.71</v>
      </c>
      <c r="I413" s="73">
        <v>22</v>
      </c>
      <c r="J413" s="73">
        <v>105.71</v>
      </c>
      <c r="K413" s="89">
        <f t="shared" si="7"/>
        <v>105.71</v>
      </c>
      <c r="L413" s="89"/>
    </row>
    <row r="414" spans="1:12">
      <c r="A414" s="73" t="s">
        <v>58</v>
      </c>
      <c r="B414" s="73" t="s">
        <v>673</v>
      </c>
      <c r="C414" s="73" t="s">
        <v>674</v>
      </c>
      <c r="D414" s="73" t="s">
        <v>78</v>
      </c>
      <c r="E414" s="73" t="s">
        <v>79</v>
      </c>
      <c r="F414" s="73"/>
      <c r="G414" s="73">
        <v>15</v>
      </c>
      <c r="H414" s="73">
        <v>114.15</v>
      </c>
      <c r="I414" s="73">
        <v>32</v>
      </c>
      <c r="J414" s="73">
        <v>146.15</v>
      </c>
      <c r="K414" s="89">
        <f t="shared" si="7"/>
        <v>146.15</v>
      </c>
      <c r="L414" s="89"/>
    </row>
    <row r="415" spans="1:12">
      <c r="A415" s="73" t="s">
        <v>58</v>
      </c>
      <c r="B415" s="73" t="s">
        <v>673</v>
      </c>
      <c r="C415" s="73" t="s">
        <v>674</v>
      </c>
      <c r="D415" s="73" t="s">
        <v>78</v>
      </c>
      <c r="E415" s="73" t="s">
        <v>79</v>
      </c>
      <c r="F415" s="73"/>
      <c r="G415" s="73">
        <v>2</v>
      </c>
      <c r="H415" s="73">
        <v>15.22</v>
      </c>
      <c r="I415" s="73">
        <v>0</v>
      </c>
      <c r="J415" s="73">
        <v>15.22</v>
      </c>
      <c r="K415" s="89">
        <f t="shared" si="7"/>
        <v>15.22</v>
      </c>
      <c r="L415" s="89"/>
    </row>
    <row r="416" spans="1:12">
      <c r="A416" s="73" t="s">
        <v>58</v>
      </c>
      <c r="B416" s="73" t="s">
        <v>673</v>
      </c>
      <c r="C416" s="73" t="s">
        <v>674</v>
      </c>
      <c r="D416" s="73" t="s">
        <v>80</v>
      </c>
      <c r="E416" s="73" t="s">
        <v>570</v>
      </c>
      <c r="F416" s="73" t="s">
        <v>571</v>
      </c>
      <c r="G416" s="73">
        <v>15</v>
      </c>
      <c r="H416" s="73">
        <v>123</v>
      </c>
      <c r="I416" s="73">
        <v>0</v>
      </c>
      <c r="J416" s="73">
        <v>123</v>
      </c>
      <c r="K416" s="89">
        <f t="shared" si="7"/>
        <v>123</v>
      </c>
      <c r="L416" s="89"/>
    </row>
    <row r="417" spans="1:12">
      <c r="A417" s="73" t="s">
        <v>58</v>
      </c>
      <c r="B417" s="73" t="s">
        <v>1457</v>
      </c>
      <c r="C417" s="73" t="s">
        <v>1458</v>
      </c>
      <c r="D417" s="73" t="s">
        <v>78</v>
      </c>
      <c r="E417" s="73" t="s">
        <v>79</v>
      </c>
      <c r="F417" s="73"/>
      <c r="G417" s="73">
        <v>2</v>
      </c>
      <c r="H417" s="73">
        <v>15.22</v>
      </c>
      <c r="I417" s="73">
        <v>3</v>
      </c>
      <c r="J417" s="73">
        <v>18.22</v>
      </c>
      <c r="K417" s="89">
        <f t="shared" si="7"/>
        <v>18.22</v>
      </c>
      <c r="L417" s="89"/>
    </row>
    <row r="418" spans="1:12">
      <c r="A418" s="73" t="s">
        <v>58</v>
      </c>
      <c r="B418" s="73" t="s">
        <v>1457</v>
      </c>
      <c r="C418" s="73" t="s">
        <v>1458</v>
      </c>
      <c r="D418" s="73" t="s">
        <v>78</v>
      </c>
      <c r="E418" s="73" t="s">
        <v>79</v>
      </c>
      <c r="F418" s="73"/>
      <c r="G418" s="73">
        <v>2</v>
      </c>
      <c r="H418" s="73">
        <v>15.22</v>
      </c>
      <c r="I418" s="73">
        <v>0</v>
      </c>
      <c r="J418" s="73">
        <v>15.22</v>
      </c>
      <c r="K418" s="89">
        <f t="shared" si="7"/>
        <v>15.22</v>
      </c>
      <c r="L418" s="89"/>
    </row>
    <row r="419" spans="1:12">
      <c r="A419" s="73" t="s">
        <v>58</v>
      </c>
      <c r="B419" s="73" t="s">
        <v>1457</v>
      </c>
      <c r="C419" s="73" t="s">
        <v>1458</v>
      </c>
      <c r="D419" s="73" t="s">
        <v>80</v>
      </c>
      <c r="E419" s="73" t="s">
        <v>570</v>
      </c>
      <c r="F419" s="73" t="s">
        <v>571</v>
      </c>
      <c r="G419" s="73">
        <v>2</v>
      </c>
      <c r="H419" s="73">
        <v>16.399999999999999</v>
      </c>
      <c r="I419" s="73">
        <v>0</v>
      </c>
      <c r="J419" s="73">
        <v>16.399999999999999</v>
      </c>
      <c r="K419" s="89">
        <f t="shared" si="7"/>
        <v>16.399999999999999</v>
      </c>
      <c r="L419" s="89"/>
    </row>
    <row r="420" spans="1:12">
      <c r="A420" s="73" t="s">
        <v>58</v>
      </c>
      <c r="B420" s="73" t="s">
        <v>1457</v>
      </c>
      <c r="C420" s="73" t="s">
        <v>1458</v>
      </c>
      <c r="D420" s="73" t="s">
        <v>80</v>
      </c>
      <c r="E420" s="73" t="s">
        <v>570</v>
      </c>
      <c r="F420" s="73" t="s">
        <v>571</v>
      </c>
      <c r="G420" s="73">
        <v>3</v>
      </c>
      <c r="H420" s="73">
        <v>24.6</v>
      </c>
      <c r="I420" s="73">
        <v>0</v>
      </c>
      <c r="J420" s="73">
        <v>24.6</v>
      </c>
      <c r="K420" s="89">
        <f t="shared" si="7"/>
        <v>24.6</v>
      </c>
      <c r="L420" s="89"/>
    </row>
    <row r="421" spans="1:12">
      <c r="A421" s="73" t="s">
        <v>58</v>
      </c>
      <c r="B421" s="73" t="s">
        <v>675</v>
      </c>
      <c r="C421" s="73" t="s">
        <v>676</v>
      </c>
      <c r="D421" s="73" t="s">
        <v>78</v>
      </c>
      <c r="E421" s="73" t="s">
        <v>79</v>
      </c>
      <c r="F421" s="73"/>
      <c r="G421" s="73">
        <v>9</v>
      </c>
      <c r="H421" s="73">
        <v>68.489999999999995</v>
      </c>
      <c r="I421" s="73">
        <v>22</v>
      </c>
      <c r="J421" s="73">
        <v>90.49</v>
      </c>
      <c r="K421" s="89">
        <f t="shared" si="7"/>
        <v>90.49</v>
      </c>
      <c r="L421" s="89"/>
    </row>
    <row r="422" spans="1:12">
      <c r="A422" s="73" t="s">
        <v>58</v>
      </c>
      <c r="B422" s="73" t="s">
        <v>675</v>
      </c>
      <c r="C422" s="73" t="s">
        <v>676</v>
      </c>
      <c r="D422" s="73" t="s">
        <v>80</v>
      </c>
      <c r="E422" s="73" t="s">
        <v>570</v>
      </c>
      <c r="F422" s="73" t="s">
        <v>571</v>
      </c>
      <c r="G422" s="73">
        <v>11</v>
      </c>
      <c r="H422" s="73">
        <v>90.2</v>
      </c>
      <c r="I422" s="73">
        <v>0</v>
      </c>
      <c r="J422" s="73">
        <v>90.2</v>
      </c>
      <c r="K422" s="89">
        <f t="shared" si="7"/>
        <v>90.2</v>
      </c>
      <c r="L422" s="89"/>
    </row>
    <row r="423" spans="1:12">
      <c r="A423" s="73" t="s">
        <v>58</v>
      </c>
      <c r="B423" s="73" t="s">
        <v>675</v>
      </c>
      <c r="C423" s="73" t="s">
        <v>676</v>
      </c>
      <c r="D423" s="73" t="s">
        <v>80</v>
      </c>
      <c r="E423" s="73" t="s">
        <v>1052</v>
      </c>
      <c r="F423" s="73" t="s">
        <v>1053</v>
      </c>
      <c r="G423" s="73">
        <v>3</v>
      </c>
      <c r="H423" s="73">
        <v>11.88</v>
      </c>
      <c r="I423" s="73">
        <v>0</v>
      </c>
      <c r="J423" s="73">
        <v>11.88</v>
      </c>
      <c r="K423" s="89">
        <f t="shared" si="7"/>
        <v>11.88</v>
      </c>
      <c r="L423" s="89"/>
    </row>
    <row r="424" spans="1:12">
      <c r="A424" s="73" t="s">
        <v>58</v>
      </c>
      <c r="B424" s="73" t="s">
        <v>387</v>
      </c>
      <c r="C424" s="73" t="s">
        <v>61</v>
      </c>
      <c r="D424" s="73" t="s">
        <v>78</v>
      </c>
      <c r="E424" s="73" t="s">
        <v>79</v>
      </c>
      <c r="F424" s="73"/>
      <c r="G424" s="73">
        <v>19</v>
      </c>
      <c r="H424" s="73">
        <v>0</v>
      </c>
      <c r="I424" s="73">
        <v>38</v>
      </c>
      <c r="J424" s="73">
        <v>38</v>
      </c>
      <c r="K424" s="89">
        <f t="shared" si="7"/>
        <v>38</v>
      </c>
      <c r="L424" s="89"/>
    </row>
    <row r="425" spans="1:12">
      <c r="A425" s="73" t="s">
        <v>58</v>
      </c>
      <c r="B425" s="73" t="s">
        <v>387</v>
      </c>
      <c r="C425" s="73" t="s">
        <v>61</v>
      </c>
      <c r="D425" s="73" t="s">
        <v>78</v>
      </c>
      <c r="E425" s="73" t="s">
        <v>79</v>
      </c>
      <c r="F425" s="73"/>
      <c r="G425" s="73">
        <v>1</v>
      </c>
      <c r="H425" s="73">
        <v>0</v>
      </c>
      <c r="I425" s="73">
        <v>2</v>
      </c>
      <c r="J425" s="73">
        <v>2</v>
      </c>
      <c r="K425" s="89">
        <f t="shared" si="7"/>
        <v>2</v>
      </c>
      <c r="L425" s="89"/>
    </row>
    <row r="426" spans="1:12">
      <c r="A426" s="73" t="s">
        <v>58</v>
      </c>
      <c r="B426" s="73" t="s">
        <v>387</v>
      </c>
      <c r="C426" s="73" t="s">
        <v>61</v>
      </c>
      <c r="D426" s="73" t="s">
        <v>78</v>
      </c>
      <c r="E426" s="73" t="s">
        <v>79</v>
      </c>
      <c r="F426" s="73"/>
      <c r="G426" s="73">
        <v>23</v>
      </c>
      <c r="H426" s="73">
        <v>175.03</v>
      </c>
      <c r="I426" s="73">
        <v>30</v>
      </c>
      <c r="J426" s="73">
        <v>205.03</v>
      </c>
      <c r="K426" s="89">
        <f t="shared" si="7"/>
        <v>205.03</v>
      </c>
      <c r="L426" s="89"/>
    </row>
    <row r="427" spans="1:12">
      <c r="A427" s="73" t="s">
        <v>58</v>
      </c>
      <c r="B427" s="73" t="s">
        <v>387</v>
      </c>
      <c r="C427" s="73" t="s">
        <v>61</v>
      </c>
      <c r="D427" s="73" t="s">
        <v>78</v>
      </c>
      <c r="E427" s="73" t="s">
        <v>79</v>
      </c>
      <c r="F427" s="73"/>
      <c r="G427" s="73">
        <v>2</v>
      </c>
      <c r="H427" s="73">
        <v>15.22</v>
      </c>
      <c r="I427" s="73">
        <v>0</v>
      </c>
      <c r="J427" s="73">
        <v>15.22</v>
      </c>
      <c r="K427" s="89">
        <f t="shared" si="7"/>
        <v>15.22</v>
      </c>
      <c r="L427" s="89"/>
    </row>
    <row r="428" spans="1:12">
      <c r="A428" s="73" t="s">
        <v>58</v>
      </c>
      <c r="B428" s="73" t="s">
        <v>387</v>
      </c>
      <c r="C428" s="73" t="s">
        <v>61</v>
      </c>
      <c r="D428" s="73" t="s">
        <v>80</v>
      </c>
      <c r="E428" s="73" t="s">
        <v>367</v>
      </c>
      <c r="F428" s="73" t="s">
        <v>368</v>
      </c>
      <c r="G428" s="73">
        <v>1</v>
      </c>
      <c r="H428" s="73">
        <v>3.54</v>
      </c>
      <c r="I428" s="73">
        <v>0</v>
      </c>
      <c r="J428" s="73">
        <v>3.54</v>
      </c>
      <c r="K428" s="89">
        <f t="shared" si="7"/>
        <v>3.54</v>
      </c>
      <c r="L428" s="89"/>
    </row>
    <row r="429" spans="1:12">
      <c r="A429" s="73" t="s">
        <v>58</v>
      </c>
      <c r="B429" s="73" t="s">
        <v>387</v>
      </c>
      <c r="C429" s="73" t="s">
        <v>61</v>
      </c>
      <c r="D429" s="73" t="s">
        <v>80</v>
      </c>
      <c r="E429" s="73" t="s">
        <v>570</v>
      </c>
      <c r="F429" s="73" t="s">
        <v>571</v>
      </c>
      <c r="G429" s="73">
        <v>19</v>
      </c>
      <c r="H429" s="73">
        <v>155.80000000000001</v>
      </c>
      <c r="I429" s="73">
        <v>0</v>
      </c>
      <c r="J429" s="73">
        <v>155.80000000000001</v>
      </c>
      <c r="K429" s="89">
        <f t="shared" si="7"/>
        <v>155.80000000000001</v>
      </c>
      <c r="L429" s="89"/>
    </row>
    <row r="430" spans="1:12">
      <c r="A430" s="73" t="s">
        <v>58</v>
      </c>
      <c r="B430" s="73" t="s">
        <v>387</v>
      </c>
      <c r="C430" s="73" t="s">
        <v>61</v>
      </c>
      <c r="D430" s="73" t="s">
        <v>80</v>
      </c>
      <c r="E430" s="73" t="s">
        <v>114</v>
      </c>
      <c r="F430" s="73" t="s">
        <v>115</v>
      </c>
      <c r="G430" s="73">
        <v>1</v>
      </c>
      <c r="H430" s="73">
        <v>1.1000000000000001</v>
      </c>
      <c r="I430" s="73">
        <v>0</v>
      </c>
      <c r="J430" s="73">
        <v>1.1000000000000001</v>
      </c>
      <c r="K430" s="89">
        <f t="shared" si="7"/>
        <v>1.1000000000000001</v>
      </c>
      <c r="L430" s="89"/>
    </row>
    <row r="431" spans="1:12">
      <c r="A431" s="73" t="s">
        <v>58</v>
      </c>
      <c r="B431" s="73" t="s">
        <v>1459</v>
      </c>
      <c r="C431" s="73" t="s">
        <v>1460</v>
      </c>
      <c r="D431" s="73" t="s">
        <v>78</v>
      </c>
      <c r="E431" s="73" t="s">
        <v>79</v>
      </c>
      <c r="F431" s="73"/>
      <c r="G431" s="73">
        <v>1</v>
      </c>
      <c r="H431" s="73">
        <v>7.61</v>
      </c>
      <c r="I431" s="73">
        <v>4</v>
      </c>
      <c r="J431" s="73">
        <v>11.61</v>
      </c>
      <c r="K431" s="89">
        <f t="shared" si="7"/>
        <v>11.61</v>
      </c>
      <c r="L431" s="89"/>
    </row>
    <row r="432" spans="1:12">
      <c r="A432" s="73" t="s">
        <v>58</v>
      </c>
      <c r="B432" s="73" t="s">
        <v>1572</v>
      </c>
      <c r="C432" s="73" t="s">
        <v>1573</v>
      </c>
      <c r="D432" s="73" t="s">
        <v>78</v>
      </c>
      <c r="E432" s="73" t="s">
        <v>79</v>
      </c>
      <c r="F432" s="73"/>
      <c r="G432" s="73">
        <v>1</v>
      </c>
      <c r="H432" s="73">
        <v>7.61</v>
      </c>
      <c r="I432" s="73">
        <v>2</v>
      </c>
      <c r="J432" s="73">
        <v>9.61</v>
      </c>
      <c r="K432" s="89">
        <f t="shared" si="7"/>
        <v>9.61</v>
      </c>
      <c r="L432" s="89"/>
    </row>
    <row r="433" spans="1:12">
      <c r="A433" s="73" t="s">
        <v>58</v>
      </c>
      <c r="B433" s="73" t="s">
        <v>677</v>
      </c>
      <c r="C433" s="73" t="s">
        <v>678</v>
      </c>
      <c r="D433" s="73" t="s">
        <v>78</v>
      </c>
      <c r="E433" s="73" t="s">
        <v>79</v>
      </c>
      <c r="F433" s="73"/>
      <c r="G433" s="73">
        <v>10</v>
      </c>
      <c r="H433" s="73">
        <v>76.099999999999994</v>
      </c>
      <c r="I433" s="73">
        <v>20</v>
      </c>
      <c r="J433" s="73">
        <v>96.1</v>
      </c>
      <c r="K433" s="89">
        <f t="shared" si="7"/>
        <v>96.1</v>
      </c>
      <c r="L433" s="89"/>
    </row>
    <row r="434" spans="1:12">
      <c r="A434" s="73" t="s">
        <v>58</v>
      </c>
      <c r="B434" s="73" t="s">
        <v>677</v>
      </c>
      <c r="C434" s="73" t="s">
        <v>678</v>
      </c>
      <c r="D434" s="73" t="s">
        <v>78</v>
      </c>
      <c r="E434" s="73" t="s">
        <v>79</v>
      </c>
      <c r="F434" s="73"/>
      <c r="G434" s="73">
        <v>2</v>
      </c>
      <c r="H434" s="73">
        <v>15.22</v>
      </c>
      <c r="I434" s="73">
        <v>1</v>
      </c>
      <c r="J434" s="73">
        <v>16.22</v>
      </c>
      <c r="K434" s="89">
        <f t="shared" si="7"/>
        <v>16.22</v>
      </c>
      <c r="L434" s="89"/>
    </row>
    <row r="435" spans="1:12">
      <c r="A435" s="73" t="s">
        <v>58</v>
      </c>
      <c r="B435" s="73" t="s">
        <v>677</v>
      </c>
      <c r="C435" s="73" t="s">
        <v>678</v>
      </c>
      <c r="D435" s="73" t="s">
        <v>78</v>
      </c>
      <c r="E435" s="73" t="s">
        <v>79</v>
      </c>
      <c r="F435" s="73"/>
      <c r="G435" s="73">
        <v>2</v>
      </c>
      <c r="H435" s="73">
        <v>15.22</v>
      </c>
      <c r="I435" s="73">
        <v>2</v>
      </c>
      <c r="J435" s="73">
        <v>17.22</v>
      </c>
      <c r="K435" s="89">
        <f t="shared" si="7"/>
        <v>17.22</v>
      </c>
      <c r="L435" s="89"/>
    </row>
    <row r="436" spans="1:12">
      <c r="A436" s="73" t="s">
        <v>58</v>
      </c>
      <c r="B436" s="73" t="s">
        <v>677</v>
      </c>
      <c r="C436" s="73" t="s">
        <v>678</v>
      </c>
      <c r="D436" s="73" t="s">
        <v>80</v>
      </c>
      <c r="E436" s="73" t="s">
        <v>570</v>
      </c>
      <c r="F436" s="73" t="s">
        <v>571</v>
      </c>
      <c r="G436" s="73">
        <v>11</v>
      </c>
      <c r="H436" s="73">
        <v>90.2</v>
      </c>
      <c r="I436" s="73">
        <v>0</v>
      </c>
      <c r="J436" s="73">
        <v>90.2</v>
      </c>
      <c r="K436" s="89">
        <f t="shared" si="7"/>
        <v>90.2</v>
      </c>
      <c r="L436" s="89"/>
    </row>
    <row r="437" spans="1:12">
      <c r="A437" s="73" t="s">
        <v>58</v>
      </c>
      <c r="B437" s="73" t="s">
        <v>677</v>
      </c>
      <c r="C437" s="73" t="s">
        <v>678</v>
      </c>
      <c r="D437" s="73" t="s">
        <v>80</v>
      </c>
      <c r="E437" s="73" t="s">
        <v>570</v>
      </c>
      <c r="F437" s="73" t="s">
        <v>571</v>
      </c>
      <c r="G437" s="73">
        <v>2</v>
      </c>
      <c r="H437" s="73">
        <v>16.399999999999999</v>
      </c>
      <c r="I437" s="73">
        <v>0</v>
      </c>
      <c r="J437" s="73">
        <v>16.399999999999999</v>
      </c>
      <c r="K437" s="89">
        <f t="shared" si="7"/>
        <v>16.399999999999999</v>
      </c>
      <c r="L437" s="89"/>
    </row>
    <row r="438" spans="1:12">
      <c r="A438" s="73" t="s">
        <v>58</v>
      </c>
      <c r="B438" s="73" t="s">
        <v>677</v>
      </c>
      <c r="C438" s="73" t="s">
        <v>678</v>
      </c>
      <c r="D438" s="73" t="s">
        <v>80</v>
      </c>
      <c r="E438" s="73" t="s">
        <v>570</v>
      </c>
      <c r="F438" s="73" t="s">
        <v>571</v>
      </c>
      <c r="G438" s="73">
        <v>2</v>
      </c>
      <c r="H438" s="73">
        <v>16.399999999999999</v>
      </c>
      <c r="I438" s="73">
        <v>0</v>
      </c>
      <c r="J438" s="73">
        <v>16.399999999999999</v>
      </c>
      <c r="K438" s="89">
        <f t="shared" si="7"/>
        <v>16.399999999999999</v>
      </c>
      <c r="L438" s="89"/>
    </row>
    <row r="439" spans="1:12">
      <c r="A439" s="73" t="s">
        <v>58</v>
      </c>
      <c r="B439" s="73" t="s">
        <v>679</v>
      </c>
      <c r="C439" s="73" t="s">
        <v>680</v>
      </c>
      <c r="D439" s="73" t="s">
        <v>78</v>
      </c>
      <c r="E439" s="73" t="s">
        <v>79</v>
      </c>
      <c r="F439" s="73"/>
      <c r="G439" s="73">
        <v>6</v>
      </c>
      <c r="H439" s="73">
        <v>45.66</v>
      </c>
      <c r="I439" s="73">
        <v>7</v>
      </c>
      <c r="J439" s="73">
        <v>52.66</v>
      </c>
      <c r="K439" s="89">
        <f t="shared" si="7"/>
        <v>52.66</v>
      </c>
      <c r="L439" s="89"/>
    </row>
    <row r="440" spans="1:12">
      <c r="A440" s="73" t="s">
        <v>58</v>
      </c>
      <c r="B440" s="73" t="s">
        <v>679</v>
      </c>
      <c r="C440" s="73" t="s">
        <v>680</v>
      </c>
      <c r="D440" s="73" t="s">
        <v>78</v>
      </c>
      <c r="E440" s="73" t="s">
        <v>79</v>
      </c>
      <c r="F440" s="73"/>
      <c r="G440" s="73">
        <v>1</v>
      </c>
      <c r="H440" s="73">
        <v>7.61</v>
      </c>
      <c r="I440" s="73">
        <v>0</v>
      </c>
      <c r="J440" s="73">
        <v>7.61</v>
      </c>
      <c r="K440" s="89">
        <f t="shared" si="7"/>
        <v>7.61</v>
      </c>
      <c r="L440" s="89"/>
    </row>
    <row r="441" spans="1:12">
      <c r="A441" s="73" t="s">
        <v>58</v>
      </c>
      <c r="B441" s="73" t="s">
        <v>679</v>
      </c>
      <c r="C441" s="73" t="s">
        <v>680</v>
      </c>
      <c r="D441" s="73" t="s">
        <v>80</v>
      </c>
      <c r="E441" s="73" t="s">
        <v>570</v>
      </c>
      <c r="F441" s="73" t="s">
        <v>571</v>
      </c>
      <c r="G441" s="73">
        <v>6</v>
      </c>
      <c r="H441" s="73">
        <v>49.2</v>
      </c>
      <c r="I441" s="73">
        <v>0</v>
      </c>
      <c r="J441" s="73">
        <v>49.2</v>
      </c>
      <c r="K441" s="89">
        <f t="shared" si="7"/>
        <v>49.2</v>
      </c>
      <c r="L441" s="89"/>
    </row>
    <row r="442" spans="1:12">
      <c r="A442" s="73" t="s">
        <v>58</v>
      </c>
      <c r="B442" s="73" t="s">
        <v>679</v>
      </c>
      <c r="C442" s="73" t="s">
        <v>680</v>
      </c>
      <c r="D442" s="73" t="s">
        <v>80</v>
      </c>
      <c r="E442" s="73" t="s">
        <v>570</v>
      </c>
      <c r="F442" s="73" t="s">
        <v>571</v>
      </c>
      <c r="G442" s="73">
        <v>1</v>
      </c>
      <c r="H442" s="73">
        <v>8.1999999999999993</v>
      </c>
      <c r="I442" s="73">
        <v>0</v>
      </c>
      <c r="J442" s="73">
        <v>8.1999999999999993</v>
      </c>
      <c r="K442" s="89">
        <f t="shared" si="7"/>
        <v>8.1999999999999993</v>
      </c>
      <c r="L442" s="89"/>
    </row>
    <row r="443" spans="1:12">
      <c r="A443" s="73" t="s">
        <v>58</v>
      </c>
      <c r="B443" s="73" t="s">
        <v>1925</v>
      </c>
      <c r="C443" s="73" t="s">
        <v>1926</v>
      </c>
      <c r="D443" s="73" t="s">
        <v>78</v>
      </c>
      <c r="E443" s="73" t="s">
        <v>79</v>
      </c>
      <c r="F443" s="73"/>
      <c r="G443" s="73">
        <v>3</v>
      </c>
      <c r="H443" s="73">
        <v>22.83</v>
      </c>
      <c r="I443" s="73">
        <v>6</v>
      </c>
      <c r="J443" s="73">
        <v>28.83</v>
      </c>
      <c r="K443" s="89">
        <f t="shared" si="7"/>
        <v>28.83</v>
      </c>
      <c r="L443" s="89"/>
    </row>
    <row r="444" spans="1:12">
      <c r="A444" s="73" t="s">
        <v>58</v>
      </c>
      <c r="B444" s="73" t="s">
        <v>1925</v>
      </c>
      <c r="C444" s="73" t="s">
        <v>1926</v>
      </c>
      <c r="D444" s="73" t="s">
        <v>80</v>
      </c>
      <c r="E444" s="73" t="s">
        <v>570</v>
      </c>
      <c r="F444" s="73" t="s">
        <v>571</v>
      </c>
      <c r="G444" s="73">
        <v>3</v>
      </c>
      <c r="H444" s="73">
        <v>24.6</v>
      </c>
      <c r="I444" s="73">
        <v>0</v>
      </c>
      <c r="J444" s="73">
        <v>24.6</v>
      </c>
      <c r="K444" s="89">
        <f t="shared" si="7"/>
        <v>24.6</v>
      </c>
      <c r="L444" s="89"/>
    </row>
    <row r="445" spans="1:12">
      <c r="A445" s="73" t="s">
        <v>58</v>
      </c>
      <c r="B445" s="73" t="s">
        <v>1332</v>
      </c>
      <c r="C445" s="73" t="s">
        <v>1333</v>
      </c>
      <c r="D445" s="73" t="s">
        <v>78</v>
      </c>
      <c r="E445" s="73" t="s">
        <v>79</v>
      </c>
      <c r="F445" s="73"/>
      <c r="G445" s="73">
        <v>2</v>
      </c>
      <c r="H445" s="73">
        <v>15.22</v>
      </c>
      <c r="I445" s="73">
        <v>4</v>
      </c>
      <c r="J445" s="73">
        <v>19.22</v>
      </c>
      <c r="K445" s="89">
        <f t="shared" si="7"/>
        <v>19.22</v>
      </c>
      <c r="L445" s="89"/>
    </row>
    <row r="446" spans="1:12">
      <c r="A446" s="73" t="s">
        <v>58</v>
      </c>
      <c r="B446" s="73" t="s">
        <v>681</v>
      </c>
      <c r="C446" s="73" t="s">
        <v>682</v>
      </c>
      <c r="D446" s="73" t="s">
        <v>78</v>
      </c>
      <c r="E446" s="73" t="s">
        <v>79</v>
      </c>
      <c r="F446" s="73"/>
      <c r="G446" s="73">
        <v>20</v>
      </c>
      <c r="H446" s="73">
        <v>152.19999999999999</v>
      </c>
      <c r="I446" s="73">
        <v>40</v>
      </c>
      <c r="J446" s="73">
        <v>192.2</v>
      </c>
      <c r="K446" s="89">
        <f t="shared" si="7"/>
        <v>192.2</v>
      </c>
      <c r="L446" s="89"/>
    </row>
    <row r="447" spans="1:12">
      <c r="A447" s="73" t="s">
        <v>58</v>
      </c>
      <c r="B447" s="73" t="s">
        <v>681</v>
      </c>
      <c r="C447" s="73" t="s">
        <v>682</v>
      </c>
      <c r="D447" s="73" t="s">
        <v>80</v>
      </c>
      <c r="E447" s="73" t="s">
        <v>570</v>
      </c>
      <c r="F447" s="73" t="s">
        <v>571</v>
      </c>
      <c r="G447" s="73">
        <v>21</v>
      </c>
      <c r="H447" s="73">
        <v>172.2</v>
      </c>
      <c r="I447" s="73">
        <v>0</v>
      </c>
      <c r="J447" s="73">
        <v>172.2</v>
      </c>
      <c r="K447" s="89">
        <f t="shared" si="7"/>
        <v>172.2</v>
      </c>
      <c r="L447" s="89"/>
    </row>
    <row r="448" spans="1:12">
      <c r="A448" s="73" t="s">
        <v>58</v>
      </c>
      <c r="B448" s="73" t="s">
        <v>2297</v>
      </c>
      <c r="C448" s="73" t="s">
        <v>2298</v>
      </c>
      <c r="D448" s="73" t="s">
        <v>78</v>
      </c>
      <c r="E448" s="73" t="s">
        <v>79</v>
      </c>
      <c r="F448" s="73"/>
      <c r="G448" s="73">
        <v>1</v>
      </c>
      <c r="H448" s="73">
        <v>7.61</v>
      </c>
      <c r="I448" s="73">
        <v>2</v>
      </c>
      <c r="J448" s="73">
        <v>9.61</v>
      </c>
      <c r="K448" s="89">
        <f t="shared" si="7"/>
        <v>9.61</v>
      </c>
      <c r="L448" s="89"/>
    </row>
    <row r="449" spans="1:12">
      <c r="A449" s="73" t="s">
        <v>58</v>
      </c>
      <c r="B449" s="73" t="s">
        <v>1334</v>
      </c>
      <c r="C449" s="73" t="s">
        <v>1335</v>
      </c>
      <c r="D449" s="73" t="s">
        <v>78</v>
      </c>
      <c r="E449" s="73" t="s">
        <v>79</v>
      </c>
      <c r="F449" s="73"/>
      <c r="G449" s="73">
        <v>6</v>
      </c>
      <c r="H449" s="73">
        <v>45.66</v>
      </c>
      <c r="I449" s="73">
        <v>5</v>
      </c>
      <c r="J449" s="73">
        <v>50.66</v>
      </c>
      <c r="K449" s="89">
        <f t="shared" si="7"/>
        <v>50.66</v>
      </c>
      <c r="L449" s="89"/>
    </row>
    <row r="450" spans="1:12">
      <c r="A450" s="73" t="s">
        <v>58</v>
      </c>
      <c r="B450" s="73" t="s">
        <v>1334</v>
      </c>
      <c r="C450" s="73" t="s">
        <v>1335</v>
      </c>
      <c r="D450" s="73" t="s">
        <v>78</v>
      </c>
      <c r="E450" s="73" t="s">
        <v>79</v>
      </c>
      <c r="F450" s="73"/>
      <c r="G450" s="73">
        <v>1</v>
      </c>
      <c r="H450" s="73">
        <v>7.61</v>
      </c>
      <c r="I450" s="73">
        <v>0</v>
      </c>
      <c r="J450" s="73">
        <v>7.61</v>
      </c>
      <c r="K450" s="89">
        <f t="shared" si="7"/>
        <v>7.61</v>
      </c>
      <c r="L450" s="89"/>
    </row>
    <row r="451" spans="1:12">
      <c r="A451" s="73" t="s">
        <v>58</v>
      </c>
      <c r="B451" s="73" t="s">
        <v>1334</v>
      </c>
      <c r="C451" s="73" t="s">
        <v>1335</v>
      </c>
      <c r="D451" s="73" t="s">
        <v>80</v>
      </c>
      <c r="E451" s="73" t="s">
        <v>570</v>
      </c>
      <c r="F451" s="73" t="s">
        <v>571</v>
      </c>
      <c r="G451" s="73">
        <v>5</v>
      </c>
      <c r="H451" s="73">
        <v>41</v>
      </c>
      <c r="I451" s="73">
        <v>0</v>
      </c>
      <c r="J451" s="73">
        <v>41</v>
      </c>
      <c r="K451" s="89">
        <f t="shared" si="7"/>
        <v>41</v>
      </c>
      <c r="L451" s="89"/>
    </row>
    <row r="452" spans="1:12">
      <c r="A452" s="73" t="s">
        <v>58</v>
      </c>
      <c r="B452" s="73" t="s">
        <v>1334</v>
      </c>
      <c r="C452" s="73" t="s">
        <v>1335</v>
      </c>
      <c r="D452" s="73" t="s">
        <v>80</v>
      </c>
      <c r="E452" s="73" t="s">
        <v>570</v>
      </c>
      <c r="F452" s="73" t="s">
        <v>571</v>
      </c>
      <c r="G452" s="73">
        <v>1</v>
      </c>
      <c r="H452" s="73">
        <v>8.1999999999999993</v>
      </c>
      <c r="I452" s="73">
        <v>0</v>
      </c>
      <c r="J452" s="73">
        <v>8.1999999999999993</v>
      </c>
      <c r="K452" s="89">
        <f t="shared" si="7"/>
        <v>8.1999999999999993</v>
      </c>
      <c r="L452" s="89"/>
    </row>
    <row r="453" spans="1:12">
      <c r="A453" s="73" t="s">
        <v>58</v>
      </c>
      <c r="B453" s="73" t="s">
        <v>1927</v>
      </c>
      <c r="C453" s="73" t="s">
        <v>1928</v>
      </c>
      <c r="D453" s="73" t="s">
        <v>78</v>
      </c>
      <c r="E453" s="73" t="s">
        <v>79</v>
      </c>
      <c r="F453" s="73"/>
      <c r="G453" s="73">
        <v>3</v>
      </c>
      <c r="H453" s="73">
        <v>22.83</v>
      </c>
      <c r="I453" s="73">
        <v>5</v>
      </c>
      <c r="J453" s="73">
        <v>27.83</v>
      </c>
      <c r="K453" s="89">
        <f t="shared" si="7"/>
        <v>27.83</v>
      </c>
      <c r="L453" s="89"/>
    </row>
    <row r="454" spans="1:12">
      <c r="A454" s="73" t="s">
        <v>58</v>
      </c>
      <c r="B454" s="73" t="s">
        <v>1927</v>
      </c>
      <c r="C454" s="73" t="s">
        <v>1928</v>
      </c>
      <c r="D454" s="73" t="s">
        <v>78</v>
      </c>
      <c r="E454" s="73" t="s">
        <v>79</v>
      </c>
      <c r="F454" s="73"/>
      <c r="G454" s="73">
        <v>6</v>
      </c>
      <c r="H454" s="73">
        <v>45.66</v>
      </c>
      <c r="I454" s="73">
        <v>4</v>
      </c>
      <c r="J454" s="73">
        <v>49.66</v>
      </c>
      <c r="K454" s="89">
        <f t="shared" ref="K454:K517" si="8">J454</f>
        <v>49.66</v>
      </c>
      <c r="L454" s="89"/>
    </row>
    <row r="455" spans="1:12">
      <c r="A455" s="73" t="s">
        <v>58</v>
      </c>
      <c r="B455" s="73" t="s">
        <v>1927</v>
      </c>
      <c r="C455" s="73" t="s">
        <v>1928</v>
      </c>
      <c r="D455" s="73" t="s">
        <v>80</v>
      </c>
      <c r="E455" s="73" t="s">
        <v>306</v>
      </c>
      <c r="F455" s="73" t="s">
        <v>307</v>
      </c>
      <c r="G455" s="73">
        <v>1</v>
      </c>
      <c r="H455" s="73">
        <v>1.62</v>
      </c>
      <c r="I455" s="73">
        <v>0</v>
      </c>
      <c r="J455" s="73">
        <v>1.62</v>
      </c>
      <c r="K455" s="89">
        <f t="shared" si="8"/>
        <v>1.62</v>
      </c>
      <c r="L455" s="89"/>
    </row>
    <row r="456" spans="1:12">
      <c r="A456" s="73" t="s">
        <v>58</v>
      </c>
      <c r="B456" s="73" t="s">
        <v>1927</v>
      </c>
      <c r="C456" s="73" t="s">
        <v>1928</v>
      </c>
      <c r="D456" s="73" t="s">
        <v>80</v>
      </c>
      <c r="E456" s="73" t="s">
        <v>114</v>
      </c>
      <c r="F456" s="73" t="s">
        <v>115</v>
      </c>
      <c r="G456" s="73">
        <v>2</v>
      </c>
      <c r="H456" s="73">
        <v>2.2000000000000002</v>
      </c>
      <c r="I456" s="73">
        <v>0</v>
      </c>
      <c r="J456" s="73">
        <v>2.2000000000000002</v>
      </c>
      <c r="K456" s="89">
        <f t="shared" si="8"/>
        <v>2.2000000000000002</v>
      </c>
      <c r="L456" s="89"/>
    </row>
    <row r="457" spans="1:12">
      <c r="A457" s="73" t="s">
        <v>58</v>
      </c>
      <c r="B457" s="73" t="s">
        <v>683</v>
      </c>
      <c r="C457" s="73" t="s">
        <v>684</v>
      </c>
      <c r="D457" s="73" t="s">
        <v>78</v>
      </c>
      <c r="E457" s="73" t="s">
        <v>79</v>
      </c>
      <c r="F457" s="73"/>
      <c r="G457" s="73">
        <v>3</v>
      </c>
      <c r="H457" s="73">
        <v>22.83</v>
      </c>
      <c r="I457" s="73">
        <v>6</v>
      </c>
      <c r="J457" s="73">
        <v>28.83</v>
      </c>
      <c r="K457" s="89">
        <f t="shared" si="8"/>
        <v>28.83</v>
      </c>
      <c r="L457" s="89"/>
    </row>
    <row r="458" spans="1:12">
      <c r="A458" s="73" t="s">
        <v>58</v>
      </c>
      <c r="B458" s="73" t="s">
        <v>685</v>
      </c>
      <c r="C458" s="73" t="s">
        <v>686</v>
      </c>
      <c r="D458" s="73" t="s">
        <v>78</v>
      </c>
      <c r="E458" s="73" t="s">
        <v>79</v>
      </c>
      <c r="F458" s="73"/>
      <c r="G458" s="73">
        <v>2</v>
      </c>
      <c r="H458" s="73">
        <v>58.34</v>
      </c>
      <c r="I458" s="73">
        <v>0</v>
      </c>
      <c r="J458" s="73">
        <v>58.34</v>
      </c>
      <c r="K458" s="89">
        <f t="shared" si="8"/>
        <v>58.34</v>
      </c>
      <c r="L458" s="89"/>
    </row>
    <row r="459" spans="1:12">
      <c r="A459" s="73" t="s">
        <v>58</v>
      </c>
      <c r="B459" s="73" t="s">
        <v>685</v>
      </c>
      <c r="C459" s="73" t="s">
        <v>686</v>
      </c>
      <c r="D459" s="73" t="s">
        <v>80</v>
      </c>
      <c r="E459" s="73" t="s">
        <v>367</v>
      </c>
      <c r="F459" s="73" t="s">
        <v>368</v>
      </c>
      <c r="G459" s="73">
        <v>1</v>
      </c>
      <c r="H459" s="73">
        <v>3.54</v>
      </c>
      <c r="I459" s="73">
        <v>0</v>
      </c>
      <c r="J459" s="73">
        <v>3.54</v>
      </c>
      <c r="K459" s="89">
        <f t="shared" si="8"/>
        <v>3.54</v>
      </c>
      <c r="L459" s="89"/>
    </row>
    <row r="460" spans="1:12">
      <c r="A460" s="73" t="s">
        <v>58</v>
      </c>
      <c r="B460" s="73" t="s">
        <v>685</v>
      </c>
      <c r="C460" s="73" t="s">
        <v>686</v>
      </c>
      <c r="D460" s="73" t="s">
        <v>80</v>
      </c>
      <c r="E460" s="73" t="s">
        <v>570</v>
      </c>
      <c r="F460" s="73" t="s">
        <v>571</v>
      </c>
      <c r="G460" s="73">
        <v>1</v>
      </c>
      <c r="H460" s="73">
        <v>8.1999999999999993</v>
      </c>
      <c r="I460" s="73">
        <v>0</v>
      </c>
      <c r="J460" s="73">
        <v>8.1999999999999993</v>
      </c>
      <c r="K460" s="89">
        <f t="shared" si="8"/>
        <v>8.1999999999999993</v>
      </c>
      <c r="L460" s="89"/>
    </row>
    <row r="461" spans="1:12">
      <c r="A461" s="73" t="s">
        <v>58</v>
      </c>
      <c r="B461" s="73" t="s">
        <v>1929</v>
      </c>
      <c r="C461" s="73" t="s">
        <v>1930</v>
      </c>
      <c r="D461" s="73" t="s">
        <v>78</v>
      </c>
      <c r="E461" s="73" t="s">
        <v>79</v>
      </c>
      <c r="F461" s="73"/>
      <c r="G461" s="73">
        <v>1</v>
      </c>
      <c r="H461" s="73">
        <v>7.61</v>
      </c>
      <c r="I461" s="73">
        <v>2</v>
      </c>
      <c r="J461" s="73">
        <v>9.61</v>
      </c>
      <c r="K461" s="89">
        <f t="shared" si="8"/>
        <v>9.61</v>
      </c>
      <c r="L461" s="89"/>
    </row>
    <row r="462" spans="1:12">
      <c r="A462" s="73" t="s">
        <v>58</v>
      </c>
      <c r="B462" s="73" t="s">
        <v>1929</v>
      </c>
      <c r="C462" s="73" t="s">
        <v>1930</v>
      </c>
      <c r="D462" s="73" t="s">
        <v>80</v>
      </c>
      <c r="E462" s="73" t="s">
        <v>570</v>
      </c>
      <c r="F462" s="73" t="s">
        <v>571</v>
      </c>
      <c r="G462" s="73">
        <v>1</v>
      </c>
      <c r="H462" s="73">
        <v>8.1999999999999993</v>
      </c>
      <c r="I462" s="73">
        <v>0</v>
      </c>
      <c r="J462" s="73">
        <v>8.1999999999999993</v>
      </c>
      <c r="K462" s="89">
        <f t="shared" si="8"/>
        <v>8.1999999999999993</v>
      </c>
      <c r="L462" s="89"/>
    </row>
    <row r="463" spans="1:12">
      <c r="A463" s="73" t="s">
        <v>58</v>
      </c>
      <c r="B463" s="73" t="s">
        <v>687</v>
      </c>
      <c r="C463" s="73" t="s">
        <v>688</v>
      </c>
      <c r="D463" s="73" t="s">
        <v>78</v>
      </c>
      <c r="E463" s="73" t="s">
        <v>79</v>
      </c>
      <c r="F463" s="73"/>
      <c r="G463" s="73">
        <v>7</v>
      </c>
      <c r="H463" s="73">
        <v>53.27</v>
      </c>
      <c r="I463" s="73">
        <v>13</v>
      </c>
      <c r="J463" s="73">
        <v>66.27</v>
      </c>
      <c r="K463" s="89">
        <f t="shared" si="8"/>
        <v>66.27</v>
      </c>
      <c r="L463" s="89"/>
    </row>
    <row r="464" spans="1:12">
      <c r="A464" s="73" t="s">
        <v>58</v>
      </c>
      <c r="B464" s="73" t="s">
        <v>687</v>
      </c>
      <c r="C464" s="73" t="s">
        <v>688</v>
      </c>
      <c r="D464" s="73" t="s">
        <v>80</v>
      </c>
      <c r="E464" s="73" t="s">
        <v>367</v>
      </c>
      <c r="F464" s="73" t="s">
        <v>368</v>
      </c>
      <c r="G464" s="73">
        <v>1</v>
      </c>
      <c r="H464" s="73">
        <v>3.54</v>
      </c>
      <c r="I464" s="73">
        <v>0</v>
      </c>
      <c r="J464" s="73">
        <v>3.54</v>
      </c>
      <c r="K464" s="89">
        <f t="shared" si="8"/>
        <v>3.54</v>
      </c>
      <c r="L464" s="89"/>
    </row>
    <row r="465" spans="1:12">
      <c r="A465" s="73" t="s">
        <v>58</v>
      </c>
      <c r="B465" s="73" t="s">
        <v>687</v>
      </c>
      <c r="C465" s="73" t="s">
        <v>688</v>
      </c>
      <c r="D465" s="73" t="s">
        <v>80</v>
      </c>
      <c r="E465" s="73" t="s">
        <v>570</v>
      </c>
      <c r="F465" s="73" t="s">
        <v>571</v>
      </c>
      <c r="G465" s="73">
        <v>5</v>
      </c>
      <c r="H465" s="73">
        <v>41</v>
      </c>
      <c r="I465" s="73">
        <v>0</v>
      </c>
      <c r="J465" s="73">
        <v>41</v>
      </c>
      <c r="K465" s="89">
        <f t="shared" si="8"/>
        <v>41</v>
      </c>
      <c r="L465" s="89"/>
    </row>
    <row r="466" spans="1:12">
      <c r="A466" s="73" t="s">
        <v>58</v>
      </c>
      <c r="B466" s="73" t="s">
        <v>687</v>
      </c>
      <c r="C466" s="73" t="s">
        <v>688</v>
      </c>
      <c r="D466" s="73" t="s">
        <v>80</v>
      </c>
      <c r="E466" s="73" t="s">
        <v>114</v>
      </c>
      <c r="F466" s="73" t="s">
        <v>115</v>
      </c>
      <c r="G466" s="73">
        <v>1</v>
      </c>
      <c r="H466" s="73">
        <v>1.1000000000000001</v>
      </c>
      <c r="I466" s="73">
        <v>0</v>
      </c>
      <c r="J466" s="73">
        <v>1.1000000000000001</v>
      </c>
      <c r="K466" s="89">
        <f t="shared" si="8"/>
        <v>1.1000000000000001</v>
      </c>
      <c r="L466" s="89"/>
    </row>
    <row r="467" spans="1:12">
      <c r="A467" s="73" t="s">
        <v>58</v>
      </c>
      <c r="B467" s="73" t="s">
        <v>1931</v>
      </c>
      <c r="C467" s="73" t="s">
        <v>1932</v>
      </c>
      <c r="D467" s="73" t="s">
        <v>78</v>
      </c>
      <c r="E467" s="73" t="s">
        <v>79</v>
      </c>
      <c r="F467" s="73"/>
      <c r="G467" s="73">
        <v>4</v>
      </c>
      <c r="H467" s="73">
        <v>30.44</v>
      </c>
      <c r="I467" s="73">
        <v>8</v>
      </c>
      <c r="J467" s="73">
        <v>38.44</v>
      </c>
      <c r="K467" s="89">
        <f t="shared" si="8"/>
        <v>38.44</v>
      </c>
      <c r="L467" s="89"/>
    </row>
    <row r="468" spans="1:12">
      <c r="A468" s="73" t="s">
        <v>58</v>
      </c>
      <c r="B468" s="73" t="s">
        <v>1931</v>
      </c>
      <c r="C468" s="73" t="s">
        <v>1932</v>
      </c>
      <c r="D468" s="73" t="s">
        <v>80</v>
      </c>
      <c r="E468" s="73" t="s">
        <v>570</v>
      </c>
      <c r="F468" s="73" t="s">
        <v>571</v>
      </c>
      <c r="G468" s="73">
        <v>4</v>
      </c>
      <c r="H468" s="73">
        <v>32.799999999999997</v>
      </c>
      <c r="I468" s="73">
        <v>0</v>
      </c>
      <c r="J468" s="73">
        <v>32.799999999999997</v>
      </c>
      <c r="K468" s="89">
        <f t="shared" si="8"/>
        <v>32.799999999999997</v>
      </c>
      <c r="L468" s="89"/>
    </row>
    <row r="469" spans="1:12">
      <c r="A469" s="73" t="s">
        <v>58</v>
      </c>
      <c r="B469" s="73" t="s">
        <v>1246</v>
      </c>
      <c r="C469" s="73" t="s">
        <v>1247</v>
      </c>
      <c r="D469" s="73" t="s">
        <v>78</v>
      </c>
      <c r="E469" s="73" t="s">
        <v>79</v>
      </c>
      <c r="F469" s="73"/>
      <c r="G469" s="73">
        <v>7</v>
      </c>
      <c r="H469" s="73">
        <v>53.27</v>
      </c>
      <c r="I469" s="73">
        <v>16</v>
      </c>
      <c r="J469" s="73">
        <v>69.27</v>
      </c>
      <c r="K469" s="89">
        <f t="shared" si="8"/>
        <v>69.27</v>
      </c>
      <c r="L469" s="89"/>
    </row>
    <row r="470" spans="1:12">
      <c r="A470" s="73" t="s">
        <v>58</v>
      </c>
      <c r="B470" s="73" t="s">
        <v>1246</v>
      </c>
      <c r="C470" s="73" t="s">
        <v>1247</v>
      </c>
      <c r="D470" s="73" t="s">
        <v>80</v>
      </c>
      <c r="E470" s="73" t="s">
        <v>570</v>
      </c>
      <c r="F470" s="73" t="s">
        <v>571</v>
      </c>
      <c r="G470" s="73">
        <v>8</v>
      </c>
      <c r="H470" s="73">
        <v>65.599999999999994</v>
      </c>
      <c r="I470" s="73">
        <v>0</v>
      </c>
      <c r="J470" s="73">
        <v>65.599999999999994</v>
      </c>
      <c r="K470" s="89">
        <f t="shared" si="8"/>
        <v>65.599999999999994</v>
      </c>
      <c r="L470" s="89"/>
    </row>
    <row r="471" spans="1:12">
      <c r="A471" s="73" t="s">
        <v>58</v>
      </c>
      <c r="B471" s="73" t="s">
        <v>1246</v>
      </c>
      <c r="C471" s="73" t="s">
        <v>1247</v>
      </c>
      <c r="D471" s="73" t="s">
        <v>80</v>
      </c>
      <c r="E471" s="73" t="s">
        <v>450</v>
      </c>
      <c r="F471" s="73" t="s">
        <v>451</v>
      </c>
      <c r="G471" s="73">
        <v>1</v>
      </c>
      <c r="H471" s="73">
        <v>1.52</v>
      </c>
      <c r="I471" s="73">
        <v>0</v>
      </c>
      <c r="J471" s="73">
        <v>1.52</v>
      </c>
      <c r="K471" s="89">
        <f t="shared" si="8"/>
        <v>1.52</v>
      </c>
      <c r="L471" s="89"/>
    </row>
    <row r="472" spans="1:12">
      <c r="A472" s="73" t="s">
        <v>58</v>
      </c>
      <c r="B472" s="73" t="s">
        <v>1246</v>
      </c>
      <c r="C472" s="73" t="s">
        <v>1247</v>
      </c>
      <c r="D472" s="73" t="s">
        <v>80</v>
      </c>
      <c r="E472" s="73" t="s">
        <v>2289</v>
      </c>
      <c r="F472" s="73" t="s">
        <v>2290</v>
      </c>
      <c r="G472" s="73">
        <v>1</v>
      </c>
      <c r="H472" s="73">
        <v>16.22</v>
      </c>
      <c r="I472" s="73">
        <v>0</v>
      </c>
      <c r="J472" s="73">
        <v>16.22</v>
      </c>
      <c r="K472" s="89">
        <f t="shared" si="8"/>
        <v>16.22</v>
      </c>
      <c r="L472" s="89"/>
    </row>
    <row r="473" spans="1:12">
      <c r="A473" s="73" t="s">
        <v>58</v>
      </c>
      <c r="B473" s="73" t="s">
        <v>689</v>
      </c>
      <c r="C473" s="73" t="s">
        <v>690</v>
      </c>
      <c r="D473" s="73" t="s">
        <v>78</v>
      </c>
      <c r="E473" s="73" t="s">
        <v>79</v>
      </c>
      <c r="F473" s="73"/>
      <c r="G473" s="73">
        <v>14</v>
      </c>
      <c r="H473" s="73">
        <v>106.54</v>
      </c>
      <c r="I473" s="73">
        <v>30</v>
      </c>
      <c r="J473" s="73">
        <v>136.54</v>
      </c>
      <c r="K473" s="89">
        <f t="shared" si="8"/>
        <v>136.54</v>
      </c>
      <c r="L473" s="89"/>
    </row>
    <row r="474" spans="1:12">
      <c r="A474" s="73" t="s">
        <v>58</v>
      </c>
      <c r="B474" s="73" t="s">
        <v>689</v>
      </c>
      <c r="C474" s="73" t="s">
        <v>690</v>
      </c>
      <c r="D474" s="73" t="s">
        <v>80</v>
      </c>
      <c r="E474" s="73" t="s">
        <v>570</v>
      </c>
      <c r="F474" s="73" t="s">
        <v>571</v>
      </c>
      <c r="G474" s="73">
        <v>17</v>
      </c>
      <c r="H474" s="73">
        <v>139.4</v>
      </c>
      <c r="I474" s="73">
        <v>0</v>
      </c>
      <c r="J474" s="73">
        <v>139.4</v>
      </c>
      <c r="K474" s="89">
        <f t="shared" si="8"/>
        <v>139.4</v>
      </c>
      <c r="L474" s="89"/>
    </row>
    <row r="475" spans="1:12">
      <c r="A475" s="73" t="s">
        <v>58</v>
      </c>
      <c r="B475" s="73" t="s">
        <v>691</v>
      </c>
      <c r="C475" s="73" t="s">
        <v>692</v>
      </c>
      <c r="D475" s="73" t="s">
        <v>78</v>
      </c>
      <c r="E475" s="73" t="s">
        <v>79</v>
      </c>
      <c r="F475" s="73"/>
      <c r="G475" s="73">
        <v>10</v>
      </c>
      <c r="H475" s="73">
        <v>76.099999999999994</v>
      </c>
      <c r="I475" s="73">
        <v>18</v>
      </c>
      <c r="J475" s="73">
        <v>94.1</v>
      </c>
      <c r="K475" s="89">
        <f t="shared" si="8"/>
        <v>94.1</v>
      </c>
      <c r="L475" s="89"/>
    </row>
    <row r="476" spans="1:12">
      <c r="A476" s="73" t="s">
        <v>58</v>
      </c>
      <c r="B476" s="73" t="s">
        <v>691</v>
      </c>
      <c r="C476" s="73" t="s">
        <v>692</v>
      </c>
      <c r="D476" s="73" t="s">
        <v>80</v>
      </c>
      <c r="E476" s="73" t="s">
        <v>570</v>
      </c>
      <c r="F476" s="73" t="s">
        <v>571</v>
      </c>
      <c r="G476" s="73">
        <v>16</v>
      </c>
      <c r="H476" s="73">
        <v>131.19999999999999</v>
      </c>
      <c r="I476" s="73">
        <v>0</v>
      </c>
      <c r="J476" s="73">
        <v>131.19999999999999</v>
      </c>
      <c r="K476" s="89">
        <f t="shared" si="8"/>
        <v>131.19999999999999</v>
      </c>
      <c r="L476" s="89"/>
    </row>
    <row r="477" spans="1:12">
      <c r="A477" s="73" t="s">
        <v>58</v>
      </c>
      <c r="B477" s="73" t="s">
        <v>693</v>
      </c>
      <c r="C477" s="73" t="s">
        <v>694</v>
      </c>
      <c r="D477" s="73" t="s">
        <v>78</v>
      </c>
      <c r="E477" s="73" t="s">
        <v>79</v>
      </c>
      <c r="F477" s="73"/>
      <c r="G477" s="73">
        <v>4</v>
      </c>
      <c r="H477" s="73">
        <v>30.44</v>
      </c>
      <c r="I477" s="73">
        <v>8</v>
      </c>
      <c r="J477" s="73">
        <v>38.44</v>
      </c>
      <c r="K477" s="89">
        <f t="shared" si="8"/>
        <v>38.44</v>
      </c>
      <c r="L477" s="89"/>
    </row>
    <row r="478" spans="1:12">
      <c r="A478" s="73" t="s">
        <v>58</v>
      </c>
      <c r="B478" s="73" t="s">
        <v>695</v>
      </c>
      <c r="C478" s="73" t="s">
        <v>696</v>
      </c>
      <c r="D478" s="73" t="s">
        <v>78</v>
      </c>
      <c r="E478" s="73" t="s">
        <v>79</v>
      </c>
      <c r="F478" s="73"/>
      <c r="G478" s="73">
        <v>5</v>
      </c>
      <c r="H478" s="73">
        <v>38.049999999999997</v>
      </c>
      <c r="I478" s="73">
        <v>12</v>
      </c>
      <c r="J478" s="73">
        <v>50.05</v>
      </c>
      <c r="K478" s="89">
        <f t="shared" si="8"/>
        <v>50.05</v>
      </c>
      <c r="L478" s="89"/>
    </row>
    <row r="479" spans="1:12">
      <c r="A479" s="73" t="s">
        <v>58</v>
      </c>
      <c r="B479" s="73" t="s">
        <v>695</v>
      </c>
      <c r="C479" s="73" t="s">
        <v>696</v>
      </c>
      <c r="D479" s="73" t="s">
        <v>80</v>
      </c>
      <c r="E479" s="73" t="s">
        <v>367</v>
      </c>
      <c r="F479" s="73" t="s">
        <v>368</v>
      </c>
      <c r="G479" s="73">
        <v>1</v>
      </c>
      <c r="H479" s="73">
        <v>3.54</v>
      </c>
      <c r="I479" s="73">
        <v>0</v>
      </c>
      <c r="J479" s="73">
        <v>3.54</v>
      </c>
      <c r="K479" s="89">
        <f t="shared" si="8"/>
        <v>3.54</v>
      </c>
      <c r="L479" s="89"/>
    </row>
    <row r="480" spans="1:12">
      <c r="A480" s="73" t="s">
        <v>58</v>
      </c>
      <c r="B480" s="73" t="s">
        <v>695</v>
      </c>
      <c r="C480" s="73" t="s">
        <v>696</v>
      </c>
      <c r="D480" s="73" t="s">
        <v>80</v>
      </c>
      <c r="E480" s="73" t="s">
        <v>114</v>
      </c>
      <c r="F480" s="73" t="s">
        <v>115</v>
      </c>
      <c r="G480" s="73">
        <v>1</v>
      </c>
      <c r="H480" s="73">
        <v>1.1000000000000001</v>
      </c>
      <c r="I480" s="73">
        <v>0</v>
      </c>
      <c r="J480" s="73">
        <v>1.1000000000000001</v>
      </c>
      <c r="K480" s="89">
        <f t="shared" si="8"/>
        <v>1.1000000000000001</v>
      </c>
      <c r="L480" s="89"/>
    </row>
    <row r="481" spans="1:12">
      <c r="A481" s="73" t="s">
        <v>58</v>
      </c>
      <c r="B481" s="73" t="s">
        <v>695</v>
      </c>
      <c r="C481" s="73" t="s">
        <v>696</v>
      </c>
      <c r="D481" s="73" t="s">
        <v>80</v>
      </c>
      <c r="E481" s="73" t="s">
        <v>1750</v>
      </c>
      <c r="F481" s="73" t="s">
        <v>1751</v>
      </c>
      <c r="G481" s="73">
        <v>1</v>
      </c>
      <c r="H481" s="73">
        <v>0.4</v>
      </c>
      <c r="I481" s="73">
        <v>0</v>
      </c>
      <c r="J481" s="73">
        <v>0.4</v>
      </c>
      <c r="K481" s="89">
        <f t="shared" si="8"/>
        <v>0.4</v>
      </c>
      <c r="L481" s="89"/>
    </row>
    <row r="482" spans="1:12">
      <c r="A482" s="73" t="s">
        <v>58</v>
      </c>
      <c r="B482" s="73" t="s">
        <v>1708</v>
      </c>
      <c r="C482" s="73" t="s">
        <v>1709</v>
      </c>
      <c r="D482" s="73" t="s">
        <v>78</v>
      </c>
      <c r="E482" s="73" t="s">
        <v>79</v>
      </c>
      <c r="F482" s="73"/>
      <c r="G482" s="73">
        <v>2</v>
      </c>
      <c r="H482" s="73">
        <v>15.22</v>
      </c>
      <c r="I482" s="73">
        <v>2</v>
      </c>
      <c r="J482" s="73">
        <v>17.22</v>
      </c>
      <c r="K482" s="89">
        <f t="shared" si="8"/>
        <v>17.22</v>
      </c>
      <c r="L482" s="89"/>
    </row>
    <row r="483" spans="1:12">
      <c r="A483" s="73" t="s">
        <v>58</v>
      </c>
      <c r="B483" s="73" t="s">
        <v>1708</v>
      </c>
      <c r="C483" s="73" t="s">
        <v>1709</v>
      </c>
      <c r="D483" s="73" t="s">
        <v>80</v>
      </c>
      <c r="E483" s="73" t="s">
        <v>570</v>
      </c>
      <c r="F483" s="73" t="s">
        <v>571</v>
      </c>
      <c r="G483" s="73">
        <v>1</v>
      </c>
      <c r="H483" s="73">
        <v>8.1999999999999993</v>
      </c>
      <c r="I483" s="73">
        <v>0</v>
      </c>
      <c r="J483" s="73">
        <v>8.1999999999999993</v>
      </c>
      <c r="K483" s="89">
        <f t="shared" si="8"/>
        <v>8.1999999999999993</v>
      </c>
      <c r="L483" s="89"/>
    </row>
    <row r="484" spans="1:12">
      <c r="A484" s="73" t="s">
        <v>58</v>
      </c>
      <c r="B484" s="73" t="s">
        <v>697</v>
      </c>
      <c r="C484" s="73" t="s">
        <v>698</v>
      </c>
      <c r="D484" s="73" t="s">
        <v>78</v>
      </c>
      <c r="E484" s="73" t="s">
        <v>79</v>
      </c>
      <c r="F484" s="73"/>
      <c r="G484" s="73">
        <v>16</v>
      </c>
      <c r="H484" s="73">
        <v>121.76</v>
      </c>
      <c r="I484" s="73">
        <v>52</v>
      </c>
      <c r="J484" s="73">
        <v>173.76</v>
      </c>
      <c r="K484" s="89">
        <f t="shared" si="8"/>
        <v>173.76</v>
      </c>
      <c r="L484" s="89"/>
    </row>
    <row r="485" spans="1:12">
      <c r="A485" s="73" t="s">
        <v>58</v>
      </c>
      <c r="B485" s="73" t="s">
        <v>697</v>
      </c>
      <c r="C485" s="73" t="s">
        <v>698</v>
      </c>
      <c r="D485" s="73" t="s">
        <v>80</v>
      </c>
      <c r="E485" s="73" t="s">
        <v>570</v>
      </c>
      <c r="F485" s="73" t="s">
        <v>571</v>
      </c>
      <c r="G485" s="73">
        <v>26</v>
      </c>
      <c r="H485" s="73">
        <v>213.2</v>
      </c>
      <c r="I485" s="73">
        <v>0</v>
      </c>
      <c r="J485" s="73">
        <v>213.2</v>
      </c>
      <c r="K485" s="89">
        <f t="shared" si="8"/>
        <v>213.2</v>
      </c>
      <c r="L485" s="89"/>
    </row>
    <row r="486" spans="1:12">
      <c r="A486" s="73" t="s">
        <v>58</v>
      </c>
      <c r="B486" s="73" t="s">
        <v>699</v>
      </c>
      <c r="C486" s="73" t="s">
        <v>700</v>
      </c>
      <c r="D486" s="73" t="s">
        <v>78</v>
      </c>
      <c r="E486" s="73" t="s">
        <v>79</v>
      </c>
      <c r="F486" s="73"/>
      <c r="G486" s="73">
        <v>7</v>
      </c>
      <c r="H486" s="73">
        <v>53.27</v>
      </c>
      <c r="I486" s="73">
        <v>26</v>
      </c>
      <c r="J486" s="73">
        <v>79.27</v>
      </c>
      <c r="K486" s="89">
        <f t="shared" si="8"/>
        <v>79.27</v>
      </c>
      <c r="L486" s="89"/>
    </row>
    <row r="487" spans="1:12">
      <c r="A487" s="73" t="s">
        <v>58</v>
      </c>
      <c r="B487" s="73" t="s">
        <v>699</v>
      </c>
      <c r="C487" s="73" t="s">
        <v>700</v>
      </c>
      <c r="D487" s="73" t="s">
        <v>80</v>
      </c>
      <c r="E487" s="73" t="s">
        <v>570</v>
      </c>
      <c r="F487" s="73" t="s">
        <v>571</v>
      </c>
      <c r="G487" s="73">
        <v>13</v>
      </c>
      <c r="H487" s="73">
        <v>106.6</v>
      </c>
      <c r="I487" s="73">
        <v>0</v>
      </c>
      <c r="J487" s="73">
        <v>106.6</v>
      </c>
      <c r="K487" s="89">
        <f t="shared" si="8"/>
        <v>106.6</v>
      </c>
      <c r="L487" s="89"/>
    </row>
    <row r="488" spans="1:12">
      <c r="A488" s="73" t="s">
        <v>58</v>
      </c>
      <c r="B488" s="73" t="s">
        <v>699</v>
      </c>
      <c r="C488" s="73" t="s">
        <v>700</v>
      </c>
      <c r="D488" s="73" t="s">
        <v>80</v>
      </c>
      <c r="E488" s="73" t="s">
        <v>1052</v>
      </c>
      <c r="F488" s="73" t="s">
        <v>1053</v>
      </c>
      <c r="G488" s="73">
        <v>1</v>
      </c>
      <c r="H488" s="73">
        <v>3.96</v>
      </c>
      <c r="I488" s="73">
        <v>0</v>
      </c>
      <c r="J488" s="73">
        <v>3.96</v>
      </c>
      <c r="K488" s="89">
        <f t="shared" si="8"/>
        <v>3.96</v>
      </c>
      <c r="L488" s="89"/>
    </row>
    <row r="489" spans="1:12">
      <c r="A489" s="73" t="s">
        <v>58</v>
      </c>
      <c r="B489" s="73" t="s">
        <v>701</v>
      </c>
      <c r="C489" s="73" t="s">
        <v>702</v>
      </c>
      <c r="D489" s="73" t="s">
        <v>78</v>
      </c>
      <c r="E489" s="73" t="s">
        <v>79</v>
      </c>
      <c r="F489" s="73"/>
      <c r="G489" s="73">
        <v>13</v>
      </c>
      <c r="H489" s="73">
        <v>98.93</v>
      </c>
      <c r="I489" s="73">
        <v>34</v>
      </c>
      <c r="J489" s="73">
        <v>132.93</v>
      </c>
      <c r="K489" s="89">
        <f t="shared" si="8"/>
        <v>132.93</v>
      </c>
      <c r="L489" s="89"/>
    </row>
    <row r="490" spans="1:12">
      <c r="A490" s="73" t="s">
        <v>58</v>
      </c>
      <c r="B490" s="73" t="s">
        <v>701</v>
      </c>
      <c r="C490" s="73" t="s">
        <v>702</v>
      </c>
      <c r="D490" s="73" t="s">
        <v>80</v>
      </c>
      <c r="E490" s="73" t="s">
        <v>367</v>
      </c>
      <c r="F490" s="73" t="s">
        <v>368</v>
      </c>
      <c r="G490" s="73">
        <v>1</v>
      </c>
      <c r="H490" s="73">
        <v>3.54</v>
      </c>
      <c r="I490" s="73">
        <v>0</v>
      </c>
      <c r="J490" s="73">
        <v>3.54</v>
      </c>
      <c r="K490" s="89">
        <f t="shared" si="8"/>
        <v>3.54</v>
      </c>
      <c r="L490" s="89"/>
    </row>
    <row r="491" spans="1:12">
      <c r="A491" s="73" t="s">
        <v>58</v>
      </c>
      <c r="B491" s="73" t="s">
        <v>701</v>
      </c>
      <c r="C491" s="73" t="s">
        <v>702</v>
      </c>
      <c r="D491" s="73" t="s">
        <v>80</v>
      </c>
      <c r="E491" s="73" t="s">
        <v>570</v>
      </c>
      <c r="F491" s="73" t="s">
        <v>571</v>
      </c>
      <c r="G491" s="73">
        <v>17</v>
      </c>
      <c r="H491" s="73">
        <v>139.4</v>
      </c>
      <c r="I491" s="73">
        <v>0</v>
      </c>
      <c r="J491" s="73">
        <v>139.4</v>
      </c>
      <c r="K491" s="89">
        <f t="shared" si="8"/>
        <v>139.4</v>
      </c>
      <c r="L491" s="89"/>
    </row>
    <row r="492" spans="1:12">
      <c r="A492" s="73" t="s">
        <v>58</v>
      </c>
      <c r="B492" s="73" t="s">
        <v>2299</v>
      </c>
      <c r="C492" s="73" t="s">
        <v>2300</v>
      </c>
      <c r="D492" s="73" t="s">
        <v>78</v>
      </c>
      <c r="E492" s="73" t="s">
        <v>79</v>
      </c>
      <c r="F492" s="73"/>
      <c r="G492" s="73">
        <v>2</v>
      </c>
      <c r="H492" s="73">
        <v>15.22</v>
      </c>
      <c r="I492" s="73">
        <v>4</v>
      </c>
      <c r="J492" s="73">
        <v>19.22</v>
      </c>
      <c r="K492" s="89">
        <f t="shared" si="8"/>
        <v>19.22</v>
      </c>
      <c r="L492" s="89"/>
    </row>
    <row r="493" spans="1:12">
      <c r="A493" s="73" t="s">
        <v>58</v>
      </c>
      <c r="B493" s="73" t="s">
        <v>703</v>
      </c>
      <c r="C493" s="73" t="s">
        <v>704</v>
      </c>
      <c r="D493" s="73" t="s">
        <v>78</v>
      </c>
      <c r="E493" s="73" t="s">
        <v>79</v>
      </c>
      <c r="F493" s="73"/>
      <c r="G493" s="73">
        <v>5</v>
      </c>
      <c r="H493" s="73">
        <v>38.049999999999997</v>
      </c>
      <c r="I493" s="73">
        <v>10</v>
      </c>
      <c r="J493" s="73">
        <v>48.05</v>
      </c>
      <c r="K493" s="89">
        <f t="shared" si="8"/>
        <v>48.05</v>
      </c>
      <c r="L493" s="89"/>
    </row>
    <row r="494" spans="1:12">
      <c r="A494" s="73" t="s">
        <v>58</v>
      </c>
      <c r="B494" s="73" t="s">
        <v>703</v>
      </c>
      <c r="C494" s="73" t="s">
        <v>704</v>
      </c>
      <c r="D494" s="73" t="s">
        <v>78</v>
      </c>
      <c r="E494" s="73" t="s">
        <v>79</v>
      </c>
      <c r="F494" s="73"/>
      <c r="G494" s="73">
        <v>4</v>
      </c>
      <c r="H494" s="73">
        <v>30.44</v>
      </c>
      <c r="I494" s="73">
        <v>0</v>
      </c>
      <c r="J494" s="73">
        <v>30.44</v>
      </c>
      <c r="K494" s="89">
        <f t="shared" si="8"/>
        <v>30.44</v>
      </c>
      <c r="L494" s="89"/>
    </row>
    <row r="495" spans="1:12">
      <c r="A495" s="73" t="s">
        <v>58</v>
      </c>
      <c r="B495" s="73" t="s">
        <v>703</v>
      </c>
      <c r="C495" s="73" t="s">
        <v>704</v>
      </c>
      <c r="D495" s="73" t="s">
        <v>80</v>
      </c>
      <c r="E495" s="73" t="s">
        <v>570</v>
      </c>
      <c r="F495" s="73" t="s">
        <v>571</v>
      </c>
      <c r="G495" s="73">
        <v>6</v>
      </c>
      <c r="H495" s="73">
        <v>49.2</v>
      </c>
      <c r="I495" s="73">
        <v>0</v>
      </c>
      <c r="J495" s="73">
        <v>49.2</v>
      </c>
      <c r="K495" s="89">
        <f t="shared" si="8"/>
        <v>49.2</v>
      </c>
      <c r="L495" s="89"/>
    </row>
    <row r="496" spans="1:12">
      <c r="A496" s="73" t="s">
        <v>58</v>
      </c>
      <c r="B496" s="73" t="s">
        <v>703</v>
      </c>
      <c r="C496" s="73" t="s">
        <v>704</v>
      </c>
      <c r="D496" s="73" t="s">
        <v>80</v>
      </c>
      <c r="E496" s="73" t="s">
        <v>570</v>
      </c>
      <c r="F496" s="73" t="s">
        <v>571</v>
      </c>
      <c r="G496" s="73">
        <v>3</v>
      </c>
      <c r="H496" s="73">
        <v>24.6</v>
      </c>
      <c r="I496" s="73">
        <v>0</v>
      </c>
      <c r="J496" s="73">
        <v>24.6</v>
      </c>
      <c r="K496" s="89">
        <f t="shared" si="8"/>
        <v>24.6</v>
      </c>
      <c r="L496" s="89"/>
    </row>
    <row r="497" spans="1:12">
      <c r="A497" s="73" t="s">
        <v>58</v>
      </c>
      <c r="B497" s="73" t="s">
        <v>1710</v>
      </c>
      <c r="C497" s="73" t="s">
        <v>1711</v>
      </c>
      <c r="D497" s="73" t="s">
        <v>78</v>
      </c>
      <c r="E497" s="73" t="s">
        <v>79</v>
      </c>
      <c r="F497" s="73"/>
      <c r="G497" s="73">
        <v>3</v>
      </c>
      <c r="H497" s="73">
        <v>22.83</v>
      </c>
      <c r="I497" s="73">
        <v>6</v>
      </c>
      <c r="J497" s="73">
        <v>28.83</v>
      </c>
      <c r="K497" s="89">
        <f t="shared" si="8"/>
        <v>28.83</v>
      </c>
      <c r="L497" s="89"/>
    </row>
    <row r="498" spans="1:12">
      <c r="A498" s="73" t="s">
        <v>58</v>
      </c>
      <c r="B498" s="73" t="s">
        <v>1710</v>
      </c>
      <c r="C498" s="73" t="s">
        <v>1711</v>
      </c>
      <c r="D498" s="73" t="s">
        <v>80</v>
      </c>
      <c r="E498" s="73" t="s">
        <v>570</v>
      </c>
      <c r="F498" s="73" t="s">
        <v>571</v>
      </c>
      <c r="G498" s="73">
        <v>3</v>
      </c>
      <c r="H498" s="73">
        <v>24.6</v>
      </c>
      <c r="I498" s="73">
        <v>0</v>
      </c>
      <c r="J498" s="73">
        <v>24.6</v>
      </c>
      <c r="K498" s="89">
        <f t="shared" si="8"/>
        <v>24.6</v>
      </c>
      <c r="L498" s="89"/>
    </row>
    <row r="499" spans="1:12">
      <c r="A499" s="73" t="s">
        <v>58</v>
      </c>
      <c r="B499" s="73" t="s">
        <v>705</v>
      </c>
      <c r="C499" s="73" t="s">
        <v>706</v>
      </c>
      <c r="D499" s="73" t="s">
        <v>78</v>
      </c>
      <c r="E499" s="73" t="s">
        <v>79</v>
      </c>
      <c r="F499" s="73"/>
      <c r="G499" s="73">
        <v>8</v>
      </c>
      <c r="H499" s="73">
        <v>60.88</v>
      </c>
      <c r="I499" s="73">
        <v>13</v>
      </c>
      <c r="J499" s="73">
        <v>73.88</v>
      </c>
      <c r="K499" s="89">
        <f t="shared" si="8"/>
        <v>73.88</v>
      </c>
      <c r="L499" s="89"/>
    </row>
    <row r="500" spans="1:12">
      <c r="A500" s="73" t="s">
        <v>58</v>
      </c>
      <c r="B500" s="73" t="s">
        <v>705</v>
      </c>
      <c r="C500" s="73" t="s">
        <v>706</v>
      </c>
      <c r="D500" s="73" t="s">
        <v>80</v>
      </c>
      <c r="E500" s="73" t="s">
        <v>367</v>
      </c>
      <c r="F500" s="73" t="s">
        <v>368</v>
      </c>
      <c r="G500" s="73">
        <v>1</v>
      </c>
      <c r="H500" s="73">
        <v>3.54</v>
      </c>
      <c r="I500" s="73">
        <v>0</v>
      </c>
      <c r="J500" s="73">
        <v>3.54</v>
      </c>
      <c r="K500" s="89">
        <f t="shared" si="8"/>
        <v>3.54</v>
      </c>
      <c r="L500" s="89"/>
    </row>
    <row r="501" spans="1:12">
      <c r="A501" s="73" t="s">
        <v>58</v>
      </c>
      <c r="B501" s="73" t="s">
        <v>705</v>
      </c>
      <c r="C501" s="73" t="s">
        <v>706</v>
      </c>
      <c r="D501" s="73" t="s">
        <v>80</v>
      </c>
      <c r="E501" s="73" t="s">
        <v>570</v>
      </c>
      <c r="F501" s="73" t="s">
        <v>571</v>
      </c>
      <c r="G501" s="73">
        <v>7</v>
      </c>
      <c r="H501" s="73">
        <v>57.4</v>
      </c>
      <c r="I501" s="73">
        <v>0</v>
      </c>
      <c r="J501" s="73">
        <v>57.4</v>
      </c>
      <c r="K501" s="89">
        <f t="shared" si="8"/>
        <v>57.4</v>
      </c>
      <c r="L501" s="89"/>
    </row>
    <row r="502" spans="1:12">
      <c r="A502" s="73" t="s">
        <v>58</v>
      </c>
      <c r="B502" s="73" t="s">
        <v>705</v>
      </c>
      <c r="C502" s="73" t="s">
        <v>706</v>
      </c>
      <c r="D502" s="73" t="s">
        <v>80</v>
      </c>
      <c r="E502" s="73" t="s">
        <v>114</v>
      </c>
      <c r="F502" s="73" t="s">
        <v>115</v>
      </c>
      <c r="G502" s="73">
        <v>1</v>
      </c>
      <c r="H502" s="73">
        <v>1.1000000000000001</v>
      </c>
      <c r="I502" s="73">
        <v>0</v>
      </c>
      <c r="J502" s="73">
        <v>1.1000000000000001</v>
      </c>
      <c r="K502" s="89">
        <f t="shared" si="8"/>
        <v>1.1000000000000001</v>
      </c>
      <c r="L502" s="89"/>
    </row>
    <row r="503" spans="1:12">
      <c r="A503" s="73" t="s">
        <v>58</v>
      </c>
      <c r="B503" s="73" t="s">
        <v>1248</v>
      </c>
      <c r="C503" s="73" t="s">
        <v>1249</v>
      </c>
      <c r="D503" s="73" t="s">
        <v>78</v>
      </c>
      <c r="E503" s="73" t="s">
        <v>79</v>
      </c>
      <c r="F503" s="73"/>
      <c r="G503" s="73">
        <v>3</v>
      </c>
      <c r="H503" s="73">
        <v>22.83</v>
      </c>
      <c r="I503" s="73">
        <v>6</v>
      </c>
      <c r="J503" s="73">
        <v>28.83</v>
      </c>
      <c r="K503" s="89">
        <f t="shared" si="8"/>
        <v>28.83</v>
      </c>
      <c r="L503" s="89"/>
    </row>
    <row r="504" spans="1:12">
      <c r="A504" s="73" t="s">
        <v>58</v>
      </c>
      <c r="B504" s="73" t="s">
        <v>1248</v>
      </c>
      <c r="C504" s="73" t="s">
        <v>1249</v>
      </c>
      <c r="D504" s="73" t="s">
        <v>80</v>
      </c>
      <c r="E504" s="73" t="s">
        <v>570</v>
      </c>
      <c r="F504" s="73" t="s">
        <v>571</v>
      </c>
      <c r="G504" s="73">
        <v>3</v>
      </c>
      <c r="H504" s="73">
        <v>24.6</v>
      </c>
      <c r="I504" s="73">
        <v>0</v>
      </c>
      <c r="J504" s="73">
        <v>24.6</v>
      </c>
      <c r="K504" s="89">
        <f t="shared" si="8"/>
        <v>24.6</v>
      </c>
      <c r="L504" s="89"/>
    </row>
    <row r="505" spans="1:12">
      <c r="A505" s="73" t="s">
        <v>58</v>
      </c>
      <c r="B505" s="73" t="s">
        <v>707</v>
      </c>
      <c r="C505" s="73" t="s">
        <v>708</v>
      </c>
      <c r="D505" s="73" t="s">
        <v>78</v>
      </c>
      <c r="E505" s="73" t="s">
        <v>79</v>
      </c>
      <c r="F505" s="73"/>
      <c r="G505" s="73">
        <v>2</v>
      </c>
      <c r="H505" s="73">
        <v>15.22</v>
      </c>
      <c r="I505" s="73">
        <v>4</v>
      </c>
      <c r="J505" s="73">
        <v>19.22</v>
      </c>
      <c r="K505" s="89">
        <f t="shared" si="8"/>
        <v>19.22</v>
      </c>
      <c r="L505" s="89"/>
    </row>
    <row r="506" spans="1:12">
      <c r="A506" s="73" t="s">
        <v>58</v>
      </c>
      <c r="B506" s="73" t="s">
        <v>707</v>
      </c>
      <c r="C506" s="73" t="s">
        <v>708</v>
      </c>
      <c r="D506" s="73" t="s">
        <v>78</v>
      </c>
      <c r="E506" s="73" t="s">
        <v>79</v>
      </c>
      <c r="F506" s="73"/>
      <c r="G506" s="73">
        <v>15</v>
      </c>
      <c r="H506" s="73">
        <v>114.15</v>
      </c>
      <c r="I506" s="73">
        <v>6</v>
      </c>
      <c r="J506" s="73">
        <v>120.15</v>
      </c>
      <c r="K506" s="89">
        <f t="shared" si="8"/>
        <v>120.15</v>
      </c>
      <c r="L506" s="89"/>
    </row>
    <row r="507" spans="1:12">
      <c r="A507" s="73" t="s">
        <v>58</v>
      </c>
      <c r="B507" s="73" t="s">
        <v>707</v>
      </c>
      <c r="C507" s="73" t="s">
        <v>708</v>
      </c>
      <c r="D507" s="73" t="s">
        <v>80</v>
      </c>
      <c r="E507" s="73" t="s">
        <v>570</v>
      </c>
      <c r="F507" s="73" t="s">
        <v>571</v>
      </c>
      <c r="G507" s="73">
        <v>1</v>
      </c>
      <c r="H507" s="73">
        <v>8.1999999999999993</v>
      </c>
      <c r="I507" s="73">
        <v>0</v>
      </c>
      <c r="J507" s="73">
        <v>8.1999999999999993</v>
      </c>
      <c r="K507" s="89">
        <f t="shared" si="8"/>
        <v>8.1999999999999993</v>
      </c>
      <c r="L507" s="89"/>
    </row>
    <row r="508" spans="1:12">
      <c r="A508" s="73" t="s">
        <v>58</v>
      </c>
      <c r="B508" s="73" t="s">
        <v>707</v>
      </c>
      <c r="C508" s="73" t="s">
        <v>708</v>
      </c>
      <c r="D508" s="73" t="s">
        <v>80</v>
      </c>
      <c r="E508" s="73" t="s">
        <v>570</v>
      </c>
      <c r="F508" s="73" t="s">
        <v>571</v>
      </c>
      <c r="G508" s="73">
        <v>12</v>
      </c>
      <c r="H508" s="73">
        <v>98.4</v>
      </c>
      <c r="I508" s="73">
        <v>0</v>
      </c>
      <c r="J508" s="73">
        <v>98.4</v>
      </c>
      <c r="K508" s="89">
        <f t="shared" si="8"/>
        <v>98.4</v>
      </c>
      <c r="L508" s="89"/>
    </row>
    <row r="509" spans="1:12">
      <c r="A509" s="73" t="s">
        <v>58</v>
      </c>
      <c r="B509" s="73" t="s">
        <v>1712</v>
      </c>
      <c r="C509" s="73" t="s">
        <v>1713</v>
      </c>
      <c r="D509" s="73" t="s">
        <v>78</v>
      </c>
      <c r="E509" s="73" t="s">
        <v>79</v>
      </c>
      <c r="F509" s="73"/>
      <c r="G509" s="73">
        <v>1</v>
      </c>
      <c r="H509" s="73">
        <v>7.61</v>
      </c>
      <c r="I509" s="73">
        <v>0</v>
      </c>
      <c r="J509" s="73">
        <v>7.61</v>
      </c>
      <c r="K509" s="89">
        <f t="shared" si="8"/>
        <v>7.61</v>
      </c>
      <c r="L509" s="89"/>
    </row>
    <row r="510" spans="1:12">
      <c r="A510" s="73" t="s">
        <v>58</v>
      </c>
      <c r="B510" s="73" t="s">
        <v>1712</v>
      </c>
      <c r="C510" s="73" t="s">
        <v>1713</v>
      </c>
      <c r="D510" s="73" t="s">
        <v>80</v>
      </c>
      <c r="E510" s="73" t="s">
        <v>570</v>
      </c>
      <c r="F510" s="73" t="s">
        <v>571</v>
      </c>
      <c r="G510" s="73">
        <v>1</v>
      </c>
      <c r="H510" s="73">
        <v>8.1999999999999993</v>
      </c>
      <c r="I510" s="73">
        <v>0</v>
      </c>
      <c r="J510" s="73">
        <v>8.1999999999999993</v>
      </c>
      <c r="K510" s="89">
        <f t="shared" si="8"/>
        <v>8.1999999999999993</v>
      </c>
      <c r="L510" s="89"/>
    </row>
    <row r="511" spans="1:12">
      <c r="A511" s="73" t="s">
        <v>58</v>
      </c>
      <c r="B511" s="73" t="s">
        <v>709</v>
      </c>
      <c r="C511" s="73" t="s">
        <v>710</v>
      </c>
      <c r="D511" s="73" t="s">
        <v>78</v>
      </c>
      <c r="E511" s="73" t="s">
        <v>79</v>
      </c>
      <c r="F511" s="73"/>
      <c r="G511" s="73">
        <v>3</v>
      </c>
      <c r="H511" s="73">
        <v>22.83</v>
      </c>
      <c r="I511" s="73">
        <v>5</v>
      </c>
      <c r="J511" s="73">
        <v>27.83</v>
      </c>
      <c r="K511" s="89">
        <f t="shared" si="8"/>
        <v>27.83</v>
      </c>
      <c r="L511" s="89"/>
    </row>
    <row r="512" spans="1:12">
      <c r="A512" s="73" t="s">
        <v>58</v>
      </c>
      <c r="B512" s="73" t="s">
        <v>709</v>
      </c>
      <c r="C512" s="73" t="s">
        <v>710</v>
      </c>
      <c r="D512" s="73" t="s">
        <v>78</v>
      </c>
      <c r="E512" s="73" t="s">
        <v>79</v>
      </c>
      <c r="F512" s="73"/>
      <c r="G512" s="73">
        <v>1</v>
      </c>
      <c r="H512" s="73">
        <v>7.61</v>
      </c>
      <c r="I512" s="73">
        <v>0</v>
      </c>
      <c r="J512" s="73">
        <v>7.61</v>
      </c>
      <c r="K512" s="89">
        <f t="shared" si="8"/>
        <v>7.61</v>
      </c>
      <c r="L512" s="89"/>
    </row>
    <row r="513" spans="1:12">
      <c r="A513" s="73" t="s">
        <v>58</v>
      </c>
      <c r="B513" s="73" t="s">
        <v>1933</v>
      </c>
      <c r="C513" s="73" t="s">
        <v>1934</v>
      </c>
      <c r="D513" s="73" t="s">
        <v>78</v>
      </c>
      <c r="E513" s="73" t="s">
        <v>79</v>
      </c>
      <c r="F513" s="73"/>
      <c r="G513" s="73">
        <v>1</v>
      </c>
      <c r="H513" s="73">
        <v>7.61</v>
      </c>
      <c r="I513" s="73">
        <v>0</v>
      </c>
      <c r="J513" s="73">
        <v>7.61</v>
      </c>
      <c r="K513" s="89">
        <f t="shared" si="8"/>
        <v>7.61</v>
      </c>
      <c r="L513" s="89"/>
    </row>
    <row r="514" spans="1:12">
      <c r="A514" s="73" t="s">
        <v>58</v>
      </c>
      <c r="B514" s="73" t="s">
        <v>1933</v>
      </c>
      <c r="C514" s="73" t="s">
        <v>1934</v>
      </c>
      <c r="D514" s="73" t="s">
        <v>80</v>
      </c>
      <c r="E514" s="73" t="s">
        <v>570</v>
      </c>
      <c r="F514" s="73" t="s">
        <v>571</v>
      </c>
      <c r="G514" s="73">
        <v>1</v>
      </c>
      <c r="H514" s="73">
        <v>8.1999999999999993</v>
      </c>
      <c r="I514" s="73">
        <v>0</v>
      </c>
      <c r="J514" s="73">
        <v>8.1999999999999993</v>
      </c>
      <c r="K514" s="89">
        <f t="shared" si="8"/>
        <v>8.1999999999999993</v>
      </c>
      <c r="L514" s="89"/>
    </row>
    <row r="515" spans="1:12">
      <c r="A515" s="73" t="s">
        <v>58</v>
      </c>
      <c r="B515" s="73" t="s">
        <v>711</v>
      </c>
      <c r="C515" s="73" t="s">
        <v>712</v>
      </c>
      <c r="D515" s="73" t="s">
        <v>78</v>
      </c>
      <c r="E515" s="73" t="s">
        <v>79</v>
      </c>
      <c r="F515" s="73"/>
      <c r="G515" s="73">
        <v>6</v>
      </c>
      <c r="H515" s="73">
        <v>45.66</v>
      </c>
      <c r="I515" s="73">
        <v>11</v>
      </c>
      <c r="J515" s="73">
        <v>56.66</v>
      </c>
      <c r="K515" s="89">
        <f t="shared" si="8"/>
        <v>56.66</v>
      </c>
      <c r="L515" s="89"/>
    </row>
    <row r="516" spans="1:12">
      <c r="A516" s="73" t="s">
        <v>58</v>
      </c>
      <c r="B516" s="73" t="s">
        <v>711</v>
      </c>
      <c r="C516" s="73" t="s">
        <v>712</v>
      </c>
      <c r="D516" s="73" t="s">
        <v>78</v>
      </c>
      <c r="E516" s="73" t="s">
        <v>79</v>
      </c>
      <c r="F516" s="73"/>
      <c r="G516" s="73">
        <v>3</v>
      </c>
      <c r="H516" s="73">
        <v>22.83</v>
      </c>
      <c r="I516" s="73">
        <v>0</v>
      </c>
      <c r="J516" s="73">
        <v>22.83</v>
      </c>
      <c r="K516" s="89">
        <f t="shared" si="8"/>
        <v>22.83</v>
      </c>
      <c r="L516" s="89"/>
    </row>
    <row r="517" spans="1:12">
      <c r="A517" s="73" t="s">
        <v>58</v>
      </c>
      <c r="B517" s="73" t="s">
        <v>711</v>
      </c>
      <c r="C517" s="73" t="s">
        <v>712</v>
      </c>
      <c r="D517" s="73" t="s">
        <v>80</v>
      </c>
      <c r="E517" s="73" t="s">
        <v>570</v>
      </c>
      <c r="F517" s="73" t="s">
        <v>571</v>
      </c>
      <c r="G517" s="73">
        <v>6</v>
      </c>
      <c r="H517" s="73">
        <v>49.2</v>
      </c>
      <c r="I517" s="73">
        <v>0</v>
      </c>
      <c r="J517" s="73">
        <v>49.2</v>
      </c>
      <c r="K517" s="89">
        <f t="shared" si="8"/>
        <v>49.2</v>
      </c>
      <c r="L517" s="89"/>
    </row>
    <row r="518" spans="1:12">
      <c r="A518" s="73" t="s">
        <v>58</v>
      </c>
      <c r="B518" s="73" t="s">
        <v>1336</v>
      </c>
      <c r="C518" s="73" t="s">
        <v>1337</v>
      </c>
      <c r="D518" s="73" t="s">
        <v>78</v>
      </c>
      <c r="E518" s="73" t="s">
        <v>79</v>
      </c>
      <c r="F518" s="73"/>
      <c r="G518" s="73">
        <v>4</v>
      </c>
      <c r="H518" s="73">
        <v>30.44</v>
      </c>
      <c r="I518" s="73">
        <v>9</v>
      </c>
      <c r="J518" s="73">
        <v>39.44</v>
      </c>
      <c r="K518" s="89">
        <f t="shared" ref="K518:K581" si="9">J518</f>
        <v>39.44</v>
      </c>
      <c r="L518" s="89"/>
    </row>
    <row r="519" spans="1:12">
      <c r="A519" s="73" t="s">
        <v>58</v>
      </c>
      <c r="B519" s="73" t="s">
        <v>1336</v>
      </c>
      <c r="C519" s="73" t="s">
        <v>1337</v>
      </c>
      <c r="D519" s="73" t="s">
        <v>78</v>
      </c>
      <c r="E519" s="73" t="s">
        <v>79</v>
      </c>
      <c r="F519" s="73"/>
      <c r="G519" s="73">
        <v>1</v>
      </c>
      <c r="H519" s="73">
        <v>7.61</v>
      </c>
      <c r="I519" s="73">
        <v>0</v>
      </c>
      <c r="J519" s="73">
        <v>7.61</v>
      </c>
      <c r="K519" s="89">
        <f t="shared" si="9"/>
        <v>7.61</v>
      </c>
      <c r="L519" s="89"/>
    </row>
    <row r="520" spans="1:12">
      <c r="A520" s="73" t="s">
        <v>58</v>
      </c>
      <c r="B520" s="73" t="s">
        <v>713</v>
      </c>
      <c r="C520" s="73" t="s">
        <v>714</v>
      </c>
      <c r="D520" s="73" t="s">
        <v>78</v>
      </c>
      <c r="E520" s="73" t="s">
        <v>79</v>
      </c>
      <c r="F520" s="73"/>
      <c r="G520" s="73">
        <v>7</v>
      </c>
      <c r="H520" s="73">
        <v>53.27</v>
      </c>
      <c r="I520" s="73">
        <v>10</v>
      </c>
      <c r="J520" s="73">
        <v>63.27</v>
      </c>
      <c r="K520" s="89">
        <f t="shared" si="9"/>
        <v>63.27</v>
      </c>
      <c r="L520" s="89"/>
    </row>
    <row r="521" spans="1:12">
      <c r="A521" s="73" t="s">
        <v>58</v>
      </c>
      <c r="B521" s="73" t="s">
        <v>713</v>
      </c>
      <c r="C521" s="73" t="s">
        <v>714</v>
      </c>
      <c r="D521" s="73" t="s">
        <v>78</v>
      </c>
      <c r="E521" s="73" t="s">
        <v>79</v>
      </c>
      <c r="F521" s="73"/>
      <c r="G521" s="73">
        <v>5</v>
      </c>
      <c r="H521" s="73">
        <v>38.049999999999997</v>
      </c>
      <c r="I521" s="73">
        <v>0</v>
      </c>
      <c r="J521" s="73">
        <v>38.049999999999997</v>
      </c>
      <c r="K521" s="89">
        <f t="shared" si="9"/>
        <v>38.049999999999997</v>
      </c>
      <c r="L521" s="89"/>
    </row>
    <row r="522" spans="1:12">
      <c r="A522" s="73" t="s">
        <v>58</v>
      </c>
      <c r="B522" s="73" t="s">
        <v>713</v>
      </c>
      <c r="C522" s="73" t="s">
        <v>714</v>
      </c>
      <c r="D522" s="73" t="s">
        <v>80</v>
      </c>
      <c r="E522" s="73" t="s">
        <v>367</v>
      </c>
      <c r="F522" s="73" t="s">
        <v>368</v>
      </c>
      <c r="G522" s="73">
        <v>1</v>
      </c>
      <c r="H522" s="73">
        <v>3.54</v>
      </c>
      <c r="I522" s="73">
        <v>0</v>
      </c>
      <c r="J522" s="73">
        <v>3.54</v>
      </c>
      <c r="K522" s="89">
        <f t="shared" si="9"/>
        <v>3.54</v>
      </c>
      <c r="L522" s="89"/>
    </row>
    <row r="523" spans="1:12">
      <c r="A523" s="73" t="s">
        <v>58</v>
      </c>
      <c r="B523" s="73" t="s">
        <v>713</v>
      </c>
      <c r="C523" s="73" t="s">
        <v>714</v>
      </c>
      <c r="D523" s="73" t="s">
        <v>80</v>
      </c>
      <c r="E523" s="73" t="s">
        <v>1140</v>
      </c>
      <c r="F523" s="73" t="s">
        <v>1141</v>
      </c>
      <c r="G523" s="73">
        <v>1</v>
      </c>
      <c r="H523" s="73">
        <v>10.130000000000001</v>
      </c>
      <c r="I523" s="73">
        <v>0</v>
      </c>
      <c r="J523" s="73">
        <v>10.130000000000001</v>
      </c>
      <c r="K523" s="89">
        <f t="shared" si="9"/>
        <v>10.130000000000001</v>
      </c>
      <c r="L523" s="89"/>
    </row>
    <row r="524" spans="1:12">
      <c r="A524" s="73" t="s">
        <v>58</v>
      </c>
      <c r="B524" s="73" t="s">
        <v>713</v>
      </c>
      <c r="C524" s="73" t="s">
        <v>714</v>
      </c>
      <c r="D524" s="73" t="s">
        <v>80</v>
      </c>
      <c r="E524" s="73" t="s">
        <v>570</v>
      </c>
      <c r="F524" s="73" t="s">
        <v>571</v>
      </c>
      <c r="G524" s="73">
        <v>5</v>
      </c>
      <c r="H524" s="73">
        <v>41</v>
      </c>
      <c r="I524" s="73">
        <v>0</v>
      </c>
      <c r="J524" s="73">
        <v>41</v>
      </c>
      <c r="K524" s="89">
        <f t="shared" si="9"/>
        <v>41</v>
      </c>
      <c r="L524" s="89"/>
    </row>
    <row r="525" spans="1:12">
      <c r="A525" s="73" t="s">
        <v>58</v>
      </c>
      <c r="B525" s="73" t="s">
        <v>713</v>
      </c>
      <c r="C525" s="73" t="s">
        <v>714</v>
      </c>
      <c r="D525" s="73" t="s">
        <v>80</v>
      </c>
      <c r="E525" s="73" t="s">
        <v>427</v>
      </c>
      <c r="F525" s="73" t="s">
        <v>428</v>
      </c>
      <c r="G525" s="73">
        <v>1</v>
      </c>
      <c r="H525" s="73">
        <v>0.44</v>
      </c>
      <c r="I525" s="73">
        <v>0</v>
      </c>
      <c r="J525" s="73">
        <v>0.44</v>
      </c>
      <c r="K525" s="89">
        <f t="shared" si="9"/>
        <v>0.44</v>
      </c>
      <c r="L525" s="89"/>
    </row>
    <row r="526" spans="1:12">
      <c r="A526" s="73" t="s">
        <v>58</v>
      </c>
      <c r="B526" s="73" t="s">
        <v>713</v>
      </c>
      <c r="C526" s="73" t="s">
        <v>714</v>
      </c>
      <c r="D526" s="73" t="s">
        <v>80</v>
      </c>
      <c r="E526" s="73" t="s">
        <v>570</v>
      </c>
      <c r="F526" s="73" t="s">
        <v>571</v>
      </c>
      <c r="G526" s="73">
        <v>3</v>
      </c>
      <c r="H526" s="73">
        <v>24.6</v>
      </c>
      <c r="I526" s="73">
        <v>0</v>
      </c>
      <c r="J526" s="73">
        <v>24.6</v>
      </c>
      <c r="K526" s="89">
        <f t="shared" si="9"/>
        <v>24.6</v>
      </c>
      <c r="L526" s="89"/>
    </row>
    <row r="527" spans="1:12">
      <c r="A527" s="73" t="s">
        <v>58</v>
      </c>
      <c r="B527" s="73" t="s">
        <v>433</v>
      </c>
      <c r="C527" s="73" t="s">
        <v>63</v>
      </c>
      <c r="D527" s="73" t="s">
        <v>78</v>
      </c>
      <c r="E527" s="73" t="s">
        <v>79</v>
      </c>
      <c r="F527" s="73"/>
      <c r="G527" s="73">
        <v>39</v>
      </c>
      <c r="H527" s="73">
        <v>296.79000000000002</v>
      </c>
      <c r="I527" s="73">
        <v>47</v>
      </c>
      <c r="J527" s="73">
        <v>343.79</v>
      </c>
      <c r="K527" s="89">
        <f t="shared" si="9"/>
        <v>343.79</v>
      </c>
      <c r="L527" s="89"/>
    </row>
    <row r="528" spans="1:12">
      <c r="A528" s="73" t="s">
        <v>58</v>
      </c>
      <c r="B528" s="73" t="s">
        <v>433</v>
      </c>
      <c r="C528" s="73" t="s">
        <v>63</v>
      </c>
      <c r="D528" s="73" t="s">
        <v>80</v>
      </c>
      <c r="E528" s="73" t="s">
        <v>570</v>
      </c>
      <c r="F528" s="73" t="s">
        <v>571</v>
      </c>
      <c r="G528" s="73">
        <v>32</v>
      </c>
      <c r="H528" s="73">
        <v>262.39999999999998</v>
      </c>
      <c r="I528" s="73">
        <v>0</v>
      </c>
      <c r="J528" s="73">
        <v>262.39999999999998</v>
      </c>
      <c r="K528" s="89">
        <f t="shared" si="9"/>
        <v>262.39999999999998</v>
      </c>
      <c r="L528" s="89"/>
    </row>
    <row r="529" spans="1:12">
      <c r="A529" s="73" t="s">
        <v>58</v>
      </c>
      <c r="B529" s="73" t="s">
        <v>452</v>
      </c>
      <c r="C529" s="73" t="s">
        <v>453</v>
      </c>
      <c r="D529" s="73" t="s">
        <v>78</v>
      </c>
      <c r="E529" s="73" t="s">
        <v>79</v>
      </c>
      <c r="F529" s="73"/>
      <c r="G529" s="73">
        <v>22</v>
      </c>
      <c r="H529" s="73">
        <v>0</v>
      </c>
      <c r="I529" s="73">
        <v>48</v>
      </c>
      <c r="J529" s="73">
        <v>48</v>
      </c>
      <c r="K529" s="89">
        <f t="shared" si="9"/>
        <v>48</v>
      </c>
      <c r="L529" s="89"/>
    </row>
    <row r="530" spans="1:12">
      <c r="A530" s="73" t="s">
        <v>58</v>
      </c>
      <c r="B530" s="73" t="s">
        <v>452</v>
      </c>
      <c r="C530" s="73" t="s">
        <v>453</v>
      </c>
      <c r="D530" s="73" t="s">
        <v>78</v>
      </c>
      <c r="E530" s="73" t="s">
        <v>79</v>
      </c>
      <c r="F530" s="73"/>
      <c r="G530" s="73">
        <v>33</v>
      </c>
      <c r="H530" s="73">
        <v>251.13</v>
      </c>
      <c r="I530" s="73">
        <v>54</v>
      </c>
      <c r="J530" s="73">
        <v>305.13</v>
      </c>
      <c r="K530" s="89">
        <f t="shared" si="9"/>
        <v>305.13</v>
      </c>
      <c r="L530" s="89"/>
    </row>
    <row r="531" spans="1:12">
      <c r="A531" s="73" t="s">
        <v>58</v>
      </c>
      <c r="B531" s="73" t="s">
        <v>452</v>
      </c>
      <c r="C531" s="73" t="s">
        <v>453</v>
      </c>
      <c r="D531" s="73" t="s">
        <v>78</v>
      </c>
      <c r="E531" s="73" t="s">
        <v>79</v>
      </c>
      <c r="F531" s="73"/>
      <c r="G531" s="73">
        <v>15</v>
      </c>
      <c r="H531" s="73">
        <v>114.15</v>
      </c>
      <c r="I531" s="73">
        <v>4</v>
      </c>
      <c r="J531" s="73">
        <v>118.15</v>
      </c>
      <c r="K531" s="89">
        <f t="shared" si="9"/>
        <v>118.15</v>
      </c>
      <c r="L531" s="89"/>
    </row>
    <row r="532" spans="1:12">
      <c r="A532" s="73" t="s">
        <v>58</v>
      </c>
      <c r="B532" s="73" t="s">
        <v>452</v>
      </c>
      <c r="C532" s="73" t="s">
        <v>453</v>
      </c>
      <c r="D532" s="73" t="s">
        <v>80</v>
      </c>
      <c r="E532" s="73" t="s">
        <v>570</v>
      </c>
      <c r="F532" s="73" t="s">
        <v>571</v>
      </c>
      <c r="G532" s="73">
        <v>32</v>
      </c>
      <c r="H532" s="73">
        <v>262.39999999999998</v>
      </c>
      <c r="I532" s="73">
        <v>0</v>
      </c>
      <c r="J532" s="73">
        <v>262.39999999999998</v>
      </c>
      <c r="K532" s="89">
        <f t="shared" si="9"/>
        <v>262.39999999999998</v>
      </c>
      <c r="L532" s="89"/>
    </row>
    <row r="533" spans="1:12">
      <c r="A533" s="73" t="s">
        <v>58</v>
      </c>
      <c r="B533" s="73" t="s">
        <v>452</v>
      </c>
      <c r="C533" s="73" t="s">
        <v>453</v>
      </c>
      <c r="D533" s="73" t="s">
        <v>80</v>
      </c>
      <c r="E533" s="73" t="s">
        <v>114</v>
      </c>
      <c r="F533" s="73" t="s">
        <v>115</v>
      </c>
      <c r="G533" s="73">
        <v>4</v>
      </c>
      <c r="H533" s="73">
        <v>4.4000000000000004</v>
      </c>
      <c r="I533" s="73">
        <v>0</v>
      </c>
      <c r="J533" s="73">
        <v>4.4000000000000004</v>
      </c>
      <c r="K533" s="89">
        <f t="shared" si="9"/>
        <v>4.4000000000000004</v>
      </c>
      <c r="L533" s="89"/>
    </row>
    <row r="534" spans="1:12">
      <c r="A534" s="73" t="s">
        <v>58</v>
      </c>
      <c r="B534" s="73" t="s">
        <v>452</v>
      </c>
      <c r="C534" s="73" t="s">
        <v>453</v>
      </c>
      <c r="D534" s="73" t="s">
        <v>80</v>
      </c>
      <c r="E534" s="73" t="s">
        <v>427</v>
      </c>
      <c r="F534" s="73" t="s">
        <v>428</v>
      </c>
      <c r="G534" s="73">
        <v>2</v>
      </c>
      <c r="H534" s="73">
        <v>0.88</v>
      </c>
      <c r="I534" s="73">
        <v>0</v>
      </c>
      <c r="J534" s="73">
        <v>0.88</v>
      </c>
      <c r="K534" s="89">
        <f t="shared" si="9"/>
        <v>0.88</v>
      </c>
      <c r="L534" s="89"/>
    </row>
    <row r="535" spans="1:12">
      <c r="A535" s="73" t="s">
        <v>58</v>
      </c>
      <c r="B535" s="73" t="s">
        <v>452</v>
      </c>
      <c r="C535" s="73" t="s">
        <v>453</v>
      </c>
      <c r="D535" s="73" t="s">
        <v>80</v>
      </c>
      <c r="E535" s="73" t="s">
        <v>570</v>
      </c>
      <c r="F535" s="73" t="s">
        <v>571</v>
      </c>
      <c r="G535" s="73">
        <v>9</v>
      </c>
      <c r="H535" s="73">
        <v>73.8</v>
      </c>
      <c r="I535" s="73">
        <v>0</v>
      </c>
      <c r="J535" s="73">
        <v>73.8</v>
      </c>
      <c r="K535" s="89">
        <f t="shared" si="9"/>
        <v>73.8</v>
      </c>
      <c r="L535" s="89"/>
    </row>
    <row r="536" spans="1:12">
      <c r="A536" s="73" t="s">
        <v>58</v>
      </c>
      <c r="B536" s="73" t="s">
        <v>456</v>
      </c>
      <c r="C536" s="73" t="s">
        <v>457</v>
      </c>
      <c r="D536" s="73" t="s">
        <v>78</v>
      </c>
      <c r="E536" s="73" t="s">
        <v>79</v>
      </c>
      <c r="F536" s="73"/>
      <c r="G536" s="73">
        <v>20</v>
      </c>
      <c r="H536" s="73">
        <v>152.19999999999999</v>
      </c>
      <c r="I536" s="73">
        <v>35</v>
      </c>
      <c r="J536" s="73">
        <v>187.2</v>
      </c>
      <c r="K536" s="89">
        <f t="shared" si="9"/>
        <v>187.2</v>
      </c>
      <c r="L536" s="89"/>
    </row>
    <row r="537" spans="1:12">
      <c r="A537" s="73" t="s">
        <v>58</v>
      </c>
      <c r="B537" s="73" t="s">
        <v>456</v>
      </c>
      <c r="C537" s="73" t="s">
        <v>457</v>
      </c>
      <c r="D537" s="73" t="s">
        <v>78</v>
      </c>
      <c r="E537" s="73" t="s">
        <v>79</v>
      </c>
      <c r="F537" s="73"/>
      <c r="G537" s="73">
        <v>2</v>
      </c>
      <c r="H537" s="73">
        <v>15.22</v>
      </c>
      <c r="I537" s="73">
        <v>0</v>
      </c>
      <c r="J537" s="73">
        <v>15.22</v>
      </c>
      <c r="K537" s="89">
        <f t="shared" si="9"/>
        <v>15.22</v>
      </c>
      <c r="L537" s="89"/>
    </row>
    <row r="538" spans="1:12">
      <c r="A538" s="73" t="s">
        <v>58</v>
      </c>
      <c r="B538" s="73" t="s">
        <v>456</v>
      </c>
      <c r="C538" s="73" t="s">
        <v>457</v>
      </c>
      <c r="D538" s="73" t="s">
        <v>80</v>
      </c>
      <c r="E538" s="73" t="s">
        <v>570</v>
      </c>
      <c r="F538" s="73" t="s">
        <v>571</v>
      </c>
      <c r="G538" s="73">
        <v>13</v>
      </c>
      <c r="H538" s="73">
        <v>106.6</v>
      </c>
      <c r="I538" s="73">
        <v>0</v>
      </c>
      <c r="J538" s="73">
        <v>106.6</v>
      </c>
      <c r="K538" s="89">
        <f t="shared" si="9"/>
        <v>106.6</v>
      </c>
      <c r="L538" s="89"/>
    </row>
    <row r="539" spans="1:12">
      <c r="A539" s="73" t="s">
        <v>58</v>
      </c>
      <c r="B539" s="73" t="s">
        <v>456</v>
      </c>
      <c r="C539" s="73" t="s">
        <v>457</v>
      </c>
      <c r="D539" s="73" t="s">
        <v>80</v>
      </c>
      <c r="E539" s="73" t="s">
        <v>570</v>
      </c>
      <c r="F539" s="73" t="s">
        <v>571</v>
      </c>
      <c r="G539" s="73">
        <v>1</v>
      </c>
      <c r="H539" s="73">
        <v>8.1999999999999993</v>
      </c>
      <c r="I539" s="73">
        <v>0</v>
      </c>
      <c r="J539" s="73">
        <v>8.1999999999999993</v>
      </c>
      <c r="K539" s="89">
        <f t="shared" si="9"/>
        <v>8.1999999999999993</v>
      </c>
      <c r="L539" s="89"/>
    </row>
    <row r="540" spans="1:12">
      <c r="A540" s="73" t="s">
        <v>58</v>
      </c>
      <c r="B540" s="73" t="s">
        <v>1114</v>
      </c>
      <c r="C540" s="73" t="s">
        <v>1115</v>
      </c>
      <c r="D540" s="73" t="s">
        <v>78</v>
      </c>
      <c r="E540" s="73" t="s">
        <v>79</v>
      </c>
      <c r="F540" s="73"/>
      <c r="G540" s="73">
        <v>7</v>
      </c>
      <c r="H540" s="73">
        <v>53.27</v>
      </c>
      <c r="I540" s="73">
        <v>12</v>
      </c>
      <c r="J540" s="73">
        <v>65.27</v>
      </c>
      <c r="K540" s="89">
        <f t="shared" si="9"/>
        <v>65.27</v>
      </c>
      <c r="L540" s="89"/>
    </row>
    <row r="541" spans="1:12">
      <c r="A541" s="73" t="s">
        <v>58</v>
      </c>
      <c r="B541" s="73" t="s">
        <v>1114</v>
      </c>
      <c r="C541" s="73" t="s">
        <v>1115</v>
      </c>
      <c r="D541" s="73" t="s">
        <v>80</v>
      </c>
      <c r="E541" s="73" t="s">
        <v>570</v>
      </c>
      <c r="F541" s="73" t="s">
        <v>571</v>
      </c>
      <c r="G541" s="73">
        <v>8</v>
      </c>
      <c r="H541" s="73">
        <v>65.599999999999994</v>
      </c>
      <c r="I541" s="73">
        <v>0</v>
      </c>
      <c r="J541" s="73">
        <v>65.599999999999994</v>
      </c>
      <c r="K541" s="89">
        <f t="shared" si="9"/>
        <v>65.599999999999994</v>
      </c>
      <c r="L541" s="89"/>
    </row>
    <row r="542" spans="1:12">
      <c r="A542" s="73" t="s">
        <v>58</v>
      </c>
      <c r="B542" s="73" t="s">
        <v>1114</v>
      </c>
      <c r="C542" s="73" t="s">
        <v>1115</v>
      </c>
      <c r="D542" s="73" t="s">
        <v>80</v>
      </c>
      <c r="E542" s="73" t="s">
        <v>1052</v>
      </c>
      <c r="F542" s="73" t="s">
        <v>1053</v>
      </c>
      <c r="G542" s="73">
        <v>1</v>
      </c>
      <c r="H542" s="73">
        <v>3.96</v>
      </c>
      <c r="I542" s="73">
        <v>0</v>
      </c>
      <c r="J542" s="73">
        <v>3.96</v>
      </c>
      <c r="K542" s="89">
        <f t="shared" si="9"/>
        <v>3.96</v>
      </c>
      <c r="L542" s="89"/>
    </row>
    <row r="543" spans="1:12">
      <c r="A543" s="73" t="s">
        <v>58</v>
      </c>
      <c r="B543" s="73" t="s">
        <v>2301</v>
      </c>
      <c r="C543" s="73" t="s">
        <v>2302</v>
      </c>
      <c r="D543" s="73" t="s">
        <v>80</v>
      </c>
      <c r="E543" s="73" t="s">
        <v>1693</v>
      </c>
      <c r="F543" s="73" t="s">
        <v>1694</v>
      </c>
      <c r="G543" s="73">
        <v>5</v>
      </c>
      <c r="H543" s="73">
        <v>138.05000000000001</v>
      </c>
      <c r="I543" s="73">
        <v>0</v>
      </c>
      <c r="J543" s="73">
        <v>138.05000000000001</v>
      </c>
      <c r="K543" s="89">
        <f t="shared" si="9"/>
        <v>138.05000000000001</v>
      </c>
      <c r="L543" s="89"/>
    </row>
    <row r="544" spans="1:12">
      <c r="A544" s="73" t="s">
        <v>58</v>
      </c>
      <c r="B544" s="73" t="s">
        <v>463</v>
      </c>
      <c r="C544" s="73" t="s">
        <v>464</v>
      </c>
      <c r="D544" s="73" t="s">
        <v>78</v>
      </c>
      <c r="E544" s="73" t="s">
        <v>79</v>
      </c>
      <c r="F544" s="73"/>
      <c r="G544" s="73">
        <v>44</v>
      </c>
      <c r="H544" s="73">
        <v>334.84</v>
      </c>
      <c r="I544" s="73">
        <v>70</v>
      </c>
      <c r="J544" s="73">
        <v>404.84</v>
      </c>
      <c r="K544" s="89">
        <f t="shared" si="9"/>
        <v>404.84</v>
      </c>
      <c r="L544" s="89"/>
    </row>
    <row r="545" spans="1:12">
      <c r="A545" s="73" t="s">
        <v>58</v>
      </c>
      <c r="B545" s="73" t="s">
        <v>463</v>
      </c>
      <c r="C545" s="73" t="s">
        <v>464</v>
      </c>
      <c r="D545" s="73" t="s">
        <v>78</v>
      </c>
      <c r="E545" s="73" t="s">
        <v>79</v>
      </c>
      <c r="F545" s="73"/>
      <c r="G545" s="73">
        <v>1</v>
      </c>
      <c r="H545" s="73">
        <v>7.61</v>
      </c>
      <c r="I545" s="73">
        <v>0</v>
      </c>
      <c r="J545" s="73">
        <v>7.61</v>
      </c>
      <c r="K545" s="89">
        <f t="shared" si="9"/>
        <v>7.61</v>
      </c>
      <c r="L545" s="89"/>
    </row>
    <row r="546" spans="1:12">
      <c r="A546" s="73" t="s">
        <v>58</v>
      </c>
      <c r="B546" s="73" t="s">
        <v>463</v>
      </c>
      <c r="C546" s="73" t="s">
        <v>464</v>
      </c>
      <c r="D546" s="73" t="s">
        <v>80</v>
      </c>
      <c r="E546" s="73" t="s">
        <v>570</v>
      </c>
      <c r="F546" s="73" t="s">
        <v>571</v>
      </c>
      <c r="G546" s="73">
        <v>32</v>
      </c>
      <c r="H546" s="73">
        <v>262.39999999999998</v>
      </c>
      <c r="I546" s="73">
        <v>0</v>
      </c>
      <c r="J546" s="73">
        <v>262.39999999999998</v>
      </c>
      <c r="K546" s="89">
        <f t="shared" si="9"/>
        <v>262.39999999999998</v>
      </c>
      <c r="L546" s="89"/>
    </row>
    <row r="547" spans="1:12">
      <c r="A547" s="73" t="s">
        <v>58</v>
      </c>
      <c r="B547" s="73" t="s">
        <v>463</v>
      </c>
      <c r="C547" s="73" t="s">
        <v>464</v>
      </c>
      <c r="D547" s="73" t="s">
        <v>80</v>
      </c>
      <c r="E547" s="73" t="s">
        <v>570</v>
      </c>
      <c r="F547" s="73" t="s">
        <v>571</v>
      </c>
      <c r="G547" s="73">
        <v>2</v>
      </c>
      <c r="H547" s="73">
        <v>16.399999999999999</v>
      </c>
      <c r="I547" s="73">
        <v>0</v>
      </c>
      <c r="J547" s="73">
        <v>16.399999999999999</v>
      </c>
      <c r="K547" s="89">
        <f t="shared" si="9"/>
        <v>16.399999999999999</v>
      </c>
      <c r="L547" s="89"/>
    </row>
    <row r="548" spans="1:12">
      <c r="A548" s="73" t="s">
        <v>58</v>
      </c>
      <c r="B548" s="73" t="s">
        <v>465</v>
      </c>
      <c r="C548" s="73" t="s">
        <v>466</v>
      </c>
      <c r="D548" s="73" t="s">
        <v>78</v>
      </c>
      <c r="E548" s="73" t="s">
        <v>79</v>
      </c>
      <c r="F548" s="73"/>
      <c r="G548" s="73">
        <v>1</v>
      </c>
      <c r="H548" s="73">
        <v>0</v>
      </c>
      <c r="I548" s="73">
        <v>2</v>
      </c>
      <c r="J548" s="73">
        <v>2</v>
      </c>
      <c r="K548" s="89">
        <f t="shared" si="9"/>
        <v>2</v>
      </c>
      <c r="L548" s="89"/>
    </row>
    <row r="549" spans="1:12">
      <c r="A549" s="73" t="s">
        <v>58</v>
      </c>
      <c r="B549" s="73" t="s">
        <v>465</v>
      </c>
      <c r="C549" s="73" t="s">
        <v>466</v>
      </c>
      <c r="D549" s="73" t="s">
        <v>78</v>
      </c>
      <c r="E549" s="73" t="s">
        <v>79</v>
      </c>
      <c r="F549" s="73"/>
      <c r="G549" s="73">
        <v>24</v>
      </c>
      <c r="H549" s="73">
        <v>182.64</v>
      </c>
      <c r="I549" s="73">
        <v>43</v>
      </c>
      <c r="J549" s="73">
        <v>225.64</v>
      </c>
      <c r="K549" s="89">
        <f t="shared" si="9"/>
        <v>225.64</v>
      </c>
      <c r="L549" s="89"/>
    </row>
    <row r="550" spans="1:12">
      <c r="A550" s="73" t="s">
        <v>58</v>
      </c>
      <c r="B550" s="73" t="s">
        <v>465</v>
      </c>
      <c r="C550" s="73" t="s">
        <v>466</v>
      </c>
      <c r="D550" s="73" t="s">
        <v>78</v>
      </c>
      <c r="E550" s="73" t="s">
        <v>79</v>
      </c>
      <c r="F550" s="73"/>
      <c r="G550" s="73">
        <v>11</v>
      </c>
      <c r="H550" s="73">
        <v>83.71</v>
      </c>
      <c r="I550" s="73">
        <v>4</v>
      </c>
      <c r="J550" s="73">
        <v>87.71</v>
      </c>
      <c r="K550" s="89">
        <f t="shared" si="9"/>
        <v>87.71</v>
      </c>
      <c r="L550" s="89"/>
    </row>
    <row r="551" spans="1:12">
      <c r="A551" s="73" t="s">
        <v>58</v>
      </c>
      <c r="B551" s="73" t="s">
        <v>465</v>
      </c>
      <c r="C551" s="73" t="s">
        <v>466</v>
      </c>
      <c r="D551" s="73" t="s">
        <v>80</v>
      </c>
      <c r="E551" s="73" t="s">
        <v>367</v>
      </c>
      <c r="F551" s="73" t="s">
        <v>368</v>
      </c>
      <c r="G551" s="73">
        <v>1</v>
      </c>
      <c r="H551" s="73">
        <v>3.54</v>
      </c>
      <c r="I551" s="73">
        <v>0</v>
      </c>
      <c r="J551" s="73">
        <v>3.54</v>
      </c>
      <c r="K551" s="89">
        <f t="shared" si="9"/>
        <v>3.54</v>
      </c>
      <c r="L551" s="89"/>
    </row>
    <row r="552" spans="1:12">
      <c r="A552" s="73" t="s">
        <v>58</v>
      </c>
      <c r="B552" s="73" t="s">
        <v>465</v>
      </c>
      <c r="C552" s="73" t="s">
        <v>466</v>
      </c>
      <c r="D552" s="73" t="s">
        <v>80</v>
      </c>
      <c r="E552" s="73" t="s">
        <v>827</v>
      </c>
      <c r="F552" s="73" t="s">
        <v>828</v>
      </c>
      <c r="G552" s="73">
        <v>1</v>
      </c>
      <c r="H552" s="73">
        <v>1.97</v>
      </c>
      <c r="I552" s="73">
        <v>0</v>
      </c>
      <c r="J552" s="73">
        <v>1.97</v>
      </c>
      <c r="K552" s="89">
        <f t="shared" si="9"/>
        <v>1.97</v>
      </c>
      <c r="L552" s="89"/>
    </row>
    <row r="553" spans="1:12">
      <c r="A553" s="73" t="s">
        <v>58</v>
      </c>
      <c r="B553" s="73" t="s">
        <v>465</v>
      </c>
      <c r="C553" s="73" t="s">
        <v>466</v>
      </c>
      <c r="D553" s="73" t="s">
        <v>80</v>
      </c>
      <c r="E553" s="73" t="s">
        <v>570</v>
      </c>
      <c r="F553" s="73" t="s">
        <v>571</v>
      </c>
      <c r="G553" s="73">
        <v>5</v>
      </c>
      <c r="H553" s="73">
        <v>41</v>
      </c>
      <c r="I553" s="73">
        <v>0</v>
      </c>
      <c r="J553" s="73">
        <v>41</v>
      </c>
      <c r="K553" s="89">
        <f t="shared" si="9"/>
        <v>41</v>
      </c>
      <c r="L553" s="89"/>
    </row>
    <row r="554" spans="1:12">
      <c r="A554" s="73" t="s">
        <v>58</v>
      </c>
      <c r="B554" s="73" t="s">
        <v>465</v>
      </c>
      <c r="C554" s="73" t="s">
        <v>466</v>
      </c>
      <c r="D554" s="73" t="s">
        <v>80</v>
      </c>
      <c r="E554" s="73" t="s">
        <v>114</v>
      </c>
      <c r="F554" s="73" t="s">
        <v>115</v>
      </c>
      <c r="G554" s="73">
        <v>2</v>
      </c>
      <c r="H554" s="73">
        <v>2.2000000000000002</v>
      </c>
      <c r="I554" s="73">
        <v>0</v>
      </c>
      <c r="J554" s="73">
        <v>2.2000000000000002</v>
      </c>
      <c r="K554" s="89">
        <f t="shared" si="9"/>
        <v>2.2000000000000002</v>
      </c>
      <c r="L554" s="89"/>
    </row>
    <row r="555" spans="1:12">
      <c r="A555" s="73" t="s">
        <v>58</v>
      </c>
      <c r="B555" s="73" t="s">
        <v>465</v>
      </c>
      <c r="C555" s="73" t="s">
        <v>466</v>
      </c>
      <c r="D555" s="73" t="s">
        <v>80</v>
      </c>
      <c r="E555" s="73" t="s">
        <v>570</v>
      </c>
      <c r="F555" s="73" t="s">
        <v>571</v>
      </c>
      <c r="G555" s="73">
        <v>2</v>
      </c>
      <c r="H555" s="73">
        <v>16.399999999999999</v>
      </c>
      <c r="I555" s="73">
        <v>0</v>
      </c>
      <c r="J555" s="73">
        <v>16.399999999999999</v>
      </c>
      <c r="K555" s="89">
        <f t="shared" si="9"/>
        <v>16.399999999999999</v>
      </c>
      <c r="L555" s="89"/>
    </row>
    <row r="556" spans="1:12">
      <c r="A556" s="73" t="s">
        <v>58</v>
      </c>
      <c r="B556" s="73" t="s">
        <v>475</v>
      </c>
      <c r="C556" s="73" t="s">
        <v>65</v>
      </c>
      <c r="D556" s="73" t="s">
        <v>78</v>
      </c>
      <c r="E556" s="73" t="s">
        <v>79</v>
      </c>
      <c r="F556" s="73"/>
      <c r="G556" s="73">
        <v>24</v>
      </c>
      <c r="H556" s="73">
        <v>0</v>
      </c>
      <c r="I556" s="73">
        <v>48</v>
      </c>
      <c r="J556" s="73">
        <v>48</v>
      </c>
      <c r="K556" s="89">
        <f t="shared" si="9"/>
        <v>48</v>
      </c>
      <c r="L556" s="89"/>
    </row>
    <row r="557" spans="1:12">
      <c r="A557" s="73" t="s">
        <v>58</v>
      </c>
      <c r="B557" s="73" t="s">
        <v>475</v>
      </c>
      <c r="C557" s="73" t="s">
        <v>65</v>
      </c>
      <c r="D557" s="73" t="s">
        <v>78</v>
      </c>
      <c r="E557" s="73" t="s">
        <v>79</v>
      </c>
      <c r="F557" s="73"/>
      <c r="G557" s="73">
        <v>257</v>
      </c>
      <c r="H557" s="73">
        <v>2125.83</v>
      </c>
      <c r="I557" s="73">
        <v>355</v>
      </c>
      <c r="J557" s="73">
        <v>2480.83</v>
      </c>
      <c r="K557" s="89">
        <f t="shared" si="9"/>
        <v>2480.83</v>
      </c>
      <c r="L557" s="89"/>
    </row>
    <row r="558" spans="1:12">
      <c r="A558" s="73" t="s">
        <v>58</v>
      </c>
      <c r="B558" s="73" t="s">
        <v>475</v>
      </c>
      <c r="C558" s="73" t="s">
        <v>65</v>
      </c>
      <c r="D558" s="73" t="s">
        <v>78</v>
      </c>
      <c r="E558" s="73" t="s">
        <v>79</v>
      </c>
      <c r="F558" s="73"/>
      <c r="G558" s="73">
        <v>1</v>
      </c>
      <c r="H558" s="73">
        <v>7.61</v>
      </c>
      <c r="I558" s="73">
        <v>4</v>
      </c>
      <c r="J558" s="73">
        <v>11.61</v>
      </c>
      <c r="K558" s="89">
        <f t="shared" si="9"/>
        <v>11.61</v>
      </c>
      <c r="L558" s="89"/>
    </row>
    <row r="559" spans="1:12">
      <c r="A559" s="73" t="s">
        <v>58</v>
      </c>
      <c r="B559" s="73" t="s">
        <v>475</v>
      </c>
      <c r="C559" s="73" t="s">
        <v>65</v>
      </c>
      <c r="D559" s="73" t="s">
        <v>78</v>
      </c>
      <c r="E559" s="73" t="s">
        <v>79</v>
      </c>
      <c r="F559" s="73"/>
      <c r="G559" s="73">
        <v>7</v>
      </c>
      <c r="H559" s="73">
        <v>60.99</v>
      </c>
      <c r="I559" s="73">
        <v>0</v>
      </c>
      <c r="J559" s="73">
        <v>60.99</v>
      </c>
      <c r="K559" s="89">
        <f t="shared" si="9"/>
        <v>60.99</v>
      </c>
      <c r="L559" s="89"/>
    </row>
    <row r="560" spans="1:12">
      <c r="A560" s="73" t="s">
        <v>58</v>
      </c>
      <c r="B560" s="73" t="s">
        <v>475</v>
      </c>
      <c r="C560" s="73" t="s">
        <v>65</v>
      </c>
      <c r="D560" s="73" t="s">
        <v>80</v>
      </c>
      <c r="E560" s="73" t="s">
        <v>367</v>
      </c>
      <c r="F560" s="73" t="s">
        <v>368</v>
      </c>
      <c r="G560" s="73">
        <v>2</v>
      </c>
      <c r="H560" s="73">
        <v>7.08</v>
      </c>
      <c r="I560" s="73">
        <v>0</v>
      </c>
      <c r="J560" s="73">
        <v>7.08</v>
      </c>
      <c r="K560" s="89">
        <f t="shared" si="9"/>
        <v>7.08</v>
      </c>
      <c r="L560" s="89"/>
    </row>
    <row r="561" spans="1:12">
      <c r="A561" s="73" t="s">
        <v>58</v>
      </c>
      <c r="B561" s="73" t="s">
        <v>475</v>
      </c>
      <c r="C561" s="73" t="s">
        <v>65</v>
      </c>
      <c r="D561" s="73" t="s">
        <v>80</v>
      </c>
      <c r="E561" s="73" t="s">
        <v>570</v>
      </c>
      <c r="F561" s="73" t="s">
        <v>571</v>
      </c>
      <c r="G561" s="73">
        <v>74</v>
      </c>
      <c r="H561" s="73">
        <v>606.79999999999995</v>
      </c>
      <c r="I561" s="73">
        <v>0</v>
      </c>
      <c r="J561" s="73">
        <v>606.79999999999995</v>
      </c>
      <c r="K561" s="89">
        <f t="shared" si="9"/>
        <v>606.79999999999995</v>
      </c>
      <c r="L561" s="89"/>
    </row>
    <row r="562" spans="1:12">
      <c r="A562" s="73" t="s">
        <v>58</v>
      </c>
      <c r="B562" s="73" t="s">
        <v>475</v>
      </c>
      <c r="C562" s="73" t="s">
        <v>65</v>
      </c>
      <c r="D562" s="73" t="s">
        <v>80</v>
      </c>
      <c r="E562" s="73" t="s">
        <v>114</v>
      </c>
      <c r="F562" s="73" t="s">
        <v>115</v>
      </c>
      <c r="G562" s="73">
        <v>3</v>
      </c>
      <c r="H562" s="73">
        <v>3.3</v>
      </c>
      <c r="I562" s="73">
        <v>0</v>
      </c>
      <c r="J562" s="73">
        <v>3.3</v>
      </c>
      <c r="K562" s="89">
        <f t="shared" si="9"/>
        <v>3.3</v>
      </c>
      <c r="L562" s="89"/>
    </row>
    <row r="563" spans="1:12">
      <c r="A563" s="73" t="s">
        <v>58</v>
      </c>
      <c r="B563" s="73" t="s">
        <v>475</v>
      </c>
      <c r="C563" s="73" t="s">
        <v>65</v>
      </c>
      <c r="D563" s="73" t="s">
        <v>80</v>
      </c>
      <c r="E563" s="73" t="s">
        <v>427</v>
      </c>
      <c r="F563" s="73" t="s">
        <v>428</v>
      </c>
      <c r="G563" s="73">
        <v>1</v>
      </c>
      <c r="H563" s="73">
        <v>0.44</v>
      </c>
      <c r="I563" s="73">
        <v>0</v>
      </c>
      <c r="J563" s="73">
        <v>0.44</v>
      </c>
      <c r="K563" s="89">
        <f t="shared" si="9"/>
        <v>0.44</v>
      </c>
      <c r="L563" s="89"/>
    </row>
    <row r="564" spans="1:12">
      <c r="A564" s="73" t="s">
        <v>58</v>
      </c>
      <c r="B564" s="73" t="s">
        <v>475</v>
      </c>
      <c r="C564" s="73" t="s">
        <v>65</v>
      </c>
      <c r="D564" s="73" t="s">
        <v>80</v>
      </c>
      <c r="E564" s="73" t="s">
        <v>1875</v>
      </c>
      <c r="F564" s="73" t="s">
        <v>1876</v>
      </c>
      <c r="G564" s="73">
        <v>1</v>
      </c>
      <c r="H564" s="73">
        <v>1.21</v>
      </c>
      <c r="I564" s="73">
        <v>0</v>
      </c>
      <c r="J564" s="73">
        <v>1.21</v>
      </c>
      <c r="K564" s="89">
        <f t="shared" si="9"/>
        <v>1.21</v>
      </c>
      <c r="L564" s="89"/>
    </row>
    <row r="565" spans="1:12">
      <c r="A565" s="73" t="s">
        <v>58</v>
      </c>
      <c r="B565" s="73" t="s">
        <v>475</v>
      </c>
      <c r="C565" s="73" t="s">
        <v>65</v>
      </c>
      <c r="D565" s="73" t="s">
        <v>80</v>
      </c>
      <c r="E565" s="73" t="s">
        <v>1750</v>
      </c>
      <c r="F565" s="73" t="s">
        <v>1751</v>
      </c>
      <c r="G565" s="73">
        <v>1</v>
      </c>
      <c r="H565" s="73">
        <v>0.4</v>
      </c>
      <c r="I565" s="73">
        <v>0</v>
      </c>
      <c r="J565" s="73">
        <v>0.4</v>
      </c>
      <c r="K565" s="89">
        <f t="shared" si="9"/>
        <v>0.4</v>
      </c>
      <c r="L565" s="89"/>
    </row>
    <row r="566" spans="1:12">
      <c r="A566" s="73" t="s">
        <v>58</v>
      </c>
      <c r="B566" s="73" t="s">
        <v>475</v>
      </c>
      <c r="C566" s="73" t="s">
        <v>65</v>
      </c>
      <c r="D566" s="73" t="s">
        <v>80</v>
      </c>
      <c r="E566" s="73" t="s">
        <v>570</v>
      </c>
      <c r="F566" s="73" t="s">
        <v>571</v>
      </c>
      <c r="G566" s="73">
        <v>4</v>
      </c>
      <c r="H566" s="73">
        <v>32.799999999999997</v>
      </c>
      <c r="I566" s="73">
        <v>0</v>
      </c>
      <c r="J566" s="73">
        <v>32.799999999999997</v>
      </c>
      <c r="K566" s="89">
        <f t="shared" si="9"/>
        <v>32.799999999999997</v>
      </c>
      <c r="L566" s="89"/>
    </row>
    <row r="567" spans="1:12">
      <c r="A567" s="73" t="s">
        <v>58</v>
      </c>
      <c r="B567" s="73" t="s">
        <v>1338</v>
      </c>
      <c r="C567" s="73" t="s">
        <v>1339</v>
      </c>
      <c r="D567" s="73" t="s">
        <v>78</v>
      </c>
      <c r="E567" s="73" t="s">
        <v>79</v>
      </c>
      <c r="F567" s="73"/>
      <c r="G567" s="73">
        <v>2</v>
      </c>
      <c r="H567" s="73">
        <v>15.22</v>
      </c>
      <c r="I567" s="73">
        <v>4</v>
      </c>
      <c r="J567" s="73">
        <v>19.22</v>
      </c>
      <c r="K567" s="89">
        <f t="shared" si="9"/>
        <v>19.22</v>
      </c>
      <c r="L567" s="89"/>
    </row>
    <row r="568" spans="1:12">
      <c r="A568" s="73" t="s">
        <v>58</v>
      </c>
      <c r="B568" s="73" t="s">
        <v>1338</v>
      </c>
      <c r="C568" s="73" t="s">
        <v>1339</v>
      </c>
      <c r="D568" s="73" t="s">
        <v>80</v>
      </c>
      <c r="E568" s="73" t="s">
        <v>570</v>
      </c>
      <c r="F568" s="73" t="s">
        <v>571</v>
      </c>
      <c r="G568" s="73">
        <v>2</v>
      </c>
      <c r="H568" s="73">
        <v>16.399999999999999</v>
      </c>
      <c r="I568" s="73">
        <v>0</v>
      </c>
      <c r="J568" s="73">
        <v>16.399999999999999</v>
      </c>
      <c r="K568" s="89">
        <f t="shared" si="9"/>
        <v>16.399999999999999</v>
      </c>
      <c r="L568" s="89"/>
    </row>
    <row r="569" spans="1:12">
      <c r="A569" s="73" t="s">
        <v>58</v>
      </c>
      <c r="B569" s="73" t="s">
        <v>1935</v>
      </c>
      <c r="C569" s="73" t="s">
        <v>1936</v>
      </c>
      <c r="D569" s="73" t="s">
        <v>78</v>
      </c>
      <c r="E569" s="73" t="s">
        <v>79</v>
      </c>
      <c r="F569" s="73"/>
      <c r="G569" s="73">
        <v>2</v>
      </c>
      <c r="H569" s="73">
        <v>15.22</v>
      </c>
      <c r="I569" s="73">
        <v>4</v>
      </c>
      <c r="J569" s="73">
        <v>19.22</v>
      </c>
      <c r="K569" s="89">
        <f t="shared" si="9"/>
        <v>19.22</v>
      </c>
      <c r="L569" s="89"/>
    </row>
    <row r="570" spans="1:12">
      <c r="A570" s="73" t="s">
        <v>58</v>
      </c>
      <c r="B570" s="73" t="s">
        <v>1935</v>
      </c>
      <c r="C570" s="73" t="s">
        <v>1936</v>
      </c>
      <c r="D570" s="73" t="s">
        <v>80</v>
      </c>
      <c r="E570" s="73" t="s">
        <v>570</v>
      </c>
      <c r="F570" s="73" t="s">
        <v>571</v>
      </c>
      <c r="G570" s="73">
        <v>2</v>
      </c>
      <c r="H570" s="73">
        <v>16.399999999999999</v>
      </c>
      <c r="I570" s="73">
        <v>0</v>
      </c>
      <c r="J570" s="73">
        <v>16.399999999999999</v>
      </c>
      <c r="K570" s="89">
        <f t="shared" si="9"/>
        <v>16.399999999999999</v>
      </c>
      <c r="L570" s="89"/>
    </row>
    <row r="571" spans="1:12">
      <c r="A571" s="73" t="s">
        <v>58</v>
      </c>
      <c r="B571" s="73" t="s">
        <v>715</v>
      </c>
      <c r="C571" s="73" t="s">
        <v>716</v>
      </c>
      <c r="D571" s="73" t="s">
        <v>78</v>
      </c>
      <c r="E571" s="73" t="s">
        <v>79</v>
      </c>
      <c r="F571" s="73"/>
      <c r="G571" s="73">
        <v>2</v>
      </c>
      <c r="H571" s="73">
        <v>15.22</v>
      </c>
      <c r="I571" s="73">
        <v>4</v>
      </c>
      <c r="J571" s="73">
        <v>19.22</v>
      </c>
      <c r="K571" s="89">
        <f t="shared" si="9"/>
        <v>19.22</v>
      </c>
      <c r="L571" s="89"/>
    </row>
    <row r="572" spans="1:12">
      <c r="A572" s="73" t="s">
        <v>58</v>
      </c>
      <c r="B572" s="73" t="s">
        <v>715</v>
      </c>
      <c r="C572" s="73" t="s">
        <v>716</v>
      </c>
      <c r="D572" s="73" t="s">
        <v>78</v>
      </c>
      <c r="E572" s="73" t="s">
        <v>79</v>
      </c>
      <c r="F572" s="73"/>
      <c r="G572" s="73">
        <v>1</v>
      </c>
      <c r="H572" s="73">
        <v>7.61</v>
      </c>
      <c r="I572" s="73">
        <v>2</v>
      </c>
      <c r="J572" s="73">
        <v>9.61</v>
      </c>
      <c r="K572" s="89">
        <f t="shared" si="9"/>
        <v>9.61</v>
      </c>
      <c r="L572" s="89"/>
    </row>
    <row r="573" spans="1:12">
      <c r="A573" s="73" t="s">
        <v>58</v>
      </c>
      <c r="B573" s="73" t="s">
        <v>715</v>
      </c>
      <c r="C573" s="73" t="s">
        <v>716</v>
      </c>
      <c r="D573" s="73" t="s">
        <v>80</v>
      </c>
      <c r="E573" s="73" t="s">
        <v>570</v>
      </c>
      <c r="F573" s="73" t="s">
        <v>571</v>
      </c>
      <c r="G573" s="73">
        <v>2</v>
      </c>
      <c r="H573" s="73">
        <v>16.399999999999999</v>
      </c>
      <c r="I573" s="73">
        <v>0</v>
      </c>
      <c r="J573" s="73">
        <v>16.399999999999999</v>
      </c>
      <c r="K573" s="89">
        <f t="shared" si="9"/>
        <v>16.399999999999999</v>
      </c>
      <c r="L573" s="89"/>
    </row>
    <row r="574" spans="1:12">
      <c r="A574" s="73" t="s">
        <v>58</v>
      </c>
      <c r="B574" s="73" t="s">
        <v>715</v>
      </c>
      <c r="C574" s="73" t="s">
        <v>716</v>
      </c>
      <c r="D574" s="73" t="s">
        <v>80</v>
      </c>
      <c r="E574" s="73" t="s">
        <v>570</v>
      </c>
      <c r="F574" s="73" t="s">
        <v>571</v>
      </c>
      <c r="G574" s="73">
        <v>1</v>
      </c>
      <c r="H574" s="73">
        <v>8.1999999999999993</v>
      </c>
      <c r="I574" s="73">
        <v>0</v>
      </c>
      <c r="J574" s="73">
        <v>8.1999999999999993</v>
      </c>
      <c r="K574" s="89">
        <f t="shared" si="9"/>
        <v>8.1999999999999993</v>
      </c>
      <c r="L574" s="89"/>
    </row>
    <row r="575" spans="1:12">
      <c r="A575" s="73" t="s">
        <v>58</v>
      </c>
      <c r="B575" s="73" t="s">
        <v>1461</v>
      </c>
      <c r="C575" s="73" t="s">
        <v>1462</v>
      </c>
      <c r="D575" s="73" t="s">
        <v>78</v>
      </c>
      <c r="E575" s="73" t="s">
        <v>79</v>
      </c>
      <c r="F575" s="73"/>
      <c r="G575" s="73">
        <v>4</v>
      </c>
      <c r="H575" s="73">
        <v>30.44</v>
      </c>
      <c r="I575" s="73">
        <v>10</v>
      </c>
      <c r="J575" s="73">
        <v>40.44</v>
      </c>
      <c r="K575" s="89">
        <f t="shared" si="9"/>
        <v>40.44</v>
      </c>
      <c r="L575" s="89"/>
    </row>
    <row r="576" spans="1:12">
      <c r="A576" s="73" t="s">
        <v>58</v>
      </c>
      <c r="B576" s="73" t="s">
        <v>1461</v>
      </c>
      <c r="C576" s="73" t="s">
        <v>1462</v>
      </c>
      <c r="D576" s="73" t="s">
        <v>80</v>
      </c>
      <c r="E576" s="73" t="s">
        <v>367</v>
      </c>
      <c r="F576" s="73" t="s">
        <v>368</v>
      </c>
      <c r="G576" s="73">
        <v>1</v>
      </c>
      <c r="H576" s="73">
        <v>3.54</v>
      </c>
      <c r="I576" s="73">
        <v>0</v>
      </c>
      <c r="J576" s="73">
        <v>3.54</v>
      </c>
      <c r="K576" s="89">
        <f t="shared" si="9"/>
        <v>3.54</v>
      </c>
      <c r="L576" s="89"/>
    </row>
    <row r="577" spans="1:12">
      <c r="A577" s="73" t="s">
        <v>58</v>
      </c>
      <c r="B577" s="73" t="s">
        <v>1461</v>
      </c>
      <c r="C577" s="73" t="s">
        <v>1462</v>
      </c>
      <c r="D577" s="73" t="s">
        <v>80</v>
      </c>
      <c r="E577" s="73" t="s">
        <v>114</v>
      </c>
      <c r="F577" s="73" t="s">
        <v>115</v>
      </c>
      <c r="G577" s="73">
        <v>1</v>
      </c>
      <c r="H577" s="73">
        <v>1.1000000000000001</v>
      </c>
      <c r="I577" s="73">
        <v>0</v>
      </c>
      <c r="J577" s="73">
        <v>1.1000000000000001</v>
      </c>
      <c r="K577" s="89">
        <f t="shared" si="9"/>
        <v>1.1000000000000001</v>
      </c>
      <c r="L577" s="89"/>
    </row>
    <row r="578" spans="1:12">
      <c r="A578" s="73" t="s">
        <v>58</v>
      </c>
      <c r="B578" s="73" t="s">
        <v>1461</v>
      </c>
      <c r="C578" s="73" t="s">
        <v>1462</v>
      </c>
      <c r="D578" s="73" t="s">
        <v>80</v>
      </c>
      <c r="E578" s="73" t="s">
        <v>427</v>
      </c>
      <c r="F578" s="73" t="s">
        <v>428</v>
      </c>
      <c r="G578" s="73">
        <v>1</v>
      </c>
      <c r="H578" s="73">
        <v>0.44</v>
      </c>
      <c r="I578" s="73">
        <v>0</v>
      </c>
      <c r="J578" s="73">
        <v>0.44</v>
      </c>
      <c r="K578" s="89">
        <f t="shared" si="9"/>
        <v>0.44</v>
      </c>
      <c r="L578" s="89"/>
    </row>
    <row r="579" spans="1:12">
      <c r="A579" s="73" t="s">
        <v>58</v>
      </c>
      <c r="B579" s="73" t="s">
        <v>717</v>
      </c>
      <c r="C579" s="73" t="s">
        <v>718</v>
      </c>
      <c r="D579" s="73" t="s">
        <v>78</v>
      </c>
      <c r="E579" s="73" t="s">
        <v>79</v>
      </c>
      <c r="F579" s="73"/>
      <c r="G579" s="73">
        <v>3</v>
      </c>
      <c r="H579" s="73">
        <v>22.83</v>
      </c>
      <c r="I579" s="73">
        <v>9</v>
      </c>
      <c r="J579" s="73">
        <v>31.83</v>
      </c>
      <c r="K579" s="89">
        <f t="shared" si="9"/>
        <v>31.83</v>
      </c>
      <c r="L579" s="89"/>
    </row>
    <row r="580" spans="1:12">
      <c r="A580" s="73" t="s">
        <v>58</v>
      </c>
      <c r="B580" s="73" t="s">
        <v>717</v>
      </c>
      <c r="C580" s="73" t="s">
        <v>718</v>
      </c>
      <c r="D580" s="73" t="s">
        <v>80</v>
      </c>
      <c r="E580" s="73" t="s">
        <v>274</v>
      </c>
      <c r="F580" s="73" t="s">
        <v>275</v>
      </c>
      <c r="G580" s="73">
        <v>1</v>
      </c>
      <c r="H580" s="73">
        <v>1.68</v>
      </c>
      <c r="I580" s="73">
        <v>0</v>
      </c>
      <c r="J580" s="73">
        <v>1.68</v>
      </c>
      <c r="K580" s="89">
        <f t="shared" si="9"/>
        <v>1.68</v>
      </c>
      <c r="L580" s="89"/>
    </row>
    <row r="581" spans="1:12">
      <c r="A581" s="73" t="s">
        <v>58</v>
      </c>
      <c r="B581" s="73" t="s">
        <v>717</v>
      </c>
      <c r="C581" s="73" t="s">
        <v>718</v>
      </c>
      <c r="D581" s="73" t="s">
        <v>80</v>
      </c>
      <c r="E581" s="73" t="s">
        <v>610</v>
      </c>
      <c r="F581" s="73" t="s">
        <v>611</v>
      </c>
      <c r="G581" s="73">
        <v>3</v>
      </c>
      <c r="H581" s="73">
        <v>4.5599999999999996</v>
      </c>
      <c r="I581" s="73">
        <v>0</v>
      </c>
      <c r="J581" s="73">
        <v>4.5599999999999996</v>
      </c>
      <c r="K581" s="89">
        <f t="shared" si="9"/>
        <v>4.5599999999999996</v>
      </c>
      <c r="L581" s="89"/>
    </row>
    <row r="582" spans="1:12">
      <c r="A582" s="73" t="s">
        <v>58</v>
      </c>
      <c r="B582" s="73" t="s">
        <v>1250</v>
      </c>
      <c r="C582" s="73" t="s">
        <v>1251</v>
      </c>
      <c r="D582" s="73" t="s">
        <v>78</v>
      </c>
      <c r="E582" s="73" t="s">
        <v>79</v>
      </c>
      <c r="F582" s="73"/>
      <c r="G582" s="73">
        <v>2</v>
      </c>
      <c r="H582" s="73">
        <v>15.22</v>
      </c>
      <c r="I582" s="73">
        <v>2</v>
      </c>
      <c r="J582" s="73">
        <v>17.22</v>
      </c>
      <c r="K582" s="89">
        <f t="shared" ref="K582:K645" si="10">J582</f>
        <v>17.22</v>
      </c>
      <c r="L582" s="89"/>
    </row>
    <row r="583" spans="1:12">
      <c r="A583" s="73" t="s">
        <v>58</v>
      </c>
      <c r="B583" s="73" t="s">
        <v>719</v>
      </c>
      <c r="C583" s="73" t="s">
        <v>720</v>
      </c>
      <c r="D583" s="73" t="s">
        <v>78</v>
      </c>
      <c r="E583" s="73" t="s">
        <v>79</v>
      </c>
      <c r="F583" s="73"/>
      <c r="G583" s="73">
        <v>7</v>
      </c>
      <c r="H583" s="73">
        <v>53.27</v>
      </c>
      <c r="I583" s="73">
        <v>6</v>
      </c>
      <c r="J583" s="73">
        <v>59.27</v>
      </c>
      <c r="K583" s="89">
        <f t="shared" si="10"/>
        <v>59.27</v>
      </c>
      <c r="L583" s="89"/>
    </row>
    <row r="584" spans="1:12">
      <c r="A584" s="73" t="s">
        <v>58</v>
      </c>
      <c r="B584" s="73" t="s">
        <v>1714</v>
      </c>
      <c r="C584" s="73" t="s">
        <v>1715</v>
      </c>
      <c r="D584" s="73" t="s">
        <v>78</v>
      </c>
      <c r="E584" s="73" t="s">
        <v>79</v>
      </c>
      <c r="F584" s="73"/>
      <c r="G584" s="73">
        <v>1</v>
      </c>
      <c r="H584" s="73">
        <v>7.61</v>
      </c>
      <c r="I584" s="73">
        <v>2</v>
      </c>
      <c r="J584" s="73">
        <v>9.61</v>
      </c>
      <c r="K584" s="89">
        <f t="shared" si="10"/>
        <v>9.61</v>
      </c>
      <c r="L584" s="89"/>
    </row>
    <row r="585" spans="1:12">
      <c r="A585" s="73" t="s">
        <v>58</v>
      </c>
      <c r="B585" s="73" t="s">
        <v>1714</v>
      </c>
      <c r="C585" s="73" t="s">
        <v>1715</v>
      </c>
      <c r="D585" s="73" t="s">
        <v>80</v>
      </c>
      <c r="E585" s="73" t="s">
        <v>570</v>
      </c>
      <c r="F585" s="73" t="s">
        <v>571</v>
      </c>
      <c r="G585" s="73">
        <v>1</v>
      </c>
      <c r="H585" s="73">
        <v>8.1999999999999993</v>
      </c>
      <c r="I585" s="73">
        <v>0</v>
      </c>
      <c r="J585" s="73">
        <v>8.1999999999999993</v>
      </c>
      <c r="K585" s="89">
        <f t="shared" si="10"/>
        <v>8.1999999999999993</v>
      </c>
      <c r="L585" s="89"/>
    </row>
    <row r="586" spans="1:12">
      <c r="A586" s="73" t="s">
        <v>58</v>
      </c>
      <c r="B586" s="73" t="s">
        <v>721</v>
      </c>
      <c r="C586" s="73" t="s">
        <v>722</v>
      </c>
      <c r="D586" s="73" t="s">
        <v>78</v>
      </c>
      <c r="E586" s="73" t="s">
        <v>79</v>
      </c>
      <c r="F586" s="73"/>
      <c r="G586" s="73">
        <v>4</v>
      </c>
      <c r="H586" s="73">
        <v>30.44</v>
      </c>
      <c r="I586" s="73">
        <v>8</v>
      </c>
      <c r="J586" s="73">
        <v>38.44</v>
      </c>
      <c r="K586" s="89">
        <f t="shared" si="10"/>
        <v>38.44</v>
      </c>
      <c r="L586" s="89"/>
    </row>
    <row r="587" spans="1:12">
      <c r="A587" s="73" t="s">
        <v>58</v>
      </c>
      <c r="B587" s="73" t="s">
        <v>721</v>
      </c>
      <c r="C587" s="73" t="s">
        <v>722</v>
      </c>
      <c r="D587" s="73" t="s">
        <v>80</v>
      </c>
      <c r="E587" s="73" t="s">
        <v>570</v>
      </c>
      <c r="F587" s="73" t="s">
        <v>571</v>
      </c>
      <c r="G587" s="73">
        <v>4</v>
      </c>
      <c r="H587" s="73">
        <v>32.799999999999997</v>
      </c>
      <c r="I587" s="73">
        <v>0</v>
      </c>
      <c r="J587" s="73">
        <v>32.799999999999997</v>
      </c>
      <c r="K587" s="89">
        <f t="shared" si="10"/>
        <v>32.799999999999997</v>
      </c>
      <c r="L587" s="89"/>
    </row>
    <row r="588" spans="1:12">
      <c r="A588" s="73" t="s">
        <v>58</v>
      </c>
      <c r="B588" s="73" t="s">
        <v>1340</v>
      </c>
      <c r="C588" s="73" t="s">
        <v>1341</v>
      </c>
      <c r="D588" s="73" t="s">
        <v>78</v>
      </c>
      <c r="E588" s="73" t="s">
        <v>79</v>
      </c>
      <c r="F588" s="73"/>
      <c r="G588" s="73">
        <v>4</v>
      </c>
      <c r="H588" s="73">
        <v>30.44</v>
      </c>
      <c r="I588" s="73">
        <v>8</v>
      </c>
      <c r="J588" s="73">
        <v>38.44</v>
      </c>
      <c r="K588" s="89">
        <f t="shared" si="10"/>
        <v>38.44</v>
      </c>
      <c r="L588" s="89"/>
    </row>
    <row r="589" spans="1:12">
      <c r="A589" s="73" t="s">
        <v>58</v>
      </c>
      <c r="B589" s="73" t="s">
        <v>1342</v>
      </c>
      <c r="C589" s="73" t="s">
        <v>1343</v>
      </c>
      <c r="D589" s="73" t="s">
        <v>78</v>
      </c>
      <c r="E589" s="73" t="s">
        <v>79</v>
      </c>
      <c r="F589" s="73"/>
      <c r="G589" s="73">
        <v>8</v>
      </c>
      <c r="H589" s="73">
        <v>60.88</v>
      </c>
      <c r="I589" s="73">
        <v>13</v>
      </c>
      <c r="J589" s="73">
        <v>73.88</v>
      </c>
      <c r="K589" s="89">
        <f t="shared" si="10"/>
        <v>73.88</v>
      </c>
      <c r="L589" s="89"/>
    </row>
    <row r="590" spans="1:12">
      <c r="A590" s="73" t="s">
        <v>58</v>
      </c>
      <c r="B590" s="73" t="s">
        <v>1342</v>
      </c>
      <c r="C590" s="73" t="s">
        <v>1343</v>
      </c>
      <c r="D590" s="73" t="s">
        <v>80</v>
      </c>
      <c r="E590" s="73" t="s">
        <v>570</v>
      </c>
      <c r="F590" s="73" t="s">
        <v>571</v>
      </c>
      <c r="G590" s="73">
        <v>2</v>
      </c>
      <c r="H590" s="73">
        <v>16.399999999999999</v>
      </c>
      <c r="I590" s="73">
        <v>0</v>
      </c>
      <c r="J590" s="73">
        <v>16.399999999999999</v>
      </c>
      <c r="K590" s="89">
        <f t="shared" si="10"/>
        <v>16.399999999999999</v>
      </c>
      <c r="L590" s="89"/>
    </row>
    <row r="591" spans="1:12">
      <c r="A591" s="73" t="s">
        <v>58</v>
      </c>
      <c r="B591" s="73" t="s">
        <v>723</v>
      </c>
      <c r="C591" s="73" t="s">
        <v>724</v>
      </c>
      <c r="D591" s="73" t="s">
        <v>78</v>
      </c>
      <c r="E591" s="73" t="s">
        <v>79</v>
      </c>
      <c r="F591" s="73"/>
      <c r="G591" s="73">
        <v>5</v>
      </c>
      <c r="H591" s="73">
        <v>38.049999999999997</v>
      </c>
      <c r="I591" s="73">
        <v>8</v>
      </c>
      <c r="J591" s="73">
        <v>46.05</v>
      </c>
      <c r="K591" s="89">
        <f t="shared" si="10"/>
        <v>46.05</v>
      </c>
      <c r="L591" s="89"/>
    </row>
    <row r="592" spans="1:12">
      <c r="A592" s="73" t="s">
        <v>58</v>
      </c>
      <c r="B592" s="73" t="s">
        <v>725</v>
      </c>
      <c r="C592" s="73" t="s">
        <v>726</v>
      </c>
      <c r="D592" s="73" t="s">
        <v>78</v>
      </c>
      <c r="E592" s="73" t="s">
        <v>79</v>
      </c>
      <c r="F592" s="73"/>
      <c r="G592" s="73">
        <v>7</v>
      </c>
      <c r="H592" s="73">
        <v>53.27</v>
      </c>
      <c r="I592" s="73">
        <v>18</v>
      </c>
      <c r="J592" s="73">
        <v>71.27</v>
      </c>
      <c r="K592" s="89">
        <f t="shared" si="10"/>
        <v>71.27</v>
      </c>
      <c r="L592" s="89"/>
    </row>
    <row r="593" spans="1:12">
      <c r="A593" s="73" t="s">
        <v>58</v>
      </c>
      <c r="B593" s="73" t="s">
        <v>725</v>
      </c>
      <c r="C593" s="73" t="s">
        <v>726</v>
      </c>
      <c r="D593" s="73" t="s">
        <v>80</v>
      </c>
      <c r="E593" s="73" t="s">
        <v>570</v>
      </c>
      <c r="F593" s="73" t="s">
        <v>571</v>
      </c>
      <c r="G593" s="73">
        <v>8</v>
      </c>
      <c r="H593" s="73">
        <v>65.599999999999994</v>
      </c>
      <c r="I593" s="73">
        <v>0</v>
      </c>
      <c r="J593" s="73">
        <v>65.599999999999994</v>
      </c>
      <c r="K593" s="89">
        <f t="shared" si="10"/>
        <v>65.599999999999994</v>
      </c>
      <c r="L593" s="89"/>
    </row>
    <row r="594" spans="1:12">
      <c r="A594" s="73" t="s">
        <v>58</v>
      </c>
      <c r="B594" s="73" t="s">
        <v>725</v>
      </c>
      <c r="C594" s="73" t="s">
        <v>726</v>
      </c>
      <c r="D594" s="73" t="s">
        <v>80</v>
      </c>
      <c r="E594" s="73" t="s">
        <v>138</v>
      </c>
      <c r="F594" s="73" t="s">
        <v>139</v>
      </c>
      <c r="G594" s="73">
        <v>1</v>
      </c>
      <c r="H594" s="73">
        <v>1.63</v>
      </c>
      <c r="I594" s="73">
        <v>2</v>
      </c>
      <c r="J594" s="73">
        <v>3.63</v>
      </c>
      <c r="K594" s="89">
        <f t="shared" si="10"/>
        <v>3.63</v>
      </c>
      <c r="L594" s="89"/>
    </row>
    <row r="595" spans="1:12">
      <c r="A595" s="73" t="s">
        <v>58</v>
      </c>
      <c r="B595" s="73" t="s">
        <v>725</v>
      </c>
      <c r="C595" s="73" t="s">
        <v>726</v>
      </c>
      <c r="D595" s="73" t="s">
        <v>80</v>
      </c>
      <c r="E595" s="73" t="s">
        <v>163</v>
      </c>
      <c r="F595" s="73" t="s">
        <v>164</v>
      </c>
      <c r="G595" s="73">
        <v>1</v>
      </c>
      <c r="H595" s="73">
        <v>5.28</v>
      </c>
      <c r="I595" s="73">
        <v>0</v>
      </c>
      <c r="J595" s="73">
        <v>5.28</v>
      </c>
      <c r="K595" s="89">
        <f t="shared" si="10"/>
        <v>5.28</v>
      </c>
      <c r="L595" s="89"/>
    </row>
    <row r="596" spans="1:12">
      <c r="A596" s="73" t="s">
        <v>58</v>
      </c>
      <c r="B596" s="73" t="s">
        <v>1344</v>
      </c>
      <c r="C596" s="73" t="s">
        <v>1345</v>
      </c>
      <c r="D596" s="73" t="s">
        <v>78</v>
      </c>
      <c r="E596" s="73" t="s">
        <v>79</v>
      </c>
      <c r="F596" s="73"/>
      <c r="G596" s="73">
        <v>1</v>
      </c>
      <c r="H596" s="73">
        <v>7.61</v>
      </c>
      <c r="I596" s="73">
        <v>4</v>
      </c>
      <c r="J596" s="73">
        <v>11.61</v>
      </c>
      <c r="K596" s="89">
        <f t="shared" si="10"/>
        <v>11.61</v>
      </c>
      <c r="L596" s="89"/>
    </row>
    <row r="597" spans="1:12">
      <c r="A597" s="73" t="s">
        <v>58</v>
      </c>
      <c r="B597" s="73" t="s">
        <v>1937</v>
      </c>
      <c r="C597" s="73" t="s">
        <v>1938</v>
      </c>
      <c r="D597" s="73" t="s">
        <v>78</v>
      </c>
      <c r="E597" s="73" t="s">
        <v>79</v>
      </c>
      <c r="F597" s="73"/>
      <c r="G597" s="73">
        <v>3</v>
      </c>
      <c r="H597" s="73">
        <v>22.83</v>
      </c>
      <c r="I597" s="73">
        <v>3</v>
      </c>
      <c r="J597" s="73">
        <v>25.83</v>
      </c>
      <c r="K597" s="89">
        <f t="shared" si="10"/>
        <v>25.83</v>
      </c>
      <c r="L597" s="89"/>
    </row>
    <row r="598" spans="1:12">
      <c r="A598" s="73" t="s">
        <v>58</v>
      </c>
      <c r="B598" s="73" t="s">
        <v>1937</v>
      </c>
      <c r="C598" s="73" t="s">
        <v>1938</v>
      </c>
      <c r="D598" s="73" t="s">
        <v>80</v>
      </c>
      <c r="E598" s="73" t="s">
        <v>274</v>
      </c>
      <c r="F598" s="73" t="s">
        <v>275</v>
      </c>
      <c r="G598" s="73">
        <v>1</v>
      </c>
      <c r="H598" s="73">
        <v>1.68</v>
      </c>
      <c r="I598" s="73">
        <v>0</v>
      </c>
      <c r="J598" s="73">
        <v>1.68</v>
      </c>
      <c r="K598" s="89">
        <f t="shared" si="10"/>
        <v>1.68</v>
      </c>
      <c r="L598" s="89"/>
    </row>
    <row r="599" spans="1:12">
      <c r="A599" s="73" t="s">
        <v>58</v>
      </c>
      <c r="B599" s="73" t="s">
        <v>2303</v>
      </c>
      <c r="C599" s="73" t="s">
        <v>2304</v>
      </c>
      <c r="D599" s="73" t="s">
        <v>78</v>
      </c>
      <c r="E599" s="73" t="s">
        <v>79</v>
      </c>
      <c r="F599" s="73"/>
      <c r="G599" s="73">
        <v>2</v>
      </c>
      <c r="H599" s="73">
        <v>15.22</v>
      </c>
      <c r="I599" s="73">
        <v>10</v>
      </c>
      <c r="J599" s="73">
        <v>25.22</v>
      </c>
      <c r="K599" s="89">
        <f t="shared" si="10"/>
        <v>25.22</v>
      </c>
      <c r="L599" s="89"/>
    </row>
    <row r="600" spans="1:12">
      <c r="A600" s="73" t="s">
        <v>58</v>
      </c>
      <c r="B600" s="73" t="s">
        <v>1252</v>
      </c>
      <c r="C600" s="73" t="s">
        <v>1253</v>
      </c>
      <c r="D600" s="73" t="s">
        <v>78</v>
      </c>
      <c r="E600" s="73" t="s">
        <v>79</v>
      </c>
      <c r="F600" s="73"/>
      <c r="G600" s="73">
        <v>5</v>
      </c>
      <c r="H600" s="73">
        <v>38.049999999999997</v>
      </c>
      <c r="I600" s="73">
        <v>6</v>
      </c>
      <c r="J600" s="73">
        <v>44.05</v>
      </c>
      <c r="K600" s="89">
        <f t="shared" si="10"/>
        <v>44.05</v>
      </c>
      <c r="L600" s="89"/>
    </row>
    <row r="601" spans="1:12">
      <c r="A601" s="73" t="s">
        <v>58</v>
      </c>
      <c r="B601" s="73" t="s">
        <v>1252</v>
      </c>
      <c r="C601" s="73" t="s">
        <v>1253</v>
      </c>
      <c r="D601" s="73" t="s">
        <v>80</v>
      </c>
      <c r="E601" s="73" t="s">
        <v>570</v>
      </c>
      <c r="F601" s="73" t="s">
        <v>571</v>
      </c>
      <c r="G601" s="73">
        <v>5</v>
      </c>
      <c r="H601" s="73">
        <v>41</v>
      </c>
      <c r="I601" s="73">
        <v>0</v>
      </c>
      <c r="J601" s="73">
        <v>41</v>
      </c>
      <c r="K601" s="89">
        <f t="shared" si="10"/>
        <v>41</v>
      </c>
      <c r="L601" s="89"/>
    </row>
    <row r="602" spans="1:12">
      <c r="A602" s="73" t="s">
        <v>58</v>
      </c>
      <c r="B602" s="73" t="s">
        <v>1252</v>
      </c>
      <c r="C602" s="73" t="s">
        <v>1253</v>
      </c>
      <c r="D602" s="73" t="s">
        <v>80</v>
      </c>
      <c r="E602" s="73" t="s">
        <v>450</v>
      </c>
      <c r="F602" s="73" t="s">
        <v>451</v>
      </c>
      <c r="G602" s="73">
        <v>1</v>
      </c>
      <c r="H602" s="73">
        <v>1.52</v>
      </c>
      <c r="I602" s="73">
        <v>0</v>
      </c>
      <c r="J602" s="73">
        <v>1.52</v>
      </c>
      <c r="K602" s="89">
        <f t="shared" si="10"/>
        <v>1.52</v>
      </c>
      <c r="L602" s="89"/>
    </row>
    <row r="603" spans="1:12">
      <c r="A603" s="73" t="s">
        <v>58</v>
      </c>
      <c r="B603" s="73" t="s">
        <v>1716</v>
      </c>
      <c r="C603" s="73" t="s">
        <v>1717</v>
      </c>
      <c r="D603" s="73" t="s">
        <v>78</v>
      </c>
      <c r="E603" s="73" t="s">
        <v>79</v>
      </c>
      <c r="F603" s="73"/>
      <c r="G603" s="73">
        <v>1</v>
      </c>
      <c r="H603" s="73">
        <v>7.61</v>
      </c>
      <c r="I603" s="73">
        <v>2</v>
      </c>
      <c r="J603" s="73">
        <v>9.61</v>
      </c>
      <c r="K603" s="89">
        <f t="shared" si="10"/>
        <v>9.61</v>
      </c>
      <c r="L603" s="89"/>
    </row>
    <row r="604" spans="1:12">
      <c r="A604" s="73" t="s">
        <v>58</v>
      </c>
      <c r="B604" s="73" t="s">
        <v>727</v>
      </c>
      <c r="C604" s="73" t="s">
        <v>728</v>
      </c>
      <c r="D604" s="73" t="s">
        <v>78</v>
      </c>
      <c r="E604" s="73" t="s">
        <v>79</v>
      </c>
      <c r="F604" s="73"/>
      <c r="G604" s="73">
        <v>1</v>
      </c>
      <c r="H604" s="73">
        <v>7.61</v>
      </c>
      <c r="I604" s="73">
        <v>2</v>
      </c>
      <c r="J604" s="73">
        <v>9.61</v>
      </c>
      <c r="K604" s="89">
        <f t="shared" si="10"/>
        <v>9.61</v>
      </c>
      <c r="L604" s="89"/>
    </row>
    <row r="605" spans="1:12">
      <c r="A605" s="73" t="s">
        <v>58</v>
      </c>
      <c r="B605" s="73" t="s">
        <v>727</v>
      </c>
      <c r="C605" s="73" t="s">
        <v>728</v>
      </c>
      <c r="D605" s="73" t="s">
        <v>80</v>
      </c>
      <c r="E605" s="73" t="s">
        <v>570</v>
      </c>
      <c r="F605" s="73" t="s">
        <v>571</v>
      </c>
      <c r="G605" s="73">
        <v>1</v>
      </c>
      <c r="H605" s="73">
        <v>8.1999999999999993</v>
      </c>
      <c r="I605" s="73">
        <v>0</v>
      </c>
      <c r="J605" s="73">
        <v>8.1999999999999993</v>
      </c>
      <c r="K605" s="89">
        <f t="shared" si="10"/>
        <v>8.1999999999999993</v>
      </c>
      <c r="L605" s="89"/>
    </row>
    <row r="606" spans="1:12">
      <c r="A606" s="73" t="s">
        <v>58</v>
      </c>
      <c r="B606" s="73" t="s">
        <v>729</v>
      </c>
      <c r="C606" s="73" t="s">
        <v>730</v>
      </c>
      <c r="D606" s="73" t="s">
        <v>78</v>
      </c>
      <c r="E606" s="73" t="s">
        <v>79</v>
      </c>
      <c r="F606" s="73"/>
      <c r="G606" s="73">
        <v>11</v>
      </c>
      <c r="H606" s="73">
        <v>83.71</v>
      </c>
      <c r="I606" s="73">
        <v>31</v>
      </c>
      <c r="J606" s="73">
        <v>114.71</v>
      </c>
      <c r="K606" s="89">
        <f t="shared" si="10"/>
        <v>114.71</v>
      </c>
      <c r="L606" s="89"/>
    </row>
    <row r="607" spans="1:12">
      <c r="A607" s="73" t="s">
        <v>58</v>
      </c>
      <c r="B607" s="73" t="s">
        <v>729</v>
      </c>
      <c r="C607" s="73" t="s">
        <v>730</v>
      </c>
      <c r="D607" s="73" t="s">
        <v>80</v>
      </c>
      <c r="E607" s="73" t="s">
        <v>367</v>
      </c>
      <c r="F607" s="73" t="s">
        <v>368</v>
      </c>
      <c r="G607" s="73">
        <v>1</v>
      </c>
      <c r="H607" s="73">
        <v>3.54</v>
      </c>
      <c r="I607" s="73">
        <v>0</v>
      </c>
      <c r="J607" s="73">
        <v>3.54</v>
      </c>
      <c r="K607" s="89">
        <f t="shared" si="10"/>
        <v>3.54</v>
      </c>
      <c r="L607" s="89"/>
    </row>
    <row r="608" spans="1:12">
      <c r="A608" s="73" t="s">
        <v>58</v>
      </c>
      <c r="B608" s="73" t="s">
        <v>729</v>
      </c>
      <c r="C608" s="73" t="s">
        <v>730</v>
      </c>
      <c r="D608" s="73" t="s">
        <v>80</v>
      </c>
      <c r="E608" s="73" t="s">
        <v>114</v>
      </c>
      <c r="F608" s="73" t="s">
        <v>115</v>
      </c>
      <c r="G608" s="73">
        <v>1</v>
      </c>
      <c r="H608" s="73">
        <v>1.1000000000000001</v>
      </c>
      <c r="I608" s="73">
        <v>0</v>
      </c>
      <c r="J608" s="73">
        <v>1.1000000000000001</v>
      </c>
      <c r="K608" s="89">
        <f t="shared" si="10"/>
        <v>1.1000000000000001</v>
      </c>
      <c r="L608" s="89"/>
    </row>
    <row r="609" spans="1:12">
      <c r="A609" s="73" t="s">
        <v>58</v>
      </c>
      <c r="B609" s="73" t="s">
        <v>731</v>
      </c>
      <c r="C609" s="73" t="s">
        <v>732</v>
      </c>
      <c r="D609" s="73" t="s">
        <v>78</v>
      </c>
      <c r="E609" s="73" t="s">
        <v>79</v>
      </c>
      <c r="F609" s="73"/>
      <c r="G609" s="73">
        <v>3</v>
      </c>
      <c r="H609" s="73">
        <v>22.83</v>
      </c>
      <c r="I609" s="73">
        <v>5</v>
      </c>
      <c r="J609" s="73">
        <v>27.83</v>
      </c>
      <c r="K609" s="89">
        <f t="shared" si="10"/>
        <v>27.83</v>
      </c>
      <c r="L609" s="89"/>
    </row>
    <row r="610" spans="1:12">
      <c r="A610" s="73" t="s">
        <v>58</v>
      </c>
      <c r="B610" s="73" t="s">
        <v>731</v>
      </c>
      <c r="C610" s="73" t="s">
        <v>732</v>
      </c>
      <c r="D610" s="73" t="s">
        <v>78</v>
      </c>
      <c r="E610" s="73" t="s">
        <v>79</v>
      </c>
      <c r="F610" s="73"/>
      <c r="G610" s="73">
        <v>2</v>
      </c>
      <c r="H610" s="73">
        <v>15.22</v>
      </c>
      <c r="I610" s="73">
        <v>0</v>
      </c>
      <c r="J610" s="73">
        <v>15.22</v>
      </c>
      <c r="K610" s="89">
        <f t="shared" si="10"/>
        <v>15.22</v>
      </c>
      <c r="L610" s="89"/>
    </row>
    <row r="611" spans="1:12">
      <c r="A611" s="73" t="s">
        <v>58</v>
      </c>
      <c r="B611" s="73" t="s">
        <v>1939</v>
      </c>
      <c r="C611" s="73" t="s">
        <v>1940</v>
      </c>
      <c r="D611" s="73" t="s">
        <v>78</v>
      </c>
      <c r="E611" s="73" t="s">
        <v>79</v>
      </c>
      <c r="F611" s="73"/>
      <c r="G611" s="73">
        <v>3</v>
      </c>
      <c r="H611" s="73">
        <v>22.83</v>
      </c>
      <c r="I611" s="73">
        <v>0</v>
      </c>
      <c r="J611" s="73">
        <v>22.83</v>
      </c>
      <c r="K611" s="89">
        <f t="shared" si="10"/>
        <v>22.83</v>
      </c>
      <c r="L611" s="89"/>
    </row>
    <row r="612" spans="1:12">
      <c r="A612" s="73" t="s">
        <v>58</v>
      </c>
      <c r="B612" s="73" t="s">
        <v>733</v>
      </c>
      <c r="C612" s="73" t="s">
        <v>734</v>
      </c>
      <c r="D612" s="73" t="s">
        <v>78</v>
      </c>
      <c r="E612" s="73" t="s">
        <v>79</v>
      </c>
      <c r="F612" s="73"/>
      <c r="G612" s="73">
        <v>5</v>
      </c>
      <c r="H612" s="73">
        <v>38.049999999999997</v>
      </c>
      <c r="I612" s="73">
        <v>18.7</v>
      </c>
      <c r="J612" s="73">
        <v>56.75</v>
      </c>
      <c r="K612" s="89">
        <f t="shared" si="10"/>
        <v>56.75</v>
      </c>
      <c r="L612" s="89"/>
    </row>
    <row r="613" spans="1:12">
      <c r="A613" s="73" t="s">
        <v>58</v>
      </c>
      <c r="B613" s="73" t="s">
        <v>733</v>
      </c>
      <c r="C613" s="73" t="s">
        <v>734</v>
      </c>
      <c r="D613" s="73" t="s">
        <v>80</v>
      </c>
      <c r="E613" s="73" t="s">
        <v>570</v>
      </c>
      <c r="F613" s="73" t="s">
        <v>571</v>
      </c>
      <c r="G613" s="73">
        <v>5</v>
      </c>
      <c r="H613" s="73">
        <v>41</v>
      </c>
      <c r="I613" s="73">
        <v>0</v>
      </c>
      <c r="J613" s="73">
        <v>41</v>
      </c>
      <c r="K613" s="89">
        <f t="shared" si="10"/>
        <v>41</v>
      </c>
      <c r="L613" s="89"/>
    </row>
    <row r="614" spans="1:12">
      <c r="A614" s="73" t="s">
        <v>58</v>
      </c>
      <c r="B614" s="73" t="s">
        <v>733</v>
      </c>
      <c r="C614" s="73" t="s">
        <v>734</v>
      </c>
      <c r="D614" s="73" t="s">
        <v>80</v>
      </c>
      <c r="E614" s="73" t="s">
        <v>450</v>
      </c>
      <c r="F614" s="73" t="s">
        <v>451</v>
      </c>
      <c r="G614" s="73">
        <v>1</v>
      </c>
      <c r="H614" s="73">
        <v>1.52</v>
      </c>
      <c r="I614" s="73">
        <v>0</v>
      </c>
      <c r="J614" s="73">
        <v>1.52</v>
      </c>
      <c r="K614" s="89">
        <f t="shared" si="10"/>
        <v>1.52</v>
      </c>
      <c r="L614" s="89"/>
    </row>
    <row r="615" spans="1:12">
      <c r="A615" s="73" t="s">
        <v>58</v>
      </c>
      <c r="B615" s="73" t="s">
        <v>733</v>
      </c>
      <c r="C615" s="73" t="s">
        <v>734</v>
      </c>
      <c r="D615" s="73" t="s">
        <v>80</v>
      </c>
      <c r="E615" s="73" t="s">
        <v>1052</v>
      </c>
      <c r="F615" s="73" t="s">
        <v>1053</v>
      </c>
      <c r="G615" s="73">
        <v>1</v>
      </c>
      <c r="H615" s="73">
        <v>3.96</v>
      </c>
      <c r="I615" s="73">
        <v>0</v>
      </c>
      <c r="J615" s="73">
        <v>3.96</v>
      </c>
      <c r="K615" s="89">
        <f t="shared" si="10"/>
        <v>3.96</v>
      </c>
      <c r="L615" s="89"/>
    </row>
    <row r="616" spans="1:12">
      <c r="A616" s="73" t="s">
        <v>58</v>
      </c>
      <c r="B616" s="73" t="s">
        <v>1346</v>
      </c>
      <c r="C616" s="73" t="s">
        <v>1347</v>
      </c>
      <c r="D616" s="73" t="s">
        <v>78</v>
      </c>
      <c r="E616" s="73" t="s">
        <v>79</v>
      </c>
      <c r="F616" s="73"/>
      <c r="G616" s="73">
        <v>12</v>
      </c>
      <c r="H616" s="73">
        <v>91.32</v>
      </c>
      <c r="I616" s="73">
        <v>20</v>
      </c>
      <c r="J616" s="73">
        <v>111.32</v>
      </c>
      <c r="K616" s="89">
        <f t="shared" si="10"/>
        <v>111.32</v>
      </c>
      <c r="L616" s="89"/>
    </row>
    <row r="617" spans="1:12">
      <c r="A617" s="73" t="s">
        <v>58</v>
      </c>
      <c r="B617" s="73" t="s">
        <v>1346</v>
      </c>
      <c r="C617" s="73" t="s">
        <v>1347</v>
      </c>
      <c r="D617" s="73" t="s">
        <v>80</v>
      </c>
      <c r="E617" s="73" t="s">
        <v>1140</v>
      </c>
      <c r="F617" s="73" t="s">
        <v>1141</v>
      </c>
      <c r="G617" s="73">
        <v>1</v>
      </c>
      <c r="H617" s="73">
        <v>10.130000000000001</v>
      </c>
      <c r="I617" s="73">
        <v>0</v>
      </c>
      <c r="J617" s="73">
        <v>10.130000000000001</v>
      </c>
      <c r="K617" s="89">
        <f t="shared" si="10"/>
        <v>10.130000000000001</v>
      </c>
      <c r="L617" s="89"/>
    </row>
    <row r="618" spans="1:12">
      <c r="A618" s="73" t="s">
        <v>58</v>
      </c>
      <c r="B618" s="73" t="s">
        <v>1346</v>
      </c>
      <c r="C618" s="73" t="s">
        <v>1347</v>
      </c>
      <c r="D618" s="73" t="s">
        <v>80</v>
      </c>
      <c r="E618" s="73" t="s">
        <v>570</v>
      </c>
      <c r="F618" s="73" t="s">
        <v>571</v>
      </c>
      <c r="G618" s="73">
        <v>11</v>
      </c>
      <c r="H618" s="73">
        <v>90.2</v>
      </c>
      <c r="I618" s="73">
        <v>0</v>
      </c>
      <c r="J618" s="73">
        <v>90.2</v>
      </c>
      <c r="K618" s="89">
        <f t="shared" si="10"/>
        <v>90.2</v>
      </c>
      <c r="L618" s="89"/>
    </row>
    <row r="619" spans="1:12">
      <c r="A619" s="73" t="s">
        <v>58</v>
      </c>
      <c r="B619" s="73" t="s">
        <v>1346</v>
      </c>
      <c r="C619" s="73" t="s">
        <v>1347</v>
      </c>
      <c r="D619" s="73" t="s">
        <v>80</v>
      </c>
      <c r="E619" s="73" t="s">
        <v>134</v>
      </c>
      <c r="F619" s="73" t="s">
        <v>135</v>
      </c>
      <c r="G619" s="73">
        <v>4</v>
      </c>
      <c r="H619" s="73">
        <v>39.4</v>
      </c>
      <c r="I619" s="73">
        <v>0</v>
      </c>
      <c r="J619" s="73">
        <v>39.4</v>
      </c>
      <c r="K619" s="89">
        <f t="shared" si="10"/>
        <v>39.4</v>
      </c>
      <c r="L619" s="89"/>
    </row>
    <row r="620" spans="1:12">
      <c r="A620" s="73" t="s">
        <v>58</v>
      </c>
      <c r="B620" s="73" t="s">
        <v>1346</v>
      </c>
      <c r="C620" s="73" t="s">
        <v>1347</v>
      </c>
      <c r="D620" s="73" t="s">
        <v>80</v>
      </c>
      <c r="E620" s="73" t="s">
        <v>136</v>
      </c>
      <c r="F620" s="73" t="s">
        <v>137</v>
      </c>
      <c r="G620" s="73">
        <v>1</v>
      </c>
      <c r="H620" s="73">
        <v>5.61</v>
      </c>
      <c r="I620" s="73">
        <v>0</v>
      </c>
      <c r="J620" s="73">
        <v>5.61</v>
      </c>
      <c r="K620" s="89">
        <f t="shared" si="10"/>
        <v>5.61</v>
      </c>
      <c r="L620" s="89"/>
    </row>
    <row r="621" spans="1:12">
      <c r="A621" s="73" t="s">
        <v>58</v>
      </c>
      <c r="B621" s="73" t="s">
        <v>1346</v>
      </c>
      <c r="C621" s="73" t="s">
        <v>1347</v>
      </c>
      <c r="D621" s="73" t="s">
        <v>80</v>
      </c>
      <c r="E621" s="73" t="s">
        <v>1750</v>
      </c>
      <c r="F621" s="73" t="s">
        <v>1751</v>
      </c>
      <c r="G621" s="73">
        <v>2</v>
      </c>
      <c r="H621" s="73">
        <v>0.8</v>
      </c>
      <c r="I621" s="73">
        <v>0</v>
      </c>
      <c r="J621" s="73">
        <v>0.8</v>
      </c>
      <c r="K621" s="89">
        <f t="shared" si="10"/>
        <v>0.8</v>
      </c>
      <c r="L621" s="89"/>
    </row>
    <row r="622" spans="1:12">
      <c r="A622" s="73" t="s">
        <v>58</v>
      </c>
      <c r="B622" s="73" t="s">
        <v>1941</v>
      </c>
      <c r="C622" s="73" t="s">
        <v>1942</v>
      </c>
      <c r="D622" s="73" t="s">
        <v>78</v>
      </c>
      <c r="E622" s="73" t="s">
        <v>79</v>
      </c>
      <c r="F622" s="73"/>
      <c r="G622" s="73">
        <v>14</v>
      </c>
      <c r="H622" s="73">
        <v>106.54</v>
      </c>
      <c r="I622" s="73">
        <v>28</v>
      </c>
      <c r="J622" s="73">
        <v>134.54</v>
      </c>
      <c r="K622" s="89">
        <f t="shared" si="10"/>
        <v>134.54</v>
      </c>
      <c r="L622" s="89"/>
    </row>
    <row r="623" spans="1:12">
      <c r="A623" s="73" t="s">
        <v>58</v>
      </c>
      <c r="B623" s="73" t="s">
        <v>1718</v>
      </c>
      <c r="C623" s="73" t="s">
        <v>1719</v>
      </c>
      <c r="D623" s="73" t="s">
        <v>78</v>
      </c>
      <c r="E623" s="73" t="s">
        <v>79</v>
      </c>
      <c r="F623" s="73"/>
      <c r="G623" s="73">
        <v>3</v>
      </c>
      <c r="H623" s="73">
        <v>22.83</v>
      </c>
      <c r="I623" s="73">
        <v>2</v>
      </c>
      <c r="J623" s="73">
        <v>24.83</v>
      </c>
      <c r="K623" s="89">
        <f t="shared" si="10"/>
        <v>24.83</v>
      </c>
      <c r="L623" s="89"/>
    </row>
    <row r="624" spans="1:12">
      <c r="A624" s="73" t="s">
        <v>58</v>
      </c>
      <c r="B624" s="73" t="s">
        <v>1718</v>
      </c>
      <c r="C624" s="73" t="s">
        <v>1719</v>
      </c>
      <c r="D624" s="73" t="s">
        <v>80</v>
      </c>
      <c r="E624" s="73" t="s">
        <v>570</v>
      </c>
      <c r="F624" s="73" t="s">
        <v>571</v>
      </c>
      <c r="G624" s="73">
        <v>1</v>
      </c>
      <c r="H624" s="73">
        <v>8.1999999999999993</v>
      </c>
      <c r="I624" s="73">
        <v>0</v>
      </c>
      <c r="J624" s="73">
        <v>8.1999999999999993</v>
      </c>
      <c r="K624" s="89">
        <f t="shared" si="10"/>
        <v>8.1999999999999993</v>
      </c>
      <c r="L624" s="89"/>
    </row>
    <row r="625" spans="1:12">
      <c r="A625" s="73" t="s">
        <v>58</v>
      </c>
      <c r="B625" s="73" t="s">
        <v>1720</v>
      </c>
      <c r="C625" s="73" t="s">
        <v>1721</v>
      </c>
      <c r="D625" s="73" t="s">
        <v>78</v>
      </c>
      <c r="E625" s="73" t="s">
        <v>79</v>
      </c>
      <c r="F625" s="73"/>
      <c r="G625" s="73">
        <v>2</v>
      </c>
      <c r="H625" s="73">
        <v>15.22</v>
      </c>
      <c r="I625" s="73">
        <v>5</v>
      </c>
      <c r="J625" s="73">
        <v>20.22</v>
      </c>
      <c r="K625" s="89">
        <f t="shared" si="10"/>
        <v>20.22</v>
      </c>
      <c r="L625" s="89"/>
    </row>
    <row r="626" spans="1:12">
      <c r="A626" s="73" t="s">
        <v>58</v>
      </c>
      <c r="B626" s="73" t="s">
        <v>1720</v>
      </c>
      <c r="C626" s="73" t="s">
        <v>1721</v>
      </c>
      <c r="D626" s="73" t="s">
        <v>80</v>
      </c>
      <c r="E626" s="73" t="s">
        <v>570</v>
      </c>
      <c r="F626" s="73" t="s">
        <v>571</v>
      </c>
      <c r="G626" s="73">
        <v>2</v>
      </c>
      <c r="H626" s="73">
        <v>16.399999999999999</v>
      </c>
      <c r="I626" s="73">
        <v>0</v>
      </c>
      <c r="J626" s="73">
        <v>16.399999999999999</v>
      </c>
      <c r="K626" s="89">
        <f t="shared" si="10"/>
        <v>16.399999999999999</v>
      </c>
      <c r="L626" s="89"/>
    </row>
    <row r="627" spans="1:12">
      <c r="A627" s="73" t="s">
        <v>58</v>
      </c>
      <c r="B627" s="73" t="s">
        <v>735</v>
      </c>
      <c r="C627" s="73" t="s">
        <v>736</v>
      </c>
      <c r="D627" s="73" t="s">
        <v>78</v>
      </c>
      <c r="E627" s="73" t="s">
        <v>79</v>
      </c>
      <c r="F627" s="73"/>
      <c r="G627" s="73">
        <v>12</v>
      </c>
      <c r="H627" s="73">
        <v>91.32</v>
      </c>
      <c r="I627" s="73">
        <v>17</v>
      </c>
      <c r="J627" s="73">
        <v>108.32</v>
      </c>
      <c r="K627" s="89">
        <f t="shared" si="10"/>
        <v>108.32</v>
      </c>
      <c r="L627" s="89"/>
    </row>
    <row r="628" spans="1:12">
      <c r="A628" s="73" t="s">
        <v>58</v>
      </c>
      <c r="B628" s="73" t="s">
        <v>737</v>
      </c>
      <c r="C628" s="73" t="s">
        <v>738</v>
      </c>
      <c r="D628" s="73" t="s">
        <v>78</v>
      </c>
      <c r="E628" s="73" t="s">
        <v>79</v>
      </c>
      <c r="F628" s="73"/>
      <c r="G628" s="73">
        <v>4</v>
      </c>
      <c r="H628" s="73">
        <v>30.44</v>
      </c>
      <c r="I628" s="73">
        <v>3</v>
      </c>
      <c r="J628" s="73">
        <v>33.44</v>
      </c>
      <c r="K628" s="89">
        <f t="shared" si="10"/>
        <v>33.44</v>
      </c>
      <c r="L628" s="89"/>
    </row>
    <row r="629" spans="1:12">
      <c r="A629" s="73" t="s">
        <v>58</v>
      </c>
      <c r="B629" s="73" t="s">
        <v>737</v>
      </c>
      <c r="C629" s="73" t="s">
        <v>738</v>
      </c>
      <c r="D629" s="73" t="s">
        <v>78</v>
      </c>
      <c r="E629" s="73" t="s">
        <v>79</v>
      </c>
      <c r="F629" s="73"/>
      <c r="G629" s="73">
        <v>1</v>
      </c>
      <c r="H629" s="73">
        <v>7.61</v>
      </c>
      <c r="I629" s="73">
        <v>0</v>
      </c>
      <c r="J629" s="73">
        <v>7.61</v>
      </c>
      <c r="K629" s="89">
        <f t="shared" si="10"/>
        <v>7.61</v>
      </c>
      <c r="L629" s="89"/>
    </row>
    <row r="630" spans="1:12">
      <c r="A630" s="73" t="s">
        <v>58</v>
      </c>
      <c r="B630" s="73" t="s">
        <v>737</v>
      </c>
      <c r="C630" s="73" t="s">
        <v>738</v>
      </c>
      <c r="D630" s="73" t="s">
        <v>80</v>
      </c>
      <c r="E630" s="73" t="s">
        <v>570</v>
      </c>
      <c r="F630" s="73" t="s">
        <v>571</v>
      </c>
      <c r="G630" s="73">
        <v>4</v>
      </c>
      <c r="H630" s="73">
        <v>32.799999999999997</v>
      </c>
      <c r="I630" s="73">
        <v>0</v>
      </c>
      <c r="J630" s="73">
        <v>32.799999999999997</v>
      </c>
      <c r="K630" s="89">
        <f t="shared" si="10"/>
        <v>32.799999999999997</v>
      </c>
      <c r="L630" s="89"/>
    </row>
    <row r="631" spans="1:12">
      <c r="A631" s="73" t="s">
        <v>58</v>
      </c>
      <c r="B631" s="73" t="s">
        <v>737</v>
      </c>
      <c r="C631" s="73" t="s">
        <v>738</v>
      </c>
      <c r="D631" s="73" t="s">
        <v>80</v>
      </c>
      <c r="E631" s="73" t="s">
        <v>570</v>
      </c>
      <c r="F631" s="73" t="s">
        <v>571</v>
      </c>
      <c r="G631" s="73">
        <v>1</v>
      </c>
      <c r="H631" s="73">
        <v>8.1999999999999993</v>
      </c>
      <c r="I631" s="73">
        <v>0</v>
      </c>
      <c r="J631" s="73">
        <v>8.1999999999999993</v>
      </c>
      <c r="K631" s="89">
        <f t="shared" si="10"/>
        <v>8.1999999999999993</v>
      </c>
      <c r="L631" s="89"/>
    </row>
    <row r="632" spans="1:12">
      <c r="A632" s="73" t="s">
        <v>58</v>
      </c>
      <c r="B632" s="73" t="s">
        <v>1943</v>
      </c>
      <c r="C632" s="73" t="s">
        <v>1944</v>
      </c>
      <c r="D632" s="73" t="s">
        <v>78</v>
      </c>
      <c r="E632" s="73" t="s">
        <v>79</v>
      </c>
      <c r="F632" s="73"/>
      <c r="G632" s="73">
        <v>3</v>
      </c>
      <c r="H632" s="73">
        <v>22.83</v>
      </c>
      <c r="I632" s="73">
        <v>6</v>
      </c>
      <c r="J632" s="73">
        <v>28.83</v>
      </c>
      <c r="K632" s="89">
        <f t="shared" si="10"/>
        <v>28.83</v>
      </c>
      <c r="L632" s="89"/>
    </row>
    <row r="633" spans="1:12">
      <c r="A633" s="73" t="s">
        <v>58</v>
      </c>
      <c r="B633" s="73" t="s">
        <v>739</v>
      </c>
      <c r="C633" s="73" t="s">
        <v>740</v>
      </c>
      <c r="D633" s="73" t="s">
        <v>78</v>
      </c>
      <c r="E633" s="73" t="s">
        <v>79</v>
      </c>
      <c r="F633" s="73"/>
      <c r="G633" s="73">
        <v>5</v>
      </c>
      <c r="H633" s="73">
        <v>38.049999999999997</v>
      </c>
      <c r="I633" s="73">
        <v>14</v>
      </c>
      <c r="J633" s="73">
        <v>52.05</v>
      </c>
      <c r="K633" s="89">
        <f t="shared" si="10"/>
        <v>52.05</v>
      </c>
      <c r="L633" s="89"/>
    </row>
    <row r="634" spans="1:12">
      <c r="A634" s="73" t="s">
        <v>58</v>
      </c>
      <c r="B634" s="73" t="s">
        <v>739</v>
      </c>
      <c r="C634" s="73" t="s">
        <v>740</v>
      </c>
      <c r="D634" s="73" t="s">
        <v>80</v>
      </c>
      <c r="E634" s="73" t="s">
        <v>367</v>
      </c>
      <c r="F634" s="73" t="s">
        <v>368</v>
      </c>
      <c r="G634" s="73">
        <v>1</v>
      </c>
      <c r="H634" s="73">
        <v>3.54</v>
      </c>
      <c r="I634" s="73">
        <v>0</v>
      </c>
      <c r="J634" s="73">
        <v>3.54</v>
      </c>
      <c r="K634" s="89">
        <f t="shared" si="10"/>
        <v>3.54</v>
      </c>
      <c r="L634" s="89"/>
    </row>
    <row r="635" spans="1:12">
      <c r="A635" s="73" t="s">
        <v>58</v>
      </c>
      <c r="B635" s="73" t="s">
        <v>739</v>
      </c>
      <c r="C635" s="73" t="s">
        <v>740</v>
      </c>
      <c r="D635" s="73" t="s">
        <v>80</v>
      </c>
      <c r="E635" s="73" t="s">
        <v>570</v>
      </c>
      <c r="F635" s="73" t="s">
        <v>571</v>
      </c>
      <c r="G635" s="73">
        <v>7</v>
      </c>
      <c r="H635" s="73">
        <v>57.4</v>
      </c>
      <c r="I635" s="73">
        <v>0</v>
      </c>
      <c r="J635" s="73">
        <v>57.4</v>
      </c>
      <c r="K635" s="89">
        <f t="shared" si="10"/>
        <v>57.4</v>
      </c>
      <c r="L635" s="89"/>
    </row>
    <row r="636" spans="1:12">
      <c r="A636" s="73" t="s">
        <v>58</v>
      </c>
      <c r="B636" s="73" t="s">
        <v>739</v>
      </c>
      <c r="C636" s="73" t="s">
        <v>740</v>
      </c>
      <c r="D636" s="73" t="s">
        <v>80</v>
      </c>
      <c r="E636" s="73" t="s">
        <v>114</v>
      </c>
      <c r="F636" s="73" t="s">
        <v>115</v>
      </c>
      <c r="G636" s="73">
        <v>1</v>
      </c>
      <c r="H636" s="73">
        <v>1.1000000000000001</v>
      </c>
      <c r="I636" s="73">
        <v>0</v>
      </c>
      <c r="J636" s="73">
        <v>1.1000000000000001</v>
      </c>
      <c r="K636" s="89">
        <f t="shared" si="10"/>
        <v>1.1000000000000001</v>
      </c>
      <c r="L636" s="89"/>
    </row>
    <row r="637" spans="1:12">
      <c r="A637" s="73" t="s">
        <v>58</v>
      </c>
      <c r="B637" s="73" t="s">
        <v>1945</v>
      </c>
      <c r="C637" s="73" t="s">
        <v>1946</v>
      </c>
      <c r="D637" s="73" t="s">
        <v>78</v>
      </c>
      <c r="E637" s="73" t="s">
        <v>79</v>
      </c>
      <c r="F637" s="73"/>
      <c r="G637" s="73">
        <v>3</v>
      </c>
      <c r="H637" s="73">
        <v>22.83</v>
      </c>
      <c r="I637" s="73">
        <v>8</v>
      </c>
      <c r="J637" s="73">
        <v>30.83</v>
      </c>
      <c r="K637" s="89">
        <f t="shared" si="10"/>
        <v>30.83</v>
      </c>
      <c r="L637" s="89"/>
    </row>
    <row r="638" spans="1:12">
      <c r="A638" s="73" t="s">
        <v>58</v>
      </c>
      <c r="B638" s="73" t="s">
        <v>1945</v>
      </c>
      <c r="C638" s="73" t="s">
        <v>1946</v>
      </c>
      <c r="D638" s="73" t="s">
        <v>80</v>
      </c>
      <c r="E638" s="73" t="s">
        <v>367</v>
      </c>
      <c r="F638" s="73" t="s">
        <v>368</v>
      </c>
      <c r="G638" s="73">
        <v>1</v>
      </c>
      <c r="H638" s="73">
        <v>3.54</v>
      </c>
      <c r="I638" s="73">
        <v>0</v>
      </c>
      <c r="J638" s="73">
        <v>3.54</v>
      </c>
      <c r="K638" s="89">
        <f t="shared" si="10"/>
        <v>3.54</v>
      </c>
      <c r="L638" s="89"/>
    </row>
    <row r="639" spans="1:12">
      <c r="A639" s="73" t="s">
        <v>58</v>
      </c>
      <c r="B639" s="73" t="s">
        <v>1945</v>
      </c>
      <c r="C639" s="73" t="s">
        <v>1946</v>
      </c>
      <c r="D639" s="73" t="s">
        <v>80</v>
      </c>
      <c r="E639" s="73" t="s">
        <v>570</v>
      </c>
      <c r="F639" s="73" t="s">
        <v>571</v>
      </c>
      <c r="G639" s="73">
        <v>4</v>
      </c>
      <c r="H639" s="73">
        <v>32.799999999999997</v>
      </c>
      <c r="I639" s="73">
        <v>0</v>
      </c>
      <c r="J639" s="73">
        <v>32.799999999999997</v>
      </c>
      <c r="K639" s="89">
        <f t="shared" si="10"/>
        <v>32.799999999999997</v>
      </c>
      <c r="L639" s="89"/>
    </row>
    <row r="640" spans="1:12">
      <c r="A640" s="73" t="s">
        <v>58</v>
      </c>
      <c r="B640" s="73" t="s">
        <v>1945</v>
      </c>
      <c r="C640" s="73" t="s">
        <v>1946</v>
      </c>
      <c r="D640" s="73" t="s">
        <v>80</v>
      </c>
      <c r="E640" s="73" t="s">
        <v>114</v>
      </c>
      <c r="F640" s="73" t="s">
        <v>115</v>
      </c>
      <c r="G640" s="73">
        <v>1</v>
      </c>
      <c r="H640" s="73">
        <v>1.1000000000000001</v>
      </c>
      <c r="I640" s="73">
        <v>0</v>
      </c>
      <c r="J640" s="73">
        <v>1.1000000000000001</v>
      </c>
      <c r="K640" s="89">
        <f t="shared" si="10"/>
        <v>1.1000000000000001</v>
      </c>
      <c r="L640" s="89"/>
    </row>
    <row r="641" spans="1:12">
      <c r="A641" s="73" t="s">
        <v>58</v>
      </c>
      <c r="B641" s="73" t="s">
        <v>1945</v>
      </c>
      <c r="C641" s="73" t="s">
        <v>1946</v>
      </c>
      <c r="D641" s="73" t="s">
        <v>80</v>
      </c>
      <c r="E641" s="73" t="s">
        <v>1750</v>
      </c>
      <c r="F641" s="73" t="s">
        <v>1751</v>
      </c>
      <c r="G641" s="73">
        <v>1</v>
      </c>
      <c r="H641" s="73">
        <v>0.4</v>
      </c>
      <c r="I641" s="73">
        <v>0</v>
      </c>
      <c r="J641" s="73">
        <v>0.4</v>
      </c>
      <c r="K641" s="89">
        <f t="shared" si="10"/>
        <v>0.4</v>
      </c>
      <c r="L641" s="89"/>
    </row>
    <row r="642" spans="1:12">
      <c r="A642" s="73" t="s">
        <v>58</v>
      </c>
      <c r="B642" s="73" t="s">
        <v>1574</v>
      </c>
      <c r="C642" s="73" t="s">
        <v>1575</v>
      </c>
      <c r="D642" s="73" t="s">
        <v>78</v>
      </c>
      <c r="E642" s="73" t="s">
        <v>79</v>
      </c>
      <c r="F642" s="73"/>
      <c r="G642" s="73">
        <v>2</v>
      </c>
      <c r="H642" s="73">
        <v>15.22</v>
      </c>
      <c r="I642" s="73">
        <v>3</v>
      </c>
      <c r="J642" s="73">
        <v>18.22</v>
      </c>
      <c r="K642" s="89">
        <f t="shared" si="10"/>
        <v>18.22</v>
      </c>
      <c r="L642" s="89"/>
    </row>
    <row r="643" spans="1:12">
      <c r="A643" s="73" t="s">
        <v>58</v>
      </c>
      <c r="B643" s="73" t="s">
        <v>1574</v>
      </c>
      <c r="C643" s="73" t="s">
        <v>1575</v>
      </c>
      <c r="D643" s="73" t="s">
        <v>80</v>
      </c>
      <c r="E643" s="73" t="s">
        <v>570</v>
      </c>
      <c r="F643" s="73" t="s">
        <v>571</v>
      </c>
      <c r="G643" s="73">
        <v>2</v>
      </c>
      <c r="H643" s="73">
        <v>16.399999999999999</v>
      </c>
      <c r="I643" s="73">
        <v>0</v>
      </c>
      <c r="J643" s="73">
        <v>16.399999999999999</v>
      </c>
      <c r="K643" s="89">
        <f t="shared" si="10"/>
        <v>16.399999999999999</v>
      </c>
      <c r="L643" s="89"/>
    </row>
    <row r="644" spans="1:12">
      <c r="A644" s="73" t="s">
        <v>58</v>
      </c>
      <c r="B644" s="73" t="s">
        <v>1348</v>
      </c>
      <c r="C644" s="73" t="s">
        <v>1349</v>
      </c>
      <c r="D644" s="73" t="s">
        <v>78</v>
      </c>
      <c r="E644" s="73" t="s">
        <v>79</v>
      </c>
      <c r="F644" s="73"/>
      <c r="G644" s="73">
        <v>4</v>
      </c>
      <c r="H644" s="73">
        <v>30.44</v>
      </c>
      <c r="I644" s="73">
        <v>6.85</v>
      </c>
      <c r="J644" s="73">
        <v>37.29</v>
      </c>
      <c r="K644" s="89">
        <f t="shared" si="10"/>
        <v>37.29</v>
      </c>
      <c r="L644" s="89"/>
    </row>
    <row r="645" spans="1:12">
      <c r="A645" s="73" t="s">
        <v>58</v>
      </c>
      <c r="B645" s="73" t="s">
        <v>1348</v>
      </c>
      <c r="C645" s="73" t="s">
        <v>1349</v>
      </c>
      <c r="D645" s="73" t="s">
        <v>80</v>
      </c>
      <c r="E645" s="73" t="s">
        <v>2305</v>
      </c>
      <c r="F645" s="73" t="s">
        <v>2306</v>
      </c>
      <c r="G645" s="73">
        <v>1</v>
      </c>
      <c r="H645" s="73">
        <v>16.690000000000001</v>
      </c>
      <c r="I645" s="73">
        <v>0</v>
      </c>
      <c r="J645" s="73">
        <v>16.690000000000001</v>
      </c>
      <c r="K645" s="89">
        <f t="shared" si="10"/>
        <v>16.690000000000001</v>
      </c>
      <c r="L645" s="89"/>
    </row>
    <row r="646" spans="1:12">
      <c r="A646" s="73" t="s">
        <v>58</v>
      </c>
      <c r="B646" s="73" t="s">
        <v>1576</v>
      </c>
      <c r="C646" s="73" t="s">
        <v>1577</v>
      </c>
      <c r="D646" s="73" t="s">
        <v>78</v>
      </c>
      <c r="E646" s="73" t="s">
        <v>79</v>
      </c>
      <c r="F646" s="73"/>
      <c r="G646" s="73">
        <v>1</v>
      </c>
      <c r="H646" s="73">
        <v>7.61</v>
      </c>
      <c r="I646" s="73">
        <v>4</v>
      </c>
      <c r="J646" s="73">
        <v>11.61</v>
      </c>
      <c r="K646" s="89">
        <f t="shared" ref="K646:K709" si="11">J646</f>
        <v>11.61</v>
      </c>
      <c r="L646" s="89"/>
    </row>
    <row r="647" spans="1:12">
      <c r="A647" s="73" t="s">
        <v>58</v>
      </c>
      <c r="B647" s="73" t="s">
        <v>741</v>
      </c>
      <c r="C647" s="73" t="s">
        <v>742</v>
      </c>
      <c r="D647" s="73" t="s">
        <v>78</v>
      </c>
      <c r="E647" s="73" t="s">
        <v>79</v>
      </c>
      <c r="F647" s="73"/>
      <c r="G647" s="73">
        <v>10</v>
      </c>
      <c r="H647" s="73">
        <v>76.099999999999994</v>
      </c>
      <c r="I647" s="73">
        <v>19</v>
      </c>
      <c r="J647" s="73">
        <v>95.1</v>
      </c>
      <c r="K647" s="89">
        <f t="shared" si="11"/>
        <v>95.1</v>
      </c>
      <c r="L647" s="89"/>
    </row>
    <row r="648" spans="1:12">
      <c r="A648" s="73" t="s">
        <v>58</v>
      </c>
      <c r="B648" s="73" t="s">
        <v>741</v>
      </c>
      <c r="C648" s="73" t="s">
        <v>742</v>
      </c>
      <c r="D648" s="73" t="s">
        <v>78</v>
      </c>
      <c r="E648" s="73" t="s">
        <v>79</v>
      </c>
      <c r="F648" s="73"/>
      <c r="G648" s="73">
        <v>1</v>
      </c>
      <c r="H648" s="73">
        <v>7.61</v>
      </c>
      <c r="I648" s="73">
        <v>2</v>
      </c>
      <c r="J648" s="73">
        <v>9.61</v>
      </c>
      <c r="K648" s="89">
        <f t="shared" si="11"/>
        <v>9.61</v>
      </c>
      <c r="L648" s="89"/>
    </row>
    <row r="649" spans="1:12">
      <c r="A649" s="73" t="s">
        <v>58</v>
      </c>
      <c r="B649" s="73" t="s">
        <v>741</v>
      </c>
      <c r="C649" s="73" t="s">
        <v>742</v>
      </c>
      <c r="D649" s="73" t="s">
        <v>80</v>
      </c>
      <c r="E649" s="73" t="s">
        <v>570</v>
      </c>
      <c r="F649" s="73" t="s">
        <v>571</v>
      </c>
      <c r="G649" s="73">
        <v>11</v>
      </c>
      <c r="H649" s="73">
        <v>90.2</v>
      </c>
      <c r="I649" s="73">
        <v>0</v>
      </c>
      <c r="J649" s="73">
        <v>90.2</v>
      </c>
      <c r="K649" s="89">
        <f t="shared" si="11"/>
        <v>90.2</v>
      </c>
      <c r="L649" s="89"/>
    </row>
    <row r="650" spans="1:12">
      <c r="A650" s="73" t="s">
        <v>58</v>
      </c>
      <c r="B650" s="73" t="s">
        <v>741</v>
      </c>
      <c r="C650" s="73" t="s">
        <v>742</v>
      </c>
      <c r="D650" s="73" t="s">
        <v>80</v>
      </c>
      <c r="E650" s="73" t="s">
        <v>570</v>
      </c>
      <c r="F650" s="73" t="s">
        <v>571</v>
      </c>
      <c r="G650" s="73">
        <v>1</v>
      </c>
      <c r="H650" s="73">
        <v>8.1999999999999993</v>
      </c>
      <c r="I650" s="73">
        <v>0</v>
      </c>
      <c r="J650" s="73">
        <v>8.1999999999999993</v>
      </c>
      <c r="K650" s="89">
        <f t="shared" si="11"/>
        <v>8.1999999999999993</v>
      </c>
      <c r="L650" s="89"/>
    </row>
    <row r="651" spans="1:12">
      <c r="A651" s="73" t="s">
        <v>58</v>
      </c>
      <c r="B651" s="73" t="s">
        <v>743</v>
      </c>
      <c r="C651" s="73" t="s">
        <v>744</v>
      </c>
      <c r="D651" s="73" t="s">
        <v>78</v>
      </c>
      <c r="E651" s="73" t="s">
        <v>79</v>
      </c>
      <c r="F651" s="73"/>
      <c r="G651" s="73">
        <v>2</v>
      </c>
      <c r="H651" s="73">
        <v>15.22</v>
      </c>
      <c r="I651" s="73">
        <v>2</v>
      </c>
      <c r="J651" s="73">
        <v>17.22</v>
      </c>
      <c r="K651" s="89">
        <f t="shared" si="11"/>
        <v>17.22</v>
      </c>
      <c r="L651" s="89"/>
    </row>
    <row r="652" spans="1:12">
      <c r="A652" s="73" t="s">
        <v>58</v>
      </c>
      <c r="B652" s="73" t="s">
        <v>743</v>
      </c>
      <c r="C652" s="73" t="s">
        <v>744</v>
      </c>
      <c r="D652" s="73" t="s">
        <v>80</v>
      </c>
      <c r="E652" s="73" t="s">
        <v>114</v>
      </c>
      <c r="F652" s="73" t="s">
        <v>115</v>
      </c>
      <c r="G652" s="73">
        <v>1</v>
      </c>
      <c r="H652" s="73">
        <v>1.1000000000000001</v>
      </c>
      <c r="I652" s="73">
        <v>0</v>
      </c>
      <c r="J652" s="73">
        <v>1.1000000000000001</v>
      </c>
      <c r="K652" s="89">
        <f t="shared" si="11"/>
        <v>1.1000000000000001</v>
      </c>
      <c r="L652" s="89"/>
    </row>
    <row r="653" spans="1:12">
      <c r="A653" s="73" t="s">
        <v>58</v>
      </c>
      <c r="B653" s="73" t="s">
        <v>743</v>
      </c>
      <c r="C653" s="73" t="s">
        <v>744</v>
      </c>
      <c r="D653" s="73" t="s">
        <v>80</v>
      </c>
      <c r="E653" s="73" t="s">
        <v>427</v>
      </c>
      <c r="F653" s="73" t="s">
        <v>428</v>
      </c>
      <c r="G653" s="73">
        <v>1</v>
      </c>
      <c r="H653" s="73">
        <v>0.44</v>
      </c>
      <c r="I653" s="73">
        <v>0</v>
      </c>
      <c r="J653" s="73">
        <v>0.44</v>
      </c>
      <c r="K653" s="89">
        <f t="shared" si="11"/>
        <v>0.44</v>
      </c>
      <c r="L653" s="89"/>
    </row>
    <row r="654" spans="1:12">
      <c r="A654" s="73" t="s">
        <v>58</v>
      </c>
      <c r="B654" s="73" t="s">
        <v>1722</v>
      </c>
      <c r="C654" s="73" t="s">
        <v>1723</v>
      </c>
      <c r="D654" s="73" t="s">
        <v>78</v>
      </c>
      <c r="E654" s="73" t="s">
        <v>79</v>
      </c>
      <c r="F654" s="73"/>
      <c r="G654" s="73">
        <v>1</v>
      </c>
      <c r="H654" s="73">
        <v>7.61</v>
      </c>
      <c r="I654" s="73">
        <v>0</v>
      </c>
      <c r="J654" s="73">
        <v>7.61</v>
      </c>
      <c r="K654" s="89">
        <f t="shared" si="11"/>
        <v>7.61</v>
      </c>
      <c r="L654" s="89"/>
    </row>
    <row r="655" spans="1:12">
      <c r="A655" s="73" t="s">
        <v>58</v>
      </c>
      <c r="B655" s="73" t="s">
        <v>1722</v>
      </c>
      <c r="C655" s="73" t="s">
        <v>1723</v>
      </c>
      <c r="D655" s="73" t="s">
        <v>80</v>
      </c>
      <c r="E655" s="73" t="s">
        <v>1140</v>
      </c>
      <c r="F655" s="73" t="s">
        <v>1141</v>
      </c>
      <c r="G655" s="73">
        <v>1</v>
      </c>
      <c r="H655" s="73">
        <v>10.130000000000001</v>
      </c>
      <c r="I655" s="73">
        <v>0</v>
      </c>
      <c r="J655" s="73">
        <v>10.130000000000001</v>
      </c>
      <c r="K655" s="89">
        <f t="shared" si="11"/>
        <v>10.130000000000001</v>
      </c>
      <c r="L655" s="89"/>
    </row>
    <row r="656" spans="1:12">
      <c r="A656" s="73" t="s">
        <v>58</v>
      </c>
      <c r="B656" s="73" t="s">
        <v>1722</v>
      </c>
      <c r="C656" s="73" t="s">
        <v>1723</v>
      </c>
      <c r="D656" s="73" t="s">
        <v>80</v>
      </c>
      <c r="E656" s="73" t="s">
        <v>114</v>
      </c>
      <c r="F656" s="73" t="s">
        <v>115</v>
      </c>
      <c r="G656" s="73">
        <v>2</v>
      </c>
      <c r="H656" s="73">
        <v>2.2000000000000002</v>
      </c>
      <c r="I656" s="73">
        <v>0</v>
      </c>
      <c r="J656" s="73">
        <v>2.2000000000000002</v>
      </c>
      <c r="K656" s="89">
        <f t="shared" si="11"/>
        <v>2.2000000000000002</v>
      </c>
      <c r="L656" s="89"/>
    </row>
    <row r="657" spans="1:12">
      <c r="A657" s="73" t="s">
        <v>58</v>
      </c>
      <c r="B657" s="73" t="s">
        <v>1722</v>
      </c>
      <c r="C657" s="73" t="s">
        <v>1723</v>
      </c>
      <c r="D657" s="73" t="s">
        <v>80</v>
      </c>
      <c r="E657" s="73" t="s">
        <v>427</v>
      </c>
      <c r="F657" s="73" t="s">
        <v>428</v>
      </c>
      <c r="G657" s="73">
        <v>1</v>
      </c>
      <c r="H657" s="73">
        <v>0.44</v>
      </c>
      <c r="I657" s="73">
        <v>0</v>
      </c>
      <c r="J657" s="73">
        <v>0.44</v>
      </c>
      <c r="K657" s="89">
        <f t="shared" si="11"/>
        <v>0.44</v>
      </c>
      <c r="L657" s="89"/>
    </row>
    <row r="658" spans="1:12">
      <c r="A658" s="73" t="s">
        <v>58</v>
      </c>
      <c r="B658" s="73" t="s">
        <v>1254</v>
      </c>
      <c r="C658" s="73" t="s">
        <v>1255</v>
      </c>
      <c r="D658" s="73" t="s">
        <v>78</v>
      </c>
      <c r="E658" s="73" t="s">
        <v>79</v>
      </c>
      <c r="F658" s="73"/>
      <c r="G658" s="73">
        <v>1</v>
      </c>
      <c r="H658" s="73">
        <v>7.61</v>
      </c>
      <c r="I658" s="73">
        <v>2</v>
      </c>
      <c r="J658" s="73">
        <v>9.61</v>
      </c>
      <c r="K658" s="89">
        <f t="shared" si="11"/>
        <v>9.61</v>
      </c>
      <c r="L658" s="89"/>
    </row>
    <row r="659" spans="1:12">
      <c r="A659" s="73" t="s">
        <v>58</v>
      </c>
      <c r="B659" s="73" t="s">
        <v>1254</v>
      </c>
      <c r="C659" s="73" t="s">
        <v>1255</v>
      </c>
      <c r="D659" s="73" t="s">
        <v>80</v>
      </c>
      <c r="E659" s="73" t="s">
        <v>367</v>
      </c>
      <c r="F659" s="73" t="s">
        <v>368</v>
      </c>
      <c r="G659" s="73">
        <v>1</v>
      </c>
      <c r="H659" s="73">
        <v>3.54</v>
      </c>
      <c r="I659" s="73">
        <v>0</v>
      </c>
      <c r="J659" s="73">
        <v>3.54</v>
      </c>
      <c r="K659" s="89">
        <f t="shared" si="11"/>
        <v>3.54</v>
      </c>
      <c r="L659" s="89"/>
    </row>
    <row r="660" spans="1:12">
      <c r="A660" s="73" t="s">
        <v>58</v>
      </c>
      <c r="B660" s="73" t="s">
        <v>1254</v>
      </c>
      <c r="C660" s="73" t="s">
        <v>1255</v>
      </c>
      <c r="D660" s="73" t="s">
        <v>80</v>
      </c>
      <c r="E660" s="73" t="s">
        <v>570</v>
      </c>
      <c r="F660" s="73" t="s">
        <v>571</v>
      </c>
      <c r="G660" s="73">
        <v>2</v>
      </c>
      <c r="H660" s="73">
        <v>16.399999999999999</v>
      </c>
      <c r="I660" s="73">
        <v>0</v>
      </c>
      <c r="J660" s="73">
        <v>16.399999999999999</v>
      </c>
      <c r="K660" s="89">
        <f t="shared" si="11"/>
        <v>16.399999999999999</v>
      </c>
      <c r="L660" s="89"/>
    </row>
    <row r="661" spans="1:12">
      <c r="A661" s="73" t="s">
        <v>58</v>
      </c>
      <c r="B661" s="73" t="s">
        <v>1254</v>
      </c>
      <c r="C661" s="73" t="s">
        <v>1255</v>
      </c>
      <c r="D661" s="73" t="s">
        <v>80</v>
      </c>
      <c r="E661" s="73" t="s">
        <v>114</v>
      </c>
      <c r="F661" s="73" t="s">
        <v>115</v>
      </c>
      <c r="G661" s="73">
        <v>1</v>
      </c>
      <c r="H661" s="73">
        <v>1.1000000000000001</v>
      </c>
      <c r="I661" s="73">
        <v>0</v>
      </c>
      <c r="J661" s="73">
        <v>1.1000000000000001</v>
      </c>
      <c r="K661" s="89">
        <f t="shared" si="11"/>
        <v>1.1000000000000001</v>
      </c>
      <c r="L661" s="89"/>
    </row>
    <row r="662" spans="1:12">
      <c r="A662" s="73" t="s">
        <v>58</v>
      </c>
      <c r="B662" s="73" t="s">
        <v>1947</v>
      </c>
      <c r="C662" s="73" t="s">
        <v>1948</v>
      </c>
      <c r="D662" s="73" t="s">
        <v>78</v>
      </c>
      <c r="E662" s="73" t="s">
        <v>79</v>
      </c>
      <c r="F662" s="73"/>
      <c r="G662" s="73">
        <v>1</v>
      </c>
      <c r="H662" s="73">
        <v>7.61</v>
      </c>
      <c r="I662" s="73">
        <v>2</v>
      </c>
      <c r="J662" s="73">
        <v>9.61</v>
      </c>
      <c r="K662" s="89">
        <f t="shared" si="11"/>
        <v>9.61</v>
      </c>
      <c r="L662" s="89"/>
    </row>
    <row r="663" spans="1:12">
      <c r="A663" s="73" t="s">
        <v>58</v>
      </c>
      <c r="B663" s="73" t="s">
        <v>1949</v>
      </c>
      <c r="C663" s="73" t="s">
        <v>1950</v>
      </c>
      <c r="D663" s="73" t="s">
        <v>78</v>
      </c>
      <c r="E663" s="73" t="s">
        <v>79</v>
      </c>
      <c r="F663" s="73"/>
      <c r="G663" s="73">
        <v>5</v>
      </c>
      <c r="H663" s="73">
        <v>38.049999999999997</v>
      </c>
      <c r="I663" s="73">
        <v>6</v>
      </c>
      <c r="J663" s="73">
        <v>44.05</v>
      </c>
      <c r="K663" s="89">
        <f t="shared" si="11"/>
        <v>44.05</v>
      </c>
      <c r="L663" s="89"/>
    </row>
    <row r="664" spans="1:12">
      <c r="A664" s="73" t="s">
        <v>58</v>
      </c>
      <c r="B664" s="73" t="s">
        <v>745</v>
      </c>
      <c r="C664" s="73" t="s">
        <v>746</v>
      </c>
      <c r="D664" s="73" t="s">
        <v>78</v>
      </c>
      <c r="E664" s="73" t="s">
        <v>79</v>
      </c>
      <c r="F664" s="73"/>
      <c r="G664" s="73">
        <v>2</v>
      </c>
      <c r="H664" s="73">
        <v>15.22</v>
      </c>
      <c r="I664" s="73">
        <v>4</v>
      </c>
      <c r="J664" s="73">
        <v>19.22</v>
      </c>
      <c r="K664" s="89">
        <f t="shared" si="11"/>
        <v>19.22</v>
      </c>
      <c r="L664" s="89"/>
    </row>
    <row r="665" spans="1:12">
      <c r="A665" s="73" t="s">
        <v>58</v>
      </c>
      <c r="B665" s="73" t="s">
        <v>745</v>
      </c>
      <c r="C665" s="73" t="s">
        <v>746</v>
      </c>
      <c r="D665" s="73" t="s">
        <v>80</v>
      </c>
      <c r="E665" s="73" t="s">
        <v>570</v>
      </c>
      <c r="F665" s="73" t="s">
        <v>571</v>
      </c>
      <c r="G665" s="73">
        <v>3</v>
      </c>
      <c r="H665" s="73">
        <v>24.6</v>
      </c>
      <c r="I665" s="73">
        <v>0</v>
      </c>
      <c r="J665" s="73">
        <v>24.6</v>
      </c>
      <c r="K665" s="89">
        <f t="shared" si="11"/>
        <v>24.6</v>
      </c>
      <c r="L665" s="89"/>
    </row>
    <row r="666" spans="1:12">
      <c r="A666" s="73" t="s">
        <v>58</v>
      </c>
      <c r="B666" s="73" t="s">
        <v>2307</v>
      </c>
      <c r="C666" s="73" t="s">
        <v>2308</v>
      </c>
      <c r="D666" s="73" t="s">
        <v>78</v>
      </c>
      <c r="E666" s="73" t="s">
        <v>79</v>
      </c>
      <c r="F666" s="73"/>
      <c r="G666" s="73">
        <v>2</v>
      </c>
      <c r="H666" s="73">
        <v>15.22</v>
      </c>
      <c r="I666" s="73">
        <v>2</v>
      </c>
      <c r="J666" s="73">
        <v>17.22</v>
      </c>
      <c r="K666" s="89">
        <f t="shared" si="11"/>
        <v>17.22</v>
      </c>
      <c r="L666" s="89"/>
    </row>
    <row r="667" spans="1:12">
      <c r="A667" s="73" t="s">
        <v>58</v>
      </c>
      <c r="B667" s="73" t="s">
        <v>2307</v>
      </c>
      <c r="C667" s="73" t="s">
        <v>2308</v>
      </c>
      <c r="D667" s="73" t="s">
        <v>80</v>
      </c>
      <c r="E667" s="73" t="s">
        <v>570</v>
      </c>
      <c r="F667" s="73" t="s">
        <v>571</v>
      </c>
      <c r="G667" s="73">
        <v>2</v>
      </c>
      <c r="H667" s="73">
        <v>16.399999999999999</v>
      </c>
      <c r="I667" s="73">
        <v>0</v>
      </c>
      <c r="J667" s="73">
        <v>16.399999999999999</v>
      </c>
      <c r="K667" s="89">
        <f t="shared" si="11"/>
        <v>16.399999999999999</v>
      </c>
      <c r="L667" s="89"/>
    </row>
    <row r="668" spans="1:12">
      <c r="A668" s="73" t="s">
        <v>58</v>
      </c>
      <c r="B668" s="73" t="s">
        <v>1951</v>
      </c>
      <c r="C668" s="73" t="s">
        <v>1952</v>
      </c>
      <c r="D668" s="73" t="s">
        <v>78</v>
      </c>
      <c r="E668" s="73" t="s">
        <v>79</v>
      </c>
      <c r="F668" s="73"/>
      <c r="G668" s="73">
        <v>1</v>
      </c>
      <c r="H668" s="73">
        <v>7.61</v>
      </c>
      <c r="I668" s="73">
        <v>2</v>
      </c>
      <c r="J668" s="73">
        <v>9.61</v>
      </c>
      <c r="K668" s="89">
        <f t="shared" si="11"/>
        <v>9.61</v>
      </c>
      <c r="L668" s="89"/>
    </row>
    <row r="669" spans="1:12">
      <c r="A669" s="73" t="s">
        <v>58</v>
      </c>
      <c r="B669" s="73" t="s">
        <v>1953</v>
      </c>
      <c r="C669" s="73" t="s">
        <v>1954</v>
      </c>
      <c r="D669" s="73" t="s">
        <v>78</v>
      </c>
      <c r="E669" s="73" t="s">
        <v>79</v>
      </c>
      <c r="F669" s="73"/>
      <c r="G669" s="73">
        <v>1</v>
      </c>
      <c r="H669" s="73">
        <v>7.61</v>
      </c>
      <c r="I669" s="73">
        <v>2</v>
      </c>
      <c r="J669" s="73">
        <v>9.61</v>
      </c>
      <c r="K669" s="89">
        <f t="shared" si="11"/>
        <v>9.61</v>
      </c>
      <c r="L669" s="89"/>
    </row>
    <row r="670" spans="1:12">
      <c r="A670" s="73" t="s">
        <v>58</v>
      </c>
      <c r="B670" s="73" t="s">
        <v>747</v>
      </c>
      <c r="C670" s="73" t="s">
        <v>748</v>
      </c>
      <c r="D670" s="73" t="s">
        <v>78</v>
      </c>
      <c r="E670" s="73" t="s">
        <v>79</v>
      </c>
      <c r="F670" s="73"/>
      <c r="G670" s="73">
        <v>8</v>
      </c>
      <c r="H670" s="73">
        <v>60.88</v>
      </c>
      <c r="I670" s="73">
        <v>8</v>
      </c>
      <c r="J670" s="73">
        <v>68.88</v>
      </c>
      <c r="K670" s="89">
        <f t="shared" si="11"/>
        <v>68.88</v>
      </c>
      <c r="L670" s="89"/>
    </row>
    <row r="671" spans="1:12">
      <c r="A671" s="73" t="s">
        <v>58</v>
      </c>
      <c r="B671" s="73" t="s">
        <v>747</v>
      </c>
      <c r="C671" s="73" t="s">
        <v>748</v>
      </c>
      <c r="D671" s="73" t="s">
        <v>78</v>
      </c>
      <c r="E671" s="73" t="s">
        <v>79</v>
      </c>
      <c r="F671" s="73"/>
      <c r="G671" s="73">
        <v>2</v>
      </c>
      <c r="H671" s="73">
        <v>15.22</v>
      </c>
      <c r="I671" s="73">
        <v>0</v>
      </c>
      <c r="J671" s="73">
        <v>15.22</v>
      </c>
      <c r="K671" s="89">
        <f t="shared" si="11"/>
        <v>15.22</v>
      </c>
      <c r="L671" s="89"/>
    </row>
    <row r="672" spans="1:12">
      <c r="A672" s="73" t="s">
        <v>58</v>
      </c>
      <c r="B672" s="73" t="s">
        <v>2309</v>
      </c>
      <c r="C672" s="73" t="s">
        <v>2310</v>
      </c>
      <c r="D672" s="73" t="s">
        <v>78</v>
      </c>
      <c r="E672" s="73" t="s">
        <v>79</v>
      </c>
      <c r="F672" s="73"/>
      <c r="G672" s="73">
        <v>12</v>
      </c>
      <c r="H672" s="73">
        <v>91.32</v>
      </c>
      <c r="I672" s="73">
        <v>15</v>
      </c>
      <c r="J672" s="73">
        <v>106.32</v>
      </c>
      <c r="K672" s="89">
        <f t="shared" si="11"/>
        <v>106.32</v>
      </c>
      <c r="L672" s="89"/>
    </row>
    <row r="673" spans="1:12">
      <c r="A673" s="73" t="s">
        <v>58</v>
      </c>
      <c r="B673" s="73" t="s">
        <v>2309</v>
      </c>
      <c r="C673" s="73" t="s">
        <v>2310</v>
      </c>
      <c r="D673" s="73" t="s">
        <v>80</v>
      </c>
      <c r="E673" s="73" t="s">
        <v>570</v>
      </c>
      <c r="F673" s="73" t="s">
        <v>571</v>
      </c>
      <c r="G673" s="73">
        <v>5</v>
      </c>
      <c r="H673" s="73">
        <v>41</v>
      </c>
      <c r="I673" s="73">
        <v>0</v>
      </c>
      <c r="J673" s="73">
        <v>41</v>
      </c>
      <c r="K673" s="89">
        <f t="shared" si="11"/>
        <v>41</v>
      </c>
      <c r="L673" s="89"/>
    </row>
    <row r="674" spans="1:12">
      <c r="A674" s="73" t="s">
        <v>58</v>
      </c>
      <c r="B674" s="73" t="s">
        <v>1463</v>
      </c>
      <c r="C674" s="73" t="s">
        <v>1464</v>
      </c>
      <c r="D674" s="73" t="s">
        <v>78</v>
      </c>
      <c r="E674" s="73" t="s">
        <v>79</v>
      </c>
      <c r="F674" s="73"/>
      <c r="G674" s="73">
        <v>2</v>
      </c>
      <c r="H674" s="73">
        <v>15.22</v>
      </c>
      <c r="I674" s="73">
        <v>6</v>
      </c>
      <c r="J674" s="73">
        <v>21.22</v>
      </c>
      <c r="K674" s="89">
        <f t="shared" si="11"/>
        <v>21.22</v>
      </c>
      <c r="L674" s="89"/>
    </row>
    <row r="675" spans="1:12">
      <c r="A675" s="73" t="s">
        <v>58</v>
      </c>
      <c r="B675" s="73" t="s">
        <v>1724</v>
      </c>
      <c r="C675" s="73" t="s">
        <v>1725</v>
      </c>
      <c r="D675" s="73" t="s">
        <v>78</v>
      </c>
      <c r="E675" s="73" t="s">
        <v>79</v>
      </c>
      <c r="F675" s="73"/>
      <c r="G675" s="73">
        <v>2</v>
      </c>
      <c r="H675" s="73">
        <v>15.22</v>
      </c>
      <c r="I675" s="73">
        <v>6</v>
      </c>
      <c r="J675" s="73">
        <v>21.22</v>
      </c>
      <c r="K675" s="89">
        <f t="shared" si="11"/>
        <v>21.22</v>
      </c>
      <c r="L675" s="89"/>
    </row>
    <row r="676" spans="1:12">
      <c r="A676" s="73" t="s">
        <v>58</v>
      </c>
      <c r="B676" s="73" t="s">
        <v>2311</v>
      </c>
      <c r="C676" s="73" t="s">
        <v>2312</v>
      </c>
      <c r="D676" s="73" t="s">
        <v>78</v>
      </c>
      <c r="E676" s="73" t="s">
        <v>79</v>
      </c>
      <c r="F676" s="73"/>
      <c r="G676" s="73">
        <v>1</v>
      </c>
      <c r="H676" s="73">
        <v>7.61</v>
      </c>
      <c r="I676" s="73">
        <v>6</v>
      </c>
      <c r="J676" s="73">
        <v>13.61</v>
      </c>
      <c r="K676" s="89">
        <f t="shared" si="11"/>
        <v>13.61</v>
      </c>
      <c r="L676" s="89"/>
    </row>
    <row r="677" spans="1:12">
      <c r="A677" s="73" t="s">
        <v>58</v>
      </c>
      <c r="B677" s="73" t="s">
        <v>1465</v>
      </c>
      <c r="C677" s="73" t="s">
        <v>1466</v>
      </c>
      <c r="D677" s="73" t="s">
        <v>78</v>
      </c>
      <c r="E677" s="73" t="s">
        <v>79</v>
      </c>
      <c r="F677" s="73"/>
      <c r="G677" s="73">
        <v>5</v>
      </c>
      <c r="H677" s="73">
        <v>38.049999999999997</v>
      </c>
      <c r="I677" s="73">
        <v>0</v>
      </c>
      <c r="J677" s="73">
        <v>38.049999999999997</v>
      </c>
      <c r="K677" s="89">
        <f t="shared" si="11"/>
        <v>38.049999999999997</v>
      </c>
      <c r="L677" s="89"/>
    </row>
    <row r="678" spans="1:12">
      <c r="A678" s="73" t="s">
        <v>58</v>
      </c>
      <c r="B678" s="73" t="s">
        <v>2313</v>
      </c>
      <c r="C678" s="73" t="s">
        <v>2314</v>
      </c>
      <c r="D678" s="73" t="s">
        <v>78</v>
      </c>
      <c r="E678" s="73" t="s">
        <v>79</v>
      </c>
      <c r="F678" s="73"/>
      <c r="G678" s="73">
        <v>3</v>
      </c>
      <c r="H678" s="73">
        <v>22.83</v>
      </c>
      <c r="I678" s="73">
        <v>9</v>
      </c>
      <c r="J678" s="73">
        <v>31.83</v>
      </c>
      <c r="K678" s="89">
        <f t="shared" si="11"/>
        <v>31.83</v>
      </c>
      <c r="L678" s="89"/>
    </row>
    <row r="679" spans="1:12">
      <c r="A679" s="73" t="s">
        <v>58</v>
      </c>
      <c r="B679" s="73" t="s">
        <v>749</v>
      </c>
      <c r="C679" s="73" t="s">
        <v>750</v>
      </c>
      <c r="D679" s="73" t="s">
        <v>78</v>
      </c>
      <c r="E679" s="73" t="s">
        <v>79</v>
      </c>
      <c r="F679" s="73"/>
      <c r="G679" s="73">
        <v>1</v>
      </c>
      <c r="H679" s="73">
        <v>7.61</v>
      </c>
      <c r="I679" s="73">
        <v>0</v>
      </c>
      <c r="J679" s="73">
        <v>7.61</v>
      </c>
      <c r="K679" s="89">
        <f t="shared" si="11"/>
        <v>7.61</v>
      </c>
      <c r="L679" s="89"/>
    </row>
    <row r="680" spans="1:12">
      <c r="A680" s="73" t="s">
        <v>58</v>
      </c>
      <c r="B680" s="73" t="s">
        <v>751</v>
      </c>
      <c r="C680" s="73" t="s">
        <v>752</v>
      </c>
      <c r="D680" s="73" t="s">
        <v>78</v>
      </c>
      <c r="E680" s="73" t="s">
        <v>79</v>
      </c>
      <c r="F680" s="73"/>
      <c r="G680" s="73">
        <v>4</v>
      </c>
      <c r="H680" s="73">
        <v>30.44</v>
      </c>
      <c r="I680" s="73">
        <v>6</v>
      </c>
      <c r="J680" s="73">
        <v>36.44</v>
      </c>
      <c r="K680" s="89">
        <f t="shared" si="11"/>
        <v>36.44</v>
      </c>
      <c r="L680" s="89"/>
    </row>
    <row r="681" spans="1:12">
      <c r="A681" s="73" t="s">
        <v>58</v>
      </c>
      <c r="B681" s="73" t="s">
        <v>751</v>
      </c>
      <c r="C681" s="73" t="s">
        <v>752</v>
      </c>
      <c r="D681" s="73" t="s">
        <v>80</v>
      </c>
      <c r="E681" s="73" t="s">
        <v>570</v>
      </c>
      <c r="F681" s="73" t="s">
        <v>571</v>
      </c>
      <c r="G681" s="73">
        <v>4</v>
      </c>
      <c r="H681" s="73">
        <v>32.799999999999997</v>
      </c>
      <c r="I681" s="73">
        <v>0</v>
      </c>
      <c r="J681" s="73">
        <v>32.799999999999997</v>
      </c>
      <c r="K681" s="89">
        <f t="shared" si="11"/>
        <v>32.799999999999997</v>
      </c>
      <c r="L681" s="89"/>
    </row>
    <row r="682" spans="1:12">
      <c r="A682" s="73" t="s">
        <v>58</v>
      </c>
      <c r="B682" s="73" t="s">
        <v>1350</v>
      </c>
      <c r="C682" s="73" t="s">
        <v>1351</v>
      </c>
      <c r="D682" s="73" t="s">
        <v>78</v>
      </c>
      <c r="E682" s="73" t="s">
        <v>79</v>
      </c>
      <c r="F682" s="73"/>
      <c r="G682" s="73">
        <v>6</v>
      </c>
      <c r="H682" s="73">
        <v>45.66</v>
      </c>
      <c r="I682" s="73">
        <v>14</v>
      </c>
      <c r="J682" s="73">
        <v>59.66</v>
      </c>
      <c r="K682" s="89">
        <f t="shared" si="11"/>
        <v>59.66</v>
      </c>
      <c r="L682" s="89"/>
    </row>
    <row r="683" spans="1:12">
      <c r="A683" s="73" t="s">
        <v>58</v>
      </c>
      <c r="B683" s="73" t="s">
        <v>1350</v>
      </c>
      <c r="C683" s="73" t="s">
        <v>1351</v>
      </c>
      <c r="D683" s="73" t="s">
        <v>80</v>
      </c>
      <c r="E683" s="73" t="s">
        <v>570</v>
      </c>
      <c r="F683" s="73" t="s">
        <v>571</v>
      </c>
      <c r="G683" s="73">
        <v>7</v>
      </c>
      <c r="H683" s="73">
        <v>57.4</v>
      </c>
      <c r="I683" s="73">
        <v>0</v>
      </c>
      <c r="J683" s="73">
        <v>57.4</v>
      </c>
      <c r="K683" s="89">
        <f t="shared" si="11"/>
        <v>57.4</v>
      </c>
      <c r="L683" s="89"/>
    </row>
    <row r="684" spans="1:12">
      <c r="A684" s="73" t="s">
        <v>58</v>
      </c>
      <c r="B684" s="73" t="s">
        <v>1578</v>
      </c>
      <c r="C684" s="73" t="s">
        <v>1579</v>
      </c>
      <c r="D684" s="73" t="s">
        <v>78</v>
      </c>
      <c r="E684" s="73" t="s">
        <v>79</v>
      </c>
      <c r="F684" s="73"/>
      <c r="G684" s="73">
        <v>1</v>
      </c>
      <c r="H684" s="73">
        <v>7.61</v>
      </c>
      <c r="I684" s="73">
        <v>2</v>
      </c>
      <c r="J684" s="73">
        <v>9.61</v>
      </c>
      <c r="K684" s="89">
        <f t="shared" si="11"/>
        <v>9.61</v>
      </c>
      <c r="L684" s="89"/>
    </row>
    <row r="685" spans="1:12">
      <c r="A685" s="73" t="s">
        <v>58</v>
      </c>
      <c r="B685" s="73" t="s">
        <v>753</v>
      </c>
      <c r="C685" s="73" t="s">
        <v>754</v>
      </c>
      <c r="D685" s="73" t="s">
        <v>78</v>
      </c>
      <c r="E685" s="73" t="s">
        <v>79</v>
      </c>
      <c r="F685" s="73"/>
      <c r="G685" s="73">
        <v>2</v>
      </c>
      <c r="H685" s="73">
        <v>15.22</v>
      </c>
      <c r="I685" s="73">
        <v>3</v>
      </c>
      <c r="J685" s="73">
        <v>18.22</v>
      </c>
      <c r="K685" s="89">
        <f t="shared" si="11"/>
        <v>18.22</v>
      </c>
      <c r="L685" s="89"/>
    </row>
    <row r="686" spans="1:12">
      <c r="A686" s="73" t="s">
        <v>58</v>
      </c>
      <c r="B686" s="73" t="s">
        <v>753</v>
      </c>
      <c r="C686" s="73" t="s">
        <v>754</v>
      </c>
      <c r="D686" s="73" t="s">
        <v>78</v>
      </c>
      <c r="E686" s="73" t="s">
        <v>79</v>
      </c>
      <c r="F686" s="73"/>
      <c r="G686" s="73">
        <v>6</v>
      </c>
      <c r="H686" s="73">
        <v>45.66</v>
      </c>
      <c r="I686" s="73">
        <v>4</v>
      </c>
      <c r="J686" s="73">
        <v>49.66</v>
      </c>
      <c r="K686" s="89">
        <f t="shared" si="11"/>
        <v>49.66</v>
      </c>
      <c r="L686" s="89"/>
    </row>
    <row r="687" spans="1:12">
      <c r="A687" s="73" t="s">
        <v>58</v>
      </c>
      <c r="B687" s="73" t="s">
        <v>753</v>
      </c>
      <c r="C687" s="73" t="s">
        <v>754</v>
      </c>
      <c r="D687" s="73" t="s">
        <v>80</v>
      </c>
      <c r="E687" s="73" t="s">
        <v>570</v>
      </c>
      <c r="F687" s="73" t="s">
        <v>571</v>
      </c>
      <c r="G687" s="73">
        <v>2</v>
      </c>
      <c r="H687" s="73">
        <v>16.399999999999999</v>
      </c>
      <c r="I687" s="73">
        <v>0</v>
      </c>
      <c r="J687" s="73">
        <v>16.399999999999999</v>
      </c>
      <c r="K687" s="89">
        <f t="shared" si="11"/>
        <v>16.399999999999999</v>
      </c>
      <c r="L687" s="89"/>
    </row>
    <row r="688" spans="1:12">
      <c r="A688" s="73" t="s">
        <v>58</v>
      </c>
      <c r="B688" s="73" t="s">
        <v>753</v>
      </c>
      <c r="C688" s="73" t="s">
        <v>754</v>
      </c>
      <c r="D688" s="73" t="s">
        <v>80</v>
      </c>
      <c r="E688" s="73" t="s">
        <v>306</v>
      </c>
      <c r="F688" s="73" t="s">
        <v>307</v>
      </c>
      <c r="G688" s="73">
        <v>1</v>
      </c>
      <c r="H688" s="73">
        <v>1.62</v>
      </c>
      <c r="I688" s="73">
        <v>0</v>
      </c>
      <c r="J688" s="73">
        <v>1.62</v>
      </c>
      <c r="K688" s="89">
        <f t="shared" si="11"/>
        <v>1.62</v>
      </c>
      <c r="L688" s="89"/>
    </row>
    <row r="689" spans="1:12">
      <c r="A689" s="73" t="s">
        <v>58</v>
      </c>
      <c r="B689" s="73" t="s">
        <v>753</v>
      </c>
      <c r="C689" s="73" t="s">
        <v>754</v>
      </c>
      <c r="D689" s="73" t="s">
        <v>80</v>
      </c>
      <c r="E689" s="73" t="s">
        <v>570</v>
      </c>
      <c r="F689" s="73" t="s">
        <v>571</v>
      </c>
      <c r="G689" s="73">
        <v>11</v>
      </c>
      <c r="H689" s="73">
        <v>90.2</v>
      </c>
      <c r="I689" s="73">
        <v>0</v>
      </c>
      <c r="J689" s="73">
        <v>90.2</v>
      </c>
      <c r="K689" s="89">
        <f t="shared" si="11"/>
        <v>90.2</v>
      </c>
      <c r="L689" s="89"/>
    </row>
    <row r="690" spans="1:12">
      <c r="A690" s="73" t="s">
        <v>58</v>
      </c>
      <c r="B690" s="73" t="s">
        <v>1467</v>
      </c>
      <c r="C690" s="73" t="s">
        <v>1468</v>
      </c>
      <c r="D690" s="73" t="s">
        <v>78</v>
      </c>
      <c r="E690" s="73" t="s">
        <v>79</v>
      </c>
      <c r="F690" s="73"/>
      <c r="G690" s="73">
        <v>1</v>
      </c>
      <c r="H690" s="73">
        <v>7.61</v>
      </c>
      <c r="I690" s="73">
        <v>1</v>
      </c>
      <c r="J690" s="73">
        <v>8.61</v>
      </c>
      <c r="K690" s="89">
        <f t="shared" si="11"/>
        <v>8.61</v>
      </c>
      <c r="L690" s="89"/>
    </row>
    <row r="691" spans="1:12">
      <c r="A691" s="73" t="s">
        <v>58</v>
      </c>
      <c r="B691" s="73" t="s">
        <v>1467</v>
      </c>
      <c r="C691" s="73" t="s">
        <v>1468</v>
      </c>
      <c r="D691" s="73" t="s">
        <v>80</v>
      </c>
      <c r="E691" s="73" t="s">
        <v>570</v>
      </c>
      <c r="F691" s="73" t="s">
        <v>571</v>
      </c>
      <c r="G691" s="73">
        <v>1</v>
      </c>
      <c r="H691" s="73">
        <v>8.1999999999999993</v>
      </c>
      <c r="I691" s="73">
        <v>0</v>
      </c>
      <c r="J691" s="73">
        <v>8.1999999999999993</v>
      </c>
      <c r="K691" s="89">
        <f t="shared" si="11"/>
        <v>8.1999999999999993</v>
      </c>
      <c r="L691" s="89"/>
    </row>
    <row r="692" spans="1:12">
      <c r="A692" s="73" t="s">
        <v>58</v>
      </c>
      <c r="B692" s="73" t="s">
        <v>1726</v>
      </c>
      <c r="C692" s="73" t="s">
        <v>1727</v>
      </c>
      <c r="D692" s="73" t="s">
        <v>78</v>
      </c>
      <c r="E692" s="73" t="s">
        <v>79</v>
      </c>
      <c r="F692" s="73"/>
      <c r="G692" s="73">
        <v>2</v>
      </c>
      <c r="H692" s="73">
        <v>15.22</v>
      </c>
      <c r="I692" s="73">
        <v>2</v>
      </c>
      <c r="J692" s="73">
        <v>17.22</v>
      </c>
      <c r="K692" s="89">
        <f t="shared" si="11"/>
        <v>17.22</v>
      </c>
      <c r="L692" s="89"/>
    </row>
    <row r="693" spans="1:12">
      <c r="A693" s="73" t="s">
        <v>58</v>
      </c>
      <c r="B693" s="73" t="s">
        <v>1726</v>
      </c>
      <c r="C693" s="73" t="s">
        <v>1727</v>
      </c>
      <c r="D693" s="73" t="s">
        <v>80</v>
      </c>
      <c r="E693" s="73" t="s">
        <v>570</v>
      </c>
      <c r="F693" s="73" t="s">
        <v>571</v>
      </c>
      <c r="G693" s="73">
        <v>2</v>
      </c>
      <c r="H693" s="73">
        <v>16.399999999999999</v>
      </c>
      <c r="I693" s="73">
        <v>0</v>
      </c>
      <c r="J693" s="73">
        <v>16.399999999999999</v>
      </c>
      <c r="K693" s="89">
        <f t="shared" si="11"/>
        <v>16.399999999999999</v>
      </c>
      <c r="L693" s="89"/>
    </row>
    <row r="694" spans="1:12">
      <c r="A694" s="73" t="s">
        <v>58</v>
      </c>
      <c r="B694" s="73" t="s">
        <v>1728</v>
      </c>
      <c r="C694" s="73" t="s">
        <v>1729</v>
      </c>
      <c r="D694" s="73" t="s">
        <v>78</v>
      </c>
      <c r="E694" s="73" t="s">
        <v>79</v>
      </c>
      <c r="F694" s="73"/>
      <c r="G694" s="73">
        <v>5</v>
      </c>
      <c r="H694" s="73">
        <v>38.049999999999997</v>
      </c>
      <c r="I694" s="73">
        <v>4</v>
      </c>
      <c r="J694" s="73">
        <v>42.05</v>
      </c>
      <c r="K694" s="89">
        <f t="shared" si="11"/>
        <v>42.05</v>
      </c>
      <c r="L694" s="89"/>
    </row>
    <row r="695" spans="1:12">
      <c r="A695" s="73" t="s">
        <v>58</v>
      </c>
      <c r="B695" s="73" t="s">
        <v>755</v>
      </c>
      <c r="C695" s="73" t="s">
        <v>756</v>
      </c>
      <c r="D695" s="73" t="s">
        <v>78</v>
      </c>
      <c r="E695" s="73" t="s">
        <v>79</v>
      </c>
      <c r="F695" s="73"/>
      <c r="G695" s="73">
        <v>11</v>
      </c>
      <c r="H695" s="73">
        <v>83.71</v>
      </c>
      <c r="I695" s="73">
        <v>19</v>
      </c>
      <c r="J695" s="73">
        <v>102.71</v>
      </c>
      <c r="K695" s="89">
        <f t="shared" si="11"/>
        <v>102.71</v>
      </c>
      <c r="L695" s="89"/>
    </row>
    <row r="696" spans="1:12">
      <c r="A696" s="73" t="s">
        <v>58</v>
      </c>
      <c r="B696" s="73" t="s">
        <v>755</v>
      </c>
      <c r="C696" s="73" t="s">
        <v>756</v>
      </c>
      <c r="D696" s="73" t="s">
        <v>80</v>
      </c>
      <c r="E696" s="73" t="s">
        <v>570</v>
      </c>
      <c r="F696" s="73" t="s">
        <v>571</v>
      </c>
      <c r="G696" s="73">
        <v>6</v>
      </c>
      <c r="H696" s="73">
        <v>49.2</v>
      </c>
      <c r="I696" s="73">
        <v>0</v>
      </c>
      <c r="J696" s="73">
        <v>49.2</v>
      </c>
      <c r="K696" s="89">
        <f t="shared" si="11"/>
        <v>49.2</v>
      </c>
      <c r="L696" s="89"/>
    </row>
    <row r="697" spans="1:12">
      <c r="A697" s="73" t="s">
        <v>58</v>
      </c>
      <c r="B697" s="73" t="s">
        <v>755</v>
      </c>
      <c r="C697" s="73" t="s">
        <v>756</v>
      </c>
      <c r="D697" s="73" t="s">
        <v>80</v>
      </c>
      <c r="E697" s="73" t="s">
        <v>306</v>
      </c>
      <c r="F697" s="73" t="s">
        <v>307</v>
      </c>
      <c r="G697" s="73">
        <v>1</v>
      </c>
      <c r="H697" s="73">
        <v>1.62</v>
      </c>
      <c r="I697" s="73">
        <v>0</v>
      </c>
      <c r="J697" s="73">
        <v>1.62</v>
      </c>
      <c r="K697" s="89">
        <f t="shared" si="11"/>
        <v>1.62</v>
      </c>
      <c r="L697" s="89"/>
    </row>
    <row r="698" spans="1:12">
      <c r="A698" s="73" t="s">
        <v>58</v>
      </c>
      <c r="B698" s="73" t="s">
        <v>1955</v>
      </c>
      <c r="C698" s="73" t="s">
        <v>1956</v>
      </c>
      <c r="D698" s="73" t="s">
        <v>78</v>
      </c>
      <c r="E698" s="73" t="s">
        <v>79</v>
      </c>
      <c r="F698" s="73"/>
      <c r="G698" s="73">
        <v>2</v>
      </c>
      <c r="H698" s="73">
        <v>15.22</v>
      </c>
      <c r="I698" s="73">
        <v>4</v>
      </c>
      <c r="J698" s="73">
        <v>19.22</v>
      </c>
      <c r="K698" s="89">
        <f t="shared" si="11"/>
        <v>19.22</v>
      </c>
      <c r="L698" s="89"/>
    </row>
    <row r="699" spans="1:12">
      <c r="A699" s="73" t="s">
        <v>58</v>
      </c>
      <c r="B699" s="73" t="s">
        <v>1957</v>
      </c>
      <c r="C699" s="73" t="s">
        <v>1958</v>
      </c>
      <c r="D699" s="73" t="s">
        <v>78</v>
      </c>
      <c r="E699" s="73" t="s">
        <v>79</v>
      </c>
      <c r="F699" s="73"/>
      <c r="G699" s="73">
        <v>1</v>
      </c>
      <c r="H699" s="73">
        <v>7.61</v>
      </c>
      <c r="I699" s="73">
        <v>2</v>
      </c>
      <c r="J699" s="73">
        <v>9.61</v>
      </c>
      <c r="K699" s="89">
        <f t="shared" si="11"/>
        <v>9.61</v>
      </c>
      <c r="L699" s="89"/>
    </row>
    <row r="700" spans="1:12">
      <c r="A700" s="73" t="s">
        <v>58</v>
      </c>
      <c r="B700" s="73" t="s">
        <v>1352</v>
      </c>
      <c r="C700" s="73" t="s">
        <v>1353</v>
      </c>
      <c r="D700" s="73" t="s">
        <v>78</v>
      </c>
      <c r="E700" s="73" t="s">
        <v>79</v>
      </c>
      <c r="F700" s="73"/>
      <c r="G700" s="73">
        <v>1</v>
      </c>
      <c r="H700" s="73">
        <v>7.61</v>
      </c>
      <c r="I700" s="73">
        <v>2</v>
      </c>
      <c r="J700" s="73">
        <v>9.61</v>
      </c>
      <c r="K700" s="89">
        <f t="shared" si="11"/>
        <v>9.61</v>
      </c>
      <c r="L700" s="89"/>
    </row>
    <row r="701" spans="1:12">
      <c r="A701" s="73" t="s">
        <v>58</v>
      </c>
      <c r="B701" s="73" t="s">
        <v>1352</v>
      </c>
      <c r="C701" s="73" t="s">
        <v>1353</v>
      </c>
      <c r="D701" s="73" t="s">
        <v>78</v>
      </c>
      <c r="E701" s="73" t="s">
        <v>79</v>
      </c>
      <c r="F701" s="73"/>
      <c r="G701" s="73">
        <v>1</v>
      </c>
      <c r="H701" s="73">
        <v>7.61</v>
      </c>
      <c r="I701" s="73">
        <v>0</v>
      </c>
      <c r="J701" s="73">
        <v>7.61</v>
      </c>
      <c r="K701" s="89">
        <f t="shared" si="11"/>
        <v>7.61</v>
      </c>
      <c r="L701" s="89"/>
    </row>
    <row r="702" spans="1:12">
      <c r="A702" s="73" t="s">
        <v>58</v>
      </c>
      <c r="B702" s="73" t="s">
        <v>1352</v>
      </c>
      <c r="C702" s="73" t="s">
        <v>1353</v>
      </c>
      <c r="D702" s="73" t="s">
        <v>80</v>
      </c>
      <c r="E702" s="73" t="s">
        <v>1140</v>
      </c>
      <c r="F702" s="73" t="s">
        <v>1141</v>
      </c>
      <c r="G702" s="73">
        <v>1</v>
      </c>
      <c r="H702" s="73">
        <v>10.130000000000001</v>
      </c>
      <c r="I702" s="73">
        <v>0</v>
      </c>
      <c r="J702" s="73">
        <v>10.130000000000001</v>
      </c>
      <c r="K702" s="89">
        <f t="shared" si="11"/>
        <v>10.130000000000001</v>
      </c>
      <c r="L702" s="89"/>
    </row>
    <row r="703" spans="1:12">
      <c r="A703" s="73" t="s">
        <v>58</v>
      </c>
      <c r="B703" s="73" t="s">
        <v>2315</v>
      </c>
      <c r="C703" s="73" t="s">
        <v>2316</v>
      </c>
      <c r="D703" s="73" t="s">
        <v>78</v>
      </c>
      <c r="E703" s="73" t="s">
        <v>79</v>
      </c>
      <c r="F703" s="73"/>
      <c r="G703" s="73">
        <v>1</v>
      </c>
      <c r="H703" s="73">
        <v>7.61</v>
      </c>
      <c r="I703" s="73">
        <v>1</v>
      </c>
      <c r="J703" s="73">
        <v>8.61</v>
      </c>
      <c r="K703" s="89">
        <f t="shared" si="11"/>
        <v>8.61</v>
      </c>
      <c r="L703" s="89"/>
    </row>
    <row r="704" spans="1:12">
      <c r="A704" s="73" t="s">
        <v>58</v>
      </c>
      <c r="B704" s="73" t="s">
        <v>2315</v>
      </c>
      <c r="C704" s="73" t="s">
        <v>2316</v>
      </c>
      <c r="D704" s="73" t="s">
        <v>80</v>
      </c>
      <c r="E704" s="73" t="s">
        <v>570</v>
      </c>
      <c r="F704" s="73" t="s">
        <v>571</v>
      </c>
      <c r="G704" s="73">
        <v>1</v>
      </c>
      <c r="H704" s="73">
        <v>8.1999999999999993</v>
      </c>
      <c r="I704" s="73">
        <v>0</v>
      </c>
      <c r="J704" s="73">
        <v>8.1999999999999993</v>
      </c>
      <c r="K704" s="89">
        <f t="shared" si="11"/>
        <v>8.1999999999999993</v>
      </c>
      <c r="L704" s="89"/>
    </row>
    <row r="705" spans="1:12">
      <c r="A705" s="73" t="s">
        <v>58</v>
      </c>
      <c r="B705" s="73" t="s">
        <v>2317</v>
      </c>
      <c r="C705" s="73" t="s">
        <v>2318</v>
      </c>
      <c r="D705" s="73" t="s">
        <v>78</v>
      </c>
      <c r="E705" s="73" t="s">
        <v>79</v>
      </c>
      <c r="F705" s="73"/>
      <c r="G705" s="73">
        <v>1</v>
      </c>
      <c r="H705" s="73">
        <v>7.61</v>
      </c>
      <c r="I705" s="73">
        <v>0</v>
      </c>
      <c r="J705" s="73">
        <v>7.61</v>
      </c>
      <c r="K705" s="89">
        <f t="shared" si="11"/>
        <v>7.61</v>
      </c>
      <c r="L705" s="89"/>
    </row>
    <row r="706" spans="1:12">
      <c r="A706" s="73" t="s">
        <v>58</v>
      </c>
      <c r="B706" s="73" t="s">
        <v>757</v>
      </c>
      <c r="C706" s="73" t="s">
        <v>758</v>
      </c>
      <c r="D706" s="73" t="s">
        <v>78</v>
      </c>
      <c r="E706" s="73" t="s">
        <v>79</v>
      </c>
      <c r="F706" s="73"/>
      <c r="G706" s="73">
        <v>5</v>
      </c>
      <c r="H706" s="73">
        <v>38.049999999999997</v>
      </c>
      <c r="I706" s="73">
        <v>10</v>
      </c>
      <c r="J706" s="73">
        <v>48.05</v>
      </c>
      <c r="K706" s="89">
        <f t="shared" si="11"/>
        <v>48.05</v>
      </c>
      <c r="L706" s="89"/>
    </row>
    <row r="707" spans="1:12">
      <c r="A707" s="73" t="s">
        <v>58</v>
      </c>
      <c r="B707" s="73" t="s">
        <v>757</v>
      </c>
      <c r="C707" s="73" t="s">
        <v>758</v>
      </c>
      <c r="D707" s="73" t="s">
        <v>80</v>
      </c>
      <c r="E707" s="73" t="s">
        <v>570</v>
      </c>
      <c r="F707" s="73" t="s">
        <v>571</v>
      </c>
      <c r="G707" s="73">
        <v>6</v>
      </c>
      <c r="H707" s="73">
        <v>49.2</v>
      </c>
      <c r="I707" s="73">
        <v>0</v>
      </c>
      <c r="J707" s="73">
        <v>49.2</v>
      </c>
      <c r="K707" s="89">
        <f t="shared" si="11"/>
        <v>49.2</v>
      </c>
      <c r="L707" s="89"/>
    </row>
    <row r="708" spans="1:12">
      <c r="A708" s="73" t="s">
        <v>58</v>
      </c>
      <c r="B708" s="73" t="s">
        <v>759</v>
      </c>
      <c r="C708" s="73" t="s">
        <v>760</v>
      </c>
      <c r="D708" s="73" t="s">
        <v>78</v>
      </c>
      <c r="E708" s="73" t="s">
        <v>79</v>
      </c>
      <c r="F708" s="73"/>
      <c r="G708" s="73">
        <v>9</v>
      </c>
      <c r="H708" s="73">
        <v>68.489999999999995</v>
      </c>
      <c r="I708" s="73">
        <v>17</v>
      </c>
      <c r="J708" s="73">
        <v>85.49</v>
      </c>
      <c r="K708" s="89">
        <f t="shared" si="11"/>
        <v>85.49</v>
      </c>
      <c r="L708" s="89"/>
    </row>
    <row r="709" spans="1:12">
      <c r="A709" s="73" t="s">
        <v>58</v>
      </c>
      <c r="B709" s="73" t="s">
        <v>759</v>
      </c>
      <c r="C709" s="73" t="s">
        <v>760</v>
      </c>
      <c r="D709" s="73" t="s">
        <v>78</v>
      </c>
      <c r="E709" s="73" t="s">
        <v>79</v>
      </c>
      <c r="F709" s="73"/>
      <c r="G709" s="73">
        <v>3</v>
      </c>
      <c r="H709" s="73">
        <v>22.83</v>
      </c>
      <c r="I709" s="73">
        <v>0</v>
      </c>
      <c r="J709" s="73">
        <v>22.83</v>
      </c>
      <c r="K709" s="89">
        <f t="shared" si="11"/>
        <v>22.83</v>
      </c>
      <c r="L709" s="89"/>
    </row>
    <row r="710" spans="1:12">
      <c r="A710" s="73" t="s">
        <v>58</v>
      </c>
      <c r="B710" s="73" t="s">
        <v>759</v>
      </c>
      <c r="C710" s="73" t="s">
        <v>760</v>
      </c>
      <c r="D710" s="73" t="s">
        <v>80</v>
      </c>
      <c r="E710" s="73" t="s">
        <v>570</v>
      </c>
      <c r="F710" s="73" t="s">
        <v>571</v>
      </c>
      <c r="G710" s="73">
        <v>10</v>
      </c>
      <c r="H710" s="73">
        <v>82</v>
      </c>
      <c r="I710" s="73">
        <v>0</v>
      </c>
      <c r="J710" s="73">
        <v>82</v>
      </c>
      <c r="K710" s="89">
        <f t="shared" ref="K710:K773" si="12">J710</f>
        <v>82</v>
      </c>
      <c r="L710" s="89"/>
    </row>
    <row r="711" spans="1:12">
      <c r="A711" s="73" t="s">
        <v>58</v>
      </c>
      <c r="B711" s="73" t="s">
        <v>759</v>
      </c>
      <c r="C711" s="73" t="s">
        <v>760</v>
      </c>
      <c r="D711" s="73" t="s">
        <v>80</v>
      </c>
      <c r="E711" s="73" t="s">
        <v>570</v>
      </c>
      <c r="F711" s="73" t="s">
        <v>571</v>
      </c>
      <c r="G711" s="73">
        <v>4</v>
      </c>
      <c r="H711" s="73">
        <v>32.799999999999997</v>
      </c>
      <c r="I711" s="73">
        <v>0</v>
      </c>
      <c r="J711" s="73">
        <v>32.799999999999997</v>
      </c>
      <c r="K711" s="89">
        <f t="shared" si="12"/>
        <v>32.799999999999997</v>
      </c>
      <c r="L711" s="89"/>
    </row>
    <row r="712" spans="1:12">
      <c r="A712" s="73" t="s">
        <v>58</v>
      </c>
      <c r="B712" s="73" t="s">
        <v>761</v>
      </c>
      <c r="C712" s="73" t="s">
        <v>762</v>
      </c>
      <c r="D712" s="73" t="s">
        <v>78</v>
      </c>
      <c r="E712" s="73" t="s">
        <v>79</v>
      </c>
      <c r="F712" s="73"/>
      <c r="G712" s="73">
        <v>6</v>
      </c>
      <c r="H712" s="73">
        <v>45.66</v>
      </c>
      <c r="I712" s="73">
        <v>11</v>
      </c>
      <c r="J712" s="73">
        <v>56.66</v>
      </c>
      <c r="K712" s="89">
        <f t="shared" si="12"/>
        <v>56.66</v>
      </c>
      <c r="L712" s="89"/>
    </row>
    <row r="713" spans="1:12">
      <c r="A713" s="73" t="s">
        <v>58</v>
      </c>
      <c r="B713" s="73" t="s">
        <v>761</v>
      </c>
      <c r="C713" s="73" t="s">
        <v>762</v>
      </c>
      <c r="D713" s="73" t="s">
        <v>78</v>
      </c>
      <c r="E713" s="73" t="s">
        <v>79</v>
      </c>
      <c r="F713" s="73"/>
      <c r="G713" s="73">
        <v>8</v>
      </c>
      <c r="H713" s="73">
        <v>60.88</v>
      </c>
      <c r="I713" s="73">
        <v>0</v>
      </c>
      <c r="J713" s="73">
        <v>60.88</v>
      </c>
      <c r="K713" s="89">
        <f t="shared" si="12"/>
        <v>60.88</v>
      </c>
      <c r="L713" s="89"/>
    </row>
    <row r="714" spans="1:12">
      <c r="A714" s="73" t="s">
        <v>58</v>
      </c>
      <c r="B714" s="73" t="s">
        <v>761</v>
      </c>
      <c r="C714" s="73" t="s">
        <v>762</v>
      </c>
      <c r="D714" s="73" t="s">
        <v>80</v>
      </c>
      <c r="E714" s="73" t="s">
        <v>570</v>
      </c>
      <c r="F714" s="73" t="s">
        <v>571</v>
      </c>
      <c r="G714" s="73">
        <v>5</v>
      </c>
      <c r="H714" s="73">
        <v>41</v>
      </c>
      <c r="I714" s="73">
        <v>0</v>
      </c>
      <c r="J714" s="73">
        <v>41</v>
      </c>
      <c r="K714" s="89">
        <f t="shared" si="12"/>
        <v>41</v>
      </c>
      <c r="L714" s="89"/>
    </row>
    <row r="715" spans="1:12">
      <c r="A715" s="73" t="s">
        <v>58</v>
      </c>
      <c r="B715" s="73" t="s">
        <v>761</v>
      </c>
      <c r="C715" s="73" t="s">
        <v>762</v>
      </c>
      <c r="D715" s="73" t="s">
        <v>80</v>
      </c>
      <c r="E715" s="73" t="s">
        <v>114</v>
      </c>
      <c r="F715" s="73" t="s">
        <v>115</v>
      </c>
      <c r="G715" s="73">
        <v>1</v>
      </c>
      <c r="H715" s="73">
        <v>1.1000000000000001</v>
      </c>
      <c r="I715" s="73">
        <v>0</v>
      </c>
      <c r="J715" s="73">
        <v>1.1000000000000001</v>
      </c>
      <c r="K715" s="89">
        <f t="shared" si="12"/>
        <v>1.1000000000000001</v>
      </c>
      <c r="L715" s="89"/>
    </row>
    <row r="716" spans="1:12">
      <c r="A716" s="73" t="s">
        <v>58</v>
      </c>
      <c r="B716" s="73" t="s">
        <v>761</v>
      </c>
      <c r="C716" s="73" t="s">
        <v>762</v>
      </c>
      <c r="D716" s="73" t="s">
        <v>80</v>
      </c>
      <c r="E716" s="73" t="s">
        <v>570</v>
      </c>
      <c r="F716" s="73" t="s">
        <v>571</v>
      </c>
      <c r="G716" s="73">
        <v>8</v>
      </c>
      <c r="H716" s="73">
        <v>65.599999999999994</v>
      </c>
      <c r="I716" s="73">
        <v>0</v>
      </c>
      <c r="J716" s="73">
        <v>65.599999999999994</v>
      </c>
      <c r="K716" s="89">
        <f t="shared" si="12"/>
        <v>65.599999999999994</v>
      </c>
      <c r="L716" s="89"/>
    </row>
    <row r="717" spans="1:12">
      <c r="A717" s="73" t="s">
        <v>58</v>
      </c>
      <c r="B717" s="73" t="s">
        <v>1148</v>
      </c>
      <c r="C717" s="73" t="s">
        <v>1149</v>
      </c>
      <c r="D717" s="73" t="s">
        <v>78</v>
      </c>
      <c r="E717" s="73" t="s">
        <v>79</v>
      </c>
      <c r="F717" s="73"/>
      <c r="G717" s="73">
        <v>2</v>
      </c>
      <c r="H717" s="73">
        <v>15.22</v>
      </c>
      <c r="I717" s="73">
        <v>6</v>
      </c>
      <c r="J717" s="73">
        <v>21.22</v>
      </c>
      <c r="K717" s="89">
        <f t="shared" si="12"/>
        <v>21.22</v>
      </c>
      <c r="L717" s="89"/>
    </row>
    <row r="718" spans="1:12">
      <c r="A718" s="73" t="s">
        <v>58</v>
      </c>
      <c r="B718" s="73" t="s">
        <v>1354</v>
      </c>
      <c r="C718" s="73" t="s">
        <v>1355</v>
      </c>
      <c r="D718" s="73" t="s">
        <v>78</v>
      </c>
      <c r="E718" s="73" t="s">
        <v>79</v>
      </c>
      <c r="F718" s="73"/>
      <c r="G718" s="73">
        <v>4</v>
      </c>
      <c r="H718" s="73">
        <v>30.44</v>
      </c>
      <c r="I718" s="73">
        <v>14</v>
      </c>
      <c r="J718" s="73">
        <v>44.44</v>
      </c>
      <c r="K718" s="89">
        <f t="shared" si="12"/>
        <v>44.44</v>
      </c>
      <c r="L718" s="89"/>
    </row>
    <row r="719" spans="1:12">
      <c r="A719" s="73" t="s">
        <v>58</v>
      </c>
      <c r="B719" s="73" t="s">
        <v>1354</v>
      </c>
      <c r="C719" s="73" t="s">
        <v>1355</v>
      </c>
      <c r="D719" s="73" t="s">
        <v>80</v>
      </c>
      <c r="E719" s="73" t="s">
        <v>570</v>
      </c>
      <c r="F719" s="73" t="s">
        <v>571</v>
      </c>
      <c r="G719" s="73">
        <v>7</v>
      </c>
      <c r="H719" s="73">
        <v>57.4</v>
      </c>
      <c r="I719" s="73">
        <v>0</v>
      </c>
      <c r="J719" s="73">
        <v>57.4</v>
      </c>
      <c r="K719" s="89">
        <f t="shared" si="12"/>
        <v>57.4</v>
      </c>
      <c r="L719" s="89"/>
    </row>
    <row r="720" spans="1:12">
      <c r="A720" s="73" t="s">
        <v>58</v>
      </c>
      <c r="B720" s="73" t="s">
        <v>1959</v>
      </c>
      <c r="C720" s="73" t="s">
        <v>1960</v>
      </c>
      <c r="D720" s="73" t="s">
        <v>78</v>
      </c>
      <c r="E720" s="73" t="s">
        <v>79</v>
      </c>
      <c r="F720" s="73"/>
      <c r="G720" s="73">
        <v>4</v>
      </c>
      <c r="H720" s="73">
        <v>30.44</v>
      </c>
      <c r="I720" s="73">
        <v>9</v>
      </c>
      <c r="J720" s="73">
        <v>39.44</v>
      </c>
      <c r="K720" s="89">
        <f t="shared" si="12"/>
        <v>39.44</v>
      </c>
      <c r="L720" s="89"/>
    </row>
    <row r="721" spans="1:12">
      <c r="A721" s="73" t="s">
        <v>58</v>
      </c>
      <c r="B721" s="73" t="s">
        <v>1959</v>
      </c>
      <c r="C721" s="73" t="s">
        <v>1960</v>
      </c>
      <c r="D721" s="73" t="s">
        <v>80</v>
      </c>
      <c r="E721" s="73" t="s">
        <v>570</v>
      </c>
      <c r="F721" s="73" t="s">
        <v>571</v>
      </c>
      <c r="G721" s="73">
        <v>6</v>
      </c>
      <c r="H721" s="73">
        <v>49.2</v>
      </c>
      <c r="I721" s="73">
        <v>0</v>
      </c>
      <c r="J721" s="73">
        <v>49.2</v>
      </c>
      <c r="K721" s="89">
        <f t="shared" si="12"/>
        <v>49.2</v>
      </c>
      <c r="L721" s="89"/>
    </row>
    <row r="722" spans="1:12">
      <c r="A722" s="73" t="s">
        <v>58</v>
      </c>
      <c r="B722" s="73" t="s">
        <v>1356</v>
      </c>
      <c r="C722" s="73" t="s">
        <v>1357</v>
      </c>
      <c r="D722" s="73" t="s">
        <v>78</v>
      </c>
      <c r="E722" s="73" t="s">
        <v>79</v>
      </c>
      <c r="F722" s="73"/>
      <c r="G722" s="73">
        <v>2</v>
      </c>
      <c r="H722" s="73">
        <v>15.22</v>
      </c>
      <c r="I722" s="73">
        <v>8</v>
      </c>
      <c r="J722" s="73">
        <v>23.22</v>
      </c>
      <c r="K722" s="89">
        <f t="shared" si="12"/>
        <v>23.22</v>
      </c>
      <c r="L722" s="89"/>
    </row>
    <row r="723" spans="1:12">
      <c r="A723" s="73" t="s">
        <v>58</v>
      </c>
      <c r="B723" s="73" t="s">
        <v>1356</v>
      </c>
      <c r="C723" s="73" t="s">
        <v>1357</v>
      </c>
      <c r="D723" s="73" t="s">
        <v>80</v>
      </c>
      <c r="E723" s="73" t="s">
        <v>570</v>
      </c>
      <c r="F723" s="73" t="s">
        <v>571</v>
      </c>
      <c r="G723" s="73">
        <v>1</v>
      </c>
      <c r="H723" s="73">
        <v>8.1999999999999993</v>
      </c>
      <c r="I723" s="73">
        <v>0</v>
      </c>
      <c r="J723" s="73">
        <v>8.1999999999999993</v>
      </c>
      <c r="K723" s="89">
        <f t="shared" si="12"/>
        <v>8.1999999999999993</v>
      </c>
      <c r="L723" s="89"/>
    </row>
    <row r="724" spans="1:12">
      <c r="A724" s="73" t="s">
        <v>58</v>
      </c>
      <c r="B724" s="73" t="s">
        <v>763</v>
      </c>
      <c r="C724" s="73" t="s">
        <v>764</v>
      </c>
      <c r="D724" s="73" t="s">
        <v>78</v>
      </c>
      <c r="E724" s="73" t="s">
        <v>79</v>
      </c>
      <c r="F724" s="73"/>
      <c r="G724" s="73">
        <v>10</v>
      </c>
      <c r="H724" s="73">
        <v>76.099999999999994</v>
      </c>
      <c r="I724" s="73">
        <v>22</v>
      </c>
      <c r="J724" s="73">
        <v>98.1</v>
      </c>
      <c r="K724" s="89">
        <f t="shared" si="12"/>
        <v>98.1</v>
      </c>
      <c r="L724" s="89"/>
    </row>
    <row r="725" spans="1:12">
      <c r="A725" s="73" t="s">
        <v>58</v>
      </c>
      <c r="B725" s="73" t="s">
        <v>763</v>
      </c>
      <c r="C725" s="73" t="s">
        <v>764</v>
      </c>
      <c r="D725" s="73" t="s">
        <v>80</v>
      </c>
      <c r="E725" s="73" t="s">
        <v>570</v>
      </c>
      <c r="F725" s="73" t="s">
        <v>571</v>
      </c>
      <c r="G725" s="73">
        <v>11</v>
      </c>
      <c r="H725" s="73">
        <v>90.2</v>
      </c>
      <c r="I725" s="73">
        <v>0</v>
      </c>
      <c r="J725" s="73">
        <v>90.2</v>
      </c>
      <c r="K725" s="89">
        <f t="shared" si="12"/>
        <v>90.2</v>
      </c>
      <c r="L725" s="89"/>
    </row>
    <row r="726" spans="1:12">
      <c r="A726" s="73" t="s">
        <v>58</v>
      </c>
      <c r="B726" s="73" t="s">
        <v>765</v>
      </c>
      <c r="C726" s="73" t="s">
        <v>766</v>
      </c>
      <c r="D726" s="73" t="s">
        <v>78</v>
      </c>
      <c r="E726" s="73" t="s">
        <v>79</v>
      </c>
      <c r="F726" s="73"/>
      <c r="G726" s="73">
        <v>4</v>
      </c>
      <c r="H726" s="73">
        <v>30.44</v>
      </c>
      <c r="I726" s="73">
        <v>8</v>
      </c>
      <c r="J726" s="73">
        <v>38.44</v>
      </c>
      <c r="K726" s="89">
        <f t="shared" si="12"/>
        <v>38.44</v>
      </c>
      <c r="L726" s="89"/>
    </row>
    <row r="727" spans="1:12">
      <c r="A727" s="73" t="s">
        <v>58</v>
      </c>
      <c r="B727" s="73" t="s">
        <v>1730</v>
      </c>
      <c r="C727" s="73" t="s">
        <v>1731</v>
      </c>
      <c r="D727" s="73" t="s">
        <v>78</v>
      </c>
      <c r="E727" s="73" t="s">
        <v>79</v>
      </c>
      <c r="F727" s="73"/>
      <c r="G727" s="73">
        <v>7</v>
      </c>
      <c r="H727" s="73">
        <v>53.27</v>
      </c>
      <c r="I727" s="73">
        <v>14</v>
      </c>
      <c r="J727" s="73">
        <v>67.27</v>
      </c>
      <c r="K727" s="89">
        <f t="shared" si="12"/>
        <v>67.27</v>
      </c>
      <c r="L727" s="89"/>
    </row>
    <row r="728" spans="1:12">
      <c r="A728" s="73" t="s">
        <v>58</v>
      </c>
      <c r="B728" s="73" t="s">
        <v>1358</v>
      </c>
      <c r="C728" s="73" t="s">
        <v>1359</v>
      </c>
      <c r="D728" s="73" t="s">
        <v>78</v>
      </c>
      <c r="E728" s="73" t="s">
        <v>79</v>
      </c>
      <c r="F728" s="73"/>
      <c r="G728" s="73">
        <v>1</v>
      </c>
      <c r="H728" s="73">
        <v>7.61</v>
      </c>
      <c r="I728" s="73">
        <v>0</v>
      </c>
      <c r="J728" s="73">
        <v>7.61</v>
      </c>
      <c r="K728" s="89">
        <f t="shared" si="12"/>
        <v>7.61</v>
      </c>
      <c r="L728" s="89"/>
    </row>
    <row r="729" spans="1:12">
      <c r="A729" s="73" t="s">
        <v>58</v>
      </c>
      <c r="B729" s="73" t="s">
        <v>1358</v>
      </c>
      <c r="C729" s="73" t="s">
        <v>1359</v>
      </c>
      <c r="D729" s="73" t="s">
        <v>80</v>
      </c>
      <c r="E729" s="73" t="s">
        <v>570</v>
      </c>
      <c r="F729" s="73" t="s">
        <v>571</v>
      </c>
      <c r="G729" s="73">
        <v>1</v>
      </c>
      <c r="H729" s="73">
        <v>8.1999999999999993</v>
      </c>
      <c r="I729" s="73">
        <v>0</v>
      </c>
      <c r="J729" s="73">
        <v>8.1999999999999993</v>
      </c>
      <c r="K729" s="89">
        <f t="shared" si="12"/>
        <v>8.1999999999999993</v>
      </c>
      <c r="L729" s="89"/>
    </row>
    <row r="730" spans="1:12">
      <c r="A730" s="73" t="s">
        <v>58</v>
      </c>
      <c r="B730" s="73" t="s">
        <v>767</v>
      </c>
      <c r="C730" s="73" t="s">
        <v>768</v>
      </c>
      <c r="D730" s="73" t="s">
        <v>78</v>
      </c>
      <c r="E730" s="73" t="s">
        <v>79</v>
      </c>
      <c r="F730" s="73"/>
      <c r="G730" s="73">
        <v>4</v>
      </c>
      <c r="H730" s="73">
        <v>30.44</v>
      </c>
      <c r="I730" s="73">
        <v>13</v>
      </c>
      <c r="J730" s="73">
        <v>43.44</v>
      </c>
      <c r="K730" s="89">
        <f t="shared" si="12"/>
        <v>43.44</v>
      </c>
      <c r="L730" s="89"/>
    </row>
    <row r="731" spans="1:12">
      <c r="A731" s="73" t="s">
        <v>58</v>
      </c>
      <c r="B731" s="73" t="s">
        <v>1256</v>
      </c>
      <c r="C731" s="73" t="s">
        <v>1257</v>
      </c>
      <c r="D731" s="73" t="s">
        <v>78</v>
      </c>
      <c r="E731" s="73" t="s">
        <v>79</v>
      </c>
      <c r="F731" s="73"/>
      <c r="G731" s="73">
        <v>8</v>
      </c>
      <c r="H731" s="73">
        <v>60.88</v>
      </c>
      <c r="I731" s="73">
        <v>16</v>
      </c>
      <c r="J731" s="73">
        <v>76.88</v>
      </c>
      <c r="K731" s="89">
        <f t="shared" si="12"/>
        <v>76.88</v>
      </c>
      <c r="L731" s="89"/>
    </row>
    <row r="732" spans="1:12">
      <c r="A732" s="73" t="s">
        <v>58</v>
      </c>
      <c r="B732" s="73" t="s">
        <v>1256</v>
      </c>
      <c r="C732" s="73" t="s">
        <v>1257</v>
      </c>
      <c r="D732" s="73" t="s">
        <v>78</v>
      </c>
      <c r="E732" s="73" t="s">
        <v>79</v>
      </c>
      <c r="F732" s="73"/>
      <c r="G732" s="73">
        <v>2</v>
      </c>
      <c r="H732" s="73">
        <v>15.22</v>
      </c>
      <c r="I732" s="73">
        <v>0</v>
      </c>
      <c r="J732" s="73">
        <v>15.22</v>
      </c>
      <c r="K732" s="89">
        <f t="shared" si="12"/>
        <v>15.22</v>
      </c>
      <c r="L732" s="89"/>
    </row>
    <row r="733" spans="1:12">
      <c r="A733" s="73" t="s">
        <v>58</v>
      </c>
      <c r="B733" s="73" t="s">
        <v>1256</v>
      </c>
      <c r="C733" s="73" t="s">
        <v>1257</v>
      </c>
      <c r="D733" s="73" t="s">
        <v>80</v>
      </c>
      <c r="E733" s="73" t="s">
        <v>367</v>
      </c>
      <c r="F733" s="73" t="s">
        <v>368</v>
      </c>
      <c r="G733" s="73">
        <v>2</v>
      </c>
      <c r="H733" s="73">
        <v>7.08</v>
      </c>
      <c r="I733" s="73">
        <v>0</v>
      </c>
      <c r="J733" s="73">
        <v>7.08</v>
      </c>
      <c r="K733" s="89">
        <f t="shared" si="12"/>
        <v>7.08</v>
      </c>
      <c r="L733" s="89"/>
    </row>
    <row r="734" spans="1:12">
      <c r="A734" s="73" t="s">
        <v>58</v>
      </c>
      <c r="B734" s="73" t="s">
        <v>1256</v>
      </c>
      <c r="C734" s="73" t="s">
        <v>1257</v>
      </c>
      <c r="D734" s="73" t="s">
        <v>80</v>
      </c>
      <c r="E734" s="73" t="s">
        <v>570</v>
      </c>
      <c r="F734" s="73" t="s">
        <v>571</v>
      </c>
      <c r="G734" s="73">
        <v>7</v>
      </c>
      <c r="H734" s="73">
        <v>57.4</v>
      </c>
      <c r="I734" s="73">
        <v>0</v>
      </c>
      <c r="J734" s="73">
        <v>57.4</v>
      </c>
      <c r="K734" s="89">
        <f t="shared" si="12"/>
        <v>57.4</v>
      </c>
      <c r="L734" s="89"/>
    </row>
    <row r="735" spans="1:12">
      <c r="A735" s="73" t="s">
        <v>58</v>
      </c>
      <c r="B735" s="73" t="s">
        <v>1256</v>
      </c>
      <c r="C735" s="73" t="s">
        <v>1257</v>
      </c>
      <c r="D735" s="73" t="s">
        <v>80</v>
      </c>
      <c r="E735" s="73" t="s">
        <v>114</v>
      </c>
      <c r="F735" s="73" t="s">
        <v>115</v>
      </c>
      <c r="G735" s="73">
        <v>2</v>
      </c>
      <c r="H735" s="73">
        <v>2.2000000000000002</v>
      </c>
      <c r="I735" s="73">
        <v>0</v>
      </c>
      <c r="J735" s="73">
        <v>2.2000000000000002</v>
      </c>
      <c r="K735" s="89">
        <f t="shared" si="12"/>
        <v>2.2000000000000002</v>
      </c>
      <c r="L735" s="89"/>
    </row>
    <row r="736" spans="1:12">
      <c r="A736" s="73" t="s">
        <v>58</v>
      </c>
      <c r="B736" s="73" t="s">
        <v>1256</v>
      </c>
      <c r="C736" s="73" t="s">
        <v>1257</v>
      </c>
      <c r="D736" s="73" t="s">
        <v>80</v>
      </c>
      <c r="E736" s="73" t="s">
        <v>1750</v>
      </c>
      <c r="F736" s="73" t="s">
        <v>1751</v>
      </c>
      <c r="G736" s="73">
        <v>1</v>
      </c>
      <c r="H736" s="73">
        <v>0.4</v>
      </c>
      <c r="I736" s="73">
        <v>0</v>
      </c>
      <c r="J736" s="73">
        <v>0.4</v>
      </c>
      <c r="K736" s="89">
        <f t="shared" si="12"/>
        <v>0.4</v>
      </c>
      <c r="L736" s="89"/>
    </row>
    <row r="737" spans="1:12">
      <c r="A737" s="73" t="s">
        <v>58</v>
      </c>
      <c r="B737" s="73" t="s">
        <v>1258</v>
      </c>
      <c r="C737" s="73" t="s">
        <v>1259</v>
      </c>
      <c r="D737" s="73" t="s">
        <v>78</v>
      </c>
      <c r="E737" s="73" t="s">
        <v>79</v>
      </c>
      <c r="F737" s="73"/>
      <c r="G737" s="73">
        <v>1</v>
      </c>
      <c r="H737" s="73">
        <v>7.61</v>
      </c>
      <c r="I737" s="73">
        <v>2</v>
      </c>
      <c r="J737" s="73">
        <v>9.61</v>
      </c>
      <c r="K737" s="89">
        <f t="shared" si="12"/>
        <v>9.61</v>
      </c>
      <c r="L737" s="89"/>
    </row>
    <row r="738" spans="1:12">
      <c r="A738" s="73" t="s">
        <v>58</v>
      </c>
      <c r="B738" s="73" t="s">
        <v>1258</v>
      </c>
      <c r="C738" s="73" t="s">
        <v>1259</v>
      </c>
      <c r="D738" s="73" t="s">
        <v>80</v>
      </c>
      <c r="E738" s="73" t="s">
        <v>570</v>
      </c>
      <c r="F738" s="73" t="s">
        <v>571</v>
      </c>
      <c r="G738" s="73">
        <v>1</v>
      </c>
      <c r="H738" s="73">
        <v>8.1999999999999993</v>
      </c>
      <c r="I738" s="73">
        <v>0</v>
      </c>
      <c r="J738" s="73">
        <v>8.1999999999999993</v>
      </c>
      <c r="K738" s="89">
        <f t="shared" si="12"/>
        <v>8.1999999999999993</v>
      </c>
      <c r="L738" s="89"/>
    </row>
    <row r="739" spans="1:12">
      <c r="A739" s="73" t="s">
        <v>58</v>
      </c>
      <c r="B739" s="73" t="s">
        <v>769</v>
      </c>
      <c r="C739" s="73" t="s">
        <v>770</v>
      </c>
      <c r="D739" s="73" t="s">
        <v>78</v>
      </c>
      <c r="E739" s="73" t="s">
        <v>79</v>
      </c>
      <c r="F739" s="73"/>
      <c r="G739" s="73">
        <v>1</v>
      </c>
      <c r="H739" s="73">
        <v>7.61</v>
      </c>
      <c r="I739" s="73">
        <v>2</v>
      </c>
      <c r="J739" s="73">
        <v>9.61</v>
      </c>
      <c r="K739" s="89">
        <f t="shared" si="12"/>
        <v>9.61</v>
      </c>
      <c r="L739" s="89"/>
    </row>
    <row r="740" spans="1:12">
      <c r="A740" s="73" t="s">
        <v>58</v>
      </c>
      <c r="B740" s="73" t="s">
        <v>1469</v>
      </c>
      <c r="C740" s="73" t="s">
        <v>1470</v>
      </c>
      <c r="D740" s="73" t="s">
        <v>78</v>
      </c>
      <c r="E740" s="73" t="s">
        <v>79</v>
      </c>
      <c r="F740" s="73"/>
      <c r="G740" s="73">
        <v>5</v>
      </c>
      <c r="H740" s="73">
        <v>38.049999999999997</v>
      </c>
      <c r="I740" s="73">
        <v>8</v>
      </c>
      <c r="J740" s="73">
        <v>46.05</v>
      </c>
      <c r="K740" s="89">
        <f t="shared" si="12"/>
        <v>46.05</v>
      </c>
      <c r="L740" s="89"/>
    </row>
    <row r="741" spans="1:12">
      <c r="A741" s="73" t="s">
        <v>58</v>
      </c>
      <c r="B741" s="73" t="s">
        <v>1469</v>
      </c>
      <c r="C741" s="73" t="s">
        <v>1470</v>
      </c>
      <c r="D741" s="73" t="s">
        <v>80</v>
      </c>
      <c r="E741" s="73" t="s">
        <v>367</v>
      </c>
      <c r="F741" s="73" t="s">
        <v>368</v>
      </c>
      <c r="G741" s="73">
        <v>2</v>
      </c>
      <c r="H741" s="73">
        <v>7.08</v>
      </c>
      <c r="I741" s="73">
        <v>0</v>
      </c>
      <c r="J741" s="73">
        <v>7.08</v>
      </c>
      <c r="K741" s="89">
        <f t="shared" si="12"/>
        <v>7.08</v>
      </c>
      <c r="L741" s="89"/>
    </row>
    <row r="742" spans="1:12">
      <c r="A742" s="73" t="s">
        <v>58</v>
      </c>
      <c r="B742" s="73" t="s">
        <v>1469</v>
      </c>
      <c r="C742" s="73" t="s">
        <v>1470</v>
      </c>
      <c r="D742" s="73" t="s">
        <v>80</v>
      </c>
      <c r="E742" s="73" t="s">
        <v>570</v>
      </c>
      <c r="F742" s="73" t="s">
        <v>571</v>
      </c>
      <c r="G742" s="73">
        <v>4</v>
      </c>
      <c r="H742" s="73">
        <v>32.799999999999997</v>
      </c>
      <c r="I742" s="73">
        <v>0</v>
      </c>
      <c r="J742" s="73">
        <v>32.799999999999997</v>
      </c>
      <c r="K742" s="89">
        <f t="shared" si="12"/>
        <v>32.799999999999997</v>
      </c>
      <c r="L742" s="89"/>
    </row>
    <row r="743" spans="1:12">
      <c r="A743" s="73" t="s">
        <v>58</v>
      </c>
      <c r="B743" s="73" t="s">
        <v>771</v>
      </c>
      <c r="C743" s="73" t="s">
        <v>772</v>
      </c>
      <c r="D743" s="73" t="s">
        <v>78</v>
      </c>
      <c r="E743" s="73" t="s">
        <v>79</v>
      </c>
      <c r="F743" s="73"/>
      <c r="G743" s="73">
        <v>15</v>
      </c>
      <c r="H743" s="73">
        <v>114.15</v>
      </c>
      <c r="I743" s="73">
        <v>30</v>
      </c>
      <c r="J743" s="73">
        <v>144.15</v>
      </c>
      <c r="K743" s="89">
        <f t="shared" si="12"/>
        <v>144.15</v>
      </c>
      <c r="L743" s="89"/>
    </row>
    <row r="744" spans="1:12">
      <c r="A744" s="73" t="s">
        <v>58</v>
      </c>
      <c r="B744" s="73" t="s">
        <v>771</v>
      </c>
      <c r="C744" s="73" t="s">
        <v>772</v>
      </c>
      <c r="D744" s="73" t="s">
        <v>80</v>
      </c>
      <c r="E744" s="73" t="s">
        <v>570</v>
      </c>
      <c r="F744" s="73" t="s">
        <v>571</v>
      </c>
      <c r="G744" s="73">
        <v>14</v>
      </c>
      <c r="H744" s="73">
        <v>114.8</v>
      </c>
      <c r="I744" s="73">
        <v>0</v>
      </c>
      <c r="J744" s="73">
        <v>114.8</v>
      </c>
      <c r="K744" s="89">
        <f t="shared" si="12"/>
        <v>114.8</v>
      </c>
      <c r="L744" s="89"/>
    </row>
    <row r="745" spans="1:12">
      <c r="A745" s="73" t="s">
        <v>58</v>
      </c>
      <c r="B745" s="73" t="s">
        <v>1360</v>
      </c>
      <c r="C745" s="73" t="s">
        <v>1361</v>
      </c>
      <c r="D745" s="73" t="s">
        <v>78</v>
      </c>
      <c r="E745" s="73" t="s">
        <v>79</v>
      </c>
      <c r="F745" s="73"/>
      <c r="G745" s="73">
        <v>4</v>
      </c>
      <c r="H745" s="73">
        <v>30.44</v>
      </c>
      <c r="I745" s="73">
        <v>8</v>
      </c>
      <c r="J745" s="73">
        <v>38.44</v>
      </c>
      <c r="K745" s="89">
        <f t="shared" si="12"/>
        <v>38.44</v>
      </c>
      <c r="L745" s="89"/>
    </row>
    <row r="746" spans="1:12">
      <c r="A746" s="73" t="s">
        <v>58</v>
      </c>
      <c r="B746" s="73" t="s">
        <v>1360</v>
      </c>
      <c r="C746" s="73" t="s">
        <v>1361</v>
      </c>
      <c r="D746" s="73" t="s">
        <v>78</v>
      </c>
      <c r="E746" s="73" t="s">
        <v>79</v>
      </c>
      <c r="F746" s="73"/>
      <c r="G746" s="73">
        <v>2</v>
      </c>
      <c r="H746" s="73">
        <v>15.22</v>
      </c>
      <c r="I746" s="73">
        <v>0</v>
      </c>
      <c r="J746" s="73">
        <v>15.22</v>
      </c>
      <c r="K746" s="89">
        <f t="shared" si="12"/>
        <v>15.22</v>
      </c>
      <c r="L746" s="89"/>
    </row>
    <row r="747" spans="1:12">
      <c r="A747" s="73" t="s">
        <v>58</v>
      </c>
      <c r="B747" s="73" t="s">
        <v>1961</v>
      </c>
      <c r="C747" s="73" t="s">
        <v>1962</v>
      </c>
      <c r="D747" s="73" t="s">
        <v>78</v>
      </c>
      <c r="E747" s="73" t="s">
        <v>79</v>
      </c>
      <c r="F747" s="73"/>
      <c r="G747" s="73">
        <v>5</v>
      </c>
      <c r="H747" s="73">
        <v>38.049999999999997</v>
      </c>
      <c r="I747" s="73">
        <v>10</v>
      </c>
      <c r="J747" s="73">
        <v>48.05</v>
      </c>
      <c r="K747" s="89">
        <f t="shared" si="12"/>
        <v>48.05</v>
      </c>
      <c r="L747" s="89"/>
    </row>
    <row r="748" spans="1:12">
      <c r="A748" s="73" t="s">
        <v>58</v>
      </c>
      <c r="B748" s="73" t="s">
        <v>1963</v>
      </c>
      <c r="C748" s="73" t="s">
        <v>1964</v>
      </c>
      <c r="D748" s="73" t="s">
        <v>78</v>
      </c>
      <c r="E748" s="73" t="s">
        <v>79</v>
      </c>
      <c r="F748" s="73"/>
      <c r="G748" s="73">
        <v>8</v>
      </c>
      <c r="H748" s="73">
        <v>60.88</v>
      </c>
      <c r="I748" s="73">
        <v>12</v>
      </c>
      <c r="J748" s="73">
        <v>72.88</v>
      </c>
      <c r="K748" s="89">
        <f t="shared" si="12"/>
        <v>72.88</v>
      </c>
      <c r="L748" s="89"/>
    </row>
    <row r="749" spans="1:12">
      <c r="A749" s="73" t="s">
        <v>58</v>
      </c>
      <c r="B749" s="73" t="s">
        <v>2319</v>
      </c>
      <c r="C749" s="73" t="s">
        <v>2320</v>
      </c>
      <c r="D749" s="73" t="s">
        <v>78</v>
      </c>
      <c r="E749" s="73" t="s">
        <v>79</v>
      </c>
      <c r="F749" s="73"/>
      <c r="G749" s="73">
        <v>2</v>
      </c>
      <c r="H749" s="73">
        <v>15.22</v>
      </c>
      <c r="I749" s="73">
        <v>4</v>
      </c>
      <c r="J749" s="73">
        <v>19.22</v>
      </c>
      <c r="K749" s="89">
        <f t="shared" si="12"/>
        <v>19.22</v>
      </c>
      <c r="L749" s="89"/>
    </row>
    <row r="750" spans="1:12">
      <c r="A750" s="73" t="s">
        <v>58</v>
      </c>
      <c r="B750" s="73" t="s">
        <v>1471</v>
      </c>
      <c r="C750" s="73" t="s">
        <v>1472</v>
      </c>
      <c r="D750" s="73" t="s">
        <v>78</v>
      </c>
      <c r="E750" s="73" t="s">
        <v>79</v>
      </c>
      <c r="F750" s="73"/>
      <c r="G750" s="73">
        <v>3</v>
      </c>
      <c r="H750" s="73">
        <v>22.83</v>
      </c>
      <c r="I750" s="73">
        <v>12</v>
      </c>
      <c r="J750" s="73">
        <v>34.83</v>
      </c>
      <c r="K750" s="89">
        <f t="shared" si="12"/>
        <v>34.83</v>
      </c>
      <c r="L750" s="89"/>
    </row>
    <row r="751" spans="1:12">
      <c r="A751" s="73" t="s">
        <v>58</v>
      </c>
      <c r="B751" s="73" t="s">
        <v>1473</v>
      </c>
      <c r="C751" s="73" t="s">
        <v>1474</v>
      </c>
      <c r="D751" s="73" t="s">
        <v>78</v>
      </c>
      <c r="E751" s="73" t="s">
        <v>79</v>
      </c>
      <c r="F751" s="73"/>
      <c r="G751" s="73">
        <v>19</v>
      </c>
      <c r="H751" s="73">
        <v>144.59</v>
      </c>
      <c r="I751" s="73">
        <v>32</v>
      </c>
      <c r="J751" s="73">
        <v>176.59</v>
      </c>
      <c r="K751" s="89">
        <f t="shared" si="12"/>
        <v>176.59</v>
      </c>
      <c r="L751" s="89"/>
    </row>
    <row r="752" spans="1:12">
      <c r="A752" s="73" t="s">
        <v>58</v>
      </c>
      <c r="B752" s="73" t="s">
        <v>1473</v>
      </c>
      <c r="C752" s="73" t="s">
        <v>1474</v>
      </c>
      <c r="D752" s="73" t="s">
        <v>80</v>
      </c>
      <c r="E752" s="73" t="s">
        <v>367</v>
      </c>
      <c r="F752" s="73" t="s">
        <v>368</v>
      </c>
      <c r="G752" s="73">
        <v>1</v>
      </c>
      <c r="H752" s="73">
        <v>3.54</v>
      </c>
      <c r="I752" s="73">
        <v>0</v>
      </c>
      <c r="J752" s="73">
        <v>3.54</v>
      </c>
      <c r="K752" s="89">
        <f t="shared" si="12"/>
        <v>3.54</v>
      </c>
      <c r="L752" s="89"/>
    </row>
    <row r="753" spans="1:12">
      <c r="A753" s="73" t="s">
        <v>58</v>
      </c>
      <c r="B753" s="73" t="s">
        <v>1473</v>
      </c>
      <c r="C753" s="73" t="s">
        <v>1474</v>
      </c>
      <c r="D753" s="73" t="s">
        <v>80</v>
      </c>
      <c r="E753" s="73" t="s">
        <v>570</v>
      </c>
      <c r="F753" s="73" t="s">
        <v>571</v>
      </c>
      <c r="G753" s="73">
        <v>19</v>
      </c>
      <c r="H753" s="73">
        <v>155.80000000000001</v>
      </c>
      <c r="I753" s="73">
        <v>0</v>
      </c>
      <c r="J753" s="73">
        <v>155.80000000000001</v>
      </c>
      <c r="K753" s="89">
        <f t="shared" si="12"/>
        <v>155.80000000000001</v>
      </c>
      <c r="L753" s="89"/>
    </row>
    <row r="754" spans="1:12">
      <c r="A754" s="73" t="s">
        <v>58</v>
      </c>
      <c r="B754" s="73" t="s">
        <v>1473</v>
      </c>
      <c r="C754" s="73" t="s">
        <v>1474</v>
      </c>
      <c r="D754" s="73" t="s">
        <v>80</v>
      </c>
      <c r="E754" s="73" t="s">
        <v>114</v>
      </c>
      <c r="F754" s="73" t="s">
        <v>115</v>
      </c>
      <c r="G754" s="73">
        <v>4</v>
      </c>
      <c r="H754" s="73">
        <v>4.4000000000000004</v>
      </c>
      <c r="I754" s="73">
        <v>0</v>
      </c>
      <c r="J754" s="73">
        <v>4.4000000000000004</v>
      </c>
      <c r="K754" s="89">
        <f t="shared" si="12"/>
        <v>4.4000000000000004</v>
      </c>
      <c r="L754" s="89"/>
    </row>
    <row r="755" spans="1:12">
      <c r="A755" s="73" t="s">
        <v>58</v>
      </c>
      <c r="B755" s="73" t="s">
        <v>1473</v>
      </c>
      <c r="C755" s="73" t="s">
        <v>1474</v>
      </c>
      <c r="D755" s="73" t="s">
        <v>80</v>
      </c>
      <c r="E755" s="73" t="s">
        <v>1052</v>
      </c>
      <c r="F755" s="73" t="s">
        <v>1053</v>
      </c>
      <c r="G755" s="73">
        <v>1</v>
      </c>
      <c r="H755" s="73">
        <v>3.96</v>
      </c>
      <c r="I755" s="73">
        <v>0</v>
      </c>
      <c r="J755" s="73">
        <v>3.96</v>
      </c>
      <c r="K755" s="89">
        <f t="shared" si="12"/>
        <v>3.96</v>
      </c>
      <c r="L755" s="89"/>
    </row>
    <row r="756" spans="1:12">
      <c r="A756" s="73" t="s">
        <v>58</v>
      </c>
      <c r="B756" s="73" t="s">
        <v>1581</v>
      </c>
      <c r="C756" s="73" t="s">
        <v>1582</v>
      </c>
      <c r="D756" s="73" t="s">
        <v>78</v>
      </c>
      <c r="E756" s="73" t="s">
        <v>79</v>
      </c>
      <c r="F756" s="73"/>
      <c r="G756" s="73">
        <v>5</v>
      </c>
      <c r="H756" s="73">
        <v>38.049999999999997</v>
      </c>
      <c r="I756" s="73">
        <v>10</v>
      </c>
      <c r="J756" s="73">
        <v>48.05</v>
      </c>
      <c r="K756" s="89">
        <f t="shared" si="12"/>
        <v>48.05</v>
      </c>
      <c r="L756" s="89"/>
    </row>
    <row r="757" spans="1:12">
      <c r="A757" s="73" t="s">
        <v>58</v>
      </c>
      <c r="B757" s="73" t="s">
        <v>1581</v>
      </c>
      <c r="C757" s="73" t="s">
        <v>1582</v>
      </c>
      <c r="D757" s="73" t="s">
        <v>80</v>
      </c>
      <c r="E757" s="73" t="s">
        <v>570</v>
      </c>
      <c r="F757" s="73" t="s">
        <v>571</v>
      </c>
      <c r="G757" s="73">
        <v>5</v>
      </c>
      <c r="H757" s="73">
        <v>41</v>
      </c>
      <c r="I757" s="73">
        <v>0</v>
      </c>
      <c r="J757" s="73">
        <v>41</v>
      </c>
      <c r="K757" s="89">
        <f t="shared" si="12"/>
        <v>41</v>
      </c>
      <c r="L757" s="89"/>
    </row>
    <row r="758" spans="1:12">
      <c r="A758" s="73" t="s">
        <v>58</v>
      </c>
      <c r="B758" s="73" t="s">
        <v>773</v>
      </c>
      <c r="C758" s="73" t="s">
        <v>774</v>
      </c>
      <c r="D758" s="73" t="s">
        <v>78</v>
      </c>
      <c r="E758" s="73" t="s">
        <v>79</v>
      </c>
      <c r="F758" s="73"/>
      <c r="G758" s="73">
        <v>7</v>
      </c>
      <c r="H758" s="73">
        <v>53.27</v>
      </c>
      <c r="I758" s="73">
        <v>14</v>
      </c>
      <c r="J758" s="73">
        <v>67.27</v>
      </c>
      <c r="K758" s="89">
        <f t="shared" si="12"/>
        <v>67.27</v>
      </c>
      <c r="L758" s="89"/>
    </row>
    <row r="759" spans="1:12">
      <c r="A759" s="73" t="s">
        <v>58</v>
      </c>
      <c r="B759" s="73" t="s">
        <v>773</v>
      </c>
      <c r="C759" s="73" t="s">
        <v>774</v>
      </c>
      <c r="D759" s="73" t="s">
        <v>80</v>
      </c>
      <c r="E759" s="73" t="s">
        <v>570</v>
      </c>
      <c r="F759" s="73" t="s">
        <v>571</v>
      </c>
      <c r="G759" s="73">
        <v>8</v>
      </c>
      <c r="H759" s="73">
        <v>65.599999999999994</v>
      </c>
      <c r="I759" s="73">
        <v>0</v>
      </c>
      <c r="J759" s="73">
        <v>65.599999999999994</v>
      </c>
      <c r="K759" s="89">
        <f t="shared" si="12"/>
        <v>65.599999999999994</v>
      </c>
      <c r="L759" s="89"/>
    </row>
    <row r="760" spans="1:12">
      <c r="A760" s="73" t="s">
        <v>58</v>
      </c>
      <c r="B760" s="73" t="s">
        <v>773</v>
      </c>
      <c r="C760" s="73" t="s">
        <v>774</v>
      </c>
      <c r="D760" s="73" t="s">
        <v>80</v>
      </c>
      <c r="E760" s="73" t="s">
        <v>122</v>
      </c>
      <c r="F760" s="73" t="s">
        <v>123</v>
      </c>
      <c r="G760" s="73">
        <v>1</v>
      </c>
      <c r="H760" s="73">
        <v>6.42</v>
      </c>
      <c r="I760" s="73">
        <v>0</v>
      </c>
      <c r="J760" s="73">
        <v>6.42</v>
      </c>
      <c r="K760" s="89">
        <f t="shared" si="12"/>
        <v>6.42</v>
      </c>
      <c r="L760" s="89"/>
    </row>
    <row r="761" spans="1:12">
      <c r="A761" s="73" t="s">
        <v>58</v>
      </c>
      <c r="B761" s="73" t="s">
        <v>1150</v>
      </c>
      <c r="C761" s="73" t="s">
        <v>1151</v>
      </c>
      <c r="D761" s="73" t="s">
        <v>78</v>
      </c>
      <c r="E761" s="73" t="s">
        <v>79</v>
      </c>
      <c r="F761" s="73"/>
      <c r="G761" s="73">
        <v>7</v>
      </c>
      <c r="H761" s="73">
        <v>53.27</v>
      </c>
      <c r="I761" s="73">
        <v>12</v>
      </c>
      <c r="J761" s="73">
        <v>65.27</v>
      </c>
      <c r="K761" s="89">
        <f t="shared" si="12"/>
        <v>65.27</v>
      </c>
      <c r="L761" s="89"/>
    </row>
    <row r="762" spans="1:12">
      <c r="A762" s="73" t="s">
        <v>58</v>
      </c>
      <c r="B762" s="73" t="s">
        <v>2321</v>
      </c>
      <c r="C762" s="73" t="s">
        <v>2322</v>
      </c>
      <c r="D762" s="73" t="s">
        <v>80</v>
      </c>
      <c r="E762" s="73" t="s">
        <v>367</v>
      </c>
      <c r="F762" s="73" t="s">
        <v>368</v>
      </c>
      <c r="G762" s="73">
        <v>1</v>
      </c>
      <c r="H762" s="73">
        <v>3.54</v>
      </c>
      <c r="I762" s="73">
        <v>0</v>
      </c>
      <c r="J762" s="73">
        <v>3.54</v>
      </c>
      <c r="K762" s="89">
        <f t="shared" si="12"/>
        <v>3.54</v>
      </c>
      <c r="L762" s="89"/>
    </row>
    <row r="763" spans="1:12">
      <c r="A763" s="73" t="s">
        <v>58</v>
      </c>
      <c r="B763" s="73" t="s">
        <v>2321</v>
      </c>
      <c r="C763" s="73" t="s">
        <v>2322</v>
      </c>
      <c r="D763" s="73" t="s">
        <v>80</v>
      </c>
      <c r="E763" s="73" t="s">
        <v>114</v>
      </c>
      <c r="F763" s="73" t="s">
        <v>115</v>
      </c>
      <c r="G763" s="73">
        <v>1</v>
      </c>
      <c r="H763" s="73">
        <v>1.1000000000000001</v>
      </c>
      <c r="I763" s="73">
        <v>0</v>
      </c>
      <c r="J763" s="73">
        <v>1.1000000000000001</v>
      </c>
      <c r="K763" s="89">
        <f t="shared" si="12"/>
        <v>1.1000000000000001</v>
      </c>
      <c r="L763" s="89"/>
    </row>
    <row r="764" spans="1:12">
      <c r="A764" s="73" t="s">
        <v>58</v>
      </c>
      <c r="B764" s="73" t="s">
        <v>1965</v>
      </c>
      <c r="C764" s="73" t="s">
        <v>1966</v>
      </c>
      <c r="D764" s="73" t="s">
        <v>78</v>
      </c>
      <c r="E764" s="73" t="s">
        <v>79</v>
      </c>
      <c r="F764" s="73"/>
      <c r="G764" s="73">
        <v>1</v>
      </c>
      <c r="H764" s="73">
        <v>7.61</v>
      </c>
      <c r="I764" s="73">
        <v>1</v>
      </c>
      <c r="J764" s="73">
        <v>8.61</v>
      </c>
      <c r="K764" s="89">
        <f t="shared" si="12"/>
        <v>8.61</v>
      </c>
      <c r="L764" s="89"/>
    </row>
    <row r="765" spans="1:12">
      <c r="A765" s="73" t="s">
        <v>58</v>
      </c>
      <c r="B765" s="73" t="s">
        <v>1965</v>
      </c>
      <c r="C765" s="73" t="s">
        <v>1966</v>
      </c>
      <c r="D765" s="73" t="s">
        <v>78</v>
      </c>
      <c r="E765" s="73" t="s">
        <v>79</v>
      </c>
      <c r="F765" s="73"/>
      <c r="G765" s="73">
        <v>2</v>
      </c>
      <c r="H765" s="73">
        <v>15.22</v>
      </c>
      <c r="I765" s="73">
        <v>0</v>
      </c>
      <c r="J765" s="73">
        <v>15.22</v>
      </c>
      <c r="K765" s="89">
        <f t="shared" si="12"/>
        <v>15.22</v>
      </c>
      <c r="L765" s="89"/>
    </row>
    <row r="766" spans="1:12">
      <c r="A766" s="73" t="s">
        <v>58</v>
      </c>
      <c r="B766" s="73" t="s">
        <v>2323</v>
      </c>
      <c r="C766" s="73" t="s">
        <v>2324</v>
      </c>
      <c r="D766" s="73" t="s">
        <v>78</v>
      </c>
      <c r="E766" s="73" t="s">
        <v>79</v>
      </c>
      <c r="F766" s="73"/>
      <c r="G766" s="73">
        <v>3</v>
      </c>
      <c r="H766" s="73">
        <v>22.83</v>
      </c>
      <c r="I766" s="73">
        <v>8</v>
      </c>
      <c r="J766" s="73">
        <v>30.83</v>
      </c>
      <c r="K766" s="89">
        <f t="shared" si="12"/>
        <v>30.83</v>
      </c>
      <c r="L766" s="89"/>
    </row>
    <row r="767" spans="1:12">
      <c r="A767" s="73" t="s">
        <v>58</v>
      </c>
      <c r="B767" s="73" t="s">
        <v>2323</v>
      </c>
      <c r="C767" s="73" t="s">
        <v>2324</v>
      </c>
      <c r="D767" s="73" t="s">
        <v>80</v>
      </c>
      <c r="E767" s="73" t="s">
        <v>570</v>
      </c>
      <c r="F767" s="73" t="s">
        <v>571</v>
      </c>
      <c r="G767" s="73">
        <v>4</v>
      </c>
      <c r="H767" s="73">
        <v>32.799999999999997</v>
      </c>
      <c r="I767" s="73">
        <v>0</v>
      </c>
      <c r="J767" s="73">
        <v>32.799999999999997</v>
      </c>
      <c r="K767" s="89">
        <f t="shared" si="12"/>
        <v>32.799999999999997</v>
      </c>
      <c r="L767" s="89"/>
    </row>
    <row r="768" spans="1:12">
      <c r="A768" s="73" t="s">
        <v>58</v>
      </c>
      <c r="B768" s="73" t="s">
        <v>1152</v>
      </c>
      <c r="C768" s="73" t="s">
        <v>1153</v>
      </c>
      <c r="D768" s="73" t="s">
        <v>78</v>
      </c>
      <c r="E768" s="73" t="s">
        <v>79</v>
      </c>
      <c r="F768" s="73"/>
      <c r="G768" s="73">
        <v>8</v>
      </c>
      <c r="H768" s="73">
        <v>60.88</v>
      </c>
      <c r="I768" s="73">
        <v>20</v>
      </c>
      <c r="J768" s="73">
        <v>80.88</v>
      </c>
      <c r="K768" s="89">
        <f t="shared" si="12"/>
        <v>80.88</v>
      </c>
      <c r="L768" s="89"/>
    </row>
    <row r="769" spans="1:12">
      <c r="A769" s="73" t="s">
        <v>58</v>
      </c>
      <c r="B769" s="73" t="s">
        <v>1362</v>
      </c>
      <c r="C769" s="73" t="s">
        <v>1363</v>
      </c>
      <c r="D769" s="73" t="s">
        <v>78</v>
      </c>
      <c r="E769" s="73" t="s">
        <v>79</v>
      </c>
      <c r="F769" s="73"/>
      <c r="G769" s="73">
        <v>3</v>
      </c>
      <c r="H769" s="73">
        <v>22.83</v>
      </c>
      <c r="I769" s="73">
        <v>3</v>
      </c>
      <c r="J769" s="73">
        <v>25.83</v>
      </c>
      <c r="K769" s="89">
        <f t="shared" si="12"/>
        <v>25.83</v>
      </c>
      <c r="L769" s="89"/>
    </row>
    <row r="770" spans="1:12">
      <c r="A770" s="73" t="s">
        <v>58</v>
      </c>
      <c r="B770" s="73" t="s">
        <v>1362</v>
      </c>
      <c r="C770" s="73" t="s">
        <v>1363</v>
      </c>
      <c r="D770" s="73" t="s">
        <v>80</v>
      </c>
      <c r="E770" s="73" t="s">
        <v>570</v>
      </c>
      <c r="F770" s="73" t="s">
        <v>571</v>
      </c>
      <c r="G770" s="73">
        <v>1</v>
      </c>
      <c r="H770" s="73">
        <v>8.1999999999999993</v>
      </c>
      <c r="I770" s="73">
        <v>0</v>
      </c>
      <c r="J770" s="73">
        <v>8.1999999999999993</v>
      </c>
      <c r="K770" s="89">
        <f t="shared" si="12"/>
        <v>8.1999999999999993</v>
      </c>
      <c r="L770" s="89"/>
    </row>
    <row r="771" spans="1:12">
      <c r="A771" s="73" t="s">
        <v>58</v>
      </c>
      <c r="B771" s="73" t="s">
        <v>775</v>
      </c>
      <c r="C771" s="73" t="s">
        <v>776</v>
      </c>
      <c r="D771" s="73" t="s">
        <v>78</v>
      </c>
      <c r="E771" s="73" t="s">
        <v>79</v>
      </c>
      <c r="F771" s="73"/>
      <c r="G771" s="73">
        <v>10</v>
      </c>
      <c r="H771" s="73">
        <v>76.099999999999994</v>
      </c>
      <c r="I771" s="73">
        <v>32</v>
      </c>
      <c r="J771" s="73">
        <v>108.1</v>
      </c>
      <c r="K771" s="89">
        <f t="shared" si="12"/>
        <v>108.1</v>
      </c>
      <c r="L771" s="89"/>
    </row>
    <row r="772" spans="1:12">
      <c r="A772" s="73" t="s">
        <v>58</v>
      </c>
      <c r="B772" s="73" t="s">
        <v>775</v>
      </c>
      <c r="C772" s="73" t="s">
        <v>776</v>
      </c>
      <c r="D772" s="73" t="s">
        <v>80</v>
      </c>
      <c r="E772" s="73" t="s">
        <v>570</v>
      </c>
      <c r="F772" s="73" t="s">
        <v>571</v>
      </c>
      <c r="G772" s="73">
        <v>15</v>
      </c>
      <c r="H772" s="73">
        <v>123</v>
      </c>
      <c r="I772" s="73">
        <v>0</v>
      </c>
      <c r="J772" s="73">
        <v>123</v>
      </c>
      <c r="K772" s="89">
        <f t="shared" si="12"/>
        <v>123</v>
      </c>
      <c r="L772" s="89"/>
    </row>
    <row r="773" spans="1:12">
      <c r="A773" s="73" t="s">
        <v>58</v>
      </c>
      <c r="B773" s="73" t="s">
        <v>775</v>
      </c>
      <c r="C773" s="73" t="s">
        <v>776</v>
      </c>
      <c r="D773" s="73" t="s">
        <v>80</v>
      </c>
      <c r="E773" s="73" t="s">
        <v>114</v>
      </c>
      <c r="F773" s="73" t="s">
        <v>115</v>
      </c>
      <c r="G773" s="73">
        <v>2</v>
      </c>
      <c r="H773" s="73">
        <v>2.2000000000000002</v>
      </c>
      <c r="I773" s="73">
        <v>0</v>
      </c>
      <c r="J773" s="73">
        <v>2.2000000000000002</v>
      </c>
      <c r="K773" s="89">
        <f t="shared" si="12"/>
        <v>2.2000000000000002</v>
      </c>
      <c r="L773" s="89"/>
    </row>
    <row r="774" spans="1:12">
      <c r="A774" s="73" t="s">
        <v>58</v>
      </c>
      <c r="B774" s="73" t="s">
        <v>1154</v>
      </c>
      <c r="C774" s="73" t="s">
        <v>1155</v>
      </c>
      <c r="D774" s="73" t="s">
        <v>78</v>
      </c>
      <c r="E774" s="73" t="s">
        <v>79</v>
      </c>
      <c r="F774" s="73"/>
      <c r="G774" s="73">
        <v>4</v>
      </c>
      <c r="H774" s="73">
        <v>30.44</v>
      </c>
      <c r="I774" s="73">
        <v>10</v>
      </c>
      <c r="J774" s="73">
        <v>40.44</v>
      </c>
      <c r="K774" s="89">
        <f t="shared" ref="K774:K837" si="13">J774</f>
        <v>40.44</v>
      </c>
      <c r="L774" s="89"/>
    </row>
    <row r="775" spans="1:12">
      <c r="A775" s="73" t="s">
        <v>58</v>
      </c>
      <c r="B775" s="73" t="s">
        <v>1364</v>
      </c>
      <c r="C775" s="73" t="s">
        <v>1365</v>
      </c>
      <c r="D775" s="73" t="s">
        <v>78</v>
      </c>
      <c r="E775" s="73" t="s">
        <v>79</v>
      </c>
      <c r="F775" s="73"/>
      <c r="G775" s="73">
        <v>2</v>
      </c>
      <c r="H775" s="73">
        <v>15.22</v>
      </c>
      <c r="I775" s="73">
        <v>4</v>
      </c>
      <c r="J775" s="73">
        <v>19.22</v>
      </c>
      <c r="K775" s="89">
        <f t="shared" si="13"/>
        <v>19.22</v>
      </c>
      <c r="L775" s="89"/>
    </row>
    <row r="776" spans="1:12">
      <c r="A776" s="73" t="s">
        <v>58</v>
      </c>
      <c r="B776" s="73" t="s">
        <v>777</v>
      </c>
      <c r="C776" s="73" t="s">
        <v>778</v>
      </c>
      <c r="D776" s="73" t="s">
        <v>78</v>
      </c>
      <c r="E776" s="73" t="s">
        <v>79</v>
      </c>
      <c r="F776" s="73"/>
      <c r="G776" s="73">
        <v>16</v>
      </c>
      <c r="H776" s="73">
        <v>121.76</v>
      </c>
      <c r="I776" s="73">
        <v>52</v>
      </c>
      <c r="J776" s="73">
        <v>173.76</v>
      </c>
      <c r="K776" s="89">
        <f t="shared" si="13"/>
        <v>173.76</v>
      </c>
      <c r="L776" s="89"/>
    </row>
    <row r="777" spans="1:12">
      <c r="A777" s="73" t="s">
        <v>58</v>
      </c>
      <c r="B777" s="73" t="s">
        <v>777</v>
      </c>
      <c r="C777" s="73" t="s">
        <v>778</v>
      </c>
      <c r="D777" s="73" t="s">
        <v>80</v>
      </c>
      <c r="E777" s="73" t="s">
        <v>570</v>
      </c>
      <c r="F777" s="73" t="s">
        <v>571</v>
      </c>
      <c r="G777" s="73">
        <v>27</v>
      </c>
      <c r="H777" s="73">
        <v>221.4</v>
      </c>
      <c r="I777" s="73">
        <v>0</v>
      </c>
      <c r="J777" s="73">
        <v>221.4</v>
      </c>
      <c r="K777" s="89">
        <f t="shared" si="13"/>
        <v>221.4</v>
      </c>
      <c r="L777" s="89"/>
    </row>
    <row r="778" spans="1:12">
      <c r="A778" s="73" t="s">
        <v>58</v>
      </c>
      <c r="B778" s="73" t="s">
        <v>2325</v>
      </c>
      <c r="C778" s="73" t="s">
        <v>2326</v>
      </c>
      <c r="D778" s="73" t="s">
        <v>78</v>
      </c>
      <c r="E778" s="73" t="s">
        <v>79</v>
      </c>
      <c r="F778" s="73"/>
      <c r="G778" s="73">
        <v>2</v>
      </c>
      <c r="H778" s="73">
        <v>15.22</v>
      </c>
      <c r="I778" s="73">
        <v>4</v>
      </c>
      <c r="J778" s="73">
        <v>19.22</v>
      </c>
      <c r="K778" s="89">
        <f t="shared" si="13"/>
        <v>19.22</v>
      </c>
      <c r="L778" s="89"/>
    </row>
    <row r="779" spans="1:12">
      <c r="A779" s="73" t="s">
        <v>58</v>
      </c>
      <c r="B779" s="73" t="s">
        <v>2325</v>
      </c>
      <c r="C779" s="73" t="s">
        <v>2326</v>
      </c>
      <c r="D779" s="73" t="s">
        <v>80</v>
      </c>
      <c r="E779" s="73" t="s">
        <v>570</v>
      </c>
      <c r="F779" s="73" t="s">
        <v>571</v>
      </c>
      <c r="G779" s="73">
        <v>2</v>
      </c>
      <c r="H779" s="73">
        <v>16.399999999999999</v>
      </c>
      <c r="I779" s="73">
        <v>0</v>
      </c>
      <c r="J779" s="73">
        <v>16.399999999999999</v>
      </c>
      <c r="K779" s="89">
        <f t="shared" si="13"/>
        <v>16.399999999999999</v>
      </c>
      <c r="L779" s="89"/>
    </row>
    <row r="780" spans="1:12">
      <c r="A780" s="73" t="s">
        <v>58</v>
      </c>
      <c r="B780" s="73" t="s">
        <v>1260</v>
      </c>
      <c r="C780" s="73" t="s">
        <v>1261</v>
      </c>
      <c r="D780" s="73" t="s">
        <v>78</v>
      </c>
      <c r="E780" s="73" t="s">
        <v>79</v>
      </c>
      <c r="F780" s="73"/>
      <c r="G780" s="73">
        <v>1</v>
      </c>
      <c r="H780" s="73">
        <v>7.61</v>
      </c>
      <c r="I780" s="73">
        <v>0</v>
      </c>
      <c r="J780" s="73">
        <v>7.61</v>
      </c>
      <c r="K780" s="89">
        <f t="shared" si="13"/>
        <v>7.61</v>
      </c>
      <c r="L780" s="89"/>
    </row>
    <row r="781" spans="1:12">
      <c r="A781" s="73" t="s">
        <v>58</v>
      </c>
      <c r="B781" s="73" t="s">
        <v>1260</v>
      </c>
      <c r="C781" s="73" t="s">
        <v>1261</v>
      </c>
      <c r="D781" s="73" t="s">
        <v>80</v>
      </c>
      <c r="E781" s="73" t="s">
        <v>570</v>
      </c>
      <c r="F781" s="73" t="s">
        <v>571</v>
      </c>
      <c r="G781" s="73">
        <v>1</v>
      </c>
      <c r="H781" s="73">
        <v>8.1999999999999993</v>
      </c>
      <c r="I781" s="73">
        <v>0</v>
      </c>
      <c r="J781" s="73">
        <v>8.1999999999999993</v>
      </c>
      <c r="K781" s="89">
        <f t="shared" si="13"/>
        <v>8.1999999999999993</v>
      </c>
      <c r="L781" s="89"/>
    </row>
    <row r="782" spans="1:12">
      <c r="A782" s="73" t="s">
        <v>58</v>
      </c>
      <c r="B782" s="73" t="s">
        <v>1732</v>
      </c>
      <c r="C782" s="73" t="s">
        <v>1733</v>
      </c>
      <c r="D782" s="73" t="s">
        <v>78</v>
      </c>
      <c r="E782" s="73" t="s">
        <v>79</v>
      </c>
      <c r="F782" s="73"/>
      <c r="G782" s="73">
        <v>5</v>
      </c>
      <c r="H782" s="73">
        <v>38.049999999999997</v>
      </c>
      <c r="I782" s="73">
        <v>14</v>
      </c>
      <c r="J782" s="73">
        <v>52.05</v>
      </c>
      <c r="K782" s="89">
        <f t="shared" si="13"/>
        <v>52.05</v>
      </c>
      <c r="L782" s="89"/>
    </row>
    <row r="783" spans="1:12">
      <c r="A783" s="73" t="s">
        <v>58</v>
      </c>
      <c r="B783" s="73" t="s">
        <v>1732</v>
      </c>
      <c r="C783" s="73" t="s">
        <v>1733</v>
      </c>
      <c r="D783" s="73" t="s">
        <v>80</v>
      </c>
      <c r="E783" s="73" t="s">
        <v>570</v>
      </c>
      <c r="F783" s="73" t="s">
        <v>571</v>
      </c>
      <c r="G783" s="73">
        <v>6</v>
      </c>
      <c r="H783" s="73">
        <v>49.2</v>
      </c>
      <c r="I783" s="73">
        <v>0</v>
      </c>
      <c r="J783" s="73">
        <v>49.2</v>
      </c>
      <c r="K783" s="89">
        <f t="shared" si="13"/>
        <v>49.2</v>
      </c>
      <c r="L783" s="89"/>
    </row>
    <row r="784" spans="1:12">
      <c r="A784" s="73" t="s">
        <v>58</v>
      </c>
      <c r="B784" s="73" t="s">
        <v>779</v>
      </c>
      <c r="C784" s="73" t="s">
        <v>780</v>
      </c>
      <c r="D784" s="73" t="s">
        <v>78</v>
      </c>
      <c r="E784" s="73" t="s">
        <v>79</v>
      </c>
      <c r="F784" s="73"/>
      <c r="G784" s="73">
        <v>3</v>
      </c>
      <c r="H784" s="73">
        <v>22.83</v>
      </c>
      <c r="I784" s="73">
        <v>6</v>
      </c>
      <c r="J784" s="73">
        <v>28.83</v>
      </c>
      <c r="K784" s="89">
        <f t="shared" si="13"/>
        <v>28.83</v>
      </c>
      <c r="L784" s="89"/>
    </row>
    <row r="785" spans="1:12">
      <c r="A785" s="73" t="s">
        <v>58</v>
      </c>
      <c r="B785" s="73" t="s">
        <v>779</v>
      </c>
      <c r="C785" s="73" t="s">
        <v>780</v>
      </c>
      <c r="D785" s="73" t="s">
        <v>78</v>
      </c>
      <c r="E785" s="73" t="s">
        <v>79</v>
      </c>
      <c r="F785" s="73"/>
      <c r="G785" s="73">
        <v>6</v>
      </c>
      <c r="H785" s="73">
        <v>45.66</v>
      </c>
      <c r="I785" s="73">
        <v>4</v>
      </c>
      <c r="J785" s="73">
        <v>49.66</v>
      </c>
      <c r="K785" s="89">
        <f t="shared" si="13"/>
        <v>49.66</v>
      </c>
      <c r="L785" s="89"/>
    </row>
    <row r="786" spans="1:12">
      <c r="A786" s="73" t="s">
        <v>58</v>
      </c>
      <c r="B786" s="73" t="s">
        <v>779</v>
      </c>
      <c r="C786" s="73" t="s">
        <v>780</v>
      </c>
      <c r="D786" s="73" t="s">
        <v>80</v>
      </c>
      <c r="E786" s="73" t="s">
        <v>570</v>
      </c>
      <c r="F786" s="73" t="s">
        <v>571</v>
      </c>
      <c r="G786" s="73">
        <v>3</v>
      </c>
      <c r="H786" s="73">
        <v>24.6</v>
      </c>
      <c r="I786" s="73">
        <v>0</v>
      </c>
      <c r="J786" s="73">
        <v>24.6</v>
      </c>
      <c r="K786" s="89">
        <f t="shared" si="13"/>
        <v>24.6</v>
      </c>
      <c r="L786" s="89"/>
    </row>
    <row r="787" spans="1:12">
      <c r="A787" s="73" t="s">
        <v>58</v>
      </c>
      <c r="B787" s="73" t="s">
        <v>779</v>
      </c>
      <c r="C787" s="73" t="s">
        <v>780</v>
      </c>
      <c r="D787" s="73" t="s">
        <v>80</v>
      </c>
      <c r="E787" s="73" t="s">
        <v>570</v>
      </c>
      <c r="F787" s="73" t="s">
        <v>571</v>
      </c>
      <c r="G787" s="73">
        <v>8</v>
      </c>
      <c r="H787" s="73">
        <v>65.599999999999994</v>
      </c>
      <c r="I787" s="73">
        <v>0</v>
      </c>
      <c r="J787" s="73">
        <v>65.599999999999994</v>
      </c>
      <c r="K787" s="89">
        <f t="shared" si="13"/>
        <v>65.599999999999994</v>
      </c>
      <c r="L787" s="89"/>
    </row>
    <row r="788" spans="1:12">
      <c r="A788" s="73" t="s">
        <v>58</v>
      </c>
      <c r="B788" s="73" t="s">
        <v>781</v>
      </c>
      <c r="C788" s="73" t="s">
        <v>782</v>
      </c>
      <c r="D788" s="73" t="s">
        <v>78</v>
      </c>
      <c r="E788" s="73" t="s">
        <v>79</v>
      </c>
      <c r="F788" s="73"/>
      <c r="G788" s="73">
        <v>10</v>
      </c>
      <c r="H788" s="73">
        <v>76.099999999999994</v>
      </c>
      <c r="I788" s="73">
        <v>23</v>
      </c>
      <c r="J788" s="73">
        <v>99.1</v>
      </c>
      <c r="K788" s="89">
        <f t="shared" si="13"/>
        <v>99.1</v>
      </c>
      <c r="L788" s="89"/>
    </row>
    <row r="789" spans="1:12">
      <c r="A789" s="73" t="s">
        <v>58</v>
      </c>
      <c r="B789" s="73" t="s">
        <v>781</v>
      </c>
      <c r="C789" s="73" t="s">
        <v>782</v>
      </c>
      <c r="D789" s="73" t="s">
        <v>78</v>
      </c>
      <c r="E789" s="73" t="s">
        <v>79</v>
      </c>
      <c r="F789" s="73"/>
      <c r="G789" s="73">
        <v>2</v>
      </c>
      <c r="H789" s="73">
        <v>15.22</v>
      </c>
      <c r="I789" s="73">
        <v>0</v>
      </c>
      <c r="J789" s="73">
        <v>15.22</v>
      </c>
      <c r="K789" s="89">
        <f t="shared" si="13"/>
        <v>15.22</v>
      </c>
      <c r="L789" s="89"/>
    </row>
    <row r="790" spans="1:12">
      <c r="A790" s="73" t="s">
        <v>58</v>
      </c>
      <c r="B790" s="73" t="s">
        <v>781</v>
      </c>
      <c r="C790" s="73" t="s">
        <v>782</v>
      </c>
      <c r="D790" s="73" t="s">
        <v>80</v>
      </c>
      <c r="E790" s="73" t="s">
        <v>570</v>
      </c>
      <c r="F790" s="73" t="s">
        <v>571</v>
      </c>
      <c r="G790" s="73">
        <v>12</v>
      </c>
      <c r="H790" s="73">
        <v>98.4</v>
      </c>
      <c r="I790" s="73">
        <v>0</v>
      </c>
      <c r="J790" s="73">
        <v>98.4</v>
      </c>
      <c r="K790" s="89">
        <f t="shared" si="13"/>
        <v>98.4</v>
      </c>
      <c r="L790" s="89"/>
    </row>
    <row r="791" spans="1:12">
      <c r="A791" s="73" t="s">
        <v>58</v>
      </c>
      <c r="B791" s="73" t="s">
        <v>781</v>
      </c>
      <c r="C791" s="73" t="s">
        <v>782</v>
      </c>
      <c r="D791" s="73" t="s">
        <v>80</v>
      </c>
      <c r="E791" s="73" t="s">
        <v>570</v>
      </c>
      <c r="F791" s="73" t="s">
        <v>571</v>
      </c>
      <c r="G791" s="73">
        <v>4</v>
      </c>
      <c r="H791" s="73">
        <v>32.799999999999997</v>
      </c>
      <c r="I791" s="73">
        <v>0</v>
      </c>
      <c r="J791" s="73">
        <v>32.799999999999997</v>
      </c>
      <c r="K791" s="89">
        <f t="shared" si="13"/>
        <v>32.799999999999997</v>
      </c>
      <c r="L791" s="89"/>
    </row>
    <row r="792" spans="1:12">
      <c r="A792" s="73" t="s">
        <v>58</v>
      </c>
      <c r="B792" s="73" t="s">
        <v>1967</v>
      </c>
      <c r="C792" s="73" t="s">
        <v>1968</v>
      </c>
      <c r="D792" s="73" t="s">
        <v>78</v>
      </c>
      <c r="E792" s="73" t="s">
        <v>79</v>
      </c>
      <c r="F792" s="73"/>
      <c r="G792" s="73">
        <v>1</v>
      </c>
      <c r="H792" s="73">
        <v>7.61</v>
      </c>
      <c r="I792" s="73">
        <v>2</v>
      </c>
      <c r="J792" s="73">
        <v>9.61</v>
      </c>
      <c r="K792" s="89">
        <f t="shared" si="13"/>
        <v>9.61</v>
      </c>
      <c r="L792" s="89"/>
    </row>
    <row r="793" spans="1:12">
      <c r="A793" s="73" t="s">
        <v>58</v>
      </c>
      <c r="B793" s="73" t="s">
        <v>1967</v>
      </c>
      <c r="C793" s="73" t="s">
        <v>1968</v>
      </c>
      <c r="D793" s="73" t="s">
        <v>80</v>
      </c>
      <c r="E793" s="73" t="s">
        <v>570</v>
      </c>
      <c r="F793" s="73" t="s">
        <v>571</v>
      </c>
      <c r="G793" s="73">
        <v>1</v>
      </c>
      <c r="H793" s="73">
        <v>8.1999999999999993</v>
      </c>
      <c r="I793" s="73">
        <v>0</v>
      </c>
      <c r="J793" s="73">
        <v>8.1999999999999993</v>
      </c>
      <c r="K793" s="89">
        <f t="shared" si="13"/>
        <v>8.1999999999999993</v>
      </c>
      <c r="L793" s="89"/>
    </row>
    <row r="794" spans="1:12">
      <c r="A794" s="73" t="s">
        <v>58</v>
      </c>
      <c r="B794" s="73" t="s">
        <v>1583</v>
      </c>
      <c r="C794" s="73" t="s">
        <v>1584</v>
      </c>
      <c r="D794" s="73" t="s">
        <v>78</v>
      </c>
      <c r="E794" s="73" t="s">
        <v>79</v>
      </c>
      <c r="F794" s="73"/>
      <c r="G794" s="73">
        <v>2</v>
      </c>
      <c r="H794" s="73">
        <v>15.22</v>
      </c>
      <c r="I794" s="73">
        <v>4</v>
      </c>
      <c r="J794" s="73">
        <v>19.22</v>
      </c>
      <c r="K794" s="89">
        <f t="shared" si="13"/>
        <v>19.22</v>
      </c>
      <c r="L794" s="89"/>
    </row>
    <row r="795" spans="1:12">
      <c r="A795" s="73" t="s">
        <v>58</v>
      </c>
      <c r="B795" s="73" t="s">
        <v>1583</v>
      </c>
      <c r="C795" s="73" t="s">
        <v>1584</v>
      </c>
      <c r="D795" s="73" t="s">
        <v>80</v>
      </c>
      <c r="E795" s="73" t="s">
        <v>570</v>
      </c>
      <c r="F795" s="73" t="s">
        <v>571</v>
      </c>
      <c r="G795" s="73">
        <v>2</v>
      </c>
      <c r="H795" s="73">
        <v>16.399999999999999</v>
      </c>
      <c r="I795" s="73">
        <v>0</v>
      </c>
      <c r="J795" s="73">
        <v>16.399999999999999</v>
      </c>
      <c r="K795" s="89">
        <f t="shared" si="13"/>
        <v>16.399999999999999</v>
      </c>
      <c r="L795" s="89"/>
    </row>
    <row r="796" spans="1:12">
      <c r="A796" s="73" t="s">
        <v>58</v>
      </c>
      <c r="B796" s="73" t="s">
        <v>2327</v>
      </c>
      <c r="C796" s="73" t="s">
        <v>2328</v>
      </c>
      <c r="D796" s="73" t="s">
        <v>78</v>
      </c>
      <c r="E796" s="73" t="s">
        <v>79</v>
      </c>
      <c r="F796" s="73"/>
      <c r="G796" s="73">
        <v>3</v>
      </c>
      <c r="H796" s="73">
        <v>22.83</v>
      </c>
      <c r="I796" s="73">
        <v>2</v>
      </c>
      <c r="J796" s="73">
        <v>24.83</v>
      </c>
      <c r="K796" s="89">
        <f t="shared" si="13"/>
        <v>24.83</v>
      </c>
      <c r="L796" s="89"/>
    </row>
    <row r="797" spans="1:12">
      <c r="A797" s="73" t="s">
        <v>58</v>
      </c>
      <c r="B797" s="73" t="s">
        <v>2327</v>
      </c>
      <c r="C797" s="73" t="s">
        <v>2328</v>
      </c>
      <c r="D797" s="73" t="s">
        <v>80</v>
      </c>
      <c r="E797" s="73" t="s">
        <v>570</v>
      </c>
      <c r="F797" s="73" t="s">
        <v>571</v>
      </c>
      <c r="G797" s="73">
        <v>2</v>
      </c>
      <c r="H797" s="73">
        <v>16.399999999999999</v>
      </c>
      <c r="I797" s="73">
        <v>0</v>
      </c>
      <c r="J797" s="73">
        <v>16.399999999999999</v>
      </c>
      <c r="K797" s="89">
        <f t="shared" si="13"/>
        <v>16.399999999999999</v>
      </c>
      <c r="L797" s="89"/>
    </row>
    <row r="798" spans="1:12">
      <c r="A798" s="73" t="s">
        <v>58</v>
      </c>
      <c r="B798" s="73" t="s">
        <v>2327</v>
      </c>
      <c r="C798" s="73" t="s">
        <v>2328</v>
      </c>
      <c r="D798" s="73" t="s">
        <v>80</v>
      </c>
      <c r="E798" s="73" t="s">
        <v>114</v>
      </c>
      <c r="F798" s="73" t="s">
        <v>115</v>
      </c>
      <c r="G798" s="73">
        <v>1</v>
      </c>
      <c r="H798" s="73">
        <v>1.1000000000000001</v>
      </c>
      <c r="I798" s="73">
        <v>0</v>
      </c>
      <c r="J798" s="73">
        <v>1.1000000000000001</v>
      </c>
      <c r="K798" s="89">
        <f t="shared" si="13"/>
        <v>1.1000000000000001</v>
      </c>
      <c r="L798" s="89"/>
    </row>
    <row r="799" spans="1:12">
      <c r="A799" s="73" t="s">
        <v>58</v>
      </c>
      <c r="B799" s="73" t="s">
        <v>783</v>
      </c>
      <c r="C799" s="73" t="s">
        <v>784</v>
      </c>
      <c r="D799" s="73" t="s">
        <v>78</v>
      </c>
      <c r="E799" s="73" t="s">
        <v>79</v>
      </c>
      <c r="F799" s="73"/>
      <c r="G799" s="73">
        <v>3</v>
      </c>
      <c r="H799" s="73">
        <v>45.99</v>
      </c>
      <c r="I799" s="73">
        <v>5</v>
      </c>
      <c r="J799" s="73">
        <v>50.99</v>
      </c>
      <c r="K799" s="89">
        <f t="shared" si="13"/>
        <v>50.99</v>
      </c>
      <c r="L799" s="89"/>
    </row>
    <row r="800" spans="1:12">
      <c r="A800" s="73" t="s">
        <v>58</v>
      </c>
      <c r="B800" s="73" t="s">
        <v>1969</v>
      </c>
      <c r="C800" s="73" t="s">
        <v>1970</v>
      </c>
      <c r="D800" s="73" t="s">
        <v>78</v>
      </c>
      <c r="E800" s="73" t="s">
        <v>79</v>
      </c>
      <c r="F800" s="73"/>
      <c r="G800" s="73">
        <v>2</v>
      </c>
      <c r="H800" s="73">
        <v>15.22</v>
      </c>
      <c r="I800" s="73">
        <v>4</v>
      </c>
      <c r="J800" s="73">
        <v>19.22</v>
      </c>
      <c r="K800" s="89">
        <f t="shared" si="13"/>
        <v>19.22</v>
      </c>
      <c r="L800" s="89"/>
    </row>
    <row r="801" spans="1:12">
      <c r="A801" s="73" t="s">
        <v>58</v>
      </c>
      <c r="B801" s="73" t="s">
        <v>2329</v>
      </c>
      <c r="C801" s="73" t="s">
        <v>2330</v>
      </c>
      <c r="D801" s="73" t="s">
        <v>78</v>
      </c>
      <c r="E801" s="73" t="s">
        <v>79</v>
      </c>
      <c r="F801" s="73"/>
      <c r="G801" s="73">
        <v>1</v>
      </c>
      <c r="H801" s="73">
        <v>7.61</v>
      </c>
      <c r="I801" s="73">
        <v>2</v>
      </c>
      <c r="J801" s="73">
        <v>9.61</v>
      </c>
      <c r="K801" s="89">
        <f t="shared" si="13"/>
        <v>9.61</v>
      </c>
      <c r="L801" s="89"/>
    </row>
    <row r="802" spans="1:12">
      <c r="A802" s="73" t="s">
        <v>58</v>
      </c>
      <c r="B802" s="73" t="s">
        <v>2329</v>
      </c>
      <c r="C802" s="73" t="s">
        <v>2330</v>
      </c>
      <c r="D802" s="73" t="s">
        <v>80</v>
      </c>
      <c r="E802" s="73" t="s">
        <v>570</v>
      </c>
      <c r="F802" s="73" t="s">
        <v>571</v>
      </c>
      <c r="G802" s="73">
        <v>1</v>
      </c>
      <c r="H802" s="73">
        <v>8.1999999999999993</v>
      </c>
      <c r="I802" s="73">
        <v>0</v>
      </c>
      <c r="J802" s="73">
        <v>8.1999999999999993</v>
      </c>
      <c r="K802" s="89">
        <f t="shared" si="13"/>
        <v>8.1999999999999993</v>
      </c>
      <c r="L802" s="89"/>
    </row>
    <row r="803" spans="1:12">
      <c r="A803" s="73" t="s">
        <v>58</v>
      </c>
      <c r="B803" s="73" t="s">
        <v>785</v>
      </c>
      <c r="C803" s="73" t="s">
        <v>786</v>
      </c>
      <c r="D803" s="73" t="s">
        <v>78</v>
      </c>
      <c r="E803" s="73" t="s">
        <v>79</v>
      </c>
      <c r="F803" s="73"/>
      <c r="G803" s="73">
        <v>3</v>
      </c>
      <c r="H803" s="73">
        <v>22.83</v>
      </c>
      <c r="I803" s="73">
        <v>2</v>
      </c>
      <c r="J803" s="73">
        <v>24.83</v>
      </c>
      <c r="K803" s="89">
        <f t="shared" si="13"/>
        <v>24.83</v>
      </c>
      <c r="L803" s="89"/>
    </row>
    <row r="804" spans="1:12">
      <c r="A804" s="73" t="s">
        <v>58</v>
      </c>
      <c r="B804" s="73" t="s">
        <v>785</v>
      </c>
      <c r="C804" s="73" t="s">
        <v>786</v>
      </c>
      <c r="D804" s="73" t="s">
        <v>80</v>
      </c>
      <c r="E804" s="73" t="s">
        <v>570</v>
      </c>
      <c r="F804" s="73" t="s">
        <v>571</v>
      </c>
      <c r="G804" s="73">
        <v>3</v>
      </c>
      <c r="H804" s="73">
        <v>24.6</v>
      </c>
      <c r="I804" s="73">
        <v>0</v>
      </c>
      <c r="J804" s="73">
        <v>24.6</v>
      </c>
      <c r="K804" s="89">
        <f t="shared" si="13"/>
        <v>24.6</v>
      </c>
      <c r="L804" s="89"/>
    </row>
    <row r="805" spans="1:12">
      <c r="A805" s="73" t="s">
        <v>58</v>
      </c>
      <c r="B805" s="73" t="s">
        <v>785</v>
      </c>
      <c r="C805" s="73" t="s">
        <v>786</v>
      </c>
      <c r="D805" s="73" t="s">
        <v>80</v>
      </c>
      <c r="E805" s="73" t="s">
        <v>114</v>
      </c>
      <c r="F805" s="73" t="s">
        <v>115</v>
      </c>
      <c r="G805" s="73">
        <v>1</v>
      </c>
      <c r="H805" s="73">
        <v>1.1000000000000001</v>
      </c>
      <c r="I805" s="73">
        <v>0</v>
      </c>
      <c r="J805" s="73">
        <v>1.1000000000000001</v>
      </c>
      <c r="K805" s="89">
        <f t="shared" si="13"/>
        <v>1.1000000000000001</v>
      </c>
      <c r="L805" s="89"/>
    </row>
    <row r="806" spans="1:12">
      <c r="A806" s="73" t="s">
        <v>58</v>
      </c>
      <c r="B806" s="73" t="s">
        <v>787</v>
      </c>
      <c r="C806" s="73" t="s">
        <v>788</v>
      </c>
      <c r="D806" s="73" t="s">
        <v>78</v>
      </c>
      <c r="E806" s="73" t="s">
        <v>79</v>
      </c>
      <c r="F806" s="73"/>
      <c r="G806" s="73">
        <v>8</v>
      </c>
      <c r="H806" s="73">
        <v>60.88</v>
      </c>
      <c r="I806" s="73">
        <v>14</v>
      </c>
      <c r="J806" s="73">
        <v>74.88</v>
      </c>
      <c r="K806" s="89">
        <f t="shared" si="13"/>
        <v>74.88</v>
      </c>
      <c r="L806" s="89"/>
    </row>
    <row r="807" spans="1:12">
      <c r="A807" s="73" t="s">
        <v>58</v>
      </c>
      <c r="B807" s="73" t="s">
        <v>787</v>
      </c>
      <c r="C807" s="73" t="s">
        <v>788</v>
      </c>
      <c r="D807" s="73" t="s">
        <v>80</v>
      </c>
      <c r="E807" s="73" t="s">
        <v>570</v>
      </c>
      <c r="F807" s="73" t="s">
        <v>571</v>
      </c>
      <c r="G807" s="73">
        <v>8</v>
      </c>
      <c r="H807" s="73">
        <v>65.599999999999994</v>
      </c>
      <c r="I807" s="73">
        <v>0</v>
      </c>
      <c r="J807" s="73">
        <v>65.599999999999994</v>
      </c>
      <c r="K807" s="89">
        <f t="shared" si="13"/>
        <v>65.599999999999994</v>
      </c>
      <c r="L807" s="89"/>
    </row>
    <row r="808" spans="1:12">
      <c r="A808" s="73" t="s">
        <v>58</v>
      </c>
      <c r="B808" s="73" t="s">
        <v>1262</v>
      </c>
      <c r="C808" s="73" t="s">
        <v>1263</v>
      </c>
      <c r="D808" s="73" t="s">
        <v>78</v>
      </c>
      <c r="E808" s="73" t="s">
        <v>79</v>
      </c>
      <c r="F808" s="73"/>
      <c r="G808" s="73">
        <v>1</v>
      </c>
      <c r="H808" s="73">
        <v>7.61</v>
      </c>
      <c r="I808" s="73">
        <v>6</v>
      </c>
      <c r="J808" s="73">
        <v>13.61</v>
      </c>
      <c r="K808" s="89">
        <f t="shared" si="13"/>
        <v>13.61</v>
      </c>
      <c r="L808" s="89"/>
    </row>
    <row r="809" spans="1:12">
      <c r="A809" s="73" t="s">
        <v>58</v>
      </c>
      <c r="B809" s="73" t="s">
        <v>789</v>
      </c>
      <c r="C809" s="73" t="s">
        <v>790</v>
      </c>
      <c r="D809" s="73" t="s">
        <v>78</v>
      </c>
      <c r="E809" s="73" t="s">
        <v>79</v>
      </c>
      <c r="F809" s="73"/>
      <c r="G809" s="73">
        <v>6</v>
      </c>
      <c r="H809" s="73">
        <v>38.049999999999997</v>
      </c>
      <c r="I809" s="73">
        <v>14</v>
      </c>
      <c r="J809" s="73">
        <v>52.05</v>
      </c>
      <c r="K809" s="89">
        <f t="shared" si="13"/>
        <v>52.05</v>
      </c>
      <c r="L809" s="89"/>
    </row>
    <row r="810" spans="1:12">
      <c r="A810" s="73" t="s">
        <v>58</v>
      </c>
      <c r="B810" s="73" t="s">
        <v>789</v>
      </c>
      <c r="C810" s="73" t="s">
        <v>790</v>
      </c>
      <c r="D810" s="73" t="s">
        <v>80</v>
      </c>
      <c r="E810" s="73" t="s">
        <v>1140</v>
      </c>
      <c r="F810" s="73" t="s">
        <v>1141</v>
      </c>
      <c r="G810" s="73">
        <v>2</v>
      </c>
      <c r="H810" s="73">
        <v>20.260000000000002</v>
      </c>
      <c r="I810" s="73">
        <v>0</v>
      </c>
      <c r="J810" s="73">
        <v>20.260000000000002</v>
      </c>
      <c r="K810" s="89">
        <f t="shared" si="13"/>
        <v>20.260000000000002</v>
      </c>
      <c r="L810" s="89"/>
    </row>
    <row r="811" spans="1:12">
      <c r="A811" s="73" t="s">
        <v>58</v>
      </c>
      <c r="B811" s="73" t="s">
        <v>791</v>
      </c>
      <c r="C811" s="73" t="s">
        <v>792</v>
      </c>
      <c r="D811" s="73" t="s">
        <v>78</v>
      </c>
      <c r="E811" s="73" t="s">
        <v>79</v>
      </c>
      <c r="F811" s="73"/>
      <c r="G811" s="73">
        <v>21</v>
      </c>
      <c r="H811" s="73">
        <v>159.81</v>
      </c>
      <c r="I811" s="73">
        <v>17</v>
      </c>
      <c r="J811" s="73">
        <v>176.81</v>
      </c>
      <c r="K811" s="89">
        <f t="shared" si="13"/>
        <v>176.81</v>
      </c>
      <c r="L811" s="89"/>
    </row>
    <row r="812" spans="1:12">
      <c r="A812" s="73" t="s">
        <v>58</v>
      </c>
      <c r="B812" s="73" t="s">
        <v>791</v>
      </c>
      <c r="C812" s="73" t="s">
        <v>792</v>
      </c>
      <c r="D812" s="73" t="s">
        <v>80</v>
      </c>
      <c r="E812" s="73" t="s">
        <v>570</v>
      </c>
      <c r="F812" s="73" t="s">
        <v>571</v>
      </c>
      <c r="G812" s="73">
        <v>18</v>
      </c>
      <c r="H812" s="73">
        <v>147.6</v>
      </c>
      <c r="I812" s="73">
        <v>0</v>
      </c>
      <c r="J812" s="73">
        <v>147.6</v>
      </c>
      <c r="K812" s="89">
        <f t="shared" si="13"/>
        <v>147.6</v>
      </c>
      <c r="L812" s="89"/>
    </row>
    <row r="813" spans="1:12">
      <c r="A813" s="73" t="s">
        <v>58</v>
      </c>
      <c r="B813" s="73" t="s">
        <v>791</v>
      </c>
      <c r="C813" s="73" t="s">
        <v>792</v>
      </c>
      <c r="D813" s="73" t="s">
        <v>80</v>
      </c>
      <c r="E813" s="73" t="s">
        <v>114</v>
      </c>
      <c r="F813" s="73" t="s">
        <v>115</v>
      </c>
      <c r="G813" s="73">
        <v>3</v>
      </c>
      <c r="H813" s="73">
        <v>3.3</v>
      </c>
      <c r="I813" s="73">
        <v>0</v>
      </c>
      <c r="J813" s="73">
        <v>3.3</v>
      </c>
      <c r="K813" s="89">
        <f t="shared" si="13"/>
        <v>3.3</v>
      </c>
      <c r="L813" s="89"/>
    </row>
    <row r="814" spans="1:12">
      <c r="A814" s="73" t="s">
        <v>58</v>
      </c>
      <c r="B814" s="73" t="s">
        <v>791</v>
      </c>
      <c r="C814" s="73" t="s">
        <v>792</v>
      </c>
      <c r="D814" s="73" t="s">
        <v>80</v>
      </c>
      <c r="E814" s="73" t="s">
        <v>427</v>
      </c>
      <c r="F814" s="73" t="s">
        <v>428</v>
      </c>
      <c r="G814" s="73">
        <v>3</v>
      </c>
      <c r="H814" s="73">
        <v>1.32</v>
      </c>
      <c r="I814" s="73">
        <v>0</v>
      </c>
      <c r="J814" s="73">
        <v>1.32</v>
      </c>
      <c r="K814" s="89">
        <f t="shared" si="13"/>
        <v>1.32</v>
      </c>
      <c r="L814" s="89"/>
    </row>
    <row r="815" spans="1:12">
      <c r="A815" s="73" t="s">
        <v>58</v>
      </c>
      <c r="B815" s="73" t="s">
        <v>791</v>
      </c>
      <c r="C815" s="73" t="s">
        <v>792</v>
      </c>
      <c r="D815" s="73" t="s">
        <v>80</v>
      </c>
      <c r="E815" s="73" t="s">
        <v>306</v>
      </c>
      <c r="F815" s="73" t="s">
        <v>307</v>
      </c>
      <c r="G815" s="73">
        <v>1</v>
      </c>
      <c r="H815" s="73">
        <v>1.62</v>
      </c>
      <c r="I815" s="73">
        <v>0</v>
      </c>
      <c r="J815" s="73">
        <v>1.62</v>
      </c>
      <c r="K815" s="89">
        <f t="shared" si="13"/>
        <v>1.62</v>
      </c>
      <c r="L815" s="89"/>
    </row>
    <row r="816" spans="1:12">
      <c r="A816" s="73" t="s">
        <v>58</v>
      </c>
      <c r="B816" s="73" t="s">
        <v>791</v>
      </c>
      <c r="C816" s="73" t="s">
        <v>792</v>
      </c>
      <c r="D816" s="73" t="s">
        <v>80</v>
      </c>
      <c r="E816" s="73" t="s">
        <v>2289</v>
      </c>
      <c r="F816" s="73" t="s">
        <v>2290</v>
      </c>
      <c r="G816" s="73">
        <v>1</v>
      </c>
      <c r="H816" s="73">
        <v>16.22</v>
      </c>
      <c r="I816" s="73">
        <v>0</v>
      </c>
      <c r="J816" s="73">
        <v>16.22</v>
      </c>
      <c r="K816" s="89">
        <f t="shared" si="13"/>
        <v>16.22</v>
      </c>
      <c r="L816" s="89"/>
    </row>
    <row r="817" spans="1:12">
      <c r="A817" s="73" t="s">
        <v>58</v>
      </c>
      <c r="B817" s="73" t="s">
        <v>1264</v>
      </c>
      <c r="C817" s="73" t="s">
        <v>1265</v>
      </c>
      <c r="D817" s="73" t="s">
        <v>78</v>
      </c>
      <c r="E817" s="73" t="s">
        <v>79</v>
      </c>
      <c r="F817" s="73"/>
      <c r="G817" s="73">
        <v>3</v>
      </c>
      <c r="H817" s="73">
        <v>22.83</v>
      </c>
      <c r="I817" s="73">
        <v>4</v>
      </c>
      <c r="J817" s="73">
        <v>26.83</v>
      </c>
      <c r="K817" s="89">
        <f t="shared" si="13"/>
        <v>26.83</v>
      </c>
      <c r="L817" s="89"/>
    </row>
    <row r="818" spans="1:12">
      <c r="A818" s="73" t="s">
        <v>58</v>
      </c>
      <c r="B818" s="73" t="s">
        <v>1264</v>
      </c>
      <c r="C818" s="73" t="s">
        <v>1265</v>
      </c>
      <c r="D818" s="73" t="s">
        <v>80</v>
      </c>
      <c r="E818" s="73" t="s">
        <v>570</v>
      </c>
      <c r="F818" s="73" t="s">
        <v>571</v>
      </c>
      <c r="G818" s="73">
        <v>3</v>
      </c>
      <c r="H818" s="73">
        <v>24.6</v>
      </c>
      <c r="I818" s="73">
        <v>0</v>
      </c>
      <c r="J818" s="73">
        <v>24.6</v>
      </c>
      <c r="K818" s="89">
        <f t="shared" si="13"/>
        <v>24.6</v>
      </c>
      <c r="L818" s="89"/>
    </row>
    <row r="819" spans="1:12">
      <c r="A819" s="73" t="s">
        <v>58</v>
      </c>
      <c r="B819" s="73" t="s">
        <v>506</v>
      </c>
      <c r="C819" s="73" t="s">
        <v>67</v>
      </c>
      <c r="D819" s="73" t="s">
        <v>78</v>
      </c>
      <c r="E819" s="73" t="s">
        <v>79</v>
      </c>
      <c r="F819" s="73"/>
      <c r="G819" s="73">
        <v>9</v>
      </c>
      <c r="H819" s="73">
        <v>68.489999999999995</v>
      </c>
      <c r="I819" s="73">
        <v>17</v>
      </c>
      <c r="J819" s="73">
        <v>85.49</v>
      </c>
      <c r="K819" s="89">
        <f t="shared" si="13"/>
        <v>85.49</v>
      </c>
      <c r="L819" s="89"/>
    </row>
    <row r="820" spans="1:12">
      <c r="A820" s="73" t="s">
        <v>58</v>
      </c>
      <c r="B820" s="73" t="s">
        <v>506</v>
      </c>
      <c r="C820" s="73" t="s">
        <v>67</v>
      </c>
      <c r="D820" s="73" t="s">
        <v>80</v>
      </c>
      <c r="E820" s="73" t="s">
        <v>570</v>
      </c>
      <c r="F820" s="73" t="s">
        <v>571</v>
      </c>
      <c r="G820" s="73">
        <v>2</v>
      </c>
      <c r="H820" s="73">
        <v>16.399999999999999</v>
      </c>
      <c r="I820" s="73">
        <v>0</v>
      </c>
      <c r="J820" s="73">
        <v>16.399999999999999</v>
      </c>
      <c r="K820" s="89">
        <f t="shared" si="13"/>
        <v>16.399999999999999</v>
      </c>
      <c r="L820" s="89"/>
    </row>
    <row r="821" spans="1:12">
      <c r="A821" s="73" t="s">
        <v>58</v>
      </c>
      <c r="B821" s="73" t="s">
        <v>2331</v>
      </c>
      <c r="C821" s="73" t="s">
        <v>2332</v>
      </c>
      <c r="D821" s="73" t="s">
        <v>78</v>
      </c>
      <c r="E821" s="73" t="s">
        <v>79</v>
      </c>
      <c r="F821" s="73"/>
      <c r="G821" s="73">
        <v>2</v>
      </c>
      <c r="H821" s="73">
        <v>15.22</v>
      </c>
      <c r="I821" s="73">
        <v>4</v>
      </c>
      <c r="J821" s="73">
        <v>19.22</v>
      </c>
      <c r="K821" s="89">
        <f t="shared" si="13"/>
        <v>19.22</v>
      </c>
      <c r="L821" s="89"/>
    </row>
    <row r="822" spans="1:12">
      <c r="A822" s="73" t="s">
        <v>58</v>
      </c>
      <c r="B822" s="73" t="s">
        <v>2331</v>
      </c>
      <c r="C822" s="73" t="s">
        <v>2332</v>
      </c>
      <c r="D822" s="73" t="s">
        <v>80</v>
      </c>
      <c r="E822" s="73" t="s">
        <v>570</v>
      </c>
      <c r="F822" s="73" t="s">
        <v>571</v>
      </c>
      <c r="G822" s="73">
        <v>2</v>
      </c>
      <c r="H822" s="73">
        <v>16.399999999999999</v>
      </c>
      <c r="I822" s="73">
        <v>0</v>
      </c>
      <c r="J822" s="73">
        <v>16.399999999999999</v>
      </c>
      <c r="K822" s="89">
        <f t="shared" si="13"/>
        <v>16.399999999999999</v>
      </c>
      <c r="L822" s="89"/>
    </row>
    <row r="823" spans="1:12">
      <c r="A823" s="73" t="s">
        <v>58</v>
      </c>
      <c r="B823" s="73" t="s">
        <v>1971</v>
      </c>
      <c r="C823" s="73" t="s">
        <v>1972</v>
      </c>
      <c r="D823" s="73" t="s">
        <v>78</v>
      </c>
      <c r="E823" s="73" t="s">
        <v>79</v>
      </c>
      <c r="F823" s="73"/>
      <c r="G823" s="73">
        <v>1</v>
      </c>
      <c r="H823" s="73">
        <v>7.61</v>
      </c>
      <c r="I823" s="73">
        <v>1</v>
      </c>
      <c r="J823" s="73">
        <v>8.61</v>
      </c>
      <c r="K823" s="89">
        <f t="shared" si="13"/>
        <v>8.61</v>
      </c>
      <c r="L823" s="89"/>
    </row>
    <row r="824" spans="1:12">
      <c r="A824" s="73" t="s">
        <v>58</v>
      </c>
      <c r="B824" s="73" t="s">
        <v>2333</v>
      </c>
      <c r="C824" s="73" t="s">
        <v>2334</v>
      </c>
      <c r="D824" s="73" t="s">
        <v>78</v>
      </c>
      <c r="E824" s="73" t="s">
        <v>79</v>
      </c>
      <c r="F824" s="73"/>
      <c r="G824" s="73">
        <v>3</v>
      </c>
      <c r="H824" s="73">
        <v>22.83</v>
      </c>
      <c r="I824" s="73">
        <v>4</v>
      </c>
      <c r="J824" s="73">
        <v>26.83</v>
      </c>
      <c r="K824" s="89">
        <f t="shared" si="13"/>
        <v>26.83</v>
      </c>
      <c r="L824" s="89"/>
    </row>
    <row r="825" spans="1:12">
      <c r="A825" s="73" t="s">
        <v>58</v>
      </c>
      <c r="B825" s="73" t="s">
        <v>2333</v>
      </c>
      <c r="C825" s="73" t="s">
        <v>2334</v>
      </c>
      <c r="D825" s="73" t="s">
        <v>80</v>
      </c>
      <c r="E825" s="73" t="s">
        <v>570</v>
      </c>
      <c r="F825" s="73" t="s">
        <v>571</v>
      </c>
      <c r="G825" s="73">
        <v>3</v>
      </c>
      <c r="H825" s="73">
        <v>24.6</v>
      </c>
      <c r="I825" s="73">
        <v>0</v>
      </c>
      <c r="J825" s="73">
        <v>24.6</v>
      </c>
      <c r="K825" s="89">
        <f t="shared" si="13"/>
        <v>24.6</v>
      </c>
      <c r="L825" s="89"/>
    </row>
    <row r="826" spans="1:12">
      <c r="A826" s="73" t="s">
        <v>58</v>
      </c>
      <c r="B826" s="73" t="s">
        <v>793</v>
      </c>
      <c r="C826" s="73" t="s">
        <v>794</v>
      </c>
      <c r="D826" s="73" t="s">
        <v>78</v>
      </c>
      <c r="E826" s="73" t="s">
        <v>79</v>
      </c>
      <c r="F826" s="73"/>
      <c r="G826" s="73">
        <v>15</v>
      </c>
      <c r="H826" s="73">
        <v>114.15</v>
      </c>
      <c r="I826" s="73">
        <v>30</v>
      </c>
      <c r="J826" s="73">
        <v>144.15</v>
      </c>
      <c r="K826" s="89">
        <f t="shared" si="13"/>
        <v>144.15</v>
      </c>
      <c r="L826" s="89"/>
    </row>
    <row r="827" spans="1:12">
      <c r="A827" s="73" t="s">
        <v>58</v>
      </c>
      <c r="B827" s="73" t="s">
        <v>793</v>
      </c>
      <c r="C827" s="73" t="s">
        <v>794</v>
      </c>
      <c r="D827" s="73" t="s">
        <v>80</v>
      </c>
      <c r="E827" s="73" t="s">
        <v>570</v>
      </c>
      <c r="F827" s="73" t="s">
        <v>571</v>
      </c>
      <c r="G827" s="73">
        <v>16</v>
      </c>
      <c r="H827" s="73">
        <v>131.19999999999999</v>
      </c>
      <c r="I827" s="73">
        <v>0</v>
      </c>
      <c r="J827" s="73">
        <v>131.19999999999999</v>
      </c>
      <c r="K827" s="89">
        <f t="shared" si="13"/>
        <v>131.19999999999999</v>
      </c>
      <c r="L827" s="89"/>
    </row>
    <row r="828" spans="1:12">
      <c r="A828" s="73" t="s">
        <v>58</v>
      </c>
      <c r="B828" s="73" t="s">
        <v>795</v>
      </c>
      <c r="C828" s="73" t="s">
        <v>796</v>
      </c>
      <c r="D828" s="73" t="s">
        <v>78</v>
      </c>
      <c r="E828" s="73" t="s">
        <v>79</v>
      </c>
      <c r="F828" s="73"/>
      <c r="G828" s="73">
        <v>7</v>
      </c>
      <c r="H828" s="73">
        <v>53.27</v>
      </c>
      <c r="I828" s="73">
        <v>20</v>
      </c>
      <c r="J828" s="73">
        <v>73.27</v>
      </c>
      <c r="K828" s="89">
        <f t="shared" si="13"/>
        <v>73.27</v>
      </c>
      <c r="L828" s="89"/>
    </row>
    <row r="829" spans="1:12">
      <c r="A829" s="73" t="s">
        <v>58</v>
      </c>
      <c r="B829" s="73" t="s">
        <v>795</v>
      </c>
      <c r="C829" s="73" t="s">
        <v>796</v>
      </c>
      <c r="D829" s="73" t="s">
        <v>78</v>
      </c>
      <c r="E829" s="73" t="s">
        <v>79</v>
      </c>
      <c r="F829" s="73"/>
      <c r="G829" s="73">
        <v>5</v>
      </c>
      <c r="H829" s="73">
        <v>38.049999999999997</v>
      </c>
      <c r="I829" s="73">
        <v>0</v>
      </c>
      <c r="J829" s="73">
        <v>38.049999999999997</v>
      </c>
      <c r="K829" s="89">
        <f t="shared" si="13"/>
        <v>38.049999999999997</v>
      </c>
      <c r="L829" s="89"/>
    </row>
    <row r="830" spans="1:12">
      <c r="A830" s="73" t="s">
        <v>58</v>
      </c>
      <c r="B830" s="73" t="s">
        <v>795</v>
      </c>
      <c r="C830" s="73" t="s">
        <v>796</v>
      </c>
      <c r="D830" s="73" t="s">
        <v>80</v>
      </c>
      <c r="E830" s="73" t="s">
        <v>570</v>
      </c>
      <c r="F830" s="73" t="s">
        <v>571</v>
      </c>
      <c r="G830" s="73">
        <v>10</v>
      </c>
      <c r="H830" s="73">
        <v>82</v>
      </c>
      <c r="I830" s="73">
        <v>0</v>
      </c>
      <c r="J830" s="73">
        <v>82</v>
      </c>
      <c r="K830" s="89">
        <f t="shared" si="13"/>
        <v>82</v>
      </c>
      <c r="L830" s="89"/>
    </row>
    <row r="831" spans="1:12">
      <c r="A831" s="73" t="s">
        <v>58</v>
      </c>
      <c r="B831" s="73" t="s">
        <v>795</v>
      </c>
      <c r="C831" s="73" t="s">
        <v>796</v>
      </c>
      <c r="D831" s="73" t="s">
        <v>80</v>
      </c>
      <c r="E831" s="73" t="s">
        <v>570</v>
      </c>
      <c r="F831" s="73" t="s">
        <v>571</v>
      </c>
      <c r="G831" s="73">
        <v>6</v>
      </c>
      <c r="H831" s="73">
        <v>49.2</v>
      </c>
      <c r="I831" s="73">
        <v>0</v>
      </c>
      <c r="J831" s="73">
        <v>49.2</v>
      </c>
      <c r="K831" s="89">
        <f t="shared" si="13"/>
        <v>49.2</v>
      </c>
      <c r="L831" s="89"/>
    </row>
    <row r="832" spans="1:12">
      <c r="A832" s="73" t="s">
        <v>58</v>
      </c>
      <c r="B832" s="73" t="s">
        <v>795</v>
      </c>
      <c r="C832" s="73" t="s">
        <v>796</v>
      </c>
      <c r="D832" s="73" t="s">
        <v>80</v>
      </c>
      <c r="E832" s="73" t="s">
        <v>419</v>
      </c>
      <c r="F832" s="73" t="s">
        <v>420</v>
      </c>
      <c r="G832" s="73">
        <v>2</v>
      </c>
      <c r="H832" s="73">
        <v>21.74</v>
      </c>
      <c r="I832" s="73">
        <v>0</v>
      </c>
      <c r="J832" s="73">
        <v>21.74</v>
      </c>
      <c r="K832" s="89">
        <f t="shared" si="13"/>
        <v>21.74</v>
      </c>
      <c r="L832" s="89"/>
    </row>
    <row r="833" spans="1:12">
      <c r="A833" s="73" t="s">
        <v>58</v>
      </c>
      <c r="B833" s="73" t="s">
        <v>795</v>
      </c>
      <c r="C833" s="73" t="s">
        <v>796</v>
      </c>
      <c r="D833" s="73" t="s">
        <v>80</v>
      </c>
      <c r="E833" s="73" t="s">
        <v>136</v>
      </c>
      <c r="F833" s="73" t="s">
        <v>137</v>
      </c>
      <c r="G833" s="73">
        <v>1</v>
      </c>
      <c r="H833" s="73">
        <v>5.61</v>
      </c>
      <c r="I833" s="73">
        <v>0</v>
      </c>
      <c r="J833" s="73">
        <v>5.61</v>
      </c>
      <c r="K833" s="89">
        <f t="shared" si="13"/>
        <v>5.61</v>
      </c>
      <c r="L833" s="89"/>
    </row>
    <row r="834" spans="1:12">
      <c r="A834" s="73" t="s">
        <v>58</v>
      </c>
      <c r="B834" s="73" t="s">
        <v>2335</v>
      </c>
      <c r="C834" s="73" t="s">
        <v>2336</v>
      </c>
      <c r="D834" s="73" t="s">
        <v>78</v>
      </c>
      <c r="E834" s="73" t="s">
        <v>79</v>
      </c>
      <c r="F834" s="73"/>
      <c r="G834" s="73">
        <v>1</v>
      </c>
      <c r="H834" s="73">
        <v>7.61</v>
      </c>
      <c r="I834" s="73">
        <v>4</v>
      </c>
      <c r="J834" s="73">
        <v>11.61</v>
      </c>
      <c r="K834" s="89">
        <f t="shared" si="13"/>
        <v>11.61</v>
      </c>
      <c r="L834" s="89"/>
    </row>
    <row r="835" spans="1:12">
      <c r="A835" s="73" t="s">
        <v>58</v>
      </c>
      <c r="B835" s="73" t="s">
        <v>1475</v>
      </c>
      <c r="C835" s="73" t="s">
        <v>1476</v>
      </c>
      <c r="D835" s="73" t="s">
        <v>78</v>
      </c>
      <c r="E835" s="73" t="s">
        <v>79</v>
      </c>
      <c r="F835" s="73"/>
      <c r="G835" s="73">
        <v>2</v>
      </c>
      <c r="H835" s="73">
        <v>15.22</v>
      </c>
      <c r="I835" s="73">
        <v>2</v>
      </c>
      <c r="J835" s="73">
        <v>17.22</v>
      </c>
      <c r="K835" s="89">
        <f t="shared" si="13"/>
        <v>17.22</v>
      </c>
      <c r="L835" s="89"/>
    </row>
    <row r="836" spans="1:12">
      <c r="A836" s="73" t="s">
        <v>58</v>
      </c>
      <c r="B836" s="73" t="s">
        <v>797</v>
      </c>
      <c r="C836" s="73" t="s">
        <v>798</v>
      </c>
      <c r="D836" s="73" t="s">
        <v>78</v>
      </c>
      <c r="E836" s="73" t="s">
        <v>79</v>
      </c>
      <c r="F836" s="73"/>
      <c r="G836" s="73">
        <v>6</v>
      </c>
      <c r="H836" s="73">
        <v>45.66</v>
      </c>
      <c r="I836" s="73">
        <v>32</v>
      </c>
      <c r="J836" s="73">
        <v>77.66</v>
      </c>
      <c r="K836" s="89">
        <f t="shared" si="13"/>
        <v>77.66</v>
      </c>
      <c r="L836" s="89"/>
    </row>
    <row r="837" spans="1:12">
      <c r="A837" s="73" t="s">
        <v>58</v>
      </c>
      <c r="B837" s="73" t="s">
        <v>797</v>
      </c>
      <c r="C837" s="73" t="s">
        <v>798</v>
      </c>
      <c r="D837" s="73" t="s">
        <v>80</v>
      </c>
      <c r="E837" s="73" t="s">
        <v>570</v>
      </c>
      <c r="F837" s="73" t="s">
        <v>571</v>
      </c>
      <c r="G837" s="73">
        <v>14</v>
      </c>
      <c r="H837" s="73">
        <v>114.8</v>
      </c>
      <c r="I837" s="73">
        <v>0</v>
      </c>
      <c r="J837" s="73">
        <v>114.8</v>
      </c>
      <c r="K837" s="89">
        <f t="shared" si="13"/>
        <v>114.8</v>
      </c>
      <c r="L837" s="89"/>
    </row>
    <row r="838" spans="1:12">
      <c r="A838" s="73" t="s">
        <v>58</v>
      </c>
      <c r="B838" s="73" t="s">
        <v>797</v>
      </c>
      <c r="C838" s="73" t="s">
        <v>798</v>
      </c>
      <c r="D838" s="73" t="s">
        <v>80</v>
      </c>
      <c r="E838" s="73" t="s">
        <v>419</v>
      </c>
      <c r="F838" s="73" t="s">
        <v>420</v>
      </c>
      <c r="G838" s="73">
        <v>4</v>
      </c>
      <c r="H838" s="73">
        <v>43.48</v>
      </c>
      <c r="I838" s="73">
        <v>0</v>
      </c>
      <c r="J838" s="73">
        <v>43.48</v>
      </c>
      <c r="K838" s="89">
        <f t="shared" ref="K838:K901" si="14">J838</f>
        <v>43.48</v>
      </c>
      <c r="L838" s="89"/>
    </row>
    <row r="839" spans="1:12">
      <c r="A839" s="73" t="s">
        <v>58</v>
      </c>
      <c r="B839" s="73" t="s">
        <v>797</v>
      </c>
      <c r="C839" s="73" t="s">
        <v>798</v>
      </c>
      <c r="D839" s="73" t="s">
        <v>80</v>
      </c>
      <c r="E839" s="73" t="s">
        <v>136</v>
      </c>
      <c r="F839" s="73" t="s">
        <v>137</v>
      </c>
      <c r="G839" s="73">
        <v>1</v>
      </c>
      <c r="H839" s="73">
        <v>5.61</v>
      </c>
      <c r="I839" s="73">
        <v>0</v>
      </c>
      <c r="J839" s="73">
        <v>5.61</v>
      </c>
      <c r="K839" s="89">
        <f t="shared" si="14"/>
        <v>5.61</v>
      </c>
      <c r="L839" s="89"/>
    </row>
    <row r="840" spans="1:12">
      <c r="A840" s="73" t="s">
        <v>58</v>
      </c>
      <c r="B840" s="73" t="s">
        <v>1973</v>
      </c>
      <c r="C840" s="73" t="s">
        <v>1974</v>
      </c>
      <c r="D840" s="73" t="s">
        <v>78</v>
      </c>
      <c r="E840" s="73" t="s">
        <v>79</v>
      </c>
      <c r="F840" s="73"/>
      <c r="G840" s="73">
        <v>2</v>
      </c>
      <c r="H840" s="73">
        <v>15.22</v>
      </c>
      <c r="I840" s="73">
        <v>0</v>
      </c>
      <c r="J840" s="73">
        <v>15.22</v>
      </c>
      <c r="K840" s="89">
        <f t="shared" si="14"/>
        <v>15.22</v>
      </c>
      <c r="L840" s="89"/>
    </row>
    <row r="841" spans="1:12">
      <c r="A841" s="73" t="s">
        <v>58</v>
      </c>
      <c r="B841" s="73" t="s">
        <v>1975</v>
      </c>
      <c r="C841" s="73" t="s">
        <v>1976</v>
      </c>
      <c r="D841" s="73" t="s">
        <v>78</v>
      </c>
      <c r="E841" s="73" t="s">
        <v>79</v>
      </c>
      <c r="F841" s="73"/>
      <c r="G841" s="73">
        <v>1</v>
      </c>
      <c r="H841" s="73">
        <v>7.61</v>
      </c>
      <c r="I841" s="73">
        <v>3</v>
      </c>
      <c r="J841" s="73">
        <v>10.61</v>
      </c>
      <c r="K841" s="89">
        <f t="shared" si="14"/>
        <v>10.61</v>
      </c>
      <c r="L841" s="89"/>
    </row>
    <row r="842" spans="1:12">
      <c r="A842" s="73" t="s">
        <v>58</v>
      </c>
      <c r="B842" s="73" t="s">
        <v>1975</v>
      </c>
      <c r="C842" s="73" t="s">
        <v>1976</v>
      </c>
      <c r="D842" s="73" t="s">
        <v>80</v>
      </c>
      <c r="E842" s="73" t="s">
        <v>570</v>
      </c>
      <c r="F842" s="73" t="s">
        <v>571</v>
      </c>
      <c r="G842" s="73">
        <v>3</v>
      </c>
      <c r="H842" s="73">
        <v>24.6</v>
      </c>
      <c r="I842" s="73">
        <v>0</v>
      </c>
      <c r="J842" s="73">
        <v>24.6</v>
      </c>
      <c r="K842" s="89">
        <f t="shared" si="14"/>
        <v>24.6</v>
      </c>
      <c r="L842" s="89"/>
    </row>
    <row r="843" spans="1:12">
      <c r="A843" s="73" t="s">
        <v>58</v>
      </c>
      <c r="B843" s="73" t="s">
        <v>799</v>
      </c>
      <c r="C843" s="73" t="s">
        <v>800</v>
      </c>
      <c r="D843" s="73" t="s">
        <v>78</v>
      </c>
      <c r="E843" s="73" t="s">
        <v>79</v>
      </c>
      <c r="F843" s="73"/>
      <c r="G843" s="73">
        <v>3</v>
      </c>
      <c r="H843" s="73">
        <v>22.83</v>
      </c>
      <c r="I843" s="73">
        <v>14</v>
      </c>
      <c r="J843" s="73">
        <v>36.83</v>
      </c>
      <c r="K843" s="89">
        <f t="shared" si="14"/>
        <v>36.83</v>
      </c>
      <c r="L843" s="89"/>
    </row>
    <row r="844" spans="1:12">
      <c r="A844" s="73" t="s">
        <v>58</v>
      </c>
      <c r="B844" s="73" t="s">
        <v>799</v>
      </c>
      <c r="C844" s="73" t="s">
        <v>800</v>
      </c>
      <c r="D844" s="73" t="s">
        <v>78</v>
      </c>
      <c r="E844" s="73" t="s">
        <v>79</v>
      </c>
      <c r="F844" s="73"/>
      <c r="G844" s="73">
        <v>4</v>
      </c>
      <c r="H844" s="73">
        <v>30.44</v>
      </c>
      <c r="I844" s="73">
        <v>0</v>
      </c>
      <c r="J844" s="73">
        <v>30.44</v>
      </c>
      <c r="K844" s="89">
        <f t="shared" si="14"/>
        <v>30.44</v>
      </c>
      <c r="L844" s="89"/>
    </row>
    <row r="845" spans="1:12">
      <c r="A845" s="73" t="s">
        <v>58</v>
      </c>
      <c r="B845" s="73" t="s">
        <v>799</v>
      </c>
      <c r="C845" s="73" t="s">
        <v>800</v>
      </c>
      <c r="D845" s="73" t="s">
        <v>80</v>
      </c>
      <c r="E845" s="73" t="s">
        <v>570</v>
      </c>
      <c r="F845" s="73" t="s">
        <v>571</v>
      </c>
      <c r="G845" s="73">
        <v>7</v>
      </c>
      <c r="H845" s="73">
        <v>57.4</v>
      </c>
      <c r="I845" s="73">
        <v>0</v>
      </c>
      <c r="J845" s="73">
        <v>57.4</v>
      </c>
      <c r="K845" s="89">
        <f t="shared" si="14"/>
        <v>57.4</v>
      </c>
      <c r="L845" s="89"/>
    </row>
    <row r="846" spans="1:12">
      <c r="A846" s="73" t="s">
        <v>58</v>
      </c>
      <c r="B846" s="73" t="s">
        <v>799</v>
      </c>
      <c r="C846" s="73" t="s">
        <v>800</v>
      </c>
      <c r="D846" s="73" t="s">
        <v>80</v>
      </c>
      <c r="E846" s="73" t="s">
        <v>570</v>
      </c>
      <c r="F846" s="73" t="s">
        <v>571</v>
      </c>
      <c r="G846" s="73">
        <v>9</v>
      </c>
      <c r="H846" s="73">
        <v>73.8</v>
      </c>
      <c r="I846" s="73">
        <v>0</v>
      </c>
      <c r="J846" s="73">
        <v>73.8</v>
      </c>
      <c r="K846" s="89">
        <f t="shared" si="14"/>
        <v>73.8</v>
      </c>
      <c r="L846" s="89"/>
    </row>
    <row r="847" spans="1:12">
      <c r="A847" s="73" t="s">
        <v>58</v>
      </c>
      <c r="B847" s="73" t="s">
        <v>799</v>
      </c>
      <c r="C847" s="73" t="s">
        <v>800</v>
      </c>
      <c r="D847" s="73" t="s">
        <v>80</v>
      </c>
      <c r="E847" s="73" t="s">
        <v>134</v>
      </c>
      <c r="F847" s="73" t="s">
        <v>135</v>
      </c>
      <c r="G847" s="73">
        <v>2</v>
      </c>
      <c r="H847" s="73">
        <v>19.7</v>
      </c>
      <c r="I847" s="73">
        <v>0</v>
      </c>
      <c r="J847" s="73">
        <v>19.7</v>
      </c>
      <c r="K847" s="89">
        <f t="shared" si="14"/>
        <v>19.7</v>
      </c>
      <c r="L847" s="89"/>
    </row>
    <row r="848" spans="1:12">
      <c r="A848" s="73" t="s">
        <v>58</v>
      </c>
      <c r="B848" s="73" t="s">
        <v>801</v>
      </c>
      <c r="C848" s="73" t="s">
        <v>802</v>
      </c>
      <c r="D848" s="73" t="s">
        <v>78</v>
      </c>
      <c r="E848" s="73" t="s">
        <v>79</v>
      </c>
      <c r="F848" s="73"/>
      <c r="G848" s="73">
        <v>2</v>
      </c>
      <c r="H848" s="73">
        <v>15.22</v>
      </c>
      <c r="I848" s="73">
        <v>3</v>
      </c>
      <c r="J848" s="73">
        <v>18.22</v>
      </c>
      <c r="K848" s="89">
        <f t="shared" si="14"/>
        <v>18.22</v>
      </c>
      <c r="L848" s="89"/>
    </row>
    <row r="849" spans="1:12">
      <c r="A849" s="73" t="s">
        <v>58</v>
      </c>
      <c r="B849" s="73" t="s">
        <v>801</v>
      </c>
      <c r="C849" s="73" t="s">
        <v>802</v>
      </c>
      <c r="D849" s="73" t="s">
        <v>78</v>
      </c>
      <c r="E849" s="73" t="s">
        <v>79</v>
      </c>
      <c r="F849" s="73"/>
      <c r="G849" s="73">
        <v>3</v>
      </c>
      <c r="H849" s="73">
        <v>22.83</v>
      </c>
      <c r="I849" s="73">
        <v>0</v>
      </c>
      <c r="J849" s="73">
        <v>22.83</v>
      </c>
      <c r="K849" s="89">
        <f t="shared" si="14"/>
        <v>22.83</v>
      </c>
      <c r="L849" s="89"/>
    </row>
    <row r="850" spans="1:12">
      <c r="A850" s="73" t="s">
        <v>58</v>
      </c>
      <c r="B850" s="73" t="s">
        <v>801</v>
      </c>
      <c r="C850" s="73" t="s">
        <v>802</v>
      </c>
      <c r="D850" s="73" t="s">
        <v>80</v>
      </c>
      <c r="E850" s="73" t="s">
        <v>570</v>
      </c>
      <c r="F850" s="73" t="s">
        <v>571</v>
      </c>
      <c r="G850" s="73">
        <v>2</v>
      </c>
      <c r="H850" s="73">
        <v>16.399999999999999</v>
      </c>
      <c r="I850" s="73">
        <v>0</v>
      </c>
      <c r="J850" s="73">
        <v>16.399999999999999</v>
      </c>
      <c r="K850" s="89">
        <f t="shared" si="14"/>
        <v>16.399999999999999</v>
      </c>
      <c r="L850" s="89"/>
    </row>
    <row r="851" spans="1:12">
      <c r="A851" s="73" t="s">
        <v>58</v>
      </c>
      <c r="B851" s="73" t="s">
        <v>801</v>
      </c>
      <c r="C851" s="73" t="s">
        <v>802</v>
      </c>
      <c r="D851" s="73" t="s">
        <v>80</v>
      </c>
      <c r="E851" s="73" t="s">
        <v>570</v>
      </c>
      <c r="F851" s="73" t="s">
        <v>571</v>
      </c>
      <c r="G851" s="73">
        <v>3</v>
      </c>
      <c r="H851" s="73">
        <v>24.6</v>
      </c>
      <c r="I851" s="73">
        <v>0</v>
      </c>
      <c r="J851" s="73">
        <v>24.6</v>
      </c>
      <c r="K851" s="89">
        <f t="shared" si="14"/>
        <v>24.6</v>
      </c>
      <c r="L851" s="89"/>
    </row>
    <row r="852" spans="1:12">
      <c r="A852" s="73" t="s">
        <v>58</v>
      </c>
      <c r="B852" s="73" t="s">
        <v>803</v>
      </c>
      <c r="C852" s="73" t="s">
        <v>804</v>
      </c>
      <c r="D852" s="73" t="s">
        <v>78</v>
      </c>
      <c r="E852" s="73" t="s">
        <v>79</v>
      </c>
      <c r="F852" s="73"/>
      <c r="G852" s="73">
        <v>1</v>
      </c>
      <c r="H852" s="73">
        <v>7.61</v>
      </c>
      <c r="I852" s="73">
        <v>1</v>
      </c>
      <c r="J852" s="73">
        <v>8.61</v>
      </c>
      <c r="K852" s="89">
        <f t="shared" si="14"/>
        <v>8.61</v>
      </c>
      <c r="L852" s="89"/>
    </row>
    <row r="853" spans="1:12">
      <c r="A853" s="73" t="s">
        <v>58</v>
      </c>
      <c r="B853" s="73" t="s">
        <v>803</v>
      </c>
      <c r="C853" s="73" t="s">
        <v>804</v>
      </c>
      <c r="D853" s="73" t="s">
        <v>78</v>
      </c>
      <c r="E853" s="73" t="s">
        <v>79</v>
      </c>
      <c r="F853" s="73"/>
      <c r="G853" s="73">
        <v>2</v>
      </c>
      <c r="H853" s="73">
        <v>15.22</v>
      </c>
      <c r="I853" s="73">
        <v>0</v>
      </c>
      <c r="J853" s="73">
        <v>15.22</v>
      </c>
      <c r="K853" s="89">
        <f t="shared" si="14"/>
        <v>15.22</v>
      </c>
      <c r="L853" s="89"/>
    </row>
    <row r="854" spans="1:12">
      <c r="A854" s="73" t="s">
        <v>58</v>
      </c>
      <c r="B854" s="73" t="s">
        <v>803</v>
      </c>
      <c r="C854" s="73" t="s">
        <v>804</v>
      </c>
      <c r="D854" s="73" t="s">
        <v>80</v>
      </c>
      <c r="E854" s="73" t="s">
        <v>570</v>
      </c>
      <c r="F854" s="73" t="s">
        <v>571</v>
      </c>
      <c r="G854" s="73">
        <v>1</v>
      </c>
      <c r="H854" s="73">
        <v>8.1999999999999993</v>
      </c>
      <c r="I854" s="73">
        <v>0</v>
      </c>
      <c r="J854" s="73">
        <v>8.1999999999999993</v>
      </c>
      <c r="K854" s="89">
        <f t="shared" si="14"/>
        <v>8.1999999999999993</v>
      </c>
      <c r="L854" s="89"/>
    </row>
    <row r="855" spans="1:12">
      <c r="A855" s="73" t="s">
        <v>58</v>
      </c>
      <c r="B855" s="73" t="s">
        <v>803</v>
      </c>
      <c r="C855" s="73" t="s">
        <v>804</v>
      </c>
      <c r="D855" s="73" t="s">
        <v>80</v>
      </c>
      <c r="E855" s="73" t="s">
        <v>570</v>
      </c>
      <c r="F855" s="73" t="s">
        <v>571</v>
      </c>
      <c r="G855" s="73">
        <v>5</v>
      </c>
      <c r="H855" s="73">
        <v>41</v>
      </c>
      <c r="I855" s="73">
        <v>0</v>
      </c>
      <c r="J855" s="73">
        <v>41</v>
      </c>
      <c r="K855" s="89">
        <f t="shared" si="14"/>
        <v>41</v>
      </c>
      <c r="L855" s="89"/>
    </row>
    <row r="856" spans="1:12">
      <c r="A856" s="73" t="s">
        <v>58</v>
      </c>
      <c r="B856" s="73" t="s">
        <v>805</v>
      </c>
      <c r="C856" s="73" t="s">
        <v>806</v>
      </c>
      <c r="D856" s="73" t="s">
        <v>78</v>
      </c>
      <c r="E856" s="73" t="s">
        <v>79</v>
      </c>
      <c r="F856" s="73"/>
      <c r="G856" s="73">
        <v>2</v>
      </c>
      <c r="H856" s="73">
        <v>15.22</v>
      </c>
      <c r="I856" s="73">
        <v>4</v>
      </c>
      <c r="J856" s="73">
        <v>19.22</v>
      </c>
      <c r="K856" s="89">
        <f t="shared" si="14"/>
        <v>19.22</v>
      </c>
      <c r="L856" s="89"/>
    </row>
    <row r="857" spans="1:12">
      <c r="A857" s="73" t="s">
        <v>58</v>
      </c>
      <c r="B857" s="73" t="s">
        <v>1266</v>
      </c>
      <c r="C857" s="73" t="s">
        <v>1267</v>
      </c>
      <c r="D857" s="73" t="s">
        <v>78</v>
      </c>
      <c r="E857" s="73" t="s">
        <v>79</v>
      </c>
      <c r="F857" s="73"/>
      <c r="G857" s="73">
        <v>12</v>
      </c>
      <c r="H857" s="73">
        <v>91.32</v>
      </c>
      <c r="I857" s="73">
        <v>12</v>
      </c>
      <c r="J857" s="73">
        <v>103.32</v>
      </c>
      <c r="K857" s="89">
        <f t="shared" si="14"/>
        <v>103.32</v>
      </c>
      <c r="L857" s="89"/>
    </row>
    <row r="858" spans="1:12">
      <c r="A858" s="73" t="s">
        <v>58</v>
      </c>
      <c r="B858" s="73" t="s">
        <v>1266</v>
      </c>
      <c r="C858" s="73" t="s">
        <v>1267</v>
      </c>
      <c r="D858" s="73" t="s">
        <v>80</v>
      </c>
      <c r="E858" s="73" t="s">
        <v>570</v>
      </c>
      <c r="F858" s="73" t="s">
        <v>571</v>
      </c>
      <c r="G858" s="73">
        <v>17</v>
      </c>
      <c r="H858" s="73">
        <v>139.4</v>
      </c>
      <c r="I858" s="73">
        <v>0</v>
      </c>
      <c r="J858" s="73">
        <v>139.4</v>
      </c>
      <c r="K858" s="89">
        <f t="shared" si="14"/>
        <v>139.4</v>
      </c>
      <c r="L858" s="89"/>
    </row>
    <row r="859" spans="1:12">
      <c r="A859" s="73" t="s">
        <v>58</v>
      </c>
      <c r="B859" s="73" t="s">
        <v>1266</v>
      </c>
      <c r="C859" s="73" t="s">
        <v>1267</v>
      </c>
      <c r="D859" s="73" t="s">
        <v>80</v>
      </c>
      <c r="E859" s="73" t="s">
        <v>114</v>
      </c>
      <c r="F859" s="73" t="s">
        <v>115</v>
      </c>
      <c r="G859" s="73">
        <v>2</v>
      </c>
      <c r="H859" s="73">
        <v>2.2000000000000002</v>
      </c>
      <c r="I859" s="73">
        <v>0</v>
      </c>
      <c r="J859" s="73">
        <v>2.2000000000000002</v>
      </c>
      <c r="K859" s="89">
        <f t="shared" si="14"/>
        <v>2.2000000000000002</v>
      </c>
      <c r="L859" s="89"/>
    </row>
    <row r="860" spans="1:12">
      <c r="A860" s="73" t="s">
        <v>58</v>
      </c>
      <c r="B860" s="73" t="s">
        <v>807</v>
      </c>
      <c r="C860" s="73" t="s">
        <v>808</v>
      </c>
      <c r="D860" s="73" t="s">
        <v>78</v>
      </c>
      <c r="E860" s="73" t="s">
        <v>79</v>
      </c>
      <c r="F860" s="73"/>
      <c r="G860" s="73">
        <v>1</v>
      </c>
      <c r="H860" s="73">
        <v>7.61</v>
      </c>
      <c r="I860" s="73">
        <v>2</v>
      </c>
      <c r="J860" s="73">
        <v>9.61</v>
      </c>
      <c r="K860" s="89">
        <f t="shared" si="14"/>
        <v>9.61</v>
      </c>
      <c r="L860" s="89"/>
    </row>
    <row r="861" spans="1:12">
      <c r="A861" s="73" t="s">
        <v>58</v>
      </c>
      <c r="B861" s="73" t="s">
        <v>807</v>
      </c>
      <c r="C861" s="73" t="s">
        <v>808</v>
      </c>
      <c r="D861" s="73" t="s">
        <v>78</v>
      </c>
      <c r="E861" s="73" t="s">
        <v>79</v>
      </c>
      <c r="F861" s="73"/>
      <c r="G861" s="73">
        <v>9</v>
      </c>
      <c r="H861" s="73">
        <v>68.489999999999995</v>
      </c>
      <c r="I861" s="73">
        <v>12</v>
      </c>
      <c r="J861" s="73">
        <v>80.489999999999995</v>
      </c>
      <c r="K861" s="89">
        <f t="shared" si="14"/>
        <v>80.489999999999995</v>
      </c>
      <c r="L861" s="89"/>
    </row>
    <row r="862" spans="1:12">
      <c r="A862" s="73" t="s">
        <v>58</v>
      </c>
      <c r="B862" s="73" t="s">
        <v>807</v>
      </c>
      <c r="C862" s="73" t="s">
        <v>808</v>
      </c>
      <c r="D862" s="73" t="s">
        <v>80</v>
      </c>
      <c r="E862" s="73" t="s">
        <v>570</v>
      </c>
      <c r="F862" s="73" t="s">
        <v>571</v>
      </c>
      <c r="G862" s="73">
        <v>1</v>
      </c>
      <c r="H862" s="73">
        <v>8.1999999999999993</v>
      </c>
      <c r="I862" s="73">
        <v>0</v>
      </c>
      <c r="J862" s="73">
        <v>8.1999999999999993</v>
      </c>
      <c r="K862" s="89">
        <f t="shared" si="14"/>
        <v>8.1999999999999993</v>
      </c>
      <c r="L862" s="89"/>
    </row>
    <row r="863" spans="1:12">
      <c r="A863" s="73" t="s">
        <v>58</v>
      </c>
      <c r="B863" s="73" t="s">
        <v>807</v>
      </c>
      <c r="C863" s="73" t="s">
        <v>808</v>
      </c>
      <c r="D863" s="73" t="s">
        <v>80</v>
      </c>
      <c r="E863" s="73" t="s">
        <v>570</v>
      </c>
      <c r="F863" s="73" t="s">
        <v>571</v>
      </c>
      <c r="G863" s="73">
        <v>9</v>
      </c>
      <c r="H863" s="73">
        <v>73.8</v>
      </c>
      <c r="I863" s="73">
        <v>0</v>
      </c>
      <c r="J863" s="73">
        <v>73.8</v>
      </c>
      <c r="K863" s="89">
        <f t="shared" si="14"/>
        <v>73.8</v>
      </c>
      <c r="L863" s="89"/>
    </row>
    <row r="864" spans="1:12">
      <c r="A864" s="73" t="s">
        <v>58</v>
      </c>
      <c r="B864" s="73" t="s">
        <v>1585</v>
      </c>
      <c r="C864" s="73" t="s">
        <v>1586</v>
      </c>
      <c r="D864" s="73" t="s">
        <v>78</v>
      </c>
      <c r="E864" s="73" t="s">
        <v>79</v>
      </c>
      <c r="F864" s="73"/>
      <c r="G864" s="73">
        <v>2</v>
      </c>
      <c r="H864" s="73">
        <v>15.22</v>
      </c>
      <c r="I864" s="73">
        <v>4</v>
      </c>
      <c r="J864" s="73">
        <v>19.22</v>
      </c>
      <c r="K864" s="89">
        <f t="shared" si="14"/>
        <v>19.22</v>
      </c>
      <c r="L864" s="89"/>
    </row>
    <row r="865" spans="1:12">
      <c r="A865" s="73" t="s">
        <v>58</v>
      </c>
      <c r="B865" s="73" t="s">
        <v>1587</v>
      </c>
      <c r="C865" s="73" t="s">
        <v>1588</v>
      </c>
      <c r="D865" s="73" t="s">
        <v>78</v>
      </c>
      <c r="E865" s="73" t="s">
        <v>79</v>
      </c>
      <c r="F865" s="73"/>
      <c r="G865" s="73">
        <v>4</v>
      </c>
      <c r="H865" s="73">
        <v>30.44</v>
      </c>
      <c r="I865" s="73">
        <v>10</v>
      </c>
      <c r="J865" s="73">
        <v>40.44</v>
      </c>
      <c r="K865" s="89">
        <f t="shared" si="14"/>
        <v>40.44</v>
      </c>
      <c r="L865" s="89"/>
    </row>
    <row r="866" spans="1:12">
      <c r="A866" s="73" t="s">
        <v>58</v>
      </c>
      <c r="B866" s="73" t="s">
        <v>1587</v>
      </c>
      <c r="C866" s="73" t="s">
        <v>1588</v>
      </c>
      <c r="D866" s="73" t="s">
        <v>80</v>
      </c>
      <c r="E866" s="73" t="s">
        <v>367</v>
      </c>
      <c r="F866" s="73" t="s">
        <v>368</v>
      </c>
      <c r="G866" s="73">
        <v>1</v>
      </c>
      <c r="H866" s="73">
        <v>3.54</v>
      </c>
      <c r="I866" s="73">
        <v>0</v>
      </c>
      <c r="J866" s="73">
        <v>3.54</v>
      </c>
      <c r="K866" s="89">
        <f t="shared" si="14"/>
        <v>3.54</v>
      </c>
      <c r="L866" s="89"/>
    </row>
    <row r="867" spans="1:12">
      <c r="A867" s="73" t="s">
        <v>58</v>
      </c>
      <c r="B867" s="73" t="s">
        <v>1587</v>
      </c>
      <c r="C867" s="73" t="s">
        <v>1588</v>
      </c>
      <c r="D867" s="73" t="s">
        <v>80</v>
      </c>
      <c r="E867" s="73" t="s">
        <v>570</v>
      </c>
      <c r="F867" s="73" t="s">
        <v>571</v>
      </c>
      <c r="G867" s="73">
        <v>7</v>
      </c>
      <c r="H867" s="73">
        <v>57.4</v>
      </c>
      <c r="I867" s="73">
        <v>0</v>
      </c>
      <c r="J867" s="73">
        <v>57.4</v>
      </c>
      <c r="K867" s="89">
        <f t="shared" si="14"/>
        <v>57.4</v>
      </c>
      <c r="L867" s="89"/>
    </row>
    <row r="868" spans="1:12">
      <c r="A868" s="73" t="s">
        <v>58</v>
      </c>
      <c r="B868" s="73" t="s">
        <v>1587</v>
      </c>
      <c r="C868" s="73" t="s">
        <v>1588</v>
      </c>
      <c r="D868" s="73" t="s">
        <v>80</v>
      </c>
      <c r="E868" s="73" t="s">
        <v>114</v>
      </c>
      <c r="F868" s="73" t="s">
        <v>115</v>
      </c>
      <c r="G868" s="73">
        <v>1</v>
      </c>
      <c r="H868" s="73">
        <v>1.1000000000000001</v>
      </c>
      <c r="I868" s="73">
        <v>0</v>
      </c>
      <c r="J868" s="73">
        <v>1.1000000000000001</v>
      </c>
      <c r="K868" s="89">
        <f t="shared" si="14"/>
        <v>1.1000000000000001</v>
      </c>
      <c r="L868" s="89"/>
    </row>
    <row r="869" spans="1:12">
      <c r="A869" s="73" t="s">
        <v>58</v>
      </c>
      <c r="B869" s="73" t="s">
        <v>2337</v>
      </c>
      <c r="C869" s="73" t="s">
        <v>2338</v>
      </c>
      <c r="D869" s="73" t="s">
        <v>78</v>
      </c>
      <c r="E869" s="73" t="s">
        <v>79</v>
      </c>
      <c r="F869" s="73"/>
      <c r="G869" s="73">
        <v>1</v>
      </c>
      <c r="H869" s="73">
        <v>7.61</v>
      </c>
      <c r="I869" s="73">
        <v>0</v>
      </c>
      <c r="J869" s="73">
        <v>7.61</v>
      </c>
      <c r="K869" s="89">
        <f t="shared" si="14"/>
        <v>7.61</v>
      </c>
      <c r="L869" s="89"/>
    </row>
    <row r="870" spans="1:12">
      <c r="A870" s="73" t="s">
        <v>58</v>
      </c>
      <c r="B870" s="73" t="s">
        <v>809</v>
      </c>
      <c r="C870" s="73" t="s">
        <v>810</v>
      </c>
      <c r="D870" s="73" t="s">
        <v>78</v>
      </c>
      <c r="E870" s="73" t="s">
        <v>79</v>
      </c>
      <c r="F870" s="73"/>
      <c r="G870" s="73">
        <v>2</v>
      </c>
      <c r="H870" s="73">
        <v>15.22</v>
      </c>
      <c r="I870" s="73">
        <v>2</v>
      </c>
      <c r="J870" s="73">
        <v>17.22</v>
      </c>
      <c r="K870" s="89">
        <f t="shared" si="14"/>
        <v>17.22</v>
      </c>
      <c r="L870" s="89"/>
    </row>
    <row r="871" spans="1:12">
      <c r="A871" s="73" t="s">
        <v>58</v>
      </c>
      <c r="B871" s="73" t="s">
        <v>809</v>
      </c>
      <c r="C871" s="73" t="s">
        <v>810</v>
      </c>
      <c r="D871" s="73" t="s">
        <v>80</v>
      </c>
      <c r="E871" s="73" t="s">
        <v>570</v>
      </c>
      <c r="F871" s="73" t="s">
        <v>571</v>
      </c>
      <c r="G871" s="73">
        <v>1</v>
      </c>
      <c r="H871" s="73">
        <v>8.1999999999999993</v>
      </c>
      <c r="I871" s="73">
        <v>0</v>
      </c>
      <c r="J871" s="73">
        <v>8.1999999999999993</v>
      </c>
      <c r="K871" s="89">
        <f t="shared" si="14"/>
        <v>8.1999999999999993</v>
      </c>
      <c r="L871" s="89"/>
    </row>
    <row r="872" spans="1:12">
      <c r="A872" s="73" t="s">
        <v>58</v>
      </c>
      <c r="B872" s="73" t="s">
        <v>1366</v>
      </c>
      <c r="C872" s="73" t="s">
        <v>1367</v>
      </c>
      <c r="D872" s="73" t="s">
        <v>78</v>
      </c>
      <c r="E872" s="73" t="s">
        <v>79</v>
      </c>
      <c r="F872" s="73"/>
      <c r="G872" s="73">
        <v>5</v>
      </c>
      <c r="H872" s="73">
        <v>38.049999999999997</v>
      </c>
      <c r="I872" s="73">
        <v>14</v>
      </c>
      <c r="J872" s="73">
        <v>52.05</v>
      </c>
      <c r="K872" s="89">
        <f t="shared" si="14"/>
        <v>52.05</v>
      </c>
      <c r="L872" s="89"/>
    </row>
    <row r="873" spans="1:12">
      <c r="A873" s="73" t="s">
        <v>58</v>
      </c>
      <c r="B873" s="73" t="s">
        <v>1366</v>
      </c>
      <c r="C873" s="73" t="s">
        <v>1367</v>
      </c>
      <c r="D873" s="73" t="s">
        <v>78</v>
      </c>
      <c r="E873" s="73" t="s">
        <v>79</v>
      </c>
      <c r="F873" s="73"/>
      <c r="G873" s="73">
        <v>1</v>
      </c>
      <c r="H873" s="73">
        <v>7.61</v>
      </c>
      <c r="I873" s="73">
        <v>2</v>
      </c>
      <c r="J873" s="73">
        <v>9.61</v>
      </c>
      <c r="K873" s="89">
        <f t="shared" si="14"/>
        <v>9.61</v>
      </c>
      <c r="L873" s="89"/>
    </row>
    <row r="874" spans="1:12">
      <c r="A874" s="73" t="s">
        <v>58</v>
      </c>
      <c r="B874" s="73" t="s">
        <v>1366</v>
      </c>
      <c r="C874" s="73" t="s">
        <v>1367</v>
      </c>
      <c r="D874" s="73" t="s">
        <v>80</v>
      </c>
      <c r="E874" s="73" t="s">
        <v>570</v>
      </c>
      <c r="F874" s="73" t="s">
        <v>571</v>
      </c>
      <c r="G874" s="73">
        <v>7</v>
      </c>
      <c r="H874" s="73">
        <v>57.4</v>
      </c>
      <c r="I874" s="73">
        <v>0</v>
      </c>
      <c r="J874" s="73">
        <v>57.4</v>
      </c>
      <c r="K874" s="89">
        <f t="shared" si="14"/>
        <v>57.4</v>
      </c>
      <c r="L874" s="89"/>
    </row>
    <row r="875" spans="1:12">
      <c r="A875" s="73" t="s">
        <v>58</v>
      </c>
      <c r="B875" s="73" t="s">
        <v>1366</v>
      </c>
      <c r="C875" s="73" t="s">
        <v>1367</v>
      </c>
      <c r="D875" s="73" t="s">
        <v>80</v>
      </c>
      <c r="E875" s="73" t="s">
        <v>570</v>
      </c>
      <c r="F875" s="73" t="s">
        <v>571</v>
      </c>
      <c r="G875" s="73">
        <v>1</v>
      </c>
      <c r="H875" s="73">
        <v>8.1999999999999993</v>
      </c>
      <c r="I875" s="73">
        <v>0</v>
      </c>
      <c r="J875" s="73">
        <v>8.1999999999999993</v>
      </c>
      <c r="K875" s="89">
        <f t="shared" si="14"/>
        <v>8.1999999999999993</v>
      </c>
      <c r="L875" s="89"/>
    </row>
    <row r="876" spans="1:12">
      <c r="A876" s="73" t="s">
        <v>58</v>
      </c>
      <c r="B876" s="73" t="s">
        <v>1591</v>
      </c>
      <c r="C876" s="73" t="s">
        <v>1592</v>
      </c>
      <c r="D876" s="73" t="s">
        <v>78</v>
      </c>
      <c r="E876" s="73" t="s">
        <v>79</v>
      </c>
      <c r="F876" s="73"/>
      <c r="G876" s="73">
        <v>2</v>
      </c>
      <c r="H876" s="73">
        <v>15.22</v>
      </c>
      <c r="I876" s="73">
        <v>4</v>
      </c>
      <c r="J876" s="73">
        <v>19.22</v>
      </c>
      <c r="K876" s="89">
        <f t="shared" si="14"/>
        <v>19.22</v>
      </c>
      <c r="L876" s="89"/>
    </row>
    <row r="877" spans="1:12">
      <c r="A877" s="73" t="s">
        <v>58</v>
      </c>
      <c r="B877" s="73" t="s">
        <v>1591</v>
      </c>
      <c r="C877" s="73" t="s">
        <v>1592</v>
      </c>
      <c r="D877" s="73" t="s">
        <v>80</v>
      </c>
      <c r="E877" s="73" t="s">
        <v>570</v>
      </c>
      <c r="F877" s="73" t="s">
        <v>571</v>
      </c>
      <c r="G877" s="73">
        <v>1</v>
      </c>
      <c r="H877" s="73">
        <v>8.1999999999999993</v>
      </c>
      <c r="I877" s="73">
        <v>0</v>
      </c>
      <c r="J877" s="73">
        <v>8.1999999999999993</v>
      </c>
      <c r="K877" s="89">
        <f t="shared" si="14"/>
        <v>8.1999999999999993</v>
      </c>
      <c r="L877" s="89"/>
    </row>
    <row r="878" spans="1:12">
      <c r="A878" s="73" t="s">
        <v>58</v>
      </c>
      <c r="B878" s="73" t="s">
        <v>509</v>
      </c>
      <c r="C878" s="73" t="s">
        <v>510</v>
      </c>
      <c r="D878" s="73" t="s">
        <v>78</v>
      </c>
      <c r="E878" s="73" t="s">
        <v>79</v>
      </c>
      <c r="F878" s="73"/>
      <c r="G878" s="73">
        <v>18</v>
      </c>
      <c r="H878" s="73">
        <v>136.97999999999999</v>
      </c>
      <c r="I878" s="73">
        <v>43</v>
      </c>
      <c r="J878" s="73">
        <v>179.98</v>
      </c>
      <c r="K878" s="89">
        <f t="shared" si="14"/>
        <v>179.98</v>
      </c>
      <c r="L878" s="89"/>
    </row>
    <row r="879" spans="1:12">
      <c r="A879" s="73" t="s">
        <v>58</v>
      </c>
      <c r="B879" s="73" t="s">
        <v>509</v>
      </c>
      <c r="C879" s="73" t="s">
        <v>510</v>
      </c>
      <c r="D879" s="73" t="s">
        <v>80</v>
      </c>
      <c r="E879" s="73" t="s">
        <v>367</v>
      </c>
      <c r="F879" s="73" t="s">
        <v>368</v>
      </c>
      <c r="G879" s="73">
        <v>1</v>
      </c>
      <c r="H879" s="73">
        <v>3.54</v>
      </c>
      <c r="I879" s="73">
        <v>0</v>
      </c>
      <c r="J879" s="73">
        <v>3.54</v>
      </c>
      <c r="K879" s="89">
        <f t="shared" si="14"/>
        <v>3.54</v>
      </c>
      <c r="L879" s="89"/>
    </row>
    <row r="880" spans="1:12">
      <c r="A880" s="73" t="s">
        <v>58</v>
      </c>
      <c r="B880" s="73" t="s">
        <v>509</v>
      </c>
      <c r="C880" s="73" t="s">
        <v>510</v>
      </c>
      <c r="D880" s="73" t="s">
        <v>80</v>
      </c>
      <c r="E880" s="73" t="s">
        <v>570</v>
      </c>
      <c r="F880" s="73" t="s">
        <v>571</v>
      </c>
      <c r="G880" s="73">
        <v>24</v>
      </c>
      <c r="H880" s="73">
        <v>196.8</v>
      </c>
      <c r="I880" s="73">
        <v>0</v>
      </c>
      <c r="J880" s="73">
        <v>196.8</v>
      </c>
      <c r="K880" s="89">
        <f t="shared" si="14"/>
        <v>196.8</v>
      </c>
      <c r="L880" s="89"/>
    </row>
    <row r="881" spans="1:12">
      <c r="A881" s="73" t="s">
        <v>58</v>
      </c>
      <c r="B881" s="73" t="s">
        <v>509</v>
      </c>
      <c r="C881" s="73" t="s">
        <v>510</v>
      </c>
      <c r="D881" s="73" t="s">
        <v>80</v>
      </c>
      <c r="E881" s="73" t="s">
        <v>114</v>
      </c>
      <c r="F881" s="73" t="s">
        <v>115</v>
      </c>
      <c r="G881" s="73">
        <v>2</v>
      </c>
      <c r="H881" s="73">
        <v>2.2000000000000002</v>
      </c>
      <c r="I881" s="73">
        <v>0</v>
      </c>
      <c r="J881" s="73">
        <v>2.2000000000000002</v>
      </c>
      <c r="K881" s="89">
        <f t="shared" si="14"/>
        <v>2.2000000000000002</v>
      </c>
      <c r="L881" s="89"/>
    </row>
    <row r="882" spans="1:12">
      <c r="A882" s="73" t="s">
        <v>58</v>
      </c>
      <c r="B882" s="73" t="s">
        <v>509</v>
      </c>
      <c r="C882" s="73" t="s">
        <v>510</v>
      </c>
      <c r="D882" s="73" t="s">
        <v>80</v>
      </c>
      <c r="E882" s="73" t="s">
        <v>2305</v>
      </c>
      <c r="F882" s="73" t="s">
        <v>2306</v>
      </c>
      <c r="G882" s="73">
        <v>1</v>
      </c>
      <c r="H882" s="73">
        <v>16.690000000000001</v>
      </c>
      <c r="I882" s="73">
        <v>0</v>
      </c>
      <c r="J882" s="73">
        <v>16.690000000000001</v>
      </c>
      <c r="K882" s="89">
        <f t="shared" si="14"/>
        <v>16.690000000000001</v>
      </c>
      <c r="L882" s="89"/>
    </row>
    <row r="883" spans="1:12">
      <c r="A883" s="73" t="s">
        <v>58</v>
      </c>
      <c r="B883" s="73" t="s">
        <v>1734</v>
      </c>
      <c r="C883" s="73" t="s">
        <v>1735</v>
      </c>
      <c r="D883" s="73" t="s">
        <v>78</v>
      </c>
      <c r="E883" s="73" t="s">
        <v>79</v>
      </c>
      <c r="F883" s="73"/>
      <c r="G883" s="73">
        <v>2</v>
      </c>
      <c r="H883" s="73">
        <v>15.22</v>
      </c>
      <c r="I883" s="73">
        <v>2</v>
      </c>
      <c r="J883" s="73">
        <v>17.22</v>
      </c>
      <c r="K883" s="89">
        <f t="shared" si="14"/>
        <v>17.22</v>
      </c>
      <c r="L883" s="89"/>
    </row>
    <row r="884" spans="1:12">
      <c r="A884" s="73" t="s">
        <v>58</v>
      </c>
      <c r="B884" s="73" t="s">
        <v>1734</v>
      </c>
      <c r="C884" s="73" t="s">
        <v>1735</v>
      </c>
      <c r="D884" s="73" t="s">
        <v>80</v>
      </c>
      <c r="E884" s="73" t="s">
        <v>570</v>
      </c>
      <c r="F884" s="73" t="s">
        <v>571</v>
      </c>
      <c r="G884" s="73">
        <v>2</v>
      </c>
      <c r="H884" s="73">
        <v>16.399999999999999</v>
      </c>
      <c r="I884" s="73">
        <v>0</v>
      </c>
      <c r="J884" s="73">
        <v>16.399999999999999</v>
      </c>
      <c r="K884" s="89">
        <f t="shared" si="14"/>
        <v>16.399999999999999</v>
      </c>
      <c r="L884" s="89"/>
    </row>
    <row r="885" spans="1:12">
      <c r="A885" s="73" t="s">
        <v>58</v>
      </c>
      <c r="B885" s="73" t="s">
        <v>1734</v>
      </c>
      <c r="C885" s="73" t="s">
        <v>1735</v>
      </c>
      <c r="D885" s="73" t="s">
        <v>80</v>
      </c>
      <c r="E885" s="73" t="s">
        <v>114</v>
      </c>
      <c r="F885" s="73" t="s">
        <v>115</v>
      </c>
      <c r="G885" s="73">
        <v>2</v>
      </c>
      <c r="H885" s="73">
        <v>2.2000000000000002</v>
      </c>
      <c r="I885" s="73">
        <v>0</v>
      </c>
      <c r="J885" s="73">
        <v>2.2000000000000002</v>
      </c>
      <c r="K885" s="89">
        <f t="shared" si="14"/>
        <v>2.2000000000000002</v>
      </c>
      <c r="L885" s="89"/>
    </row>
    <row r="886" spans="1:12">
      <c r="A886" s="73" t="s">
        <v>58</v>
      </c>
      <c r="B886" s="73" t="s">
        <v>811</v>
      </c>
      <c r="C886" s="73" t="s">
        <v>812</v>
      </c>
      <c r="D886" s="73" t="s">
        <v>78</v>
      </c>
      <c r="E886" s="73" t="s">
        <v>79</v>
      </c>
      <c r="F886" s="73"/>
      <c r="G886" s="73">
        <v>3</v>
      </c>
      <c r="H886" s="73">
        <v>22.83</v>
      </c>
      <c r="I886" s="73">
        <v>7</v>
      </c>
      <c r="J886" s="73">
        <v>29.83</v>
      </c>
      <c r="K886" s="89">
        <f t="shared" si="14"/>
        <v>29.83</v>
      </c>
      <c r="L886" s="89"/>
    </row>
    <row r="887" spans="1:12">
      <c r="A887" s="73" t="s">
        <v>58</v>
      </c>
      <c r="B887" s="73" t="s">
        <v>811</v>
      </c>
      <c r="C887" s="73" t="s">
        <v>812</v>
      </c>
      <c r="D887" s="73" t="s">
        <v>80</v>
      </c>
      <c r="E887" s="73" t="s">
        <v>570</v>
      </c>
      <c r="F887" s="73" t="s">
        <v>571</v>
      </c>
      <c r="G887" s="73">
        <v>1</v>
      </c>
      <c r="H887" s="73">
        <v>8.1999999999999993</v>
      </c>
      <c r="I887" s="73">
        <v>0</v>
      </c>
      <c r="J887" s="73">
        <v>8.1999999999999993</v>
      </c>
      <c r="K887" s="89">
        <f t="shared" si="14"/>
        <v>8.1999999999999993</v>
      </c>
      <c r="L887" s="89"/>
    </row>
    <row r="888" spans="1:12">
      <c r="A888" s="73" t="s">
        <v>58</v>
      </c>
      <c r="B888" s="73" t="s">
        <v>813</v>
      </c>
      <c r="C888" s="73" t="s">
        <v>814</v>
      </c>
      <c r="D888" s="73" t="s">
        <v>78</v>
      </c>
      <c r="E888" s="73" t="s">
        <v>79</v>
      </c>
      <c r="F888" s="73"/>
      <c r="G888" s="73">
        <v>1</v>
      </c>
      <c r="H888" s="73">
        <v>7.61</v>
      </c>
      <c r="I888" s="73">
        <v>0</v>
      </c>
      <c r="J888" s="73">
        <v>7.61</v>
      </c>
      <c r="K888" s="89">
        <f t="shared" si="14"/>
        <v>7.61</v>
      </c>
      <c r="L888" s="89"/>
    </row>
    <row r="889" spans="1:12">
      <c r="A889" s="73" t="s">
        <v>58</v>
      </c>
      <c r="B889" s="73" t="s">
        <v>813</v>
      </c>
      <c r="C889" s="73" t="s">
        <v>814</v>
      </c>
      <c r="D889" s="73" t="s">
        <v>80</v>
      </c>
      <c r="E889" s="73" t="s">
        <v>570</v>
      </c>
      <c r="F889" s="73" t="s">
        <v>571</v>
      </c>
      <c r="G889" s="73">
        <v>2</v>
      </c>
      <c r="H889" s="73">
        <v>16.399999999999999</v>
      </c>
      <c r="I889" s="73">
        <v>0</v>
      </c>
      <c r="J889" s="73">
        <v>16.399999999999999</v>
      </c>
      <c r="K889" s="89">
        <f t="shared" si="14"/>
        <v>16.399999999999999</v>
      </c>
      <c r="L889" s="89"/>
    </row>
    <row r="890" spans="1:12">
      <c r="A890" s="73" t="s">
        <v>58</v>
      </c>
      <c r="B890" s="73" t="s">
        <v>1977</v>
      </c>
      <c r="C890" s="73" t="s">
        <v>1978</v>
      </c>
      <c r="D890" s="73" t="s">
        <v>78</v>
      </c>
      <c r="E890" s="73" t="s">
        <v>79</v>
      </c>
      <c r="F890" s="73"/>
      <c r="G890" s="73">
        <v>3</v>
      </c>
      <c r="H890" s="73">
        <v>22.83</v>
      </c>
      <c r="I890" s="73">
        <v>6</v>
      </c>
      <c r="J890" s="73">
        <v>28.83</v>
      </c>
      <c r="K890" s="89">
        <f t="shared" si="14"/>
        <v>28.83</v>
      </c>
      <c r="L890" s="89"/>
    </row>
    <row r="891" spans="1:12">
      <c r="A891" s="73" t="s">
        <v>58</v>
      </c>
      <c r="B891" s="73" t="s">
        <v>815</v>
      </c>
      <c r="C891" s="73" t="s">
        <v>816</v>
      </c>
      <c r="D891" s="73" t="s">
        <v>78</v>
      </c>
      <c r="E891" s="73" t="s">
        <v>79</v>
      </c>
      <c r="F891" s="73"/>
      <c r="G891" s="73">
        <v>4</v>
      </c>
      <c r="H891" s="73">
        <v>30.44</v>
      </c>
      <c r="I891" s="73">
        <v>7</v>
      </c>
      <c r="J891" s="73">
        <v>37.44</v>
      </c>
      <c r="K891" s="89">
        <f t="shared" si="14"/>
        <v>37.44</v>
      </c>
      <c r="L891" s="89"/>
    </row>
    <row r="892" spans="1:12">
      <c r="A892" s="73" t="s">
        <v>58</v>
      </c>
      <c r="B892" s="73" t="s">
        <v>815</v>
      </c>
      <c r="C892" s="73" t="s">
        <v>816</v>
      </c>
      <c r="D892" s="73" t="s">
        <v>80</v>
      </c>
      <c r="E892" s="73" t="s">
        <v>570</v>
      </c>
      <c r="F892" s="73" t="s">
        <v>571</v>
      </c>
      <c r="G892" s="73">
        <v>4</v>
      </c>
      <c r="H892" s="73">
        <v>32.799999999999997</v>
      </c>
      <c r="I892" s="73">
        <v>0</v>
      </c>
      <c r="J892" s="73">
        <v>32.799999999999997</v>
      </c>
      <c r="K892" s="89">
        <f t="shared" si="14"/>
        <v>32.799999999999997</v>
      </c>
      <c r="L892" s="89"/>
    </row>
    <row r="893" spans="1:12">
      <c r="A893" s="73" t="s">
        <v>58</v>
      </c>
      <c r="B893" s="73" t="s">
        <v>817</v>
      </c>
      <c r="C893" s="73" t="s">
        <v>818</v>
      </c>
      <c r="D893" s="73" t="s">
        <v>78</v>
      </c>
      <c r="E893" s="73" t="s">
        <v>79</v>
      </c>
      <c r="F893" s="73"/>
      <c r="G893" s="73">
        <v>3</v>
      </c>
      <c r="H893" s="73">
        <v>22.83</v>
      </c>
      <c r="I893" s="73">
        <v>5</v>
      </c>
      <c r="J893" s="73">
        <v>27.83</v>
      </c>
      <c r="K893" s="89">
        <f t="shared" si="14"/>
        <v>27.83</v>
      </c>
      <c r="L893" s="89"/>
    </row>
    <row r="894" spans="1:12">
      <c r="A894" s="73" t="s">
        <v>58</v>
      </c>
      <c r="B894" s="73" t="s">
        <v>817</v>
      </c>
      <c r="C894" s="73" t="s">
        <v>818</v>
      </c>
      <c r="D894" s="73" t="s">
        <v>80</v>
      </c>
      <c r="E894" s="73" t="s">
        <v>570</v>
      </c>
      <c r="F894" s="73" t="s">
        <v>571</v>
      </c>
      <c r="G894" s="73">
        <v>2</v>
      </c>
      <c r="H894" s="73">
        <v>16.399999999999999</v>
      </c>
      <c r="I894" s="73">
        <v>0</v>
      </c>
      <c r="J894" s="73">
        <v>16.399999999999999</v>
      </c>
      <c r="K894" s="89">
        <f t="shared" si="14"/>
        <v>16.399999999999999</v>
      </c>
      <c r="L894" s="89"/>
    </row>
    <row r="895" spans="1:12">
      <c r="A895" s="73" t="s">
        <v>58</v>
      </c>
      <c r="B895" s="73" t="s">
        <v>817</v>
      </c>
      <c r="C895" s="73" t="s">
        <v>818</v>
      </c>
      <c r="D895" s="73" t="s">
        <v>80</v>
      </c>
      <c r="E895" s="73" t="s">
        <v>138</v>
      </c>
      <c r="F895" s="73" t="s">
        <v>139</v>
      </c>
      <c r="G895" s="73">
        <v>1</v>
      </c>
      <c r="H895" s="73">
        <v>1.63</v>
      </c>
      <c r="I895" s="73">
        <v>2</v>
      </c>
      <c r="J895" s="73">
        <v>3.63</v>
      </c>
      <c r="K895" s="89">
        <f t="shared" si="14"/>
        <v>3.63</v>
      </c>
      <c r="L895" s="89"/>
    </row>
    <row r="896" spans="1:12">
      <c r="A896" s="73" t="s">
        <v>58</v>
      </c>
      <c r="B896" s="73" t="s">
        <v>817</v>
      </c>
      <c r="C896" s="73" t="s">
        <v>818</v>
      </c>
      <c r="D896" s="73" t="s">
        <v>80</v>
      </c>
      <c r="E896" s="73" t="s">
        <v>163</v>
      </c>
      <c r="F896" s="73" t="s">
        <v>164</v>
      </c>
      <c r="G896" s="73">
        <v>1</v>
      </c>
      <c r="H896" s="73">
        <v>5.28</v>
      </c>
      <c r="I896" s="73">
        <v>0</v>
      </c>
      <c r="J896" s="73">
        <v>5.28</v>
      </c>
      <c r="K896" s="89">
        <f t="shared" si="14"/>
        <v>5.28</v>
      </c>
      <c r="L896" s="89"/>
    </row>
    <row r="897" spans="1:12">
      <c r="A897" s="73" t="s">
        <v>58</v>
      </c>
      <c r="B897" s="73" t="s">
        <v>819</v>
      </c>
      <c r="C897" s="73" t="s">
        <v>820</v>
      </c>
      <c r="D897" s="73" t="s">
        <v>78</v>
      </c>
      <c r="E897" s="73" t="s">
        <v>79</v>
      </c>
      <c r="F897" s="73"/>
      <c r="G897" s="73">
        <v>10</v>
      </c>
      <c r="H897" s="73">
        <v>76.099999999999994</v>
      </c>
      <c r="I897" s="73">
        <v>14</v>
      </c>
      <c r="J897" s="73">
        <v>90.1</v>
      </c>
      <c r="K897" s="89">
        <f t="shared" si="14"/>
        <v>90.1</v>
      </c>
      <c r="L897" s="89"/>
    </row>
    <row r="898" spans="1:12">
      <c r="A898" s="73" t="s">
        <v>58</v>
      </c>
      <c r="B898" s="73" t="s">
        <v>819</v>
      </c>
      <c r="C898" s="73" t="s">
        <v>820</v>
      </c>
      <c r="D898" s="73" t="s">
        <v>78</v>
      </c>
      <c r="E898" s="73" t="s">
        <v>79</v>
      </c>
      <c r="F898" s="73"/>
      <c r="G898" s="73">
        <v>20</v>
      </c>
      <c r="H898" s="73">
        <v>152.19999999999999</v>
      </c>
      <c r="I898" s="73">
        <v>14</v>
      </c>
      <c r="J898" s="73">
        <v>166.2</v>
      </c>
      <c r="K898" s="89">
        <f t="shared" si="14"/>
        <v>166.2</v>
      </c>
      <c r="L898" s="89"/>
    </row>
    <row r="899" spans="1:12">
      <c r="A899" s="73" t="s">
        <v>58</v>
      </c>
      <c r="B899" s="73" t="s">
        <v>819</v>
      </c>
      <c r="C899" s="73" t="s">
        <v>820</v>
      </c>
      <c r="D899" s="73" t="s">
        <v>80</v>
      </c>
      <c r="E899" s="73" t="s">
        <v>367</v>
      </c>
      <c r="F899" s="73" t="s">
        <v>368</v>
      </c>
      <c r="G899" s="73">
        <v>1</v>
      </c>
      <c r="H899" s="73">
        <v>3.54</v>
      </c>
      <c r="I899" s="73">
        <v>0</v>
      </c>
      <c r="J899" s="73">
        <v>3.54</v>
      </c>
      <c r="K899" s="89">
        <f t="shared" si="14"/>
        <v>3.54</v>
      </c>
      <c r="L899" s="89"/>
    </row>
    <row r="900" spans="1:12">
      <c r="A900" s="73" t="s">
        <v>58</v>
      </c>
      <c r="B900" s="73" t="s">
        <v>819</v>
      </c>
      <c r="C900" s="73" t="s">
        <v>820</v>
      </c>
      <c r="D900" s="73" t="s">
        <v>80</v>
      </c>
      <c r="E900" s="73" t="s">
        <v>570</v>
      </c>
      <c r="F900" s="73" t="s">
        <v>571</v>
      </c>
      <c r="G900" s="73">
        <v>7</v>
      </c>
      <c r="H900" s="73">
        <v>57.4</v>
      </c>
      <c r="I900" s="73">
        <v>0</v>
      </c>
      <c r="J900" s="73">
        <v>57.4</v>
      </c>
      <c r="K900" s="89">
        <f t="shared" si="14"/>
        <v>57.4</v>
      </c>
      <c r="L900" s="89"/>
    </row>
    <row r="901" spans="1:12">
      <c r="A901" s="73" t="s">
        <v>58</v>
      </c>
      <c r="B901" s="73" t="s">
        <v>819</v>
      </c>
      <c r="C901" s="73" t="s">
        <v>820</v>
      </c>
      <c r="D901" s="73" t="s">
        <v>80</v>
      </c>
      <c r="E901" s="73" t="s">
        <v>114</v>
      </c>
      <c r="F901" s="73" t="s">
        <v>115</v>
      </c>
      <c r="G901" s="73">
        <v>1</v>
      </c>
      <c r="H901" s="73">
        <v>1.1000000000000001</v>
      </c>
      <c r="I901" s="73">
        <v>0</v>
      </c>
      <c r="J901" s="73">
        <v>1.1000000000000001</v>
      </c>
      <c r="K901" s="89">
        <f t="shared" si="14"/>
        <v>1.1000000000000001</v>
      </c>
      <c r="L901" s="89"/>
    </row>
    <row r="902" spans="1:12">
      <c r="A902" s="73" t="s">
        <v>58</v>
      </c>
      <c r="B902" s="73" t="s">
        <v>819</v>
      </c>
      <c r="C902" s="73" t="s">
        <v>820</v>
      </c>
      <c r="D902" s="73" t="s">
        <v>80</v>
      </c>
      <c r="E902" s="73" t="s">
        <v>570</v>
      </c>
      <c r="F902" s="73" t="s">
        <v>571</v>
      </c>
      <c r="G902" s="73">
        <v>15</v>
      </c>
      <c r="H902" s="73">
        <v>123</v>
      </c>
      <c r="I902" s="73">
        <v>0</v>
      </c>
      <c r="J902" s="73">
        <v>123</v>
      </c>
      <c r="K902" s="89">
        <f t="shared" ref="K902:K965" si="15">J902</f>
        <v>123</v>
      </c>
      <c r="L902" s="89"/>
    </row>
    <row r="903" spans="1:12">
      <c r="A903" s="73" t="s">
        <v>58</v>
      </c>
      <c r="B903" s="73" t="s">
        <v>2339</v>
      </c>
      <c r="C903" s="73" t="s">
        <v>2340</v>
      </c>
      <c r="D903" s="73" t="s">
        <v>78</v>
      </c>
      <c r="E903" s="73" t="s">
        <v>79</v>
      </c>
      <c r="F903" s="73"/>
      <c r="G903" s="73">
        <v>1</v>
      </c>
      <c r="H903" s="73">
        <v>7.61</v>
      </c>
      <c r="I903" s="73">
        <v>0</v>
      </c>
      <c r="J903" s="73">
        <v>7.61</v>
      </c>
      <c r="K903" s="89">
        <f t="shared" si="15"/>
        <v>7.61</v>
      </c>
      <c r="L903" s="89"/>
    </row>
    <row r="904" spans="1:12">
      <c r="A904" s="73" t="s">
        <v>58</v>
      </c>
      <c r="B904" s="73" t="s">
        <v>1368</v>
      </c>
      <c r="C904" s="73" t="s">
        <v>1369</v>
      </c>
      <c r="D904" s="73" t="s">
        <v>78</v>
      </c>
      <c r="E904" s="73" t="s">
        <v>79</v>
      </c>
      <c r="F904" s="73"/>
      <c r="G904" s="73">
        <v>1</v>
      </c>
      <c r="H904" s="73">
        <v>7.61</v>
      </c>
      <c r="I904" s="73">
        <v>4</v>
      </c>
      <c r="J904" s="73">
        <v>11.61</v>
      </c>
      <c r="K904" s="89">
        <f t="shared" si="15"/>
        <v>11.61</v>
      </c>
      <c r="L904" s="89"/>
    </row>
    <row r="905" spans="1:12">
      <c r="A905" s="73" t="s">
        <v>58</v>
      </c>
      <c r="B905" s="73" t="s">
        <v>1368</v>
      </c>
      <c r="C905" s="73" t="s">
        <v>1369</v>
      </c>
      <c r="D905" s="73" t="s">
        <v>78</v>
      </c>
      <c r="E905" s="73" t="s">
        <v>79</v>
      </c>
      <c r="F905" s="73"/>
      <c r="G905" s="73">
        <v>7</v>
      </c>
      <c r="H905" s="73">
        <v>53.27</v>
      </c>
      <c r="I905" s="73">
        <v>0</v>
      </c>
      <c r="J905" s="73">
        <v>53.27</v>
      </c>
      <c r="K905" s="89">
        <f t="shared" si="15"/>
        <v>53.27</v>
      </c>
      <c r="L905" s="89"/>
    </row>
    <row r="906" spans="1:12">
      <c r="A906" s="73" t="s">
        <v>58</v>
      </c>
      <c r="B906" s="73" t="s">
        <v>1368</v>
      </c>
      <c r="C906" s="73" t="s">
        <v>1369</v>
      </c>
      <c r="D906" s="73" t="s">
        <v>80</v>
      </c>
      <c r="E906" s="73" t="s">
        <v>163</v>
      </c>
      <c r="F906" s="73" t="s">
        <v>164</v>
      </c>
      <c r="G906" s="73">
        <v>1</v>
      </c>
      <c r="H906" s="73">
        <v>5.28</v>
      </c>
      <c r="I906" s="73">
        <v>0</v>
      </c>
      <c r="J906" s="73">
        <v>5.28</v>
      </c>
      <c r="K906" s="89">
        <f t="shared" si="15"/>
        <v>5.28</v>
      </c>
      <c r="L906" s="89"/>
    </row>
    <row r="907" spans="1:12">
      <c r="A907" s="73" t="s">
        <v>58</v>
      </c>
      <c r="B907" s="73" t="s">
        <v>1368</v>
      </c>
      <c r="C907" s="73" t="s">
        <v>1369</v>
      </c>
      <c r="D907" s="73" t="s">
        <v>80</v>
      </c>
      <c r="E907" s="73" t="s">
        <v>450</v>
      </c>
      <c r="F907" s="73" t="s">
        <v>451</v>
      </c>
      <c r="G907" s="73">
        <v>1</v>
      </c>
      <c r="H907" s="73">
        <v>1.52</v>
      </c>
      <c r="I907" s="73">
        <v>0</v>
      </c>
      <c r="J907" s="73">
        <v>1.52</v>
      </c>
      <c r="K907" s="89">
        <f t="shared" si="15"/>
        <v>1.52</v>
      </c>
      <c r="L907" s="89"/>
    </row>
    <row r="908" spans="1:12">
      <c r="A908" s="73" t="s">
        <v>58</v>
      </c>
      <c r="B908" s="73" t="s">
        <v>821</v>
      </c>
      <c r="C908" s="73" t="s">
        <v>822</v>
      </c>
      <c r="D908" s="73" t="s">
        <v>78</v>
      </c>
      <c r="E908" s="73" t="s">
        <v>79</v>
      </c>
      <c r="F908" s="73"/>
      <c r="G908" s="73">
        <v>24</v>
      </c>
      <c r="H908" s="73">
        <v>182.64</v>
      </c>
      <c r="I908" s="73">
        <v>62</v>
      </c>
      <c r="J908" s="73">
        <v>244.64</v>
      </c>
      <c r="K908" s="89">
        <f t="shared" si="15"/>
        <v>244.64</v>
      </c>
      <c r="L908" s="89"/>
    </row>
    <row r="909" spans="1:12">
      <c r="A909" s="73" t="s">
        <v>58</v>
      </c>
      <c r="B909" s="73" t="s">
        <v>821</v>
      </c>
      <c r="C909" s="73" t="s">
        <v>822</v>
      </c>
      <c r="D909" s="73" t="s">
        <v>78</v>
      </c>
      <c r="E909" s="73" t="s">
        <v>79</v>
      </c>
      <c r="F909" s="73"/>
      <c r="G909" s="73">
        <v>6</v>
      </c>
      <c r="H909" s="73">
        <v>45.66</v>
      </c>
      <c r="I909" s="73">
        <v>2</v>
      </c>
      <c r="J909" s="73">
        <v>47.66</v>
      </c>
      <c r="K909" s="89">
        <f t="shared" si="15"/>
        <v>47.66</v>
      </c>
      <c r="L909" s="89"/>
    </row>
    <row r="910" spans="1:12">
      <c r="A910" s="73" t="s">
        <v>58</v>
      </c>
      <c r="B910" s="73" t="s">
        <v>821</v>
      </c>
      <c r="C910" s="73" t="s">
        <v>822</v>
      </c>
      <c r="D910" s="73" t="s">
        <v>80</v>
      </c>
      <c r="E910" s="73" t="s">
        <v>570</v>
      </c>
      <c r="F910" s="73" t="s">
        <v>571</v>
      </c>
      <c r="G910" s="73">
        <v>31</v>
      </c>
      <c r="H910" s="73">
        <v>254.2</v>
      </c>
      <c r="I910" s="73">
        <v>0</v>
      </c>
      <c r="J910" s="73">
        <v>254.2</v>
      </c>
      <c r="K910" s="89">
        <f t="shared" si="15"/>
        <v>254.2</v>
      </c>
      <c r="L910" s="89"/>
    </row>
    <row r="911" spans="1:12">
      <c r="A911" s="73" t="s">
        <v>58</v>
      </c>
      <c r="B911" s="73" t="s">
        <v>821</v>
      </c>
      <c r="C911" s="73" t="s">
        <v>822</v>
      </c>
      <c r="D911" s="73" t="s">
        <v>80</v>
      </c>
      <c r="E911" s="73" t="s">
        <v>570</v>
      </c>
      <c r="F911" s="73" t="s">
        <v>571</v>
      </c>
      <c r="G911" s="73">
        <v>6</v>
      </c>
      <c r="H911" s="73">
        <v>49.2</v>
      </c>
      <c r="I911" s="73">
        <v>0</v>
      </c>
      <c r="J911" s="73">
        <v>49.2</v>
      </c>
      <c r="K911" s="89">
        <f t="shared" si="15"/>
        <v>49.2</v>
      </c>
      <c r="L911" s="89"/>
    </row>
    <row r="912" spans="1:12">
      <c r="A912" s="73" t="s">
        <v>58</v>
      </c>
      <c r="B912" s="73" t="s">
        <v>821</v>
      </c>
      <c r="C912" s="73" t="s">
        <v>822</v>
      </c>
      <c r="D912" s="73" t="s">
        <v>80</v>
      </c>
      <c r="E912" s="73" t="s">
        <v>114</v>
      </c>
      <c r="F912" s="73" t="s">
        <v>115</v>
      </c>
      <c r="G912" s="73">
        <v>1</v>
      </c>
      <c r="H912" s="73">
        <v>1.1000000000000001</v>
      </c>
      <c r="I912" s="73">
        <v>0</v>
      </c>
      <c r="J912" s="73">
        <v>1.1000000000000001</v>
      </c>
      <c r="K912" s="89">
        <f t="shared" si="15"/>
        <v>1.1000000000000001</v>
      </c>
      <c r="L912" s="89"/>
    </row>
    <row r="913" spans="1:12">
      <c r="A913" s="73" t="s">
        <v>58</v>
      </c>
      <c r="B913" s="73" t="s">
        <v>1477</v>
      </c>
      <c r="C913" s="73" t="s">
        <v>1478</v>
      </c>
      <c r="D913" s="73" t="s">
        <v>78</v>
      </c>
      <c r="E913" s="73" t="s">
        <v>79</v>
      </c>
      <c r="F913" s="73"/>
      <c r="G913" s="73">
        <v>5</v>
      </c>
      <c r="H913" s="73">
        <v>38.049999999999997</v>
      </c>
      <c r="I913" s="73">
        <v>14</v>
      </c>
      <c r="J913" s="73">
        <v>52.05</v>
      </c>
      <c r="K913" s="89">
        <f t="shared" si="15"/>
        <v>52.05</v>
      </c>
      <c r="L913" s="89"/>
    </row>
    <row r="914" spans="1:12">
      <c r="A914" s="73" t="s">
        <v>58</v>
      </c>
      <c r="B914" s="73" t="s">
        <v>2341</v>
      </c>
      <c r="C914" s="73" t="s">
        <v>2342</v>
      </c>
      <c r="D914" s="73" t="s">
        <v>78</v>
      </c>
      <c r="E914" s="73" t="s">
        <v>79</v>
      </c>
      <c r="F914" s="73"/>
      <c r="G914" s="73">
        <v>2</v>
      </c>
      <c r="H914" s="73">
        <v>15.22</v>
      </c>
      <c r="I914" s="73">
        <v>4</v>
      </c>
      <c r="J914" s="73">
        <v>19.22</v>
      </c>
      <c r="K914" s="89">
        <f t="shared" si="15"/>
        <v>19.22</v>
      </c>
      <c r="L914" s="89"/>
    </row>
    <row r="915" spans="1:12">
      <c r="A915" s="73" t="s">
        <v>58</v>
      </c>
      <c r="B915" s="73" t="s">
        <v>2343</v>
      </c>
      <c r="C915" s="73" t="s">
        <v>2344</v>
      </c>
      <c r="D915" s="73" t="s">
        <v>78</v>
      </c>
      <c r="E915" s="73" t="s">
        <v>79</v>
      </c>
      <c r="F915" s="73"/>
      <c r="G915" s="73">
        <v>3</v>
      </c>
      <c r="H915" s="73">
        <v>22.83</v>
      </c>
      <c r="I915" s="73">
        <v>6</v>
      </c>
      <c r="J915" s="73">
        <v>28.83</v>
      </c>
      <c r="K915" s="89">
        <f t="shared" si="15"/>
        <v>28.83</v>
      </c>
      <c r="L915" s="89"/>
    </row>
    <row r="916" spans="1:12">
      <c r="A916" s="73" t="s">
        <v>58</v>
      </c>
      <c r="B916" s="73" t="s">
        <v>2343</v>
      </c>
      <c r="C916" s="73" t="s">
        <v>2344</v>
      </c>
      <c r="D916" s="73" t="s">
        <v>80</v>
      </c>
      <c r="E916" s="73" t="s">
        <v>1052</v>
      </c>
      <c r="F916" s="73" t="s">
        <v>1053</v>
      </c>
      <c r="G916" s="73">
        <v>1</v>
      </c>
      <c r="H916" s="73">
        <v>3.96</v>
      </c>
      <c r="I916" s="73">
        <v>0</v>
      </c>
      <c r="J916" s="73">
        <v>3.96</v>
      </c>
      <c r="K916" s="89">
        <f t="shared" si="15"/>
        <v>3.96</v>
      </c>
      <c r="L916" s="89"/>
    </row>
    <row r="917" spans="1:12">
      <c r="A917" s="73" t="s">
        <v>58</v>
      </c>
      <c r="B917" s="73" t="s">
        <v>1479</v>
      </c>
      <c r="C917" s="73" t="s">
        <v>1480</v>
      </c>
      <c r="D917" s="73" t="s">
        <v>78</v>
      </c>
      <c r="E917" s="73" t="s">
        <v>79</v>
      </c>
      <c r="F917" s="73"/>
      <c r="G917" s="73">
        <v>5</v>
      </c>
      <c r="H917" s="73">
        <v>38.049999999999997</v>
      </c>
      <c r="I917" s="73">
        <v>12</v>
      </c>
      <c r="J917" s="73">
        <v>50.05</v>
      </c>
      <c r="K917" s="89">
        <f t="shared" si="15"/>
        <v>50.05</v>
      </c>
      <c r="L917" s="89"/>
    </row>
    <row r="918" spans="1:12">
      <c r="A918" s="73" t="s">
        <v>58</v>
      </c>
      <c r="B918" s="73" t="s">
        <v>1479</v>
      </c>
      <c r="C918" s="73" t="s">
        <v>1480</v>
      </c>
      <c r="D918" s="73" t="s">
        <v>80</v>
      </c>
      <c r="E918" s="73" t="s">
        <v>570</v>
      </c>
      <c r="F918" s="73" t="s">
        <v>571</v>
      </c>
      <c r="G918" s="73">
        <v>6</v>
      </c>
      <c r="H918" s="73">
        <v>49.2</v>
      </c>
      <c r="I918" s="73">
        <v>0</v>
      </c>
      <c r="J918" s="73">
        <v>49.2</v>
      </c>
      <c r="K918" s="89">
        <f t="shared" si="15"/>
        <v>49.2</v>
      </c>
      <c r="L918" s="89"/>
    </row>
    <row r="919" spans="1:12">
      <c r="A919" s="73" t="s">
        <v>58</v>
      </c>
      <c r="B919" s="73" t="s">
        <v>1479</v>
      </c>
      <c r="C919" s="73" t="s">
        <v>1480</v>
      </c>
      <c r="D919" s="73" t="s">
        <v>80</v>
      </c>
      <c r="E919" s="73" t="s">
        <v>114</v>
      </c>
      <c r="F919" s="73" t="s">
        <v>115</v>
      </c>
      <c r="G919" s="73">
        <v>1</v>
      </c>
      <c r="H919" s="73">
        <v>1.1000000000000001</v>
      </c>
      <c r="I919" s="73">
        <v>0</v>
      </c>
      <c r="J919" s="73">
        <v>1.1000000000000001</v>
      </c>
      <c r="K919" s="89">
        <f t="shared" si="15"/>
        <v>1.1000000000000001</v>
      </c>
      <c r="L919" s="89"/>
    </row>
    <row r="920" spans="1:12">
      <c r="A920" s="73" t="s">
        <v>58</v>
      </c>
      <c r="B920" s="73" t="s">
        <v>1979</v>
      </c>
      <c r="C920" s="73" t="s">
        <v>1980</v>
      </c>
      <c r="D920" s="73" t="s">
        <v>78</v>
      </c>
      <c r="E920" s="73" t="s">
        <v>79</v>
      </c>
      <c r="F920" s="73"/>
      <c r="G920" s="73">
        <v>1</v>
      </c>
      <c r="H920" s="73">
        <v>7.61</v>
      </c>
      <c r="I920" s="73">
        <v>2</v>
      </c>
      <c r="J920" s="73">
        <v>9.61</v>
      </c>
      <c r="K920" s="89">
        <f t="shared" si="15"/>
        <v>9.61</v>
      </c>
      <c r="L920" s="89"/>
    </row>
    <row r="921" spans="1:12">
      <c r="A921" s="73" t="s">
        <v>58</v>
      </c>
      <c r="B921" s="73" t="s">
        <v>1268</v>
      </c>
      <c r="C921" s="73" t="s">
        <v>1269</v>
      </c>
      <c r="D921" s="73" t="s">
        <v>78</v>
      </c>
      <c r="E921" s="73" t="s">
        <v>79</v>
      </c>
      <c r="F921" s="73"/>
      <c r="G921" s="73">
        <v>3</v>
      </c>
      <c r="H921" s="73">
        <v>22.83</v>
      </c>
      <c r="I921" s="73">
        <v>5</v>
      </c>
      <c r="J921" s="73">
        <v>27.83</v>
      </c>
      <c r="K921" s="89">
        <f t="shared" si="15"/>
        <v>27.83</v>
      </c>
      <c r="L921" s="89"/>
    </row>
    <row r="922" spans="1:12">
      <c r="A922" s="73" t="s">
        <v>58</v>
      </c>
      <c r="B922" s="73" t="s">
        <v>823</v>
      </c>
      <c r="C922" s="73" t="s">
        <v>824</v>
      </c>
      <c r="D922" s="73" t="s">
        <v>78</v>
      </c>
      <c r="E922" s="73" t="s">
        <v>79</v>
      </c>
      <c r="F922" s="73"/>
      <c r="G922" s="73">
        <v>4</v>
      </c>
      <c r="H922" s="73">
        <v>30.44</v>
      </c>
      <c r="I922" s="73">
        <v>11</v>
      </c>
      <c r="J922" s="73">
        <v>41.44</v>
      </c>
      <c r="K922" s="89">
        <f t="shared" si="15"/>
        <v>41.44</v>
      </c>
      <c r="L922" s="89"/>
    </row>
    <row r="923" spans="1:12">
      <c r="A923" s="73" t="s">
        <v>58</v>
      </c>
      <c r="B923" s="73" t="s">
        <v>823</v>
      </c>
      <c r="C923" s="73" t="s">
        <v>824</v>
      </c>
      <c r="D923" s="73" t="s">
        <v>80</v>
      </c>
      <c r="E923" s="73" t="s">
        <v>570</v>
      </c>
      <c r="F923" s="73" t="s">
        <v>571</v>
      </c>
      <c r="G923" s="73">
        <v>6</v>
      </c>
      <c r="H923" s="73">
        <v>49.2</v>
      </c>
      <c r="I923" s="73">
        <v>0</v>
      </c>
      <c r="J923" s="73">
        <v>49.2</v>
      </c>
      <c r="K923" s="89">
        <f t="shared" si="15"/>
        <v>49.2</v>
      </c>
      <c r="L923" s="89"/>
    </row>
    <row r="924" spans="1:12">
      <c r="A924" s="73" t="s">
        <v>58</v>
      </c>
      <c r="B924" s="73" t="s">
        <v>823</v>
      </c>
      <c r="C924" s="73" t="s">
        <v>824</v>
      </c>
      <c r="D924" s="73" t="s">
        <v>80</v>
      </c>
      <c r="E924" s="73" t="s">
        <v>274</v>
      </c>
      <c r="F924" s="73" t="s">
        <v>275</v>
      </c>
      <c r="G924" s="73">
        <v>1</v>
      </c>
      <c r="H924" s="73">
        <v>1.68</v>
      </c>
      <c r="I924" s="73">
        <v>0</v>
      </c>
      <c r="J924" s="73">
        <v>1.68</v>
      </c>
      <c r="K924" s="89">
        <f t="shared" si="15"/>
        <v>1.68</v>
      </c>
      <c r="L924" s="89"/>
    </row>
    <row r="925" spans="1:12">
      <c r="A925" s="73" t="s">
        <v>58</v>
      </c>
      <c r="B925" s="73" t="s">
        <v>1481</v>
      </c>
      <c r="C925" s="73" t="s">
        <v>1482</v>
      </c>
      <c r="D925" s="73" t="s">
        <v>78</v>
      </c>
      <c r="E925" s="73" t="s">
        <v>79</v>
      </c>
      <c r="F925" s="73"/>
      <c r="G925" s="73">
        <v>1</v>
      </c>
      <c r="H925" s="73">
        <v>7.61</v>
      </c>
      <c r="I925" s="73">
        <v>2</v>
      </c>
      <c r="J925" s="73">
        <v>9.61</v>
      </c>
      <c r="K925" s="89">
        <f t="shared" si="15"/>
        <v>9.61</v>
      </c>
      <c r="L925" s="89"/>
    </row>
    <row r="926" spans="1:12">
      <c r="A926" s="73" t="s">
        <v>58</v>
      </c>
      <c r="B926" s="73" t="s">
        <v>825</v>
      </c>
      <c r="C926" s="73" t="s">
        <v>826</v>
      </c>
      <c r="D926" s="73" t="s">
        <v>78</v>
      </c>
      <c r="E926" s="73" t="s">
        <v>79</v>
      </c>
      <c r="F926" s="73"/>
      <c r="G926" s="73">
        <v>31</v>
      </c>
      <c r="H926" s="73">
        <v>235.91</v>
      </c>
      <c r="I926" s="73">
        <v>32</v>
      </c>
      <c r="J926" s="73">
        <v>267.91000000000003</v>
      </c>
      <c r="K926" s="89"/>
      <c r="L926" s="89">
        <f>J926</f>
        <v>267.91000000000003</v>
      </c>
    </row>
    <row r="927" spans="1:12">
      <c r="A927" s="73" t="s">
        <v>58</v>
      </c>
      <c r="B927" s="73" t="s">
        <v>825</v>
      </c>
      <c r="C927" s="73" t="s">
        <v>826</v>
      </c>
      <c r="D927" s="73" t="s">
        <v>80</v>
      </c>
      <c r="E927" s="73" t="s">
        <v>1052</v>
      </c>
      <c r="F927" s="73" t="s">
        <v>1053</v>
      </c>
      <c r="G927" s="73">
        <v>1</v>
      </c>
      <c r="H927" s="73">
        <v>3.96</v>
      </c>
      <c r="I927" s="73">
        <v>0</v>
      </c>
      <c r="J927" s="73">
        <v>3.96</v>
      </c>
      <c r="K927" s="89"/>
      <c r="L927" s="89">
        <f>J927</f>
        <v>3.96</v>
      </c>
    </row>
    <row r="928" spans="1:12">
      <c r="A928" s="73" t="s">
        <v>69</v>
      </c>
      <c r="B928" s="73" t="s">
        <v>2345</v>
      </c>
      <c r="C928" s="73" t="s">
        <v>2346</v>
      </c>
      <c r="D928" s="73" t="s">
        <v>80</v>
      </c>
      <c r="E928" s="73" t="s">
        <v>827</v>
      </c>
      <c r="F928" s="73" t="s">
        <v>828</v>
      </c>
      <c r="G928" s="73">
        <v>1</v>
      </c>
      <c r="H928" s="73">
        <v>1.97</v>
      </c>
      <c r="I928" s="73">
        <v>0</v>
      </c>
      <c r="J928" s="73">
        <v>1.97</v>
      </c>
      <c r="K928" s="89">
        <f t="shared" si="15"/>
        <v>1.97</v>
      </c>
      <c r="L928" s="89"/>
    </row>
    <row r="929" spans="1:12">
      <c r="A929" s="73" t="s">
        <v>69</v>
      </c>
      <c r="B929" s="73" t="s">
        <v>2345</v>
      </c>
      <c r="C929" s="73" t="s">
        <v>2346</v>
      </c>
      <c r="D929" s="73" t="s">
        <v>80</v>
      </c>
      <c r="E929" s="73" t="s">
        <v>114</v>
      </c>
      <c r="F929" s="73" t="s">
        <v>115</v>
      </c>
      <c r="G929" s="73">
        <v>1</v>
      </c>
      <c r="H929" s="73">
        <v>1.1000000000000001</v>
      </c>
      <c r="I929" s="73">
        <v>0</v>
      </c>
      <c r="J929" s="73">
        <v>1.1000000000000001</v>
      </c>
      <c r="K929" s="89">
        <f t="shared" si="15"/>
        <v>1.1000000000000001</v>
      </c>
      <c r="L929" s="89"/>
    </row>
    <row r="930" spans="1:12">
      <c r="A930" s="73" t="s">
        <v>69</v>
      </c>
      <c r="B930" s="73" t="s">
        <v>2345</v>
      </c>
      <c r="C930" s="73" t="s">
        <v>2346</v>
      </c>
      <c r="D930" s="73" t="s">
        <v>80</v>
      </c>
      <c r="E930" s="73" t="s">
        <v>1750</v>
      </c>
      <c r="F930" s="73" t="s">
        <v>1751</v>
      </c>
      <c r="G930" s="73">
        <v>1</v>
      </c>
      <c r="H930" s="73">
        <v>0.4</v>
      </c>
      <c r="I930" s="73">
        <v>0</v>
      </c>
      <c r="J930" s="73">
        <v>0.4</v>
      </c>
      <c r="K930" s="89">
        <f t="shared" si="15"/>
        <v>0.4</v>
      </c>
      <c r="L930" s="89"/>
    </row>
    <row r="931" spans="1:12">
      <c r="A931" s="73" t="s">
        <v>69</v>
      </c>
      <c r="B931" s="73" t="s">
        <v>2347</v>
      </c>
      <c r="C931" s="73" t="s">
        <v>2348</v>
      </c>
      <c r="D931" s="73" t="s">
        <v>78</v>
      </c>
      <c r="E931" s="73" t="s">
        <v>79</v>
      </c>
      <c r="F931" s="73"/>
      <c r="G931" s="73">
        <v>1</v>
      </c>
      <c r="H931" s="73">
        <v>7.61</v>
      </c>
      <c r="I931" s="73">
        <v>0</v>
      </c>
      <c r="J931" s="73">
        <v>7.61</v>
      </c>
      <c r="K931" s="89">
        <f t="shared" si="15"/>
        <v>7.61</v>
      </c>
      <c r="L931" s="89"/>
    </row>
    <row r="932" spans="1:12">
      <c r="A932" s="73" t="s">
        <v>69</v>
      </c>
      <c r="B932" s="73" t="s">
        <v>2347</v>
      </c>
      <c r="C932" s="73" t="s">
        <v>2348</v>
      </c>
      <c r="D932" s="73" t="s">
        <v>80</v>
      </c>
      <c r="E932" s="73" t="s">
        <v>570</v>
      </c>
      <c r="F932" s="73" t="s">
        <v>571</v>
      </c>
      <c r="G932" s="73">
        <v>2</v>
      </c>
      <c r="H932" s="73">
        <v>16.399999999999999</v>
      </c>
      <c r="I932" s="73">
        <v>0</v>
      </c>
      <c r="J932" s="73">
        <v>16.399999999999999</v>
      </c>
      <c r="K932" s="89">
        <f t="shared" si="15"/>
        <v>16.399999999999999</v>
      </c>
      <c r="L932" s="89"/>
    </row>
    <row r="933" spans="1:12">
      <c r="A933" s="73" t="s">
        <v>69</v>
      </c>
      <c r="B933" s="73" t="s">
        <v>1981</v>
      </c>
      <c r="C933" s="73" t="s">
        <v>1982</v>
      </c>
      <c r="D933" s="73" t="s">
        <v>78</v>
      </c>
      <c r="E933" s="73" t="s">
        <v>79</v>
      </c>
      <c r="F933" s="73"/>
      <c r="G933" s="73">
        <v>1</v>
      </c>
      <c r="H933" s="73">
        <v>7.61</v>
      </c>
      <c r="I933" s="73">
        <v>4</v>
      </c>
      <c r="J933" s="73">
        <v>11.61</v>
      </c>
      <c r="K933" s="89">
        <f t="shared" si="15"/>
        <v>11.61</v>
      </c>
      <c r="L933" s="89"/>
    </row>
    <row r="934" spans="1:12">
      <c r="A934" s="73" t="s">
        <v>69</v>
      </c>
      <c r="B934" s="73" t="s">
        <v>2349</v>
      </c>
      <c r="C934" s="73" t="s">
        <v>2350</v>
      </c>
      <c r="D934" s="73" t="s">
        <v>78</v>
      </c>
      <c r="E934" s="73" t="s">
        <v>79</v>
      </c>
      <c r="F934" s="73"/>
      <c r="G934" s="73">
        <v>1</v>
      </c>
      <c r="H934" s="73">
        <v>7.61</v>
      </c>
      <c r="I934" s="73">
        <v>2</v>
      </c>
      <c r="J934" s="73">
        <v>9.61</v>
      </c>
      <c r="K934" s="89">
        <f t="shared" si="15"/>
        <v>9.61</v>
      </c>
      <c r="L934" s="89"/>
    </row>
    <row r="935" spans="1:12">
      <c r="A935" s="73" t="s">
        <v>69</v>
      </c>
      <c r="B935" s="73" t="s">
        <v>2351</v>
      </c>
      <c r="C935" s="73" t="s">
        <v>2352</v>
      </c>
      <c r="D935" s="73" t="s">
        <v>78</v>
      </c>
      <c r="E935" s="73" t="s">
        <v>79</v>
      </c>
      <c r="F935" s="73"/>
      <c r="G935" s="73">
        <v>10</v>
      </c>
      <c r="H935" s="73">
        <v>0</v>
      </c>
      <c r="I935" s="73">
        <v>22</v>
      </c>
      <c r="J935" s="73">
        <v>22</v>
      </c>
      <c r="K935" s="89">
        <f t="shared" si="15"/>
        <v>22</v>
      </c>
      <c r="L935" s="89"/>
    </row>
    <row r="936" spans="1:12">
      <c r="A936" s="73" t="s">
        <v>69</v>
      </c>
      <c r="B936" s="73" t="s">
        <v>2351</v>
      </c>
      <c r="C936" s="73" t="s">
        <v>2352</v>
      </c>
      <c r="D936" s="73" t="s">
        <v>78</v>
      </c>
      <c r="E936" s="73" t="s">
        <v>79</v>
      </c>
      <c r="F936" s="73"/>
      <c r="G936" s="73">
        <v>16</v>
      </c>
      <c r="H936" s="73">
        <v>0</v>
      </c>
      <c r="I936" s="73">
        <v>34</v>
      </c>
      <c r="J936" s="73">
        <v>34</v>
      </c>
      <c r="K936" s="89">
        <f t="shared" si="15"/>
        <v>34</v>
      </c>
      <c r="L936" s="89"/>
    </row>
    <row r="937" spans="1:12">
      <c r="A937" s="73" t="s">
        <v>69</v>
      </c>
      <c r="B937" s="73" t="s">
        <v>2351</v>
      </c>
      <c r="C937" s="73" t="s">
        <v>2352</v>
      </c>
      <c r="D937" s="73" t="s">
        <v>80</v>
      </c>
      <c r="E937" s="73" t="s">
        <v>570</v>
      </c>
      <c r="F937" s="73" t="s">
        <v>571</v>
      </c>
      <c r="G937" s="73">
        <v>11</v>
      </c>
      <c r="H937" s="73">
        <v>90.2</v>
      </c>
      <c r="I937" s="73">
        <v>0</v>
      </c>
      <c r="J937" s="73">
        <v>90.2</v>
      </c>
      <c r="K937" s="89">
        <f t="shared" si="15"/>
        <v>90.2</v>
      </c>
      <c r="L937" s="89"/>
    </row>
    <row r="938" spans="1:12">
      <c r="A938" s="73" t="s">
        <v>69</v>
      </c>
      <c r="B938" s="73" t="s">
        <v>2351</v>
      </c>
      <c r="C938" s="73" t="s">
        <v>2352</v>
      </c>
      <c r="D938" s="73" t="s">
        <v>80</v>
      </c>
      <c r="E938" s="73" t="s">
        <v>134</v>
      </c>
      <c r="F938" s="73" t="s">
        <v>135</v>
      </c>
      <c r="G938" s="73">
        <v>1</v>
      </c>
      <c r="H938" s="73">
        <v>9.85</v>
      </c>
      <c r="I938" s="73">
        <v>0</v>
      </c>
      <c r="J938" s="73">
        <v>9.85</v>
      </c>
      <c r="K938" s="89">
        <f t="shared" si="15"/>
        <v>9.85</v>
      </c>
      <c r="L938" s="89"/>
    </row>
    <row r="939" spans="1:12">
      <c r="A939" s="73" t="s">
        <v>69</v>
      </c>
      <c r="B939" s="73" t="s">
        <v>2351</v>
      </c>
      <c r="C939" s="73" t="s">
        <v>2352</v>
      </c>
      <c r="D939" s="73" t="s">
        <v>80</v>
      </c>
      <c r="E939" s="73" t="s">
        <v>136</v>
      </c>
      <c r="F939" s="73" t="s">
        <v>137</v>
      </c>
      <c r="G939" s="73">
        <v>1</v>
      </c>
      <c r="H939" s="73">
        <v>5.61</v>
      </c>
      <c r="I939" s="73">
        <v>0</v>
      </c>
      <c r="J939" s="73">
        <v>5.61</v>
      </c>
      <c r="K939" s="89">
        <f t="shared" si="15"/>
        <v>5.61</v>
      </c>
      <c r="L939" s="89"/>
    </row>
    <row r="940" spans="1:12">
      <c r="A940" s="73" t="s">
        <v>69</v>
      </c>
      <c r="B940" s="73" t="s">
        <v>2351</v>
      </c>
      <c r="C940" s="73" t="s">
        <v>2352</v>
      </c>
      <c r="D940" s="73" t="s">
        <v>80</v>
      </c>
      <c r="E940" s="73" t="s">
        <v>450</v>
      </c>
      <c r="F940" s="73" t="s">
        <v>451</v>
      </c>
      <c r="G940" s="73">
        <v>5</v>
      </c>
      <c r="H940" s="73">
        <v>7.6</v>
      </c>
      <c r="I940" s="73">
        <v>0</v>
      </c>
      <c r="J940" s="73">
        <v>7.6</v>
      </c>
      <c r="K940" s="89">
        <f t="shared" si="15"/>
        <v>7.6</v>
      </c>
      <c r="L940" s="89"/>
    </row>
    <row r="941" spans="1:12">
      <c r="A941" s="73" t="s">
        <v>69</v>
      </c>
      <c r="B941" s="73" t="s">
        <v>2351</v>
      </c>
      <c r="C941" s="73" t="s">
        <v>2352</v>
      </c>
      <c r="D941" s="73" t="s">
        <v>80</v>
      </c>
      <c r="E941" s="73" t="s">
        <v>274</v>
      </c>
      <c r="F941" s="73" t="s">
        <v>275</v>
      </c>
      <c r="G941" s="73">
        <v>1</v>
      </c>
      <c r="H941" s="73">
        <v>1.68</v>
      </c>
      <c r="I941" s="73">
        <v>0</v>
      </c>
      <c r="J941" s="73">
        <v>1.68</v>
      </c>
      <c r="K941" s="89">
        <f t="shared" si="15"/>
        <v>1.68</v>
      </c>
      <c r="L941" s="89"/>
    </row>
    <row r="942" spans="1:12">
      <c r="A942" s="73" t="s">
        <v>69</v>
      </c>
      <c r="B942" s="73" t="s">
        <v>2351</v>
      </c>
      <c r="C942" s="73" t="s">
        <v>2352</v>
      </c>
      <c r="D942" s="73" t="s">
        <v>80</v>
      </c>
      <c r="E942" s="73" t="s">
        <v>570</v>
      </c>
      <c r="F942" s="73" t="s">
        <v>571</v>
      </c>
      <c r="G942" s="73">
        <v>55</v>
      </c>
      <c r="H942" s="73">
        <v>451</v>
      </c>
      <c r="I942" s="73">
        <v>0</v>
      </c>
      <c r="J942" s="73">
        <v>451</v>
      </c>
      <c r="K942" s="89">
        <f t="shared" si="15"/>
        <v>451</v>
      </c>
      <c r="L942" s="89"/>
    </row>
    <row r="943" spans="1:12">
      <c r="A943" s="73" t="s">
        <v>69</v>
      </c>
      <c r="B943" s="73" t="s">
        <v>2351</v>
      </c>
      <c r="C943" s="73" t="s">
        <v>2352</v>
      </c>
      <c r="D943" s="73" t="s">
        <v>80</v>
      </c>
      <c r="E943" s="73" t="s">
        <v>450</v>
      </c>
      <c r="F943" s="73" t="s">
        <v>451</v>
      </c>
      <c r="G943" s="73">
        <v>1</v>
      </c>
      <c r="H943" s="73">
        <v>1.52</v>
      </c>
      <c r="I943" s="73">
        <v>0</v>
      </c>
      <c r="J943" s="73">
        <v>1.52</v>
      </c>
      <c r="K943" s="89">
        <f t="shared" si="15"/>
        <v>1.52</v>
      </c>
      <c r="L943" s="89"/>
    </row>
    <row r="944" spans="1:12">
      <c r="A944" s="73" t="s">
        <v>69</v>
      </c>
      <c r="B944" s="73" t="s">
        <v>1736</v>
      </c>
      <c r="C944" s="73" t="s">
        <v>1737</v>
      </c>
      <c r="D944" s="73" t="s">
        <v>78</v>
      </c>
      <c r="E944" s="73" t="s">
        <v>79</v>
      </c>
      <c r="F944" s="73"/>
      <c r="G944" s="73">
        <v>6</v>
      </c>
      <c r="H944" s="73">
        <v>45.66</v>
      </c>
      <c r="I944" s="73">
        <v>4</v>
      </c>
      <c r="J944" s="73">
        <v>49.66</v>
      </c>
      <c r="K944" s="89">
        <f t="shared" si="15"/>
        <v>49.66</v>
      </c>
      <c r="L944" s="89"/>
    </row>
    <row r="945" spans="1:12">
      <c r="A945" s="73" t="s">
        <v>69</v>
      </c>
      <c r="B945" s="73" t="s">
        <v>1736</v>
      </c>
      <c r="C945" s="73" t="s">
        <v>1737</v>
      </c>
      <c r="D945" s="73" t="s">
        <v>80</v>
      </c>
      <c r="E945" s="73" t="s">
        <v>570</v>
      </c>
      <c r="F945" s="73" t="s">
        <v>571</v>
      </c>
      <c r="G945" s="73">
        <v>6</v>
      </c>
      <c r="H945" s="73">
        <v>49.2</v>
      </c>
      <c r="I945" s="73">
        <v>0</v>
      </c>
      <c r="J945" s="73">
        <v>49.2</v>
      </c>
      <c r="K945" s="89">
        <f t="shared" si="15"/>
        <v>49.2</v>
      </c>
      <c r="L945" s="89"/>
    </row>
    <row r="946" spans="1:12">
      <c r="A946" s="73" t="s">
        <v>69</v>
      </c>
      <c r="B946" s="73" t="s">
        <v>1370</v>
      </c>
      <c r="C946" s="73" t="s">
        <v>1371</v>
      </c>
      <c r="D946" s="73" t="s">
        <v>78</v>
      </c>
      <c r="E946" s="73" t="s">
        <v>79</v>
      </c>
      <c r="F946" s="73"/>
      <c r="G946" s="73">
        <v>6</v>
      </c>
      <c r="H946" s="73">
        <v>45.66</v>
      </c>
      <c r="I946" s="73">
        <v>28</v>
      </c>
      <c r="J946" s="73">
        <v>73.66</v>
      </c>
      <c r="K946" s="89">
        <f t="shared" si="15"/>
        <v>73.66</v>
      </c>
      <c r="L946" s="89"/>
    </row>
    <row r="947" spans="1:12">
      <c r="A947" s="73" t="s">
        <v>69</v>
      </c>
      <c r="B947" s="73" t="s">
        <v>1370</v>
      </c>
      <c r="C947" s="73" t="s">
        <v>1371</v>
      </c>
      <c r="D947" s="73" t="s">
        <v>80</v>
      </c>
      <c r="E947" s="73" t="s">
        <v>570</v>
      </c>
      <c r="F947" s="73" t="s">
        <v>571</v>
      </c>
      <c r="G947" s="73">
        <v>12</v>
      </c>
      <c r="H947" s="73">
        <v>98.4</v>
      </c>
      <c r="I947" s="73">
        <v>0</v>
      </c>
      <c r="J947" s="73">
        <v>98.4</v>
      </c>
      <c r="K947" s="89">
        <f t="shared" si="15"/>
        <v>98.4</v>
      </c>
      <c r="L947" s="89"/>
    </row>
    <row r="948" spans="1:12">
      <c r="A948" s="73" t="s">
        <v>69</v>
      </c>
      <c r="B948" s="73" t="s">
        <v>1370</v>
      </c>
      <c r="C948" s="73" t="s">
        <v>1371</v>
      </c>
      <c r="D948" s="73" t="s">
        <v>80</v>
      </c>
      <c r="E948" s="73" t="s">
        <v>134</v>
      </c>
      <c r="F948" s="73" t="s">
        <v>135</v>
      </c>
      <c r="G948" s="73">
        <v>3</v>
      </c>
      <c r="H948" s="73">
        <v>29.55</v>
      </c>
      <c r="I948" s="73">
        <v>0</v>
      </c>
      <c r="J948" s="73">
        <v>29.55</v>
      </c>
      <c r="K948" s="89">
        <f t="shared" si="15"/>
        <v>29.55</v>
      </c>
      <c r="L948" s="89"/>
    </row>
    <row r="949" spans="1:12">
      <c r="A949" s="73" t="s">
        <v>69</v>
      </c>
      <c r="B949" s="73" t="s">
        <v>1370</v>
      </c>
      <c r="C949" s="73" t="s">
        <v>1371</v>
      </c>
      <c r="D949" s="73" t="s">
        <v>80</v>
      </c>
      <c r="E949" s="73" t="s">
        <v>136</v>
      </c>
      <c r="F949" s="73" t="s">
        <v>137</v>
      </c>
      <c r="G949" s="73">
        <v>1</v>
      </c>
      <c r="H949" s="73">
        <v>5.61</v>
      </c>
      <c r="I949" s="73">
        <v>0</v>
      </c>
      <c r="J949" s="73">
        <v>5.61</v>
      </c>
      <c r="K949" s="89">
        <f t="shared" si="15"/>
        <v>5.61</v>
      </c>
      <c r="L949" s="89"/>
    </row>
    <row r="950" spans="1:12">
      <c r="A950" s="73" t="s">
        <v>69</v>
      </c>
      <c r="B950" s="73" t="s">
        <v>2353</v>
      </c>
      <c r="C950" s="73" t="s">
        <v>2354</v>
      </c>
      <c r="D950" s="73" t="s">
        <v>78</v>
      </c>
      <c r="E950" s="73" t="s">
        <v>79</v>
      </c>
      <c r="F950" s="73"/>
      <c r="G950" s="73">
        <v>3</v>
      </c>
      <c r="H950" s="73">
        <v>22.83</v>
      </c>
      <c r="I950" s="73">
        <v>0</v>
      </c>
      <c r="J950" s="73">
        <v>22.83</v>
      </c>
      <c r="K950" s="89">
        <f t="shared" si="15"/>
        <v>22.83</v>
      </c>
      <c r="L950" s="89"/>
    </row>
    <row r="951" spans="1:12">
      <c r="A951" s="73" t="s">
        <v>69</v>
      </c>
      <c r="B951" s="73" t="s">
        <v>2353</v>
      </c>
      <c r="C951" s="73" t="s">
        <v>2354</v>
      </c>
      <c r="D951" s="73" t="s">
        <v>80</v>
      </c>
      <c r="E951" s="73" t="s">
        <v>570</v>
      </c>
      <c r="F951" s="73" t="s">
        <v>571</v>
      </c>
      <c r="G951" s="73">
        <v>3</v>
      </c>
      <c r="H951" s="73">
        <v>24.6</v>
      </c>
      <c r="I951" s="73">
        <v>0</v>
      </c>
      <c r="J951" s="73">
        <v>24.6</v>
      </c>
      <c r="K951" s="89">
        <f t="shared" si="15"/>
        <v>24.6</v>
      </c>
      <c r="L951" s="89"/>
    </row>
    <row r="952" spans="1:12">
      <c r="A952" s="73" t="s">
        <v>69</v>
      </c>
      <c r="B952" s="73" t="s">
        <v>1270</v>
      </c>
      <c r="C952" s="73" t="s">
        <v>1271</v>
      </c>
      <c r="D952" s="73" t="s">
        <v>78</v>
      </c>
      <c r="E952" s="73" t="s">
        <v>79</v>
      </c>
      <c r="F952" s="73"/>
      <c r="G952" s="73">
        <v>1</v>
      </c>
      <c r="H952" s="73">
        <v>7.61</v>
      </c>
      <c r="I952" s="73">
        <v>4</v>
      </c>
      <c r="J952" s="73">
        <v>11.61</v>
      </c>
      <c r="K952" s="89">
        <f t="shared" si="15"/>
        <v>11.61</v>
      </c>
      <c r="L952" s="89"/>
    </row>
    <row r="953" spans="1:12">
      <c r="A953" s="73" t="s">
        <v>69</v>
      </c>
      <c r="B953" s="73" t="s">
        <v>1983</v>
      </c>
      <c r="C953" s="73" t="s">
        <v>1984</v>
      </c>
      <c r="D953" s="73" t="s">
        <v>78</v>
      </c>
      <c r="E953" s="73" t="s">
        <v>79</v>
      </c>
      <c r="F953" s="73"/>
      <c r="G953" s="73">
        <v>1</v>
      </c>
      <c r="H953" s="73">
        <v>7.61</v>
      </c>
      <c r="I953" s="73">
        <v>2</v>
      </c>
      <c r="J953" s="73">
        <v>9.61</v>
      </c>
      <c r="K953" s="89">
        <f t="shared" si="15"/>
        <v>9.61</v>
      </c>
      <c r="L953" s="89"/>
    </row>
    <row r="954" spans="1:12">
      <c r="A954" s="73" t="s">
        <v>69</v>
      </c>
      <c r="B954" s="73" t="s">
        <v>1738</v>
      </c>
      <c r="C954" s="73" t="s">
        <v>1739</v>
      </c>
      <c r="D954" s="73" t="s">
        <v>78</v>
      </c>
      <c r="E954" s="73" t="s">
        <v>79</v>
      </c>
      <c r="F954" s="73"/>
      <c r="G954" s="73">
        <v>3</v>
      </c>
      <c r="H954" s="73">
        <v>22.83</v>
      </c>
      <c r="I954" s="73">
        <v>6</v>
      </c>
      <c r="J954" s="73">
        <v>28.83</v>
      </c>
      <c r="K954" s="89">
        <f t="shared" si="15"/>
        <v>28.83</v>
      </c>
      <c r="L954" s="89"/>
    </row>
    <row r="955" spans="1:12">
      <c r="A955" s="73" t="s">
        <v>69</v>
      </c>
      <c r="B955" s="73" t="s">
        <v>1738</v>
      </c>
      <c r="C955" s="73" t="s">
        <v>1739</v>
      </c>
      <c r="D955" s="73" t="s">
        <v>80</v>
      </c>
      <c r="E955" s="73" t="s">
        <v>570</v>
      </c>
      <c r="F955" s="73" t="s">
        <v>571</v>
      </c>
      <c r="G955" s="73">
        <v>3</v>
      </c>
      <c r="H955" s="73">
        <v>24.6</v>
      </c>
      <c r="I955" s="73">
        <v>0</v>
      </c>
      <c r="J955" s="73">
        <v>24.6</v>
      </c>
      <c r="K955" s="89">
        <f t="shared" si="15"/>
        <v>24.6</v>
      </c>
      <c r="L955" s="89"/>
    </row>
    <row r="956" spans="1:12">
      <c r="A956" s="73" t="s">
        <v>69</v>
      </c>
      <c r="B956" s="73" t="s">
        <v>2355</v>
      </c>
      <c r="C956" s="73" t="s">
        <v>2356</v>
      </c>
      <c r="D956" s="73" t="s">
        <v>78</v>
      </c>
      <c r="E956" s="73" t="s">
        <v>79</v>
      </c>
      <c r="F956" s="73"/>
      <c r="G956" s="73">
        <v>2</v>
      </c>
      <c r="H956" s="73">
        <v>15.22</v>
      </c>
      <c r="I956" s="73">
        <v>2</v>
      </c>
      <c r="J956" s="73">
        <v>17.22</v>
      </c>
      <c r="K956" s="89">
        <f t="shared" si="15"/>
        <v>17.22</v>
      </c>
      <c r="L956" s="89"/>
    </row>
    <row r="957" spans="1:12">
      <c r="A957" s="73" t="s">
        <v>69</v>
      </c>
      <c r="B957" s="73" t="s">
        <v>1985</v>
      </c>
      <c r="C957" s="73" t="s">
        <v>1986</v>
      </c>
      <c r="D957" s="73" t="s">
        <v>78</v>
      </c>
      <c r="E957" s="73" t="s">
        <v>79</v>
      </c>
      <c r="F957" s="73"/>
      <c r="G957" s="73">
        <v>2</v>
      </c>
      <c r="H957" s="73">
        <v>15.22</v>
      </c>
      <c r="I957" s="73">
        <v>6</v>
      </c>
      <c r="J957" s="73">
        <v>21.22</v>
      </c>
      <c r="K957" s="89">
        <f t="shared" si="15"/>
        <v>21.22</v>
      </c>
      <c r="L957" s="89"/>
    </row>
    <row r="958" spans="1:12">
      <c r="A958" s="73" t="s">
        <v>69</v>
      </c>
      <c r="B958" s="73" t="s">
        <v>829</v>
      </c>
      <c r="C958" s="73" t="s">
        <v>830</v>
      </c>
      <c r="D958" s="73" t="s">
        <v>78</v>
      </c>
      <c r="E958" s="73" t="s">
        <v>79</v>
      </c>
      <c r="F958" s="73"/>
      <c r="G958" s="73">
        <v>5</v>
      </c>
      <c r="H958" s="73">
        <v>38.049999999999997</v>
      </c>
      <c r="I958" s="73">
        <v>10</v>
      </c>
      <c r="J958" s="73">
        <v>48.05</v>
      </c>
      <c r="K958" s="89">
        <f t="shared" si="15"/>
        <v>48.05</v>
      </c>
      <c r="L958" s="89"/>
    </row>
    <row r="959" spans="1:12">
      <c r="A959" s="73" t="s">
        <v>69</v>
      </c>
      <c r="B959" s="73" t="s">
        <v>829</v>
      </c>
      <c r="C959" s="73" t="s">
        <v>830</v>
      </c>
      <c r="D959" s="73" t="s">
        <v>80</v>
      </c>
      <c r="E959" s="73" t="s">
        <v>570</v>
      </c>
      <c r="F959" s="73" t="s">
        <v>571</v>
      </c>
      <c r="G959" s="73">
        <v>6</v>
      </c>
      <c r="H959" s="73">
        <v>49.2</v>
      </c>
      <c r="I959" s="73">
        <v>0</v>
      </c>
      <c r="J959" s="73">
        <v>49.2</v>
      </c>
      <c r="K959" s="89">
        <f t="shared" si="15"/>
        <v>49.2</v>
      </c>
      <c r="L959" s="89"/>
    </row>
    <row r="960" spans="1:12">
      <c r="A960" s="73" t="s">
        <v>69</v>
      </c>
      <c r="B960" s="73" t="s">
        <v>515</v>
      </c>
      <c r="C960" s="73" t="s">
        <v>516</v>
      </c>
      <c r="D960" s="73" t="s">
        <v>78</v>
      </c>
      <c r="E960" s="73" t="s">
        <v>79</v>
      </c>
      <c r="F960" s="73"/>
      <c r="G960" s="73">
        <v>1</v>
      </c>
      <c r="H960" s="73">
        <v>0</v>
      </c>
      <c r="I960" s="73">
        <v>2</v>
      </c>
      <c r="J960" s="73">
        <v>2</v>
      </c>
      <c r="K960" s="89">
        <f t="shared" si="15"/>
        <v>2</v>
      </c>
      <c r="L960" s="89"/>
    </row>
    <row r="961" spans="1:12">
      <c r="A961" s="73" t="s">
        <v>69</v>
      </c>
      <c r="B961" s="73" t="s">
        <v>1483</v>
      </c>
      <c r="C961" s="73" t="s">
        <v>1484</v>
      </c>
      <c r="D961" s="73" t="s">
        <v>78</v>
      </c>
      <c r="E961" s="73" t="s">
        <v>79</v>
      </c>
      <c r="F961" s="73"/>
      <c r="G961" s="73">
        <v>5</v>
      </c>
      <c r="H961" s="73">
        <v>38.049999999999997</v>
      </c>
      <c r="I961" s="73">
        <v>9</v>
      </c>
      <c r="J961" s="73">
        <v>47.05</v>
      </c>
      <c r="K961" s="89">
        <f t="shared" si="15"/>
        <v>47.05</v>
      </c>
      <c r="L961" s="89"/>
    </row>
    <row r="962" spans="1:12">
      <c r="A962" s="73" t="s">
        <v>69</v>
      </c>
      <c r="B962" s="73" t="s">
        <v>1483</v>
      </c>
      <c r="C962" s="73" t="s">
        <v>1484</v>
      </c>
      <c r="D962" s="73" t="s">
        <v>80</v>
      </c>
      <c r="E962" s="73" t="s">
        <v>570</v>
      </c>
      <c r="F962" s="73" t="s">
        <v>571</v>
      </c>
      <c r="G962" s="73">
        <v>5</v>
      </c>
      <c r="H962" s="73">
        <v>41</v>
      </c>
      <c r="I962" s="73">
        <v>0</v>
      </c>
      <c r="J962" s="73">
        <v>41</v>
      </c>
      <c r="K962" s="89">
        <f t="shared" si="15"/>
        <v>41</v>
      </c>
      <c r="L962" s="89"/>
    </row>
    <row r="963" spans="1:12">
      <c r="A963" s="73" t="s">
        <v>69</v>
      </c>
      <c r="B963" s="73" t="s">
        <v>1372</v>
      </c>
      <c r="C963" s="73" t="s">
        <v>1373</v>
      </c>
      <c r="D963" s="73" t="s">
        <v>78</v>
      </c>
      <c r="E963" s="73" t="s">
        <v>79</v>
      </c>
      <c r="F963" s="73"/>
      <c r="G963" s="73">
        <v>1</v>
      </c>
      <c r="H963" s="73">
        <v>7.61</v>
      </c>
      <c r="I963" s="73">
        <v>2</v>
      </c>
      <c r="J963" s="73">
        <v>9.61</v>
      </c>
      <c r="K963" s="89">
        <f t="shared" si="15"/>
        <v>9.61</v>
      </c>
      <c r="L963" s="89"/>
    </row>
    <row r="964" spans="1:12">
      <c r="A964" s="73" t="s">
        <v>69</v>
      </c>
      <c r="B964" s="73" t="s">
        <v>1372</v>
      </c>
      <c r="C964" s="73" t="s">
        <v>1373</v>
      </c>
      <c r="D964" s="73" t="s">
        <v>80</v>
      </c>
      <c r="E964" s="73" t="s">
        <v>570</v>
      </c>
      <c r="F964" s="73" t="s">
        <v>571</v>
      </c>
      <c r="G964" s="73">
        <v>1</v>
      </c>
      <c r="H964" s="73">
        <v>8.1999999999999993</v>
      </c>
      <c r="I964" s="73">
        <v>0</v>
      </c>
      <c r="J964" s="73">
        <v>8.1999999999999993</v>
      </c>
      <c r="K964" s="89">
        <f t="shared" si="15"/>
        <v>8.1999999999999993</v>
      </c>
      <c r="L964" s="89"/>
    </row>
    <row r="965" spans="1:12">
      <c r="A965" s="73" t="s">
        <v>69</v>
      </c>
      <c r="B965" s="73" t="s">
        <v>1162</v>
      </c>
      <c r="C965" s="73" t="s">
        <v>1163</v>
      </c>
      <c r="D965" s="73" t="s">
        <v>78</v>
      </c>
      <c r="E965" s="73" t="s">
        <v>79</v>
      </c>
      <c r="F965" s="73"/>
      <c r="G965" s="73">
        <v>8</v>
      </c>
      <c r="H965" s="73">
        <v>60.88</v>
      </c>
      <c r="I965" s="73">
        <v>15.85</v>
      </c>
      <c r="J965" s="73">
        <v>76.73</v>
      </c>
      <c r="K965" s="89">
        <f t="shared" si="15"/>
        <v>76.73</v>
      </c>
      <c r="L965" s="89"/>
    </row>
    <row r="966" spans="1:12">
      <c r="A966" s="73" t="s">
        <v>69</v>
      </c>
      <c r="B966" s="73" t="s">
        <v>1162</v>
      </c>
      <c r="C966" s="73" t="s">
        <v>1163</v>
      </c>
      <c r="D966" s="73" t="s">
        <v>78</v>
      </c>
      <c r="E966" s="73" t="s">
        <v>79</v>
      </c>
      <c r="F966" s="73"/>
      <c r="G966" s="73">
        <v>2</v>
      </c>
      <c r="H966" s="73">
        <v>15.22</v>
      </c>
      <c r="I966" s="73">
        <v>0</v>
      </c>
      <c r="J966" s="73">
        <v>15.22</v>
      </c>
      <c r="K966" s="89">
        <f t="shared" ref="K966:K1029" si="16">J966</f>
        <v>15.22</v>
      </c>
      <c r="L966" s="89"/>
    </row>
    <row r="967" spans="1:12">
      <c r="A967" s="73" t="s">
        <v>69</v>
      </c>
      <c r="B967" s="73" t="s">
        <v>1162</v>
      </c>
      <c r="C967" s="73" t="s">
        <v>1163</v>
      </c>
      <c r="D967" s="73" t="s">
        <v>80</v>
      </c>
      <c r="E967" s="73" t="s">
        <v>570</v>
      </c>
      <c r="F967" s="73" t="s">
        <v>571</v>
      </c>
      <c r="G967" s="73">
        <v>8</v>
      </c>
      <c r="H967" s="73">
        <v>65.599999999999994</v>
      </c>
      <c r="I967" s="73">
        <v>0</v>
      </c>
      <c r="J967" s="73">
        <v>65.599999999999994</v>
      </c>
      <c r="K967" s="89">
        <f t="shared" si="16"/>
        <v>65.599999999999994</v>
      </c>
      <c r="L967" s="89"/>
    </row>
    <row r="968" spans="1:12">
      <c r="A968" s="73" t="s">
        <v>69</v>
      </c>
      <c r="B968" s="73" t="s">
        <v>1162</v>
      </c>
      <c r="C968" s="73" t="s">
        <v>1163</v>
      </c>
      <c r="D968" s="73" t="s">
        <v>80</v>
      </c>
      <c r="E968" s="73" t="s">
        <v>840</v>
      </c>
      <c r="F968" s="73" t="s">
        <v>1580</v>
      </c>
      <c r="G968" s="73">
        <v>1</v>
      </c>
      <c r="H968" s="73">
        <v>19.190000000000001</v>
      </c>
      <c r="I968" s="73">
        <v>0</v>
      </c>
      <c r="J968" s="73">
        <v>19.190000000000001</v>
      </c>
      <c r="K968" s="89">
        <f t="shared" si="16"/>
        <v>19.190000000000001</v>
      </c>
      <c r="L968" s="89"/>
    </row>
    <row r="969" spans="1:12">
      <c r="A969" s="73" t="s">
        <v>69</v>
      </c>
      <c r="B969" s="73" t="s">
        <v>1162</v>
      </c>
      <c r="C969" s="73" t="s">
        <v>1163</v>
      </c>
      <c r="D969" s="73" t="s">
        <v>80</v>
      </c>
      <c r="E969" s="73" t="s">
        <v>570</v>
      </c>
      <c r="F969" s="73" t="s">
        <v>571</v>
      </c>
      <c r="G969" s="73">
        <v>6</v>
      </c>
      <c r="H969" s="73">
        <v>49.2</v>
      </c>
      <c r="I969" s="73">
        <v>0</v>
      </c>
      <c r="J969" s="73">
        <v>49.2</v>
      </c>
      <c r="K969" s="89">
        <f t="shared" si="16"/>
        <v>49.2</v>
      </c>
      <c r="L969" s="89"/>
    </row>
    <row r="970" spans="1:12">
      <c r="A970" s="73" t="s">
        <v>69</v>
      </c>
      <c r="B970" s="73" t="s">
        <v>831</v>
      </c>
      <c r="C970" s="73" t="s">
        <v>832</v>
      </c>
      <c r="D970" s="73" t="s">
        <v>78</v>
      </c>
      <c r="E970" s="73" t="s">
        <v>79</v>
      </c>
      <c r="F970" s="73"/>
      <c r="G970" s="73">
        <v>12</v>
      </c>
      <c r="H970" s="73">
        <v>91.32</v>
      </c>
      <c r="I970" s="73">
        <v>23</v>
      </c>
      <c r="J970" s="73">
        <v>114.32</v>
      </c>
      <c r="K970" s="89">
        <f t="shared" si="16"/>
        <v>114.32</v>
      </c>
      <c r="L970" s="89"/>
    </row>
    <row r="971" spans="1:12">
      <c r="A971" s="73" t="s">
        <v>69</v>
      </c>
      <c r="B971" s="73" t="s">
        <v>831</v>
      </c>
      <c r="C971" s="73" t="s">
        <v>832</v>
      </c>
      <c r="D971" s="73" t="s">
        <v>78</v>
      </c>
      <c r="E971" s="73" t="s">
        <v>79</v>
      </c>
      <c r="F971" s="73"/>
      <c r="G971" s="73">
        <v>2</v>
      </c>
      <c r="H971" s="73">
        <v>15.22</v>
      </c>
      <c r="I971" s="73">
        <v>0</v>
      </c>
      <c r="J971" s="73">
        <v>15.22</v>
      </c>
      <c r="K971" s="89">
        <f t="shared" si="16"/>
        <v>15.22</v>
      </c>
      <c r="L971" s="89"/>
    </row>
    <row r="972" spans="1:12">
      <c r="A972" s="73" t="s">
        <v>69</v>
      </c>
      <c r="B972" s="73" t="s">
        <v>831</v>
      </c>
      <c r="C972" s="73" t="s">
        <v>832</v>
      </c>
      <c r="D972" s="73" t="s">
        <v>80</v>
      </c>
      <c r="E972" s="73" t="s">
        <v>570</v>
      </c>
      <c r="F972" s="73" t="s">
        <v>571</v>
      </c>
      <c r="G972" s="73">
        <v>9</v>
      </c>
      <c r="H972" s="73">
        <v>73.8</v>
      </c>
      <c r="I972" s="73">
        <v>0</v>
      </c>
      <c r="J972" s="73">
        <v>73.8</v>
      </c>
      <c r="K972" s="89">
        <f t="shared" si="16"/>
        <v>73.8</v>
      </c>
      <c r="L972" s="89"/>
    </row>
    <row r="973" spans="1:12">
      <c r="A973" s="73" t="s">
        <v>69</v>
      </c>
      <c r="B973" s="73" t="s">
        <v>831</v>
      </c>
      <c r="C973" s="73" t="s">
        <v>832</v>
      </c>
      <c r="D973" s="73" t="s">
        <v>80</v>
      </c>
      <c r="E973" s="73" t="s">
        <v>419</v>
      </c>
      <c r="F973" s="73" t="s">
        <v>420</v>
      </c>
      <c r="G973" s="73">
        <v>1</v>
      </c>
      <c r="H973" s="73">
        <v>10.87</v>
      </c>
      <c r="I973" s="73">
        <v>0</v>
      </c>
      <c r="J973" s="73">
        <v>10.87</v>
      </c>
      <c r="K973" s="89">
        <f t="shared" si="16"/>
        <v>10.87</v>
      </c>
      <c r="L973" s="89"/>
    </row>
    <row r="974" spans="1:12">
      <c r="A974" s="73" t="s">
        <v>69</v>
      </c>
      <c r="B974" s="73" t="s">
        <v>831</v>
      </c>
      <c r="C974" s="73" t="s">
        <v>832</v>
      </c>
      <c r="D974" s="73" t="s">
        <v>80</v>
      </c>
      <c r="E974" s="73" t="s">
        <v>306</v>
      </c>
      <c r="F974" s="73" t="s">
        <v>307</v>
      </c>
      <c r="G974" s="73">
        <v>1</v>
      </c>
      <c r="H974" s="73">
        <v>1.62</v>
      </c>
      <c r="I974" s="73">
        <v>0</v>
      </c>
      <c r="J974" s="73">
        <v>1.62</v>
      </c>
      <c r="K974" s="89">
        <f t="shared" si="16"/>
        <v>1.62</v>
      </c>
      <c r="L974" s="89"/>
    </row>
    <row r="975" spans="1:12">
      <c r="A975" s="73" t="s">
        <v>69</v>
      </c>
      <c r="B975" s="73" t="s">
        <v>831</v>
      </c>
      <c r="C975" s="73" t="s">
        <v>832</v>
      </c>
      <c r="D975" s="73" t="s">
        <v>80</v>
      </c>
      <c r="E975" s="73" t="s">
        <v>570</v>
      </c>
      <c r="F975" s="73" t="s">
        <v>571</v>
      </c>
      <c r="G975" s="73">
        <v>2</v>
      </c>
      <c r="H975" s="73">
        <v>16.399999999999999</v>
      </c>
      <c r="I975" s="73">
        <v>0</v>
      </c>
      <c r="J975" s="73">
        <v>16.399999999999999</v>
      </c>
      <c r="K975" s="89">
        <f t="shared" si="16"/>
        <v>16.399999999999999</v>
      </c>
      <c r="L975" s="89"/>
    </row>
    <row r="976" spans="1:12">
      <c r="A976" s="73" t="s">
        <v>69</v>
      </c>
      <c r="B976" s="73" t="s">
        <v>833</v>
      </c>
      <c r="C976" s="73" t="s">
        <v>834</v>
      </c>
      <c r="D976" s="73" t="s">
        <v>78</v>
      </c>
      <c r="E976" s="73" t="s">
        <v>79</v>
      </c>
      <c r="F976" s="73"/>
      <c r="G976" s="73">
        <v>17</v>
      </c>
      <c r="H976" s="73">
        <v>129.37</v>
      </c>
      <c r="I976" s="73">
        <v>23</v>
      </c>
      <c r="J976" s="73">
        <v>152.37</v>
      </c>
      <c r="K976" s="89">
        <f t="shared" si="16"/>
        <v>152.37</v>
      </c>
      <c r="L976" s="89"/>
    </row>
    <row r="977" spans="1:12">
      <c r="A977" s="73" t="s">
        <v>69</v>
      </c>
      <c r="B977" s="73" t="s">
        <v>833</v>
      </c>
      <c r="C977" s="73" t="s">
        <v>834</v>
      </c>
      <c r="D977" s="73" t="s">
        <v>78</v>
      </c>
      <c r="E977" s="73" t="s">
        <v>79</v>
      </c>
      <c r="F977" s="73"/>
      <c r="G977" s="73">
        <v>7</v>
      </c>
      <c r="H977" s="73">
        <v>53.27</v>
      </c>
      <c r="I977" s="73">
        <v>0</v>
      </c>
      <c r="J977" s="73">
        <v>53.27</v>
      </c>
      <c r="K977" s="89">
        <f t="shared" si="16"/>
        <v>53.27</v>
      </c>
      <c r="L977" s="89"/>
    </row>
    <row r="978" spans="1:12">
      <c r="A978" s="73" t="s">
        <v>69</v>
      </c>
      <c r="B978" s="73" t="s">
        <v>833</v>
      </c>
      <c r="C978" s="73" t="s">
        <v>834</v>
      </c>
      <c r="D978" s="73" t="s">
        <v>80</v>
      </c>
      <c r="E978" s="73" t="s">
        <v>367</v>
      </c>
      <c r="F978" s="73" t="s">
        <v>368</v>
      </c>
      <c r="G978" s="73">
        <v>1</v>
      </c>
      <c r="H978" s="73">
        <v>3.54</v>
      </c>
      <c r="I978" s="73">
        <v>0</v>
      </c>
      <c r="J978" s="73">
        <v>3.54</v>
      </c>
      <c r="K978" s="89">
        <f t="shared" si="16"/>
        <v>3.54</v>
      </c>
      <c r="L978" s="89"/>
    </row>
    <row r="979" spans="1:12">
      <c r="A979" s="73" t="s">
        <v>69</v>
      </c>
      <c r="B979" s="73" t="s">
        <v>833</v>
      </c>
      <c r="C979" s="73" t="s">
        <v>834</v>
      </c>
      <c r="D979" s="73" t="s">
        <v>80</v>
      </c>
      <c r="E979" s="73" t="s">
        <v>570</v>
      </c>
      <c r="F979" s="73" t="s">
        <v>571</v>
      </c>
      <c r="G979" s="73">
        <v>13</v>
      </c>
      <c r="H979" s="73">
        <v>106.6</v>
      </c>
      <c r="I979" s="73">
        <v>0</v>
      </c>
      <c r="J979" s="73">
        <v>106.6</v>
      </c>
      <c r="K979" s="89">
        <f t="shared" si="16"/>
        <v>106.6</v>
      </c>
      <c r="L979" s="89"/>
    </row>
    <row r="980" spans="1:12">
      <c r="A980" s="73" t="s">
        <v>69</v>
      </c>
      <c r="B980" s="73" t="s">
        <v>833</v>
      </c>
      <c r="C980" s="73" t="s">
        <v>834</v>
      </c>
      <c r="D980" s="73" t="s">
        <v>80</v>
      </c>
      <c r="E980" s="73" t="s">
        <v>114</v>
      </c>
      <c r="F980" s="73" t="s">
        <v>115</v>
      </c>
      <c r="G980" s="73">
        <v>1</v>
      </c>
      <c r="H980" s="73">
        <v>1.1000000000000001</v>
      </c>
      <c r="I980" s="73">
        <v>0</v>
      </c>
      <c r="J980" s="73">
        <v>1.1000000000000001</v>
      </c>
      <c r="K980" s="89">
        <f t="shared" si="16"/>
        <v>1.1000000000000001</v>
      </c>
      <c r="L980" s="89"/>
    </row>
    <row r="981" spans="1:12">
      <c r="A981" s="73" t="s">
        <v>69</v>
      </c>
      <c r="B981" s="73" t="s">
        <v>833</v>
      </c>
      <c r="C981" s="73" t="s">
        <v>834</v>
      </c>
      <c r="D981" s="73" t="s">
        <v>80</v>
      </c>
      <c r="E981" s="73" t="s">
        <v>570</v>
      </c>
      <c r="F981" s="73" t="s">
        <v>571</v>
      </c>
      <c r="G981" s="73">
        <v>10</v>
      </c>
      <c r="H981" s="73">
        <v>82</v>
      </c>
      <c r="I981" s="73">
        <v>0</v>
      </c>
      <c r="J981" s="73">
        <v>82</v>
      </c>
      <c r="K981" s="89">
        <f t="shared" si="16"/>
        <v>82</v>
      </c>
      <c r="L981" s="89"/>
    </row>
    <row r="982" spans="1:12">
      <c r="A982" s="73" t="s">
        <v>69</v>
      </c>
      <c r="B982" s="73" t="s">
        <v>1374</v>
      </c>
      <c r="C982" s="73" t="s">
        <v>1375</v>
      </c>
      <c r="D982" s="73" t="s">
        <v>78</v>
      </c>
      <c r="E982" s="73" t="s">
        <v>79</v>
      </c>
      <c r="F982" s="73"/>
      <c r="G982" s="73">
        <v>2</v>
      </c>
      <c r="H982" s="73">
        <v>15.22</v>
      </c>
      <c r="I982" s="73">
        <v>6</v>
      </c>
      <c r="J982" s="73">
        <v>21.22</v>
      </c>
      <c r="K982" s="89">
        <f t="shared" si="16"/>
        <v>21.22</v>
      </c>
      <c r="L982" s="89"/>
    </row>
    <row r="983" spans="1:12">
      <c r="A983" s="73" t="s">
        <v>69</v>
      </c>
      <c r="B983" s="73" t="s">
        <v>1485</v>
      </c>
      <c r="C983" s="73" t="s">
        <v>1486</v>
      </c>
      <c r="D983" s="73" t="s">
        <v>78</v>
      </c>
      <c r="E983" s="73" t="s">
        <v>79</v>
      </c>
      <c r="F983" s="73"/>
      <c r="G983" s="73">
        <v>5</v>
      </c>
      <c r="H983" s="73">
        <v>38.049999999999997</v>
      </c>
      <c r="I983" s="73">
        <v>7</v>
      </c>
      <c r="J983" s="73">
        <v>45.05</v>
      </c>
      <c r="K983" s="89">
        <f t="shared" si="16"/>
        <v>45.05</v>
      </c>
      <c r="L983" s="89"/>
    </row>
    <row r="984" spans="1:12">
      <c r="A984" s="73" t="s">
        <v>69</v>
      </c>
      <c r="B984" s="73" t="s">
        <v>1485</v>
      </c>
      <c r="C984" s="73" t="s">
        <v>1486</v>
      </c>
      <c r="D984" s="73" t="s">
        <v>80</v>
      </c>
      <c r="E984" s="73" t="s">
        <v>570</v>
      </c>
      <c r="F984" s="73" t="s">
        <v>571</v>
      </c>
      <c r="G984" s="73">
        <v>6</v>
      </c>
      <c r="H984" s="73">
        <v>49.2</v>
      </c>
      <c r="I984" s="73">
        <v>0</v>
      </c>
      <c r="J984" s="73">
        <v>49.2</v>
      </c>
      <c r="K984" s="89">
        <f t="shared" si="16"/>
        <v>49.2</v>
      </c>
      <c r="L984" s="89"/>
    </row>
    <row r="985" spans="1:12">
      <c r="A985" s="73" t="s">
        <v>69</v>
      </c>
      <c r="B985" s="73" t="s">
        <v>835</v>
      </c>
      <c r="C985" s="73" t="s">
        <v>836</v>
      </c>
      <c r="D985" s="73" t="s">
        <v>78</v>
      </c>
      <c r="E985" s="73" t="s">
        <v>79</v>
      </c>
      <c r="F985" s="73"/>
      <c r="G985" s="73">
        <v>8</v>
      </c>
      <c r="H985" s="73">
        <v>60.88</v>
      </c>
      <c r="I985" s="73">
        <v>12</v>
      </c>
      <c r="J985" s="73">
        <v>72.88</v>
      </c>
      <c r="K985" s="89">
        <f t="shared" si="16"/>
        <v>72.88</v>
      </c>
      <c r="L985" s="89"/>
    </row>
    <row r="986" spans="1:12">
      <c r="A986" s="73" t="s">
        <v>69</v>
      </c>
      <c r="B986" s="73" t="s">
        <v>1987</v>
      </c>
      <c r="C986" s="73" t="s">
        <v>1988</v>
      </c>
      <c r="D986" s="73" t="s">
        <v>78</v>
      </c>
      <c r="E986" s="73" t="s">
        <v>79</v>
      </c>
      <c r="F986" s="73"/>
      <c r="G986" s="73">
        <v>1</v>
      </c>
      <c r="H986" s="73">
        <v>29.17</v>
      </c>
      <c r="I986" s="73">
        <v>4</v>
      </c>
      <c r="J986" s="73">
        <v>33.17</v>
      </c>
      <c r="K986" s="89">
        <f t="shared" si="16"/>
        <v>33.17</v>
      </c>
      <c r="L986" s="89"/>
    </row>
    <row r="987" spans="1:12">
      <c r="A987" s="73" t="s">
        <v>69</v>
      </c>
      <c r="B987" s="73" t="s">
        <v>837</v>
      </c>
      <c r="C987" s="73" t="s">
        <v>1376</v>
      </c>
      <c r="D987" s="73" t="s">
        <v>78</v>
      </c>
      <c r="E987" s="73" t="s">
        <v>79</v>
      </c>
      <c r="F987" s="73"/>
      <c r="G987" s="73">
        <v>4</v>
      </c>
      <c r="H987" s="73">
        <v>30.44</v>
      </c>
      <c r="I987" s="73">
        <v>7</v>
      </c>
      <c r="J987" s="73">
        <v>37.44</v>
      </c>
      <c r="K987" s="89">
        <f t="shared" si="16"/>
        <v>37.44</v>
      </c>
      <c r="L987" s="89"/>
    </row>
    <row r="988" spans="1:12">
      <c r="A988" s="73" t="s">
        <v>69</v>
      </c>
      <c r="B988" s="73" t="s">
        <v>837</v>
      </c>
      <c r="C988" s="73" t="s">
        <v>1376</v>
      </c>
      <c r="D988" s="73" t="s">
        <v>80</v>
      </c>
      <c r="E988" s="73" t="s">
        <v>570</v>
      </c>
      <c r="F988" s="73" t="s">
        <v>571</v>
      </c>
      <c r="G988" s="73">
        <v>5</v>
      </c>
      <c r="H988" s="73">
        <v>41</v>
      </c>
      <c r="I988" s="73">
        <v>0</v>
      </c>
      <c r="J988" s="73">
        <v>41</v>
      </c>
      <c r="K988" s="89">
        <f t="shared" si="16"/>
        <v>41</v>
      </c>
      <c r="L988" s="89"/>
    </row>
    <row r="989" spans="1:12">
      <c r="A989" s="73" t="s">
        <v>69</v>
      </c>
      <c r="B989" s="73" t="s">
        <v>1740</v>
      </c>
      <c r="C989" s="73" t="s">
        <v>1741</v>
      </c>
      <c r="D989" s="73" t="s">
        <v>78</v>
      </c>
      <c r="E989" s="73" t="s">
        <v>79</v>
      </c>
      <c r="F989" s="73"/>
      <c r="G989" s="73">
        <v>4</v>
      </c>
      <c r="H989" s="73">
        <v>30.44</v>
      </c>
      <c r="I989" s="73">
        <v>7</v>
      </c>
      <c r="J989" s="73">
        <v>37.44</v>
      </c>
      <c r="K989" s="89">
        <f t="shared" si="16"/>
        <v>37.44</v>
      </c>
      <c r="L989" s="89"/>
    </row>
    <row r="990" spans="1:12">
      <c r="A990" s="73" t="s">
        <v>69</v>
      </c>
      <c r="B990" s="73" t="s">
        <v>1740</v>
      </c>
      <c r="C990" s="73" t="s">
        <v>1741</v>
      </c>
      <c r="D990" s="73" t="s">
        <v>80</v>
      </c>
      <c r="E990" s="73" t="s">
        <v>570</v>
      </c>
      <c r="F990" s="73" t="s">
        <v>571</v>
      </c>
      <c r="G990" s="73">
        <v>4</v>
      </c>
      <c r="H990" s="73">
        <v>32.799999999999997</v>
      </c>
      <c r="I990" s="73">
        <v>0</v>
      </c>
      <c r="J990" s="73">
        <v>32.799999999999997</v>
      </c>
      <c r="K990" s="89">
        <f t="shared" si="16"/>
        <v>32.799999999999997</v>
      </c>
      <c r="L990" s="89"/>
    </row>
    <row r="991" spans="1:12">
      <c r="A991" s="73" t="s">
        <v>69</v>
      </c>
      <c r="B991" s="73" t="s">
        <v>1595</v>
      </c>
      <c r="C991" s="73" t="s">
        <v>1596</v>
      </c>
      <c r="D991" s="73" t="s">
        <v>78</v>
      </c>
      <c r="E991" s="73" t="s">
        <v>79</v>
      </c>
      <c r="F991" s="73"/>
      <c r="G991" s="73">
        <v>3</v>
      </c>
      <c r="H991" s="73">
        <v>22.83</v>
      </c>
      <c r="I991" s="73">
        <v>2</v>
      </c>
      <c r="J991" s="73">
        <v>24.83</v>
      </c>
      <c r="K991" s="89">
        <f t="shared" si="16"/>
        <v>24.83</v>
      </c>
      <c r="L991" s="89"/>
    </row>
    <row r="992" spans="1:12">
      <c r="A992" s="73" t="s">
        <v>69</v>
      </c>
      <c r="B992" s="73" t="s">
        <v>1595</v>
      </c>
      <c r="C992" s="73" t="s">
        <v>1596</v>
      </c>
      <c r="D992" s="73" t="s">
        <v>80</v>
      </c>
      <c r="E992" s="73" t="s">
        <v>570</v>
      </c>
      <c r="F992" s="73" t="s">
        <v>571</v>
      </c>
      <c r="G992" s="73">
        <v>5</v>
      </c>
      <c r="H992" s="73">
        <v>41</v>
      </c>
      <c r="I992" s="73">
        <v>0</v>
      </c>
      <c r="J992" s="73">
        <v>41</v>
      </c>
      <c r="K992" s="89">
        <f t="shared" si="16"/>
        <v>41</v>
      </c>
      <c r="L992" s="89"/>
    </row>
    <row r="993" spans="1:12">
      <c r="A993" s="73" t="s">
        <v>69</v>
      </c>
      <c r="B993" s="73" t="s">
        <v>838</v>
      </c>
      <c r="C993" s="73" t="s">
        <v>839</v>
      </c>
      <c r="D993" s="73" t="s">
        <v>78</v>
      </c>
      <c r="E993" s="73" t="s">
        <v>79</v>
      </c>
      <c r="F993" s="73"/>
      <c r="G993" s="73">
        <v>5</v>
      </c>
      <c r="H993" s="73">
        <v>38.049999999999997</v>
      </c>
      <c r="I993" s="73">
        <v>20</v>
      </c>
      <c r="J993" s="73">
        <v>58.05</v>
      </c>
      <c r="K993" s="89">
        <f t="shared" si="16"/>
        <v>58.05</v>
      </c>
      <c r="L993" s="89"/>
    </row>
    <row r="994" spans="1:12">
      <c r="A994" s="73" t="s">
        <v>69</v>
      </c>
      <c r="B994" s="73" t="s">
        <v>838</v>
      </c>
      <c r="C994" s="73" t="s">
        <v>839</v>
      </c>
      <c r="D994" s="73" t="s">
        <v>80</v>
      </c>
      <c r="E994" s="73" t="s">
        <v>570</v>
      </c>
      <c r="F994" s="73" t="s">
        <v>571</v>
      </c>
      <c r="G994" s="73">
        <v>10</v>
      </c>
      <c r="H994" s="73">
        <v>82</v>
      </c>
      <c r="I994" s="73">
        <v>0</v>
      </c>
      <c r="J994" s="73">
        <v>82</v>
      </c>
      <c r="K994" s="89">
        <f t="shared" si="16"/>
        <v>82</v>
      </c>
      <c r="L994" s="89"/>
    </row>
    <row r="995" spans="1:12">
      <c r="A995" s="73" t="s">
        <v>69</v>
      </c>
      <c r="B995" s="73" t="s">
        <v>2357</v>
      </c>
      <c r="C995" s="73" t="s">
        <v>2358</v>
      </c>
      <c r="D995" s="73" t="s">
        <v>78</v>
      </c>
      <c r="E995" s="73" t="s">
        <v>79</v>
      </c>
      <c r="F995" s="73"/>
      <c r="G995" s="73">
        <v>2</v>
      </c>
      <c r="H995" s="73">
        <v>15.22</v>
      </c>
      <c r="I995" s="73">
        <v>3</v>
      </c>
      <c r="J995" s="73">
        <v>18.22</v>
      </c>
      <c r="K995" s="89">
        <f t="shared" si="16"/>
        <v>18.22</v>
      </c>
      <c r="L995" s="89"/>
    </row>
    <row r="996" spans="1:12">
      <c r="A996" s="73" t="s">
        <v>69</v>
      </c>
      <c r="B996" s="73" t="s">
        <v>2357</v>
      </c>
      <c r="C996" s="73" t="s">
        <v>2358</v>
      </c>
      <c r="D996" s="73" t="s">
        <v>78</v>
      </c>
      <c r="E996" s="73" t="s">
        <v>79</v>
      </c>
      <c r="F996" s="73"/>
      <c r="G996" s="73">
        <v>1</v>
      </c>
      <c r="H996" s="73">
        <v>7.61</v>
      </c>
      <c r="I996" s="73">
        <v>0</v>
      </c>
      <c r="J996" s="73">
        <v>7.61</v>
      </c>
      <c r="K996" s="89">
        <f t="shared" si="16"/>
        <v>7.61</v>
      </c>
      <c r="L996" s="89"/>
    </row>
    <row r="997" spans="1:12">
      <c r="A997" s="73" t="s">
        <v>69</v>
      </c>
      <c r="B997" s="73" t="s">
        <v>2357</v>
      </c>
      <c r="C997" s="73" t="s">
        <v>2358</v>
      </c>
      <c r="D997" s="73" t="s">
        <v>80</v>
      </c>
      <c r="E997" s="73" t="s">
        <v>138</v>
      </c>
      <c r="F997" s="73" t="s">
        <v>139</v>
      </c>
      <c r="G997" s="73">
        <v>1</v>
      </c>
      <c r="H997" s="73">
        <v>1.63</v>
      </c>
      <c r="I997" s="73">
        <v>2</v>
      </c>
      <c r="J997" s="73">
        <v>3.63</v>
      </c>
      <c r="K997" s="89">
        <f t="shared" si="16"/>
        <v>3.63</v>
      </c>
      <c r="L997" s="89"/>
    </row>
    <row r="998" spans="1:12">
      <c r="A998" s="73" t="s">
        <v>69</v>
      </c>
      <c r="B998" s="73" t="s">
        <v>519</v>
      </c>
      <c r="C998" s="73" t="s">
        <v>520</v>
      </c>
      <c r="D998" s="73" t="s">
        <v>78</v>
      </c>
      <c r="E998" s="73" t="s">
        <v>79</v>
      </c>
      <c r="F998" s="73"/>
      <c r="G998" s="73">
        <v>1</v>
      </c>
      <c r="H998" s="73">
        <v>7.61</v>
      </c>
      <c r="I998" s="73">
        <v>0</v>
      </c>
      <c r="J998" s="73">
        <v>7.61</v>
      </c>
      <c r="K998" s="89">
        <f t="shared" si="16"/>
        <v>7.61</v>
      </c>
      <c r="L998" s="89"/>
    </row>
    <row r="999" spans="1:12">
      <c r="A999" s="73" t="s">
        <v>69</v>
      </c>
      <c r="B999" s="73" t="s">
        <v>1742</v>
      </c>
      <c r="C999" s="73" t="s">
        <v>1743</v>
      </c>
      <c r="D999" s="73" t="s">
        <v>78</v>
      </c>
      <c r="E999" s="73" t="s">
        <v>79</v>
      </c>
      <c r="F999" s="73"/>
      <c r="G999" s="73">
        <v>1</v>
      </c>
      <c r="H999" s="73">
        <v>7.61</v>
      </c>
      <c r="I999" s="73">
        <v>2</v>
      </c>
      <c r="J999" s="73">
        <v>9.61</v>
      </c>
      <c r="K999" s="89">
        <f t="shared" si="16"/>
        <v>9.61</v>
      </c>
      <c r="L999" s="89"/>
    </row>
    <row r="1000" spans="1:12">
      <c r="A1000" s="73" t="s">
        <v>69</v>
      </c>
      <c r="B1000" s="73" t="s">
        <v>2359</v>
      </c>
      <c r="C1000" s="73" t="s">
        <v>2360</v>
      </c>
      <c r="D1000" s="73" t="s">
        <v>78</v>
      </c>
      <c r="E1000" s="73" t="s">
        <v>79</v>
      </c>
      <c r="F1000" s="73"/>
      <c r="G1000" s="73">
        <v>1</v>
      </c>
      <c r="H1000" s="73">
        <v>7.61</v>
      </c>
      <c r="I1000" s="73">
        <v>2</v>
      </c>
      <c r="J1000" s="73">
        <v>9.61</v>
      </c>
      <c r="K1000" s="89">
        <f t="shared" si="16"/>
        <v>9.61</v>
      </c>
      <c r="L1000" s="89"/>
    </row>
    <row r="1001" spans="1:12">
      <c r="A1001" s="73" t="s">
        <v>69</v>
      </c>
      <c r="B1001" s="73" t="s">
        <v>1272</v>
      </c>
      <c r="C1001" s="73" t="s">
        <v>1273</v>
      </c>
      <c r="D1001" s="73" t="s">
        <v>78</v>
      </c>
      <c r="E1001" s="73" t="s">
        <v>79</v>
      </c>
      <c r="F1001" s="73"/>
      <c r="G1001" s="73">
        <v>2</v>
      </c>
      <c r="H1001" s="73">
        <v>15.22</v>
      </c>
      <c r="I1001" s="73">
        <v>2</v>
      </c>
      <c r="J1001" s="73">
        <v>17.22</v>
      </c>
      <c r="K1001" s="89">
        <f t="shared" si="16"/>
        <v>17.22</v>
      </c>
      <c r="L1001" s="89"/>
    </row>
    <row r="1002" spans="1:12">
      <c r="A1002" s="73" t="s">
        <v>69</v>
      </c>
      <c r="B1002" s="73" t="s">
        <v>1272</v>
      </c>
      <c r="C1002" s="73" t="s">
        <v>1273</v>
      </c>
      <c r="D1002" s="73" t="s">
        <v>80</v>
      </c>
      <c r="E1002" s="73" t="s">
        <v>419</v>
      </c>
      <c r="F1002" s="73" t="s">
        <v>420</v>
      </c>
      <c r="G1002" s="73">
        <v>1</v>
      </c>
      <c r="H1002" s="73">
        <v>10.87</v>
      </c>
      <c r="I1002" s="73">
        <v>0</v>
      </c>
      <c r="J1002" s="73">
        <v>10.87</v>
      </c>
      <c r="K1002" s="89">
        <f t="shared" si="16"/>
        <v>10.87</v>
      </c>
      <c r="L1002" s="89"/>
    </row>
    <row r="1003" spans="1:12">
      <c r="A1003" s="73" t="s">
        <v>69</v>
      </c>
      <c r="B1003" s="73" t="s">
        <v>1272</v>
      </c>
      <c r="C1003" s="73" t="s">
        <v>1273</v>
      </c>
      <c r="D1003" s="73" t="s">
        <v>80</v>
      </c>
      <c r="E1003" s="73" t="s">
        <v>136</v>
      </c>
      <c r="F1003" s="73" t="s">
        <v>137</v>
      </c>
      <c r="G1003" s="73">
        <v>1</v>
      </c>
      <c r="H1003" s="73">
        <v>5.61</v>
      </c>
      <c r="I1003" s="73">
        <v>0</v>
      </c>
      <c r="J1003" s="73">
        <v>5.61</v>
      </c>
      <c r="K1003" s="89">
        <f t="shared" si="16"/>
        <v>5.61</v>
      </c>
      <c r="L1003" s="89"/>
    </row>
    <row r="1004" spans="1:12">
      <c r="A1004" s="73" t="s">
        <v>69</v>
      </c>
      <c r="B1004" s="73" t="s">
        <v>841</v>
      </c>
      <c r="C1004" s="73" t="s">
        <v>842</v>
      </c>
      <c r="D1004" s="73" t="s">
        <v>78</v>
      </c>
      <c r="E1004" s="73" t="s">
        <v>79</v>
      </c>
      <c r="F1004" s="73"/>
      <c r="G1004" s="73">
        <v>3</v>
      </c>
      <c r="H1004" s="73">
        <v>22.83</v>
      </c>
      <c r="I1004" s="73">
        <v>2</v>
      </c>
      <c r="J1004" s="73">
        <v>24.83</v>
      </c>
      <c r="K1004" s="89">
        <f t="shared" si="16"/>
        <v>24.83</v>
      </c>
      <c r="L1004" s="89"/>
    </row>
    <row r="1005" spans="1:12">
      <c r="A1005" s="73" t="s">
        <v>69</v>
      </c>
      <c r="B1005" s="73" t="s">
        <v>841</v>
      </c>
      <c r="C1005" s="73" t="s">
        <v>842</v>
      </c>
      <c r="D1005" s="73" t="s">
        <v>80</v>
      </c>
      <c r="E1005" s="73" t="s">
        <v>1140</v>
      </c>
      <c r="F1005" s="73" t="s">
        <v>1141</v>
      </c>
      <c r="G1005" s="73">
        <v>1</v>
      </c>
      <c r="H1005" s="73">
        <v>10.130000000000001</v>
      </c>
      <c r="I1005" s="73">
        <v>0</v>
      </c>
      <c r="J1005" s="73">
        <v>10.130000000000001</v>
      </c>
      <c r="K1005" s="89">
        <f t="shared" si="16"/>
        <v>10.130000000000001</v>
      </c>
      <c r="L1005" s="89"/>
    </row>
    <row r="1006" spans="1:12">
      <c r="A1006" s="73" t="s">
        <v>69</v>
      </c>
      <c r="B1006" s="73" t="s">
        <v>841</v>
      </c>
      <c r="C1006" s="73" t="s">
        <v>842</v>
      </c>
      <c r="D1006" s="73" t="s">
        <v>80</v>
      </c>
      <c r="E1006" s="73" t="s">
        <v>570</v>
      </c>
      <c r="F1006" s="73" t="s">
        <v>571</v>
      </c>
      <c r="G1006" s="73">
        <v>1</v>
      </c>
      <c r="H1006" s="73">
        <v>8.1999999999999993</v>
      </c>
      <c r="I1006" s="73">
        <v>0</v>
      </c>
      <c r="J1006" s="73">
        <v>8.1999999999999993</v>
      </c>
      <c r="K1006" s="89">
        <f t="shared" si="16"/>
        <v>8.1999999999999993</v>
      </c>
      <c r="L1006" s="89"/>
    </row>
    <row r="1007" spans="1:12">
      <c r="A1007" s="73" t="s">
        <v>69</v>
      </c>
      <c r="B1007" s="73" t="s">
        <v>843</v>
      </c>
      <c r="C1007" s="73" t="s">
        <v>844</v>
      </c>
      <c r="D1007" s="73" t="s">
        <v>78</v>
      </c>
      <c r="E1007" s="73" t="s">
        <v>79</v>
      </c>
      <c r="F1007" s="73"/>
      <c r="G1007" s="73">
        <v>7</v>
      </c>
      <c r="H1007" s="73">
        <v>53.27</v>
      </c>
      <c r="I1007" s="73">
        <v>23</v>
      </c>
      <c r="J1007" s="73">
        <v>76.27</v>
      </c>
      <c r="K1007" s="89">
        <f t="shared" si="16"/>
        <v>76.27</v>
      </c>
      <c r="L1007" s="89"/>
    </row>
    <row r="1008" spans="1:12">
      <c r="A1008" s="73" t="s">
        <v>69</v>
      </c>
      <c r="B1008" s="73" t="s">
        <v>843</v>
      </c>
      <c r="C1008" s="73" t="s">
        <v>844</v>
      </c>
      <c r="D1008" s="73" t="s">
        <v>78</v>
      </c>
      <c r="E1008" s="73" t="s">
        <v>79</v>
      </c>
      <c r="F1008" s="73"/>
      <c r="G1008" s="73">
        <v>2</v>
      </c>
      <c r="H1008" s="73">
        <v>15.22</v>
      </c>
      <c r="I1008" s="73">
        <v>0</v>
      </c>
      <c r="J1008" s="73">
        <v>15.22</v>
      </c>
      <c r="K1008" s="89">
        <f t="shared" si="16"/>
        <v>15.22</v>
      </c>
      <c r="L1008" s="89"/>
    </row>
    <row r="1009" spans="1:12">
      <c r="A1009" s="73" t="s">
        <v>69</v>
      </c>
      <c r="B1009" s="73" t="s">
        <v>843</v>
      </c>
      <c r="C1009" s="73" t="s">
        <v>844</v>
      </c>
      <c r="D1009" s="73" t="s">
        <v>80</v>
      </c>
      <c r="E1009" s="73" t="s">
        <v>570</v>
      </c>
      <c r="F1009" s="73" t="s">
        <v>571</v>
      </c>
      <c r="G1009" s="73">
        <v>9</v>
      </c>
      <c r="H1009" s="73">
        <v>73.8</v>
      </c>
      <c r="I1009" s="73">
        <v>0</v>
      </c>
      <c r="J1009" s="73">
        <v>73.8</v>
      </c>
      <c r="K1009" s="89">
        <f t="shared" si="16"/>
        <v>73.8</v>
      </c>
      <c r="L1009" s="89"/>
    </row>
    <row r="1010" spans="1:12">
      <c r="A1010" s="73" t="s">
        <v>69</v>
      </c>
      <c r="B1010" s="73" t="s">
        <v>2361</v>
      </c>
      <c r="C1010" s="73" t="s">
        <v>2362</v>
      </c>
      <c r="D1010" s="73" t="s">
        <v>78</v>
      </c>
      <c r="E1010" s="73" t="s">
        <v>79</v>
      </c>
      <c r="F1010" s="73"/>
      <c r="G1010" s="73">
        <v>5</v>
      </c>
      <c r="H1010" s="73">
        <v>38.049999999999997</v>
      </c>
      <c r="I1010" s="73">
        <v>10</v>
      </c>
      <c r="J1010" s="73">
        <v>48.05</v>
      </c>
      <c r="K1010" s="89">
        <f t="shared" si="16"/>
        <v>48.05</v>
      </c>
      <c r="L1010" s="89"/>
    </row>
    <row r="1011" spans="1:12">
      <c r="A1011" s="73" t="s">
        <v>69</v>
      </c>
      <c r="B1011" s="73" t="s">
        <v>1989</v>
      </c>
      <c r="C1011" s="73" t="s">
        <v>1990</v>
      </c>
      <c r="D1011" s="73" t="s">
        <v>78</v>
      </c>
      <c r="E1011" s="73" t="s">
        <v>79</v>
      </c>
      <c r="F1011" s="73"/>
      <c r="G1011" s="73">
        <v>2</v>
      </c>
      <c r="H1011" s="73">
        <v>15.22</v>
      </c>
      <c r="I1011" s="73">
        <v>4</v>
      </c>
      <c r="J1011" s="73">
        <v>19.22</v>
      </c>
      <c r="K1011" s="89">
        <f t="shared" si="16"/>
        <v>19.22</v>
      </c>
      <c r="L1011" s="89"/>
    </row>
    <row r="1012" spans="1:12">
      <c r="A1012" s="73" t="s">
        <v>69</v>
      </c>
      <c r="B1012" s="73" t="s">
        <v>521</v>
      </c>
      <c r="C1012" s="73" t="s">
        <v>522</v>
      </c>
      <c r="D1012" s="73" t="s">
        <v>78</v>
      </c>
      <c r="E1012" s="73" t="s">
        <v>79</v>
      </c>
      <c r="F1012" s="73"/>
      <c r="G1012" s="73">
        <v>1</v>
      </c>
      <c r="H1012" s="73">
        <v>7.61</v>
      </c>
      <c r="I1012" s="73">
        <v>2</v>
      </c>
      <c r="J1012" s="73">
        <v>9.61</v>
      </c>
      <c r="K1012" s="89">
        <f t="shared" si="16"/>
        <v>9.61</v>
      </c>
      <c r="L1012" s="89"/>
    </row>
    <row r="1013" spans="1:12">
      <c r="A1013" s="73" t="s">
        <v>69</v>
      </c>
      <c r="B1013" s="73" t="s">
        <v>1377</v>
      </c>
      <c r="C1013" s="73" t="s">
        <v>1378</v>
      </c>
      <c r="D1013" s="73" t="s">
        <v>78</v>
      </c>
      <c r="E1013" s="73" t="s">
        <v>79</v>
      </c>
      <c r="F1013" s="73"/>
      <c r="G1013" s="73">
        <v>2</v>
      </c>
      <c r="H1013" s="73">
        <v>15.22</v>
      </c>
      <c r="I1013" s="73">
        <v>8</v>
      </c>
      <c r="J1013" s="73">
        <v>23.22</v>
      </c>
      <c r="K1013" s="89">
        <f t="shared" si="16"/>
        <v>23.22</v>
      </c>
      <c r="L1013" s="89"/>
    </row>
    <row r="1014" spans="1:12">
      <c r="A1014" s="73" t="s">
        <v>69</v>
      </c>
      <c r="B1014" s="73" t="s">
        <v>1379</v>
      </c>
      <c r="C1014" s="73" t="s">
        <v>1380</v>
      </c>
      <c r="D1014" s="73" t="s">
        <v>78</v>
      </c>
      <c r="E1014" s="73" t="s">
        <v>79</v>
      </c>
      <c r="F1014" s="73"/>
      <c r="G1014" s="73">
        <v>4</v>
      </c>
      <c r="H1014" s="73">
        <v>30.44</v>
      </c>
      <c r="I1014" s="73">
        <v>12</v>
      </c>
      <c r="J1014" s="73">
        <v>42.44</v>
      </c>
      <c r="K1014" s="89">
        <f t="shared" si="16"/>
        <v>42.44</v>
      </c>
      <c r="L1014" s="89"/>
    </row>
    <row r="1015" spans="1:12">
      <c r="A1015" s="73" t="s">
        <v>69</v>
      </c>
      <c r="B1015" s="73" t="s">
        <v>845</v>
      </c>
      <c r="C1015" s="73" t="s">
        <v>846</v>
      </c>
      <c r="D1015" s="73" t="s">
        <v>78</v>
      </c>
      <c r="E1015" s="73" t="s">
        <v>79</v>
      </c>
      <c r="F1015" s="73"/>
      <c r="G1015" s="73">
        <v>2</v>
      </c>
      <c r="H1015" s="73">
        <v>15.22</v>
      </c>
      <c r="I1015" s="73">
        <v>14</v>
      </c>
      <c r="J1015" s="73">
        <v>29.22</v>
      </c>
      <c r="K1015" s="89">
        <f t="shared" si="16"/>
        <v>29.22</v>
      </c>
      <c r="L1015" s="89"/>
    </row>
    <row r="1016" spans="1:12">
      <c r="A1016" s="73" t="s">
        <v>69</v>
      </c>
      <c r="B1016" s="73" t="s">
        <v>1381</v>
      </c>
      <c r="C1016" s="73" t="s">
        <v>1382</v>
      </c>
      <c r="D1016" s="73" t="s">
        <v>78</v>
      </c>
      <c r="E1016" s="73" t="s">
        <v>79</v>
      </c>
      <c r="F1016" s="73"/>
      <c r="G1016" s="73">
        <v>2</v>
      </c>
      <c r="H1016" s="73">
        <v>15.22</v>
      </c>
      <c r="I1016" s="73">
        <v>8</v>
      </c>
      <c r="J1016" s="73">
        <v>23.22</v>
      </c>
      <c r="K1016" s="89">
        <f t="shared" si="16"/>
        <v>23.22</v>
      </c>
      <c r="L1016" s="89"/>
    </row>
    <row r="1017" spans="1:12">
      <c r="A1017" s="73" t="s">
        <v>69</v>
      </c>
      <c r="B1017" s="73" t="s">
        <v>1381</v>
      </c>
      <c r="C1017" s="73" t="s">
        <v>1382</v>
      </c>
      <c r="D1017" s="73" t="s">
        <v>80</v>
      </c>
      <c r="E1017" s="73" t="s">
        <v>570</v>
      </c>
      <c r="F1017" s="73" t="s">
        <v>571</v>
      </c>
      <c r="G1017" s="73">
        <v>4</v>
      </c>
      <c r="H1017" s="73">
        <v>32.799999999999997</v>
      </c>
      <c r="I1017" s="73">
        <v>0</v>
      </c>
      <c r="J1017" s="73">
        <v>32.799999999999997</v>
      </c>
      <c r="K1017" s="89">
        <f t="shared" si="16"/>
        <v>32.799999999999997</v>
      </c>
      <c r="L1017" s="89"/>
    </row>
    <row r="1018" spans="1:12">
      <c r="A1018" s="73" t="s">
        <v>69</v>
      </c>
      <c r="B1018" s="73" t="s">
        <v>847</v>
      </c>
      <c r="C1018" s="73" t="s">
        <v>848</v>
      </c>
      <c r="D1018" s="73" t="s">
        <v>78</v>
      </c>
      <c r="E1018" s="73" t="s">
        <v>79</v>
      </c>
      <c r="F1018" s="73"/>
      <c r="G1018" s="73">
        <v>1</v>
      </c>
      <c r="H1018" s="73">
        <v>7.61</v>
      </c>
      <c r="I1018" s="73">
        <v>2</v>
      </c>
      <c r="J1018" s="73">
        <v>9.61</v>
      </c>
      <c r="K1018" s="89">
        <f t="shared" si="16"/>
        <v>9.61</v>
      </c>
      <c r="L1018" s="89"/>
    </row>
    <row r="1019" spans="1:12">
      <c r="A1019" s="73" t="s">
        <v>69</v>
      </c>
      <c r="B1019" s="73" t="s">
        <v>847</v>
      </c>
      <c r="C1019" s="73" t="s">
        <v>848</v>
      </c>
      <c r="D1019" s="73" t="s">
        <v>78</v>
      </c>
      <c r="E1019" s="73" t="s">
        <v>79</v>
      </c>
      <c r="F1019" s="73"/>
      <c r="G1019" s="73">
        <v>2</v>
      </c>
      <c r="H1019" s="73">
        <v>15.22</v>
      </c>
      <c r="I1019" s="73">
        <v>0</v>
      </c>
      <c r="J1019" s="73">
        <v>15.22</v>
      </c>
      <c r="K1019" s="89">
        <f t="shared" si="16"/>
        <v>15.22</v>
      </c>
      <c r="L1019" s="89"/>
    </row>
    <row r="1020" spans="1:12">
      <c r="A1020" s="73" t="s">
        <v>69</v>
      </c>
      <c r="B1020" s="73" t="s">
        <v>847</v>
      </c>
      <c r="C1020" s="73" t="s">
        <v>848</v>
      </c>
      <c r="D1020" s="73" t="s">
        <v>80</v>
      </c>
      <c r="E1020" s="73" t="s">
        <v>570</v>
      </c>
      <c r="F1020" s="73" t="s">
        <v>571</v>
      </c>
      <c r="G1020" s="73">
        <v>3</v>
      </c>
      <c r="H1020" s="73">
        <v>24.6</v>
      </c>
      <c r="I1020" s="73">
        <v>0</v>
      </c>
      <c r="J1020" s="73">
        <v>24.6</v>
      </c>
      <c r="K1020" s="89">
        <f t="shared" si="16"/>
        <v>24.6</v>
      </c>
      <c r="L1020" s="89"/>
    </row>
    <row r="1021" spans="1:12">
      <c r="A1021" s="73" t="s">
        <v>69</v>
      </c>
      <c r="B1021" s="73" t="s">
        <v>1744</v>
      </c>
      <c r="C1021" s="73" t="s">
        <v>1745</v>
      </c>
      <c r="D1021" s="73" t="s">
        <v>78</v>
      </c>
      <c r="E1021" s="73" t="s">
        <v>79</v>
      </c>
      <c r="F1021" s="73"/>
      <c r="G1021" s="73">
        <v>2</v>
      </c>
      <c r="H1021" s="73">
        <v>15.22</v>
      </c>
      <c r="I1021" s="73">
        <v>3</v>
      </c>
      <c r="J1021" s="73">
        <v>18.22</v>
      </c>
      <c r="K1021" s="89">
        <f t="shared" si="16"/>
        <v>18.22</v>
      </c>
      <c r="L1021" s="89"/>
    </row>
    <row r="1022" spans="1:12">
      <c r="A1022" s="73" t="s">
        <v>69</v>
      </c>
      <c r="B1022" s="73" t="s">
        <v>1744</v>
      </c>
      <c r="C1022" s="73" t="s">
        <v>1745</v>
      </c>
      <c r="D1022" s="73" t="s">
        <v>80</v>
      </c>
      <c r="E1022" s="73" t="s">
        <v>570</v>
      </c>
      <c r="F1022" s="73" t="s">
        <v>571</v>
      </c>
      <c r="G1022" s="73">
        <v>2</v>
      </c>
      <c r="H1022" s="73">
        <v>16.399999999999999</v>
      </c>
      <c r="I1022" s="73">
        <v>0</v>
      </c>
      <c r="J1022" s="73">
        <v>16.399999999999999</v>
      </c>
      <c r="K1022" s="89">
        <f t="shared" si="16"/>
        <v>16.399999999999999</v>
      </c>
      <c r="L1022" s="89"/>
    </row>
    <row r="1023" spans="1:12">
      <c r="A1023" s="73" t="s">
        <v>69</v>
      </c>
      <c r="B1023" s="73" t="s">
        <v>1383</v>
      </c>
      <c r="C1023" s="73" t="s">
        <v>1384</v>
      </c>
      <c r="D1023" s="73" t="s">
        <v>78</v>
      </c>
      <c r="E1023" s="73" t="s">
        <v>79</v>
      </c>
      <c r="F1023" s="73"/>
      <c r="G1023" s="73">
        <v>1</v>
      </c>
      <c r="H1023" s="73">
        <v>7.61</v>
      </c>
      <c r="I1023" s="73">
        <v>2</v>
      </c>
      <c r="J1023" s="73">
        <v>9.61</v>
      </c>
      <c r="K1023" s="89">
        <f t="shared" si="16"/>
        <v>9.61</v>
      </c>
      <c r="L1023" s="89"/>
    </row>
    <row r="1024" spans="1:12">
      <c r="A1024" s="73" t="s">
        <v>69</v>
      </c>
      <c r="B1024" s="73" t="s">
        <v>1383</v>
      </c>
      <c r="C1024" s="73" t="s">
        <v>1384</v>
      </c>
      <c r="D1024" s="73" t="s">
        <v>80</v>
      </c>
      <c r="E1024" s="73" t="s">
        <v>570</v>
      </c>
      <c r="F1024" s="73" t="s">
        <v>571</v>
      </c>
      <c r="G1024" s="73">
        <v>1</v>
      </c>
      <c r="H1024" s="73">
        <v>8.1999999999999993</v>
      </c>
      <c r="I1024" s="73">
        <v>0</v>
      </c>
      <c r="J1024" s="73">
        <v>8.1999999999999993</v>
      </c>
      <c r="K1024" s="89">
        <f t="shared" si="16"/>
        <v>8.1999999999999993</v>
      </c>
      <c r="L1024" s="89"/>
    </row>
    <row r="1025" spans="1:12">
      <c r="A1025" s="73" t="s">
        <v>69</v>
      </c>
      <c r="B1025" s="73" t="s">
        <v>1991</v>
      </c>
      <c r="C1025" s="73" t="s">
        <v>1992</v>
      </c>
      <c r="D1025" s="73" t="s">
        <v>78</v>
      </c>
      <c r="E1025" s="73" t="s">
        <v>79</v>
      </c>
      <c r="F1025" s="73"/>
      <c r="G1025" s="73">
        <v>1</v>
      </c>
      <c r="H1025" s="73">
        <v>7.61</v>
      </c>
      <c r="I1025" s="73">
        <v>2</v>
      </c>
      <c r="J1025" s="73">
        <v>9.61</v>
      </c>
      <c r="K1025" s="89">
        <f t="shared" si="16"/>
        <v>9.61</v>
      </c>
      <c r="L1025" s="89"/>
    </row>
    <row r="1026" spans="1:12">
      <c r="A1026" s="73" t="s">
        <v>69</v>
      </c>
      <c r="B1026" s="73" t="s">
        <v>2363</v>
      </c>
      <c r="C1026" s="73" t="s">
        <v>2364</v>
      </c>
      <c r="D1026" s="73" t="s">
        <v>78</v>
      </c>
      <c r="E1026" s="73" t="s">
        <v>79</v>
      </c>
      <c r="F1026" s="73"/>
      <c r="G1026" s="73">
        <v>1</v>
      </c>
      <c r="H1026" s="73">
        <v>7.61</v>
      </c>
      <c r="I1026" s="73">
        <v>2</v>
      </c>
      <c r="J1026" s="73">
        <v>9.61</v>
      </c>
      <c r="K1026" s="89">
        <f t="shared" si="16"/>
        <v>9.61</v>
      </c>
      <c r="L1026" s="89"/>
    </row>
    <row r="1027" spans="1:12">
      <c r="A1027" s="73" t="s">
        <v>69</v>
      </c>
      <c r="B1027" s="73" t="s">
        <v>2363</v>
      </c>
      <c r="C1027" s="73" t="s">
        <v>2364</v>
      </c>
      <c r="D1027" s="73" t="s">
        <v>80</v>
      </c>
      <c r="E1027" s="73" t="s">
        <v>570</v>
      </c>
      <c r="F1027" s="73" t="s">
        <v>571</v>
      </c>
      <c r="G1027" s="73">
        <v>1</v>
      </c>
      <c r="H1027" s="73">
        <v>8.1999999999999993</v>
      </c>
      <c r="I1027" s="73">
        <v>0</v>
      </c>
      <c r="J1027" s="73">
        <v>8.1999999999999993</v>
      </c>
      <c r="K1027" s="89">
        <f t="shared" si="16"/>
        <v>8.1999999999999993</v>
      </c>
      <c r="L1027" s="89"/>
    </row>
    <row r="1028" spans="1:12">
      <c r="A1028" s="73" t="s">
        <v>69</v>
      </c>
      <c r="B1028" s="73" t="s">
        <v>1487</v>
      </c>
      <c r="C1028" s="73" t="s">
        <v>1488</v>
      </c>
      <c r="D1028" s="73" t="s">
        <v>80</v>
      </c>
      <c r="E1028" s="73" t="s">
        <v>1750</v>
      </c>
      <c r="F1028" s="73" t="s">
        <v>1751</v>
      </c>
      <c r="G1028" s="73">
        <v>1</v>
      </c>
      <c r="H1028" s="73">
        <v>0.4</v>
      </c>
      <c r="I1028" s="73">
        <v>0</v>
      </c>
      <c r="J1028" s="73">
        <v>0.4</v>
      </c>
      <c r="K1028" s="89">
        <f t="shared" si="16"/>
        <v>0.4</v>
      </c>
      <c r="L1028" s="89"/>
    </row>
    <row r="1029" spans="1:12">
      <c r="A1029" s="73" t="s">
        <v>69</v>
      </c>
      <c r="B1029" s="73" t="s">
        <v>1993</v>
      </c>
      <c r="C1029" s="73" t="s">
        <v>1994</v>
      </c>
      <c r="D1029" s="73" t="s">
        <v>78</v>
      </c>
      <c r="E1029" s="73" t="s">
        <v>79</v>
      </c>
      <c r="F1029" s="73"/>
      <c r="G1029" s="73">
        <v>1</v>
      </c>
      <c r="H1029" s="73">
        <v>7.61</v>
      </c>
      <c r="I1029" s="73">
        <v>0</v>
      </c>
      <c r="J1029" s="73">
        <v>7.61</v>
      </c>
      <c r="K1029" s="89">
        <f t="shared" si="16"/>
        <v>7.61</v>
      </c>
      <c r="L1029" s="89"/>
    </row>
    <row r="1030" spans="1:12">
      <c r="A1030" s="73" t="s">
        <v>69</v>
      </c>
      <c r="B1030" s="73" t="s">
        <v>2365</v>
      </c>
      <c r="C1030" s="73" t="s">
        <v>2366</v>
      </c>
      <c r="D1030" s="73" t="s">
        <v>80</v>
      </c>
      <c r="E1030" s="73" t="s">
        <v>367</v>
      </c>
      <c r="F1030" s="73" t="s">
        <v>368</v>
      </c>
      <c r="G1030" s="73">
        <v>1</v>
      </c>
      <c r="H1030" s="73">
        <v>3.54</v>
      </c>
      <c r="I1030" s="73">
        <v>0</v>
      </c>
      <c r="J1030" s="73">
        <v>3.54</v>
      </c>
      <c r="K1030" s="89">
        <f t="shared" ref="K1030:K1093" si="17">J1030</f>
        <v>3.54</v>
      </c>
      <c r="L1030" s="89"/>
    </row>
    <row r="1031" spans="1:12">
      <c r="A1031" s="73" t="s">
        <v>69</v>
      </c>
      <c r="B1031" s="73" t="s">
        <v>2365</v>
      </c>
      <c r="C1031" s="73" t="s">
        <v>2366</v>
      </c>
      <c r="D1031" s="73" t="s">
        <v>80</v>
      </c>
      <c r="E1031" s="73" t="s">
        <v>114</v>
      </c>
      <c r="F1031" s="73" t="s">
        <v>115</v>
      </c>
      <c r="G1031" s="73">
        <v>2</v>
      </c>
      <c r="H1031" s="73">
        <v>2.2000000000000002</v>
      </c>
      <c r="I1031" s="73">
        <v>0</v>
      </c>
      <c r="J1031" s="73">
        <v>2.2000000000000002</v>
      </c>
      <c r="K1031" s="89">
        <f t="shared" si="17"/>
        <v>2.2000000000000002</v>
      </c>
      <c r="L1031" s="89"/>
    </row>
    <row r="1032" spans="1:12">
      <c r="A1032" s="73" t="s">
        <v>69</v>
      </c>
      <c r="B1032" s="73" t="s">
        <v>2365</v>
      </c>
      <c r="C1032" s="73" t="s">
        <v>2366</v>
      </c>
      <c r="D1032" s="73" t="s">
        <v>80</v>
      </c>
      <c r="E1032" s="73" t="s">
        <v>427</v>
      </c>
      <c r="F1032" s="73" t="s">
        <v>428</v>
      </c>
      <c r="G1032" s="73">
        <v>1</v>
      </c>
      <c r="H1032" s="73">
        <v>0.44</v>
      </c>
      <c r="I1032" s="73">
        <v>0</v>
      </c>
      <c r="J1032" s="73">
        <v>0.44</v>
      </c>
      <c r="K1032" s="89">
        <f t="shared" si="17"/>
        <v>0.44</v>
      </c>
      <c r="L1032" s="89"/>
    </row>
    <row r="1033" spans="1:12">
      <c r="A1033" s="73" t="s">
        <v>69</v>
      </c>
      <c r="B1033" s="73" t="s">
        <v>2367</v>
      </c>
      <c r="C1033" s="73" t="s">
        <v>2368</v>
      </c>
      <c r="D1033" s="73" t="s">
        <v>78</v>
      </c>
      <c r="E1033" s="73" t="s">
        <v>79</v>
      </c>
      <c r="F1033" s="73"/>
      <c r="G1033" s="73">
        <v>2</v>
      </c>
      <c r="H1033" s="73">
        <v>15.22</v>
      </c>
      <c r="I1033" s="73">
        <v>0</v>
      </c>
      <c r="J1033" s="73">
        <v>15.22</v>
      </c>
      <c r="K1033" s="89">
        <f t="shared" si="17"/>
        <v>15.22</v>
      </c>
      <c r="L1033" s="89"/>
    </row>
    <row r="1034" spans="1:12">
      <c r="A1034" s="73" t="s">
        <v>69</v>
      </c>
      <c r="B1034" s="73" t="s">
        <v>1995</v>
      </c>
      <c r="C1034" s="73" t="s">
        <v>1996</v>
      </c>
      <c r="D1034" s="73" t="s">
        <v>78</v>
      </c>
      <c r="E1034" s="73" t="s">
        <v>79</v>
      </c>
      <c r="F1034" s="73"/>
      <c r="G1034" s="73">
        <v>1</v>
      </c>
      <c r="H1034" s="73">
        <v>7.61</v>
      </c>
      <c r="I1034" s="73">
        <v>2</v>
      </c>
      <c r="J1034" s="73">
        <v>9.61</v>
      </c>
      <c r="K1034" s="89">
        <f t="shared" si="17"/>
        <v>9.61</v>
      </c>
      <c r="L1034" s="89"/>
    </row>
    <row r="1035" spans="1:12">
      <c r="A1035" s="73" t="s">
        <v>71</v>
      </c>
      <c r="B1035" s="73" t="s">
        <v>1997</v>
      </c>
      <c r="C1035" s="73" t="s">
        <v>1998</v>
      </c>
      <c r="D1035" s="73" t="s">
        <v>78</v>
      </c>
      <c r="E1035" s="73" t="s">
        <v>79</v>
      </c>
      <c r="F1035" s="73"/>
      <c r="G1035" s="73">
        <v>1</v>
      </c>
      <c r="H1035" s="73">
        <v>7.61</v>
      </c>
      <c r="I1035" s="73">
        <v>1</v>
      </c>
      <c r="J1035" s="73">
        <v>8.61</v>
      </c>
      <c r="K1035" s="89">
        <f t="shared" si="17"/>
        <v>8.61</v>
      </c>
      <c r="L1035" s="89"/>
    </row>
    <row r="1036" spans="1:12">
      <c r="A1036" s="73" t="s">
        <v>71</v>
      </c>
      <c r="B1036" s="73" t="s">
        <v>1158</v>
      </c>
      <c r="C1036" s="73" t="s">
        <v>1159</v>
      </c>
      <c r="D1036" s="73" t="s">
        <v>78</v>
      </c>
      <c r="E1036" s="73" t="s">
        <v>79</v>
      </c>
      <c r="F1036" s="73"/>
      <c r="G1036" s="73">
        <v>2</v>
      </c>
      <c r="H1036" s="73">
        <v>15.22</v>
      </c>
      <c r="I1036" s="73">
        <v>2</v>
      </c>
      <c r="J1036" s="73">
        <v>17.22</v>
      </c>
      <c r="K1036" s="89">
        <f t="shared" si="17"/>
        <v>17.22</v>
      </c>
      <c r="L1036" s="89"/>
    </row>
    <row r="1037" spans="1:12">
      <c r="A1037" s="73" t="s">
        <v>71</v>
      </c>
      <c r="B1037" s="73" t="s">
        <v>531</v>
      </c>
      <c r="C1037" s="73" t="s">
        <v>72</v>
      </c>
      <c r="D1037" s="73" t="s">
        <v>78</v>
      </c>
      <c r="E1037" s="73" t="s">
        <v>79</v>
      </c>
      <c r="F1037" s="73"/>
      <c r="G1037" s="73">
        <v>71</v>
      </c>
      <c r="H1037" s="73">
        <v>540.30999999999995</v>
      </c>
      <c r="I1037" s="73">
        <v>154</v>
      </c>
      <c r="J1037" s="73">
        <v>694.31</v>
      </c>
      <c r="K1037" s="89">
        <f t="shared" si="17"/>
        <v>694.31</v>
      </c>
      <c r="L1037" s="89"/>
    </row>
    <row r="1038" spans="1:12">
      <c r="A1038" s="73" t="s">
        <v>71</v>
      </c>
      <c r="B1038" s="73" t="s">
        <v>531</v>
      </c>
      <c r="C1038" s="73" t="s">
        <v>72</v>
      </c>
      <c r="D1038" s="73" t="s">
        <v>78</v>
      </c>
      <c r="E1038" s="73" t="s">
        <v>79</v>
      </c>
      <c r="F1038" s="73"/>
      <c r="G1038" s="73">
        <v>33</v>
      </c>
      <c r="H1038" s="73">
        <v>251.13</v>
      </c>
      <c r="I1038" s="73">
        <v>10</v>
      </c>
      <c r="J1038" s="73">
        <v>261.13</v>
      </c>
      <c r="K1038" s="89">
        <f t="shared" si="17"/>
        <v>261.13</v>
      </c>
      <c r="L1038" s="89"/>
    </row>
    <row r="1039" spans="1:12">
      <c r="A1039" s="73" t="s">
        <v>71</v>
      </c>
      <c r="B1039" s="73" t="s">
        <v>531</v>
      </c>
      <c r="C1039" s="73" t="s">
        <v>72</v>
      </c>
      <c r="D1039" s="73" t="s">
        <v>80</v>
      </c>
      <c r="E1039" s="73" t="s">
        <v>367</v>
      </c>
      <c r="F1039" s="73" t="s">
        <v>368</v>
      </c>
      <c r="G1039" s="73">
        <v>1</v>
      </c>
      <c r="H1039" s="73">
        <v>3.54</v>
      </c>
      <c r="I1039" s="73">
        <v>0</v>
      </c>
      <c r="J1039" s="73">
        <v>3.54</v>
      </c>
      <c r="K1039" s="89">
        <f t="shared" si="17"/>
        <v>3.54</v>
      </c>
      <c r="L1039" s="89"/>
    </row>
    <row r="1040" spans="1:12">
      <c r="A1040" s="73" t="s">
        <v>71</v>
      </c>
      <c r="B1040" s="73" t="s">
        <v>531</v>
      </c>
      <c r="C1040" s="73" t="s">
        <v>72</v>
      </c>
      <c r="D1040" s="73" t="s">
        <v>80</v>
      </c>
      <c r="E1040" s="73" t="s">
        <v>1140</v>
      </c>
      <c r="F1040" s="73" t="s">
        <v>1141</v>
      </c>
      <c r="G1040" s="73">
        <v>2</v>
      </c>
      <c r="H1040" s="73">
        <v>20.260000000000002</v>
      </c>
      <c r="I1040" s="73">
        <v>0</v>
      </c>
      <c r="J1040" s="73">
        <v>20.260000000000002</v>
      </c>
      <c r="K1040" s="89">
        <f t="shared" si="17"/>
        <v>20.260000000000002</v>
      </c>
      <c r="L1040" s="89"/>
    </row>
    <row r="1041" spans="1:12">
      <c r="A1041" s="73" t="s">
        <v>71</v>
      </c>
      <c r="B1041" s="73" t="s">
        <v>531</v>
      </c>
      <c r="C1041" s="73" t="s">
        <v>72</v>
      </c>
      <c r="D1041" s="73" t="s">
        <v>80</v>
      </c>
      <c r="E1041" s="73" t="s">
        <v>570</v>
      </c>
      <c r="F1041" s="73" t="s">
        <v>571</v>
      </c>
      <c r="G1041" s="73">
        <v>82</v>
      </c>
      <c r="H1041" s="73">
        <v>672.4</v>
      </c>
      <c r="I1041" s="73">
        <v>0</v>
      </c>
      <c r="J1041" s="73">
        <v>672.4</v>
      </c>
      <c r="K1041" s="89">
        <f t="shared" si="17"/>
        <v>672.4</v>
      </c>
      <c r="L1041" s="89"/>
    </row>
    <row r="1042" spans="1:12">
      <c r="A1042" s="73" t="s">
        <v>71</v>
      </c>
      <c r="B1042" s="73" t="s">
        <v>531</v>
      </c>
      <c r="C1042" s="73" t="s">
        <v>72</v>
      </c>
      <c r="D1042" s="73" t="s">
        <v>80</v>
      </c>
      <c r="E1042" s="73" t="s">
        <v>114</v>
      </c>
      <c r="F1042" s="73" t="s">
        <v>115</v>
      </c>
      <c r="G1042" s="73">
        <v>5</v>
      </c>
      <c r="H1042" s="73">
        <v>5.5</v>
      </c>
      <c r="I1042" s="73">
        <v>0</v>
      </c>
      <c r="J1042" s="73">
        <v>5.5</v>
      </c>
      <c r="K1042" s="89">
        <f t="shared" si="17"/>
        <v>5.5</v>
      </c>
      <c r="L1042" s="89"/>
    </row>
    <row r="1043" spans="1:12">
      <c r="A1043" s="73" t="s">
        <v>71</v>
      </c>
      <c r="B1043" s="73" t="s">
        <v>531</v>
      </c>
      <c r="C1043" s="73" t="s">
        <v>72</v>
      </c>
      <c r="D1043" s="73" t="s">
        <v>80</v>
      </c>
      <c r="E1043" s="73" t="s">
        <v>427</v>
      </c>
      <c r="F1043" s="73" t="s">
        <v>428</v>
      </c>
      <c r="G1043" s="73">
        <v>2</v>
      </c>
      <c r="H1043" s="73">
        <v>0.88</v>
      </c>
      <c r="I1043" s="73">
        <v>0</v>
      </c>
      <c r="J1043" s="73">
        <v>0.88</v>
      </c>
      <c r="K1043" s="89">
        <f t="shared" si="17"/>
        <v>0.88</v>
      </c>
      <c r="L1043" s="89"/>
    </row>
    <row r="1044" spans="1:12">
      <c r="A1044" s="73" t="s">
        <v>71</v>
      </c>
      <c r="B1044" s="73" t="s">
        <v>531</v>
      </c>
      <c r="C1044" s="73" t="s">
        <v>72</v>
      </c>
      <c r="D1044" s="73" t="s">
        <v>80</v>
      </c>
      <c r="E1044" s="73" t="s">
        <v>1750</v>
      </c>
      <c r="F1044" s="73" t="s">
        <v>1751</v>
      </c>
      <c r="G1044" s="73">
        <v>1</v>
      </c>
      <c r="H1044" s="73">
        <v>0.4</v>
      </c>
      <c r="I1044" s="73">
        <v>0</v>
      </c>
      <c r="J1044" s="73">
        <v>0.4</v>
      </c>
      <c r="K1044" s="89">
        <f t="shared" si="17"/>
        <v>0.4</v>
      </c>
      <c r="L1044" s="89"/>
    </row>
    <row r="1045" spans="1:12">
      <c r="A1045" s="73" t="s">
        <v>71</v>
      </c>
      <c r="B1045" s="73" t="s">
        <v>531</v>
      </c>
      <c r="C1045" s="73" t="s">
        <v>72</v>
      </c>
      <c r="D1045" s="73" t="s">
        <v>80</v>
      </c>
      <c r="E1045" s="73" t="s">
        <v>570</v>
      </c>
      <c r="F1045" s="73" t="s">
        <v>571</v>
      </c>
      <c r="G1045" s="73">
        <v>66</v>
      </c>
      <c r="H1045" s="73">
        <v>541.20000000000005</v>
      </c>
      <c r="I1045" s="73">
        <v>0</v>
      </c>
      <c r="J1045" s="73">
        <v>541.20000000000005</v>
      </c>
      <c r="K1045" s="89">
        <f t="shared" si="17"/>
        <v>541.20000000000005</v>
      </c>
      <c r="L1045" s="89"/>
    </row>
    <row r="1046" spans="1:12">
      <c r="A1046" s="73" t="s">
        <v>71</v>
      </c>
      <c r="B1046" s="73" t="s">
        <v>2369</v>
      </c>
      <c r="C1046" s="73" t="s">
        <v>2370</v>
      </c>
      <c r="D1046" s="73" t="s">
        <v>78</v>
      </c>
      <c r="E1046" s="73" t="s">
        <v>79</v>
      </c>
      <c r="F1046" s="73"/>
      <c r="G1046" s="73">
        <v>4</v>
      </c>
      <c r="H1046" s="73">
        <v>30.44</v>
      </c>
      <c r="I1046" s="73">
        <v>6</v>
      </c>
      <c r="J1046" s="73">
        <v>36.44</v>
      </c>
      <c r="K1046" s="89">
        <f t="shared" si="17"/>
        <v>36.44</v>
      </c>
      <c r="L1046" s="89"/>
    </row>
    <row r="1047" spans="1:12">
      <c r="A1047" s="73" t="s">
        <v>71</v>
      </c>
      <c r="B1047" s="73" t="s">
        <v>2369</v>
      </c>
      <c r="C1047" s="73" t="s">
        <v>2370</v>
      </c>
      <c r="D1047" s="73" t="s">
        <v>80</v>
      </c>
      <c r="E1047" s="73" t="s">
        <v>570</v>
      </c>
      <c r="F1047" s="73" t="s">
        <v>571</v>
      </c>
      <c r="G1047" s="73">
        <v>4</v>
      </c>
      <c r="H1047" s="73">
        <v>32.799999999999997</v>
      </c>
      <c r="I1047" s="73">
        <v>0</v>
      </c>
      <c r="J1047" s="73">
        <v>32.799999999999997</v>
      </c>
      <c r="K1047" s="89">
        <f t="shared" si="17"/>
        <v>32.799999999999997</v>
      </c>
      <c r="L1047" s="89"/>
    </row>
    <row r="1048" spans="1:12">
      <c r="A1048" s="73" t="s">
        <v>71</v>
      </c>
      <c r="B1048" s="73" t="s">
        <v>849</v>
      </c>
      <c r="C1048" s="73" t="s">
        <v>850</v>
      </c>
      <c r="D1048" s="73" t="s">
        <v>78</v>
      </c>
      <c r="E1048" s="73" t="s">
        <v>79</v>
      </c>
      <c r="F1048" s="73"/>
      <c r="G1048" s="73">
        <v>4</v>
      </c>
      <c r="H1048" s="73">
        <v>30.44</v>
      </c>
      <c r="I1048" s="73">
        <v>8</v>
      </c>
      <c r="J1048" s="73">
        <v>38.44</v>
      </c>
      <c r="K1048" s="89">
        <f t="shared" si="17"/>
        <v>38.44</v>
      </c>
      <c r="L1048" s="89"/>
    </row>
    <row r="1049" spans="1:12">
      <c r="A1049" s="73" t="s">
        <v>71</v>
      </c>
      <c r="B1049" s="73" t="s">
        <v>851</v>
      </c>
      <c r="C1049" s="73" t="s">
        <v>852</v>
      </c>
      <c r="D1049" s="73" t="s">
        <v>78</v>
      </c>
      <c r="E1049" s="73" t="s">
        <v>79</v>
      </c>
      <c r="F1049" s="73"/>
      <c r="G1049" s="73">
        <v>3</v>
      </c>
      <c r="H1049" s="73">
        <v>22.83</v>
      </c>
      <c r="I1049" s="73">
        <v>8</v>
      </c>
      <c r="J1049" s="73">
        <v>30.83</v>
      </c>
      <c r="K1049" s="89">
        <f t="shared" si="17"/>
        <v>30.83</v>
      </c>
      <c r="L1049" s="89"/>
    </row>
    <row r="1050" spans="1:12">
      <c r="A1050" s="73" t="s">
        <v>71</v>
      </c>
      <c r="B1050" s="73" t="s">
        <v>851</v>
      </c>
      <c r="C1050" s="73" t="s">
        <v>852</v>
      </c>
      <c r="D1050" s="73" t="s">
        <v>80</v>
      </c>
      <c r="E1050" s="73" t="s">
        <v>570</v>
      </c>
      <c r="F1050" s="73" t="s">
        <v>571</v>
      </c>
      <c r="G1050" s="73">
        <v>3</v>
      </c>
      <c r="H1050" s="73">
        <v>24.6</v>
      </c>
      <c r="I1050" s="73">
        <v>0</v>
      </c>
      <c r="J1050" s="73">
        <v>24.6</v>
      </c>
      <c r="K1050" s="89">
        <f t="shared" si="17"/>
        <v>24.6</v>
      </c>
      <c r="L1050" s="89"/>
    </row>
    <row r="1051" spans="1:12">
      <c r="A1051" s="73" t="s">
        <v>71</v>
      </c>
      <c r="B1051" s="73" t="s">
        <v>1142</v>
      </c>
      <c r="C1051" s="73" t="s">
        <v>1143</v>
      </c>
      <c r="D1051" s="73" t="s">
        <v>78</v>
      </c>
      <c r="E1051" s="73" t="s">
        <v>79</v>
      </c>
      <c r="F1051" s="73"/>
      <c r="G1051" s="73">
        <v>1</v>
      </c>
      <c r="H1051" s="73">
        <v>7.61</v>
      </c>
      <c r="I1051" s="73">
        <v>2</v>
      </c>
      <c r="J1051" s="73">
        <v>9.61</v>
      </c>
      <c r="K1051" s="89">
        <f t="shared" si="17"/>
        <v>9.61</v>
      </c>
      <c r="L1051" s="89"/>
    </row>
    <row r="1052" spans="1:12">
      <c r="A1052" s="73" t="s">
        <v>71</v>
      </c>
      <c r="B1052" s="73" t="s">
        <v>853</v>
      </c>
      <c r="C1052" s="73" t="s">
        <v>854</v>
      </c>
      <c r="D1052" s="73" t="s">
        <v>78</v>
      </c>
      <c r="E1052" s="73" t="s">
        <v>79</v>
      </c>
      <c r="F1052" s="73"/>
      <c r="G1052" s="73">
        <v>4</v>
      </c>
      <c r="H1052" s="73">
        <v>30.44</v>
      </c>
      <c r="I1052" s="73">
        <v>10</v>
      </c>
      <c r="J1052" s="73">
        <v>40.44</v>
      </c>
      <c r="K1052" s="89">
        <f t="shared" si="17"/>
        <v>40.44</v>
      </c>
      <c r="L1052" s="89"/>
    </row>
    <row r="1053" spans="1:12">
      <c r="A1053" s="73" t="s">
        <v>71</v>
      </c>
      <c r="B1053" s="73" t="s">
        <v>853</v>
      </c>
      <c r="C1053" s="73" t="s">
        <v>854</v>
      </c>
      <c r="D1053" s="73" t="s">
        <v>80</v>
      </c>
      <c r="E1053" s="73" t="s">
        <v>570</v>
      </c>
      <c r="F1053" s="73" t="s">
        <v>571</v>
      </c>
      <c r="G1053" s="73">
        <v>5</v>
      </c>
      <c r="H1053" s="73">
        <v>41</v>
      </c>
      <c r="I1053" s="73">
        <v>0</v>
      </c>
      <c r="J1053" s="73">
        <v>41</v>
      </c>
      <c r="K1053" s="89">
        <f t="shared" si="17"/>
        <v>41</v>
      </c>
      <c r="L1053" s="89"/>
    </row>
    <row r="1054" spans="1:12">
      <c r="A1054" s="73" t="s">
        <v>71</v>
      </c>
      <c r="B1054" s="73" t="s">
        <v>1489</v>
      </c>
      <c r="C1054" s="73" t="s">
        <v>1490</v>
      </c>
      <c r="D1054" s="73" t="s">
        <v>78</v>
      </c>
      <c r="E1054" s="73" t="s">
        <v>79</v>
      </c>
      <c r="F1054" s="73"/>
      <c r="G1054" s="73">
        <v>1</v>
      </c>
      <c r="H1054" s="73">
        <v>7.61</v>
      </c>
      <c r="I1054" s="73">
        <v>4</v>
      </c>
      <c r="J1054" s="73">
        <v>11.61</v>
      </c>
      <c r="K1054" s="89">
        <f t="shared" si="17"/>
        <v>11.61</v>
      </c>
      <c r="L1054" s="89"/>
    </row>
    <row r="1055" spans="1:12">
      <c r="A1055" s="73" t="s">
        <v>71</v>
      </c>
      <c r="B1055" s="73" t="s">
        <v>1999</v>
      </c>
      <c r="C1055" s="73" t="s">
        <v>2000</v>
      </c>
      <c r="D1055" s="73" t="s">
        <v>78</v>
      </c>
      <c r="E1055" s="73" t="s">
        <v>79</v>
      </c>
      <c r="F1055" s="73"/>
      <c r="G1055" s="73">
        <v>1</v>
      </c>
      <c r="H1055" s="73">
        <v>7.61</v>
      </c>
      <c r="I1055" s="73">
        <v>2</v>
      </c>
      <c r="J1055" s="73">
        <v>9.61</v>
      </c>
      <c r="K1055" s="89">
        <f t="shared" si="17"/>
        <v>9.61</v>
      </c>
      <c r="L1055" s="89"/>
    </row>
    <row r="1056" spans="1:12">
      <c r="A1056" s="73" t="s">
        <v>71</v>
      </c>
      <c r="B1056" s="73" t="s">
        <v>1999</v>
      </c>
      <c r="C1056" s="73" t="s">
        <v>2000</v>
      </c>
      <c r="D1056" s="73" t="s">
        <v>80</v>
      </c>
      <c r="E1056" s="73" t="s">
        <v>570</v>
      </c>
      <c r="F1056" s="73" t="s">
        <v>571</v>
      </c>
      <c r="G1056" s="73">
        <v>1</v>
      </c>
      <c r="H1056" s="73">
        <v>8.1999999999999993</v>
      </c>
      <c r="I1056" s="73">
        <v>0</v>
      </c>
      <c r="J1056" s="73">
        <v>8.1999999999999993</v>
      </c>
      <c r="K1056" s="89">
        <f t="shared" si="17"/>
        <v>8.1999999999999993</v>
      </c>
      <c r="L1056" s="89"/>
    </row>
    <row r="1057" spans="1:12">
      <c r="A1057" s="73" t="s">
        <v>71</v>
      </c>
      <c r="B1057" s="73" t="s">
        <v>855</v>
      </c>
      <c r="C1057" s="73" t="s">
        <v>856</v>
      </c>
      <c r="D1057" s="73" t="s">
        <v>78</v>
      </c>
      <c r="E1057" s="73" t="s">
        <v>79</v>
      </c>
      <c r="F1057" s="73"/>
      <c r="G1057" s="73">
        <v>7</v>
      </c>
      <c r="H1057" s="73">
        <v>53.27</v>
      </c>
      <c r="I1057" s="73">
        <v>14</v>
      </c>
      <c r="J1057" s="73">
        <v>67.27</v>
      </c>
      <c r="K1057" s="89">
        <f t="shared" si="17"/>
        <v>67.27</v>
      </c>
      <c r="L1057" s="89"/>
    </row>
    <row r="1058" spans="1:12">
      <c r="A1058" s="73" t="s">
        <v>71</v>
      </c>
      <c r="B1058" s="73" t="s">
        <v>855</v>
      </c>
      <c r="C1058" s="73" t="s">
        <v>856</v>
      </c>
      <c r="D1058" s="73" t="s">
        <v>80</v>
      </c>
      <c r="E1058" s="73" t="s">
        <v>570</v>
      </c>
      <c r="F1058" s="73" t="s">
        <v>571</v>
      </c>
      <c r="G1058" s="73">
        <v>6</v>
      </c>
      <c r="H1058" s="73">
        <v>49.2</v>
      </c>
      <c r="I1058" s="73">
        <v>0</v>
      </c>
      <c r="J1058" s="73">
        <v>49.2</v>
      </c>
      <c r="K1058" s="89">
        <f t="shared" si="17"/>
        <v>49.2</v>
      </c>
      <c r="L1058" s="89"/>
    </row>
    <row r="1059" spans="1:12">
      <c r="A1059" s="73" t="s">
        <v>71</v>
      </c>
      <c r="B1059" s="73" t="s">
        <v>1385</v>
      </c>
      <c r="C1059" s="73" t="s">
        <v>1386</v>
      </c>
      <c r="D1059" s="73" t="s">
        <v>78</v>
      </c>
      <c r="E1059" s="73" t="s">
        <v>79</v>
      </c>
      <c r="F1059" s="73"/>
      <c r="G1059" s="73">
        <v>2</v>
      </c>
      <c r="H1059" s="73">
        <v>15.22</v>
      </c>
      <c r="I1059" s="73">
        <v>4</v>
      </c>
      <c r="J1059" s="73">
        <v>19.22</v>
      </c>
      <c r="K1059" s="89">
        <f t="shared" si="17"/>
        <v>19.22</v>
      </c>
      <c r="L1059" s="89"/>
    </row>
    <row r="1060" spans="1:12">
      <c r="A1060" s="73" t="s">
        <v>71</v>
      </c>
      <c r="B1060" s="73" t="s">
        <v>1385</v>
      </c>
      <c r="C1060" s="73" t="s">
        <v>1386</v>
      </c>
      <c r="D1060" s="73" t="s">
        <v>80</v>
      </c>
      <c r="E1060" s="73" t="s">
        <v>570</v>
      </c>
      <c r="F1060" s="73" t="s">
        <v>571</v>
      </c>
      <c r="G1060" s="73">
        <v>2</v>
      </c>
      <c r="H1060" s="73">
        <v>16.399999999999999</v>
      </c>
      <c r="I1060" s="73">
        <v>0</v>
      </c>
      <c r="J1060" s="73">
        <v>16.399999999999999</v>
      </c>
      <c r="K1060" s="89">
        <f t="shared" si="17"/>
        <v>16.399999999999999</v>
      </c>
      <c r="L1060" s="89"/>
    </row>
    <row r="1061" spans="1:12">
      <c r="A1061" s="73" t="s">
        <v>71</v>
      </c>
      <c r="B1061" s="73" t="s">
        <v>536</v>
      </c>
      <c r="C1061" s="73" t="s">
        <v>537</v>
      </c>
      <c r="D1061" s="73" t="s">
        <v>78</v>
      </c>
      <c r="E1061" s="73" t="s">
        <v>79</v>
      </c>
      <c r="F1061" s="73"/>
      <c r="G1061" s="73">
        <v>3</v>
      </c>
      <c r="H1061" s="73">
        <v>0</v>
      </c>
      <c r="I1061" s="73">
        <v>8</v>
      </c>
      <c r="J1061" s="73">
        <v>8</v>
      </c>
      <c r="K1061" s="89">
        <f t="shared" si="17"/>
        <v>8</v>
      </c>
      <c r="L1061" s="89"/>
    </row>
    <row r="1062" spans="1:12">
      <c r="A1062" s="73" t="s">
        <v>71</v>
      </c>
      <c r="B1062" s="73" t="s">
        <v>857</v>
      </c>
      <c r="C1062" s="73" t="s">
        <v>858</v>
      </c>
      <c r="D1062" s="73" t="s">
        <v>78</v>
      </c>
      <c r="E1062" s="73" t="s">
        <v>79</v>
      </c>
      <c r="F1062" s="73"/>
      <c r="G1062" s="73">
        <v>10</v>
      </c>
      <c r="H1062" s="73">
        <v>76.099999999999994</v>
      </c>
      <c r="I1062" s="73">
        <v>36</v>
      </c>
      <c r="J1062" s="73">
        <v>112.1</v>
      </c>
      <c r="K1062" s="89">
        <f t="shared" si="17"/>
        <v>112.1</v>
      </c>
      <c r="L1062" s="89"/>
    </row>
    <row r="1063" spans="1:12">
      <c r="A1063" s="73" t="s">
        <v>71</v>
      </c>
      <c r="B1063" s="73" t="s">
        <v>857</v>
      </c>
      <c r="C1063" s="73" t="s">
        <v>858</v>
      </c>
      <c r="D1063" s="73" t="s">
        <v>80</v>
      </c>
      <c r="E1063" s="73" t="s">
        <v>570</v>
      </c>
      <c r="F1063" s="73" t="s">
        <v>571</v>
      </c>
      <c r="G1063" s="73">
        <v>19</v>
      </c>
      <c r="H1063" s="73">
        <v>155.80000000000001</v>
      </c>
      <c r="I1063" s="73">
        <v>0</v>
      </c>
      <c r="J1063" s="73">
        <v>155.80000000000001</v>
      </c>
      <c r="K1063" s="89">
        <f t="shared" si="17"/>
        <v>155.80000000000001</v>
      </c>
      <c r="L1063" s="89"/>
    </row>
    <row r="1064" spans="1:12">
      <c r="A1064" s="73" t="s">
        <v>71</v>
      </c>
      <c r="B1064" s="73" t="s">
        <v>1387</v>
      </c>
      <c r="C1064" s="73" t="s">
        <v>1388</v>
      </c>
      <c r="D1064" s="73" t="s">
        <v>78</v>
      </c>
      <c r="E1064" s="73" t="s">
        <v>79</v>
      </c>
      <c r="F1064" s="73"/>
      <c r="G1064" s="73">
        <v>1</v>
      </c>
      <c r="H1064" s="73">
        <v>7.61</v>
      </c>
      <c r="I1064" s="73">
        <v>1</v>
      </c>
      <c r="J1064" s="73">
        <v>8.61</v>
      </c>
      <c r="K1064" s="89">
        <f t="shared" si="17"/>
        <v>8.61</v>
      </c>
      <c r="L1064" s="89"/>
    </row>
    <row r="1065" spans="1:12">
      <c r="A1065" s="73" t="s">
        <v>71</v>
      </c>
      <c r="B1065" s="73" t="s">
        <v>2001</v>
      </c>
      <c r="C1065" s="73" t="s">
        <v>2002</v>
      </c>
      <c r="D1065" s="73" t="s">
        <v>78</v>
      </c>
      <c r="E1065" s="73" t="s">
        <v>79</v>
      </c>
      <c r="F1065" s="73"/>
      <c r="G1065" s="73">
        <v>3</v>
      </c>
      <c r="H1065" s="73">
        <v>22.83</v>
      </c>
      <c r="I1065" s="73">
        <v>7</v>
      </c>
      <c r="J1065" s="73">
        <v>29.83</v>
      </c>
      <c r="K1065" s="89">
        <f t="shared" si="17"/>
        <v>29.83</v>
      </c>
      <c r="L1065" s="89"/>
    </row>
    <row r="1066" spans="1:12">
      <c r="A1066" s="73" t="s">
        <v>71</v>
      </c>
      <c r="B1066" s="73" t="s">
        <v>859</v>
      </c>
      <c r="C1066" s="73" t="s">
        <v>860</v>
      </c>
      <c r="D1066" s="73" t="s">
        <v>78</v>
      </c>
      <c r="E1066" s="73" t="s">
        <v>79</v>
      </c>
      <c r="F1066" s="73"/>
      <c r="G1066" s="73">
        <v>4</v>
      </c>
      <c r="H1066" s="73">
        <v>30.44</v>
      </c>
      <c r="I1066" s="73">
        <v>6</v>
      </c>
      <c r="J1066" s="73">
        <v>36.44</v>
      </c>
      <c r="K1066" s="89">
        <f t="shared" si="17"/>
        <v>36.44</v>
      </c>
      <c r="L1066" s="89"/>
    </row>
    <row r="1067" spans="1:12">
      <c r="A1067" s="73" t="s">
        <v>71</v>
      </c>
      <c r="B1067" s="73" t="s">
        <v>859</v>
      </c>
      <c r="C1067" s="73" t="s">
        <v>860</v>
      </c>
      <c r="D1067" s="73" t="s">
        <v>80</v>
      </c>
      <c r="E1067" s="73" t="s">
        <v>570</v>
      </c>
      <c r="F1067" s="73" t="s">
        <v>571</v>
      </c>
      <c r="G1067" s="73">
        <v>4</v>
      </c>
      <c r="H1067" s="73">
        <v>32.799999999999997</v>
      </c>
      <c r="I1067" s="73">
        <v>0</v>
      </c>
      <c r="J1067" s="73">
        <v>32.799999999999997</v>
      </c>
      <c r="K1067" s="89">
        <f t="shared" si="17"/>
        <v>32.799999999999997</v>
      </c>
      <c r="L1067" s="89"/>
    </row>
    <row r="1068" spans="1:12">
      <c r="A1068" s="73" t="s">
        <v>71</v>
      </c>
      <c r="B1068" s="73" t="s">
        <v>2371</v>
      </c>
      <c r="C1068" s="73" t="s">
        <v>2372</v>
      </c>
      <c r="D1068" s="73" t="s">
        <v>78</v>
      </c>
      <c r="E1068" s="73" t="s">
        <v>79</v>
      </c>
      <c r="F1068" s="73"/>
      <c r="G1068" s="73">
        <v>2</v>
      </c>
      <c r="H1068" s="73">
        <v>15.22</v>
      </c>
      <c r="I1068" s="73">
        <v>4</v>
      </c>
      <c r="J1068" s="73">
        <v>19.22</v>
      </c>
      <c r="K1068" s="89">
        <f t="shared" si="17"/>
        <v>19.22</v>
      </c>
      <c r="L1068" s="89"/>
    </row>
    <row r="1069" spans="1:12">
      <c r="A1069" s="73" t="s">
        <v>71</v>
      </c>
      <c r="B1069" s="73" t="s">
        <v>861</v>
      </c>
      <c r="C1069" s="73" t="s">
        <v>862</v>
      </c>
      <c r="D1069" s="73" t="s">
        <v>78</v>
      </c>
      <c r="E1069" s="73" t="s">
        <v>79</v>
      </c>
      <c r="F1069" s="73"/>
      <c r="G1069" s="73">
        <v>15</v>
      </c>
      <c r="H1069" s="73">
        <v>114.15</v>
      </c>
      <c r="I1069" s="73">
        <v>28</v>
      </c>
      <c r="J1069" s="73">
        <v>142.15</v>
      </c>
      <c r="K1069" s="89">
        <f t="shared" si="17"/>
        <v>142.15</v>
      </c>
      <c r="L1069" s="89"/>
    </row>
    <row r="1070" spans="1:12">
      <c r="A1070" s="73" t="s">
        <v>71</v>
      </c>
      <c r="B1070" s="73" t="s">
        <v>861</v>
      </c>
      <c r="C1070" s="73" t="s">
        <v>862</v>
      </c>
      <c r="D1070" s="73" t="s">
        <v>80</v>
      </c>
      <c r="E1070" s="73" t="s">
        <v>570</v>
      </c>
      <c r="F1070" s="73" t="s">
        <v>571</v>
      </c>
      <c r="G1070" s="73">
        <v>15</v>
      </c>
      <c r="H1070" s="73">
        <v>123</v>
      </c>
      <c r="I1070" s="73">
        <v>0</v>
      </c>
      <c r="J1070" s="73">
        <v>123</v>
      </c>
      <c r="K1070" s="89">
        <f t="shared" si="17"/>
        <v>123</v>
      </c>
      <c r="L1070" s="89"/>
    </row>
    <row r="1071" spans="1:12">
      <c r="A1071" s="73" t="s">
        <v>71</v>
      </c>
      <c r="B1071" s="73" t="s">
        <v>1746</v>
      </c>
      <c r="C1071" s="73" t="s">
        <v>1747</v>
      </c>
      <c r="D1071" s="73" t="s">
        <v>78</v>
      </c>
      <c r="E1071" s="73" t="s">
        <v>79</v>
      </c>
      <c r="F1071" s="73"/>
      <c r="G1071" s="73">
        <v>5</v>
      </c>
      <c r="H1071" s="73">
        <v>38.049999999999997</v>
      </c>
      <c r="I1071" s="73">
        <v>7</v>
      </c>
      <c r="J1071" s="73">
        <v>45.05</v>
      </c>
      <c r="K1071" s="89">
        <f t="shared" si="17"/>
        <v>45.05</v>
      </c>
      <c r="L1071" s="89"/>
    </row>
    <row r="1072" spans="1:12">
      <c r="A1072" s="73" t="s">
        <v>71</v>
      </c>
      <c r="B1072" s="73" t="s">
        <v>1746</v>
      </c>
      <c r="C1072" s="73" t="s">
        <v>1747</v>
      </c>
      <c r="D1072" s="73" t="s">
        <v>80</v>
      </c>
      <c r="E1072" s="73" t="s">
        <v>570</v>
      </c>
      <c r="F1072" s="73" t="s">
        <v>571</v>
      </c>
      <c r="G1072" s="73">
        <v>7</v>
      </c>
      <c r="H1072" s="73">
        <v>57.4</v>
      </c>
      <c r="I1072" s="73">
        <v>0</v>
      </c>
      <c r="J1072" s="73">
        <v>57.4</v>
      </c>
      <c r="K1072" s="89">
        <f t="shared" si="17"/>
        <v>57.4</v>
      </c>
      <c r="L1072" s="89"/>
    </row>
    <row r="1073" spans="1:12">
      <c r="A1073" s="73" t="s">
        <v>71</v>
      </c>
      <c r="B1073" s="73" t="s">
        <v>1748</v>
      </c>
      <c r="C1073" s="73" t="s">
        <v>1749</v>
      </c>
      <c r="D1073" s="73" t="s">
        <v>78</v>
      </c>
      <c r="E1073" s="73" t="s">
        <v>79</v>
      </c>
      <c r="F1073" s="73"/>
      <c r="G1073" s="73">
        <v>3</v>
      </c>
      <c r="H1073" s="73">
        <v>22.83</v>
      </c>
      <c r="I1073" s="73">
        <v>6</v>
      </c>
      <c r="J1073" s="73">
        <v>28.83</v>
      </c>
      <c r="K1073" s="89">
        <f t="shared" si="17"/>
        <v>28.83</v>
      </c>
      <c r="L1073" s="89"/>
    </row>
    <row r="1074" spans="1:12">
      <c r="A1074" s="73" t="s">
        <v>71</v>
      </c>
      <c r="B1074" s="73" t="s">
        <v>2373</v>
      </c>
      <c r="C1074" s="73" t="s">
        <v>2374</v>
      </c>
      <c r="D1074" s="73" t="s">
        <v>78</v>
      </c>
      <c r="E1074" s="73" t="s">
        <v>79</v>
      </c>
      <c r="F1074" s="73"/>
      <c r="G1074" s="73">
        <v>1</v>
      </c>
      <c r="H1074" s="73">
        <v>7.61</v>
      </c>
      <c r="I1074" s="73">
        <v>8</v>
      </c>
      <c r="J1074" s="73">
        <v>15.61</v>
      </c>
      <c r="K1074" s="89">
        <f t="shared" si="17"/>
        <v>15.61</v>
      </c>
      <c r="L1074" s="89"/>
    </row>
    <row r="1075" spans="1:12">
      <c r="A1075" s="73" t="s">
        <v>71</v>
      </c>
      <c r="B1075" s="73" t="s">
        <v>2373</v>
      </c>
      <c r="C1075" s="73" t="s">
        <v>2374</v>
      </c>
      <c r="D1075" s="73" t="s">
        <v>80</v>
      </c>
      <c r="E1075" s="73" t="s">
        <v>570</v>
      </c>
      <c r="F1075" s="73" t="s">
        <v>571</v>
      </c>
      <c r="G1075" s="73">
        <v>1</v>
      </c>
      <c r="H1075" s="73">
        <v>8.1999999999999993</v>
      </c>
      <c r="I1075" s="73">
        <v>0</v>
      </c>
      <c r="J1075" s="73">
        <v>8.1999999999999993</v>
      </c>
      <c r="K1075" s="89">
        <f t="shared" si="17"/>
        <v>8.1999999999999993</v>
      </c>
      <c r="L1075" s="89"/>
    </row>
    <row r="1076" spans="1:12">
      <c r="A1076" s="73" t="s">
        <v>71</v>
      </c>
      <c r="B1076" s="73" t="s">
        <v>2375</v>
      </c>
      <c r="C1076" s="73" t="s">
        <v>2376</v>
      </c>
      <c r="D1076" s="73" t="s">
        <v>78</v>
      </c>
      <c r="E1076" s="73" t="s">
        <v>79</v>
      </c>
      <c r="F1076" s="73"/>
      <c r="G1076" s="73">
        <v>1</v>
      </c>
      <c r="H1076" s="73">
        <v>7.61</v>
      </c>
      <c r="I1076" s="73">
        <v>2</v>
      </c>
      <c r="J1076" s="73">
        <v>9.61</v>
      </c>
      <c r="K1076" s="89">
        <f t="shared" si="17"/>
        <v>9.61</v>
      </c>
      <c r="L1076" s="89"/>
    </row>
    <row r="1077" spans="1:12">
      <c r="A1077" s="73" t="s">
        <v>71</v>
      </c>
      <c r="B1077" s="73" t="s">
        <v>542</v>
      </c>
      <c r="C1077" s="73" t="s">
        <v>543</v>
      </c>
      <c r="D1077" s="73" t="s">
        <v>78</v>
      </c>
      <c r="E1077" s="73" t="s">
        <v>79</v>
      </c>
      <c r="F1077" s="73"/>
      <c r="G1077" s="73">
        <v>1</v>
      </c>
      <c r="H1077" s="73">
        <v>7.61</v>
      </c>
      <c r="I1077" s="73">
        <v>2</v>
      </c>
      <c r="J1077" s="73">
        <v>9.61</v>
      </c>
      <c r="K1077" s="89"/>
      <c r="L1077" s="89">
        <f>J1077</f>
        <v>9.61</v>
      </c>
    </row>
    <row r="1078" spans="1:12">
      <c r="A1078" s="73" t="s">
        <v>71</v>
      </c>
      <c r="B1078" s="73" t="s">
        <v>1752</v>
      </c>
      <c r="C1078" s="73" t="s">
        <v>1753</v>
      </c>
      <c r="D1078" s="73" t="s">
        <v>78</v>
      </c>
      <c r="E1078" s="73" t="s">
        <v>79</v>
      </c>
      <c r="F1078" s="73"/>
      <c r="G1078" s="73">
        <v>2</v>
      </c>
      <c r="H1078" s="73">
        <v>15.22</v>
      </c>
      <c r="I1078" s="73">
        <v>6</v>
      </c>
      <c r="J1078" s="73">
        <v>21.22</v>
      </c>
      <c r="K1078" s="89">
        <f t="shared" si="17"/>
        <v>21.22</v>
      </c>
      <c r="L1078" s="89"/>
    </row>
    <row r="1079" spans="1:12">
      <c r="A1079" s="73" t="s">
        <v>71</v>
      </c>
      <c r="B1079" s="73" t="s">
        <v>2377</v>
      </c>
      <c r="C1079" s="73" t="s">
        <v>2378</v>
      </c>
      <c r="D1079" s="73" t="s">
        <v>78</v>
      </c>
      <c r="E1079" s="73" t="s">
        <v>79</v>
      </c>
      <c r="F1079" s="73"/>
      <c r="G1079" s="73">
        <v>1</v>
      </c>
      <c r="H1079" s="73">
        <v>7.61</v>
      </c>
      <c r="I1079" s="73">
        <v>2</v>
      </c>
      <c r="J1079" s="73">
        <v>9.61</v>
      </c>
      <c r="K1079" s="89">
        <f t="shared" si="17"/>
        <v>9.61</v>
      </c>
      <c r="L1079" s="89"/>
    </row>
    <row r="1080" spans="1:12">
      <c r="A1080" s="73" t="s">
        <v>71</v>
      </c>
      <c r="B1080" s="73" t="s">
        <v>2377</v>
      </c>
      <c r="C1080" s="73" t="s">
        <v>2378</v>
      </c>
      <c r="D1080" s="73" t="s">
        <v>80</v>
      </c>
      <c r="E1080" s="73" t="s">
        <v>570</v>
      </c>
      <c r="F1080" s="73" t="s">
        <v>571</v>
      </c>
      <c r="G1080" s="73">
        <v>1</v>
      </c>
      <c r="H1080" s="73">
        <v>8.1999999999999993</v>
      </c>
      <c r="I1080" s="73">
        <v>0</v>
      </c>
      <c r="J1080" s="73">
        <v>8.1999999999999993</v>
      </c>
      <c r="K1080" s="89">
        <f t="shared" si="17"/>
        <v>8.1999999999999993</v>
      </c>
      <c r="L1080" s="89"/>
    </row>
    <row r="1081" spans="1:12">
      <c r="A1081" s="73" t="s">
        <v>71</v>
      </c>
      <c r="B1081" s="73" t="s">
        <v>2379</v>
      </c>
      <c r="C1081" s="73" t="s">
        <v>2380</v>
      </c>
      <c r="D1081" s="73" t="s">
        <v>78</v>
      </c>
      <c r="E1081" s="73" t="s">
        <v>79</v>
      </c>
      <c r="F1081" s="73"/>
      <c r="G1081" s="73">
        <v>1</v>
      </c>
      <c r="H1081" s="73">
        <v>7.61</v>
      </c>
      <c r="I1081" s="73">
        <v>0</v>
      </c>
      <c r="J1081" s="73">
        <v>7.61</v>
      </c>
      <c r="K1081" s="89">
        <f t="shared" si="17"/>
        <v>7.61</v>
      </c>
      <c r="L1081" s="89"/>
    </row>
    <row r="1082" spans="1:12">
      <c r="A1082" s="73" t="s">
        <v>71</v>
      </c>
      <c r="B1082" s="73" t="s">
        <v>2003</v>
      </c>
      <c r="C1082" s="73" t="s">
        <v>2004</v>
      </c>
      <c r="D1082" s="73" t="s">
        <v>78</v>
      </c>
      <c r="E1082" s="73" t="s">
        <v>79</v>
      </c>
      <c r="F1082" s="73"/>
      <c r="G1082" s="73">
        <v>1</v>
      </c>
      <c r="H1082" s="73">
        <v>7.61</v>
      </c>
      <c r="I1082" s="73">
        <v>1</v>
      </c>
      <c r="J1082" s="73">
        <v>8.61</v>
      </c>
      <c r="K1082" s="89">
        <f t="shared" si="17"/>
        <v>8.61</v>
      </c>
      <c r="L1082" s="89"/>
    </row>
    <row r="1083" spans="1:12">
      <c r="A1083" s="73" t="s">
        <v>71</v>
      </c>
      <c r="B1083" s="73" t="s">
        <v>2003</v>
      </c>
      <c r="C1083" s="73" t="s">
        <v>2004</v>
      </c>
      <c r="D1083" s="73" t="s">
        <v>80</v>
      </c>
      <c r="E1083" s="73" t="s">
        <v>570</v>
      </c>
      <c r="F1083" s="73" t="s">
        <v>571</v>
      </c>
      <c r="G1083" s="73">
        <v>1</v>
      </c>
      <c r="H1083" s="73">
        <v>8.1999999999999993</v>
      </c>
      <c r="I1083" s="73">
        <v>0</v>
      </c>
      <c r="J1083" s="73">
        <v>8.1999999999999993</v>
      </c>
      <c r="K1083" s="89">
        <f t="shared" si="17"/>
        <v>8.1999999999999993</v>
      </c>
      <c r="L1083" s="89"/>
    </row>
    <row r="1084" spans="1:12">
      <c r="A1084" s="73" t="s">
        <v>71</v>
      </c>
      <c r="B1084" s="73" t="s">
        <v>863</v>
      </c>
      <c r="C1084" s="73" t="s">
        <v>864</v>
      </c>
      <c r="D1084" s="73" t="s">
        <v>78</v>
      </c>
      <c r="E1084" s="73" t="s">
        <v>79</v>
      </c>
      <c r="F1084" s="73"/>
      <c r="G1084" s="73">
        <v>4</v>
      </c>
      <c r="H1084" s="73">
        <v>30.44</v>
      </c>
      <c r="I1084" s="73">
        <v>6</v>
      </c>
      <c r="J1084" s="73">
        <v>36.44</v>
      </c>
      <c r="K1084" s="89">
        <f t="shared" si="17"/>
        <v>36.44</v>
      </c>
      <c r="L1084" s="89"/>
    </row>
    <row r="1085" spans="1:12">
      <c r="A1085" s="73" t="s">
        <v>71</v>
      </c>
      <c r="B1085" s="73" t="s">
        <v>1491</v>
      </c>
      <c r="C1085" s="73" t="s">
        <v>1492</v>
      </c>
      <c r="D1085" s="73" t="s">
        <v>78</v>
      </c>
      <c r="E1085" s="73" t="s">
        <v>79</v>
      </c>
      <c r="F1085" s="73"/>
      <c r="G1085" s="73">
        <v>1</v>
      </c>
      <c r="H1085" s="73">
        <v>7.61</v>
      </c>
      <c r="I1085" s="73">
        <v>4</v>
      </c>
      <c r="J1085" s="73">
        <v>11.61</v>
      </c>
      <c r="K1085" s="89">
        <f t="shared" si="17"/>
        <v>11.61</v>
      </c>
      <c r="L1085" s="89"/>
    </row>
    <row r="1086" spans="1:12">
      <c r="A1086" s="73" t="s">
        <v>71</v>
      </c>
      <c r="B1086" s="73" t="s">
        <v>1754</v>
      </c>
      <c r="C1086" s="73" t="s">
        <v>1755</v>
      </c>
      <c r="D1086" s="73" t="s">
        <v>78</v>
      </c>
      <c r="E1086" s="73" t="s">
        <v>79</v>
      </c>
      <c r="F1086" s="73"/>
      <c r="G1086" s="73">
        <v>7</v>
      </c>
      <c r="H1086" s="73">
        <v>53.27</v>
      </c>
      <c r="I1086" s="73">
        <v>14</v>
      </c>
      <c r="J1086" s="73">
        <v>67.27</v>
      </c>
      <c r="K1086" s="89">
        <f t="shared" si="17"/>
        <v>67.27</v>
      </c>
      <c r="L1086" s="89"/>
    </row>
    <row r="1087" spans="1:12">
      <c r="A1087" s="73" t="s">
        <v>71</v>
      </c>
      <c r="B1087" s="73" t="s">
        <v>2005</v>
      </c>
      <c r="C1087" s="73" t="s">
        <v>2006</v>
      </c>
      <c r="D1087" s="73" t="s">
        <v>78</v>
      </c>
      <c r="E1087" s="73" t="s">
        <v>79</v>
      </c>
      <c r="F1087" s="73"/>
      <c r="G1087" s="73">
        <v>6</v>
      </c>
      <c r="H1087" s="73">
        <v>45.66</v>
      </c>
      <c r="I1087" s="73">
        <v>10</v>
      </c>
      <c r="J1087" s="73">
        <v>55.66</v>
      </c>
      <c r="K1087" s="89">
        <f t="shared" si="17"/>
        <v>55.66</v>
      </c>
      <c r="L1087" s="89"/>
    </row>
    <row r="1088" spans="1:12">
      <c r="A1088" s="73" t="s">
        <v>71</v>
      </c>
      <c r="B1088" s="73" t="s">
        <v>2005</v>
      </c>
      <c r="C1088" s="73" t="s">
        <v>2006</v>
      </c>
      <c r="D1088" s="73" t="s">
        <v>78</v>
      </c>
      <c r="E1088" s="73" t="s">
        <v>79</v>
      </c>
      <c r="F1088" s="73"/>
      <c r="G1088" s="73">
        <v>3</v>
      </c>
      <c r="H1088" s="73">
        <v>22.83</v>
      </c>
      <c r="I1088" s="73">
        <v>0</v>
      </c>
      <c r="J1088" s="73">
        <v>22.83</v>
      </c>
      <c r="K1088" s="89">
        <f t="shared" si="17"/>
        <v>22.83</v>
      </c>
      <c r="L1088" s="89"/>
    </row>
    <row r="1089" spans="1:12">
      <c r="A1089" s="73" t="s">
        <v>71</v>
      </c>
      <c r="B1089" s="73" t="s">
        <v>865</v>
      </c>
      <c r="C1089" s="73" t="s">
        <v>866</v>
      </c>
      <c r="D1089" s="73" t="s">
        <v>78</v>
      </c>
      <c r="E1089" s="73" t="s">
        <v>79</v>
      </c>
      <c r="F1089" s="73"/>
      <c r="G1089" s="73">
        <v>6</v>
      </c>
      <c r="H1089" s="73">
        <v>45.66</v>
      </c>
      <c r="I1089" s="73">
        <v>20</v>
      </c>
      <c r="J1089" s="73">
        <v>65.66</v>
      </c>
      <c r="K1089" s="89">
        <f t="shared" si="17"/>
        <v>65.66</v>
      </c>
      <c r="L1089" s="89"/>
    </row>
    <row r="1090" spans="1:12">
      <c r="A1090" s="73" t="s">
        <v>71</v>
      </c>
      <c r="B1090" s="73" t="s">
        <v>865</v>
      </c>
      <c r="C1090" s="73" t="s">
        <v>866</v>
      </c>
      <c r="D1090" s="73" t="s">
        <v>80</v>
      </c>
      <c r="E1090" s="73" t="s">
        <v>570</v>
      </c>
      <c r="F1090" s="73" t="s">
        <v>571</v>
      </c>
      <c r="G1090" s="73">
        <v>6</v>
      </c>
      <c r="H1090" s="73">
        <v>49.2</v>
      </c>
      <c r="I1090" s="73">
        <v>0</v>
      </c>
      <c r="J1090" s="73">
        <v>49.2</v>
      </c>
      <c r="K1090" s="89">
        <f t="shared" si="17"/>
        <v>49.2</v>
      </c>
      <c r="L1090" s="89"/>
    </row>
    <row r="1091" spans="1:12">
      <c r="A1091" s="73" t="s">
        <v>71</v>
      </c>
      <c r="B1091" s="73" t="s">
        <v>867</v>
      </c>
      <c r="C1091" s="73" t="s">
        <v>868</v>
      </c>
      <c r="D1091" s="73" t="s">
        <v>78</v>
      </c>
      <c r="E1091" s="73" t="s">
        <v>79</v>
      </c>
      <c r="F1091" s="73"/>
      <c r="G1091" s="73">
        <v>4</v>
      </c>
      <c r="H1091" s="73">
        <v>30.44</v>
      </c>
      <c r="I1091" s="73">
        <v>8</v>
      </c>
      <c r="J1091" s="73">
        <v>38.44</v>
      </c>
      <c r="K1091" s="89">
        <f t="shared" si="17"/>
        <v>38.44</v>
      </c>
      <c r="L1091" s="89"/>
    </row>
    <row r="1092" spans="1:12">
      <c r="A1092" s="73" t="s">
        <v>71</v>
      </c>
      <c r="B1092" s="73" t="s">
        <v>867</v>
      </c>
      <c r="C1092" s="73" t="s">
        <v>868</v>
      </c>
      <c r="D1092" s="73" t="s">
        <v>80</v>
      </c>
      <c r="E1092" s="73" t="s">
        <v>367</v>
      </c>
      <c r="F1092" s="73" t="s">
        <v>368</v>
      </c>
      <c r="G1092" s="73">
        <v>1</v>
      </c>
      <c r="H1092" s="73">
        <v>3.54</v>
      </c>
      <c r="I1092" s="73">
        <v>0</v>
      </c>
      <c r="J1092" s="73">
        <v>3.54</v>
      </c>
      <c r="K1092" s="89">
        <f t="shared" si="17"/>
        <v>3.54</v>
      </c>
      <c r="L1092" s="89"/>
    </row>
    <row r="1093" spans="1:12">
      <c r="A1093" s="73" t="s">
        <v>71</v>
      </c>
      <c r="B1093" s="73" t="s">
        <v>867</v>
      </c>
      <c r="C1093" s="73" t="s">
        <v>868</v>
      </c>
      <c r="D1093" s="73" t="s">
        <v>80</v>
      </c>
      <c r="E1093" s="73" t="s">
        <v>570</v>
      </c>
      <c r="F1093" s="73" t="s">
        <v>571</v>
      </c>
      <c r="G1093" s="73">
        <v>4</v>
      </c>
      <c r="H1093" s="73">
        <v>32.799999999999997</v>
      </c>
      <c r="I1093" s="73">
        <v>0</v>
      </c>
      <c r="J1093" s="73">
        <v>32.799999999999997</v>
      </c>
      <c r="K1093" s="89">
        <f t="shared" si="17"/>
        <v>32.799999999999997</v>
      </c>
      <c r="L1093" s="89"/>
    </row>
    <row r="1094" spans="1:12">
      <c r="A1094" s="73" t="s">
        <v>71</v>
      </c>
      <c r="B1094" s="73" t="s">
        <v>867</v>
      </c>
      <c r="C1094" s="73" t="s">
        <v>868</v>
      </c>
      <c r="D1094" s="73" t="s">
        <v>80</v>
      </c>
      <c r="E1094" s="73" t="s">
        <v>114</v>
      </c>
      <c r="F1094" s="73" t="s">
        <v>115</v>
      </c>
      <c r="G1094" s="73">
        <v>1</v>
      </c>
      <c r="H1094" s="73">
        <v>1.1000000000000001</v>
      </c>
      <c r="I1094" s="73">
        <v>0</v>
      </c>
      <c r="J1094" s="73">
        <v>1.1000000000000001</v>
      </c>
      <c r="K1094" s="89">
        <f t="shared" ref="K1094:K1130" si="18">J1094</f>
        <v>1.1000000000000001</v>
      </c>
      <c r="L1094" s="89"/>
    </row>
    <row r="1095" spans="1:12">
      <c r="A1095" s="73" t="s">
        <v>71</v>
      </c>
      <c r="B1095" s="73" t="s">
        <v>867</v>
      </c>
      <c r="C1095" s="73" t="s">
        <v>868</v>
      </c>
      <c r="D1095" s="73" t="s">
        <v>80</v>
      </c>
      <c r="E1095" s="73" t="s">
        <v>138</v>
      </c>
      <c r="F1095" s="73" t="s">
        <v>139</v>
      </c>
      <c r="G1095" s="73">
        <v>1</v>
      </c>
      <c r="H1095" s="73">
        <v>1.63</v>
      </c>
      <c r="I1095" s="73">
        <v>2</v>
      </c>
      <c r="J1095" s="73">
        <v>3.63</v>
      </c>
      <c r="K1095" s="89">
        <f t="shared" si="18"/>
        <v>3.63</v>
      </c>
      <c r="L1095" s="89"/>
    </row>
    <row r="1096" spans="1:12">
      <c r="A1096" s="73" t="s">
        <v>71</v>
      </c>
      <c r="B1096" s="73" t="s">
        <v>867</v>
      </c>
      <c r="C1096" s="73" t="s">
        <v>868</v>
      </c>
      <c r="D1096" s="73" t="s">
        <v>80</v>
      </c>
      <c r="E1096" s="73" t="s">
        <v>163</v>
      </c>
      <c r="F1096" s="73" t="s">
        <v>164</v>
      </c>
      <c r="G1096" s="73">
        <v>1</v>
      </c>
      <c r="H1096" s="73">
        <v>5.28</v>
      </c>
      <c r="I1096" s="73">
        <v>0</v>
      </c>
      <c r="J1096" s="73">
        <v>5.28</v>
      </c>
      <c r="K1096" s="89">
        <f t="shared" si="18"/>
        <v>5.28</v>
      </c>
      <c r="L1096" s="89"/>
    </row>
    <row r="1097" spans="1:12">
      <c r="A1097" s="73" t="s">
        <v>71</v>
      </c>
      <c r="B1097" s="73" t="s">
        <v>2381</v>
      </c>
      <c r="C1097" s="73" t="s">
        <v>2382</v>
      </c>
      <c r="D1097" s="73" t="s">
        <v>78</v>
      </c>
      <c r="E1097" s="73" t="s">
        <v>79</v>
      </c>
      <c r="F1097" s="73"/>
      <c r="G1097" s="73">
        <v>2</v>
      </c>
      <c r="H1097" s="73">
        <v>15.22</v>
      </c>
      <c r="I1097" s="73">
        <v>4</v>
      </c>
      <c r="J1097" s="73">
        <v>19.22</v>
      </c>
      <c r="K1097" s="89">
        <f t="shared" si="18"/>
        <v>19.22</v>
      </c>
      <c r="L1097" s="89"/>
    </row>
    <row r="1098" spans="1:12">
      <c r="A1098" s="73" t="s">
        <v>71</v>
      </c>
      <c r="B1098" s="73" t="s">
        <v>869</v>
      </c>
      <c r="C1098" s="73" t="s">
        <v>870</v>
      </c>
      <c r="D1098" s="73" t="s">
        <v>78</v>
      </c>
      <c r="E1098" s="73" t="s">
        <v>79</v>
      </c>
      <c r="F1098" s="73"/>
      <c r="G1098" s="73">
        <v>10</v>
      </c>
      <c r="H1098" s="73">
        <v>76.099999999999994</v>
      </c>
      <c r="I1098" s="73">
        <v>20</v>
      </c>
      <c r="J1098" s="73">
        <v>96.1</v>
      </c>
      <c r="K1098" s="89">
        <f t="shared" si="18"/>
        <v>96.1</v>
      </c>
      <c r="L1098" s="89"/>
    </row>
    <row r="1099" spans="1:12">
      <c r="A1099" s="73" t="s">
        <v>71</v>
      </c>
      <c r="B1099" s="73" t="s">
        <v>869</v>
      </c>
      <c r="C1099" s="73" t="s">
        <v>870</v>
      </c>
      <c r="D1099" s="73" t="s">
        <v>80</v>
      </c>
      <c r="E1099" s="73" t="s">
        <v>367</v>
      </c>
      <c r="F1099" s="73" t="s">
        <v>368</v>
      </c>
      <c r="G1099" s="73">
        <v>1</v>
      </c>
      <c r="H1099" s="73">
        <v>3.54</v>
      </c>
      <c r="I1099" s="73">
        <v>0</v>
      </c>
      <c r="J1099" s="73">
        <v>3.54</v>
      </c>
      <c r="K1099" s="89">
        <f t="shared" si="18"/>
        <v>3.54</v>
      </c>
      <c r="L1099" s="89"/>
    </row>
    <row r="1100" spans="1:12">
      <c r="A1100" s="73" t="s">
        <v>71</v>
      </c>
      <c r="B1100" s="73" t="s">
        <v>869</v>
      </c>
      <c r="C1100" s="73" t="s">
        <v>870</v>
      </c>
      <c r="D1100" s="73" t="s">
        <v>80</v>
      </c>
      <c r="E1100" s="73" t="s">
        <v>114</v>
      </c>
      <c r="F1100" s="73" t="s">
        <v>115</v>
      </c>
      <c r="G1100" s="73">
        <v>1</v>
      </c>
      <c r="H1100" s="73">
        <v>1.1000000000000001</v>
      </c>
      <c r="I1100" s="73">
        <v>0</v>
      </c>
      <c r="J1100" s="73">
        <v>1.1000000000000001</v>
      </c>
      <c r="K1100" s="89">
        <f t="shared" si="18"/>
        <v>1.1000000000000001</v>
      </c>
      <c r="L1100" s="89"/>
    </row>
    <row r="1101" spans="1:12">
      <c r="A1101" s="73" t="s">
        <v>71</v>
      </c>
      <c r="B1101" s="73" t="s">
        <v>869</v>
      </c>
      <c r="C1101" s="73" t="s">
        <v>870</v>
      </c>
      <c r="D1101" s="73" t="s">
        <v>80</v>
      </c>
      <c r="E1101" s="73" t="s">
        <v>138</v>
      </c>
      <c r="F1101" s="73" t="s">
        <v>139</v>
      </c>
      <c r="G1101" s="73">
        <v>1</v>
      </c>
      <c r="H1101" s="73">
        <v>1.63</v>
      </c>
      <c r="I1101" s="73">
        <v>2</v>
      </c>
      <c r="J1101" s="73">
        <v>3.63</v>
      </c>
      <c r="K1101" s="89">
        <f t="shared" si="18"/>
        <v>3.63</v>
      </c>
      <c r="L1101" s="89"/>
    </row>
    <row r="1102" spans="1:12">
      <c r="A1102" s="73" t="s">
        <v>71</v>
      </c>
      <c r="B1102" s="73" t="s">
        <v>869</v>
      </c>
      <c r="C1102" s="73" t="s">
        <v>870</v>
      </c>
      <c r="D1102" s="73" t="s">
        <v>80</v>
      </c>
      <c r="E1102" s="73" t="s">
        <v>163</v>
      </c>
      <c r="F1102" s="73" t="s">
        <v>164</v>
      </c>
      <c r="G1102" s="73">
        <v>1</v>
      </c>
      <c r="H1102" s="73">
        <v>5.28</v>
      </c>
      <c r="I1102" s="73">
        <v>0</v>
      </c>
      <c r="J1102" s="73">
        <v>5.28</v>
      </c>
      <c r="K1102" s="89">
        <f t="shared" si="18"/>
        <v>5.28</v>
      </c>
      <c r="L1102" s="89"/>
    </row>
    <row r="1103" spans="1:12">
      <c r="A1103" s="73" t="s">
        <v>71</v>
      </c>
      <c r="B1103" s="73" t="s">
        <v>1493</v>
      </c>
      <c r="C1103" s="73" t="s">
        <v>1494</v>
      </c>
      <c r="D1103" s="73" t="s">
        <v>78</v>
      </c>
      <c r="E1103" s="73" t="s">
        <v>79</v>
      </c>
      <c r="F1103" s="73"/>
      <c r="G1103" s="73">
        <v>1</v>
      </c>
      <c r="H1103" s="73">
        <v>7.61</v>
      </c>
      <c r="I1103" s="73">
        <v>0</v>
      </c>
      <c r="J1103" s="73">
        <v>7.61</v>
      </c>
      <c r="K1103" s="89">
        <f t="shared" si="18"/>
        <v>7.61</v>
      </c>
      <c r="L1103" s="89"/>
    </row>
    <row r="1104" spans="1:12">
      <c r="A1104" s="73" t="s">
        <v>71</v>
      </c>
      <c r="B1104" s="73" t="s">
        <v>1389</v>
      </c>
      <c r="C1104" s="73" t="s">
        <v>1390</v>
      </c>
      <c r="D1104" s="73" t="s">
        <v>78</v>
      </c>
      <c r="E1104" s="73" t="s">
        <v>79</v>
      </c>
      <c r="F1104" s="73"/>
      <c r="G1104" s="73">
        <v>5</v>
      </c>
      <c r="H1104" s="73">
        <v>38.049999999999997</v>
      </c>
      <c r="I1104" s="73">
        <v>16</v>
      </c>
      <c r="J1104" s="73">
        <v>54.05</v>
      </c>
      <c r="K1104" s="89">
        <f t="shared" si="18"/>
        <v>54.05</v>
      </c>
      <c r="L1104" s="89"/>
    </row>
    <row r="1105" spans="1:12">
      <c r="A1105" s="73" t="s">
        <v>71</v>
      </c>
      <c r="B1105" s="73" t="s">
        <v>1389</v>
      </c>
      <c r="C1105" s="73" t="s">
        <v>1390</v>
      </c>
      <c r="D1105" s="73" t="s">
        <v>80</v>
      </c>
      <c r="E1105" s="73" t="s">
        <v>570</v>
      </c>
      <c r="F1105" s="73" t="s">
        <v>571</v>
      </c>
      <c r="G1105" s="73">
        <v>8</v>
      </c>
      <c r="H1105" s="73">
        <v>65.599999999999994</v>
      </c>
      <c r="I1105" s="73">
        <v>0</v>
      </c>
      <c r="J1105" s="73">
        <v>65.599999999999994</v>
      </c>
      <c r="K1105" s="89">
        <f t="shared" si="18"/>
        <v>65.599999999999994</v>
      </c>
      <c r="L1105" s="89"/>
    </row>
    <row r="1106" spans="1:12">
      <c r="A1106" s="73" t="s">
        <v>71</v>
      </c>
      <c r="B1106" s="73" t="s">
        <v>1391</v>
      </c>
      <c r="C1106" s="73" t="s">
        <v>1392</v>
      </c>
      <c r="D1106" s="73" t="s">
        <v>78</v>
      </c>
      <c r="E1106" s="73" t="s">
        <v>79</v>
      </c>
      <c r="F1106" s="73"/>
      <c r="G1106" s="73">
        <v>3</v>
      </c>
      <c r="H1106" s="73">
        <v>22.83</v>
      </c>
      <c r="I1106" s="73">
        <v>12</v>
      </c>
      <c r="J1106" s="73">
        <v>34.83</v>
      </c>
      <c r="K1106" s="89">
        <f t="shared" si="18"/>
        <v>34.83</v>
      </c>
      <c r="L1106" s="89"/>
    </row>
    <row r="1107" spans="1:12">
      <c r="A1107" s="73" t="s">
        <v>71</v>
      </c>
      <c r="B1107" s="73" t="s">
        <v>1391</v>
      </c>
      <c r="C1107" s="73" t="s">
        <v>1392</v>
      </c>
      <c r="D1107" s="73" t="s">
        <v>80</v>
      </c>
      <c r="E1107" s="73" t="s">
        <v>570</v>
      </c>
      <c r="F1107" s="73" t="s">
        <v>571</v>
      </c>
      <c r="G1107" s="73">
        <v>5</v>
      </c>
      <c r="H1107" s="73">
        <v>41</v>
      </c>
      <c r="I1107" s="73">
        <v>0</v>
      </c>
      <c r="J1107" s="73">
        <v>41</v>
      </c>
      <c r="K1107" s="89">
        <f t="shared" si="18"/>
        <v>41</v>
      </c>
      <c r="L1107" s="89"/>
    </row>
    <row r="1108" spans="1:12">
      <c r="A1108" s="73" t="s">
        <v>71</v>
      </c>
      <c r="B1108" s="73" t="s">
        <v>1393</v>
      </c>
      <c r="C1108" s="73" t="s">
        <v>1597</v>
      </c>
      <c r="D1108" s="73" t="s">
        <v>78</v>
      </c>
      <c r="E1108" s="73" t="s">
        <v>79</v>
      </c>
      <c r="F1108" s="73"/>
      <c r="G1108" s="73">
        <v>1</v>
      </c>
      <c r="H1108" s="73">
        <v>7.61</v>
      </c>
      <c r="I1108" s="73">
        <v>0</v>
      </c>
      <c r="J1108" s="73">
        <v>7.61</v>
      </c>
      <c r="K1108" s="89">
        <f t="shared" si="18"/>
        <v>7.61</v>
      </c>
      <c r="L1108" s="89"/>
    </row>
    <row r="1109" spans="1:12">
      <c r="A1109" s="73" t="s">
        <v>71</v>
      </c>
      <c r="B1109" s="73" t="s">
        <v>1393</v>
      </c>
      <c r="C1109" s="73" t="s">
        <v>1597</v>
      </c>
      <c r="D1109" s="73" t="s">
        <v>80</v>
      </c>
      <c r="E1109" s="73" t="s">
        <v>570</v>
      </c>
      <c r="F1109" s="73" t="s">
        <v>571</v>
      </c>
      <c r="G1109" s="73">
        <v>3</v>
      </c>
      <c r="H1109" s="73">
        <v>24.6</v>
      </c>
      <c r="I1109" s="73">
        <v>0</v>
      </c>
      <c r="J1109" s="73">
        <v>24.6</v>
      </c>
      <c r="K1109" s="89">
        <f t="shared" si="18"/>
        <v>24.6</v>
      </c>
      <c r="L1109" s="89"/>
    </row>
    <row r="1110" spans="1:12">
      <c r="A1110" s="73" t="s">
        <v>71</v>
      </c>
      <c r="B1110" s="73" t="s">
        <v>871</v>
      </c>
      <c r="C1110" s="73" t="s">
        <v>872</v>
      </c>
      <c r="D1110" s="73" t="s">
        <v>78</v>
      </c>
      <c r="E1110" s="73" t="s">
        <v>79</v>
      </c>
      <c r="F1110" s="73"/>
      <c r="G1110" s="73">
        <v>7</v>
      </c>
      <c r="H1110" s="73">
        <v>53.27</v>
      </c>
      <c r="I1110" s="73">
        <v>7</v>
      </c>
      <c r="J1110" s="73">
        <v>60.27</v>
      </c>
      <c r="K1110" s="89">
        <f t="shared" si="18"/>
        <v>60.27</v>
      </c>
      <c r="L1110" s="89"/>
    </row>
    <row r="1111" spans="1:12">
      <c r="A1111" s="73" t="s">
        <v>71</v>
      </c>
      <c r="B1111" s="73" t="s">
        <v>871</v>
      </c>
      <c r="C1111" s="73" t="s">
        <v>872</v>
      </c>
      <c r="D1111" s="73" t="s">
        <v>80</v>
      </c>
      <c r="E1111" s="73" t="s">
        <v>570</v>
      </c>
      <c r="F1111" s="73" t="s">
        <v>571</v>
      </c>
      <c r="G1111" s="73">
        <v>4</v>
      </c>
      <c r="H1111" s="73">
        <v>32.799999999999997</v>
      </c>
      <c r="I1111" s="73">
        <v>0</v>
      </c>
      <c r="J1111" s="73">
        <v>32.799999999999997</v>
      </c>
      <c r="K1111" s="89">
        <f t="shared" si="18"/>
        <v>32.799999999999997</v>
      </c>
      <c r="L1111" s="89"/>
    </row>
    <row r="1112" spans="1:12">
      <c r="A1112" s="73" t="s">
        <v>71</v>
      </c>
      <c r="B1112" s="73" t="s">
        <v>2383</v>
      </c>
      <c r="C1112" s="73" t="s">
        <v>2384</v>
      </c>
      <c r="D1112" s="73" t="s">
        <v>78</v>
      </c>
      <c r="E1112" s="73" t="s">
        <v>79</v>
      </c>
      <c r="F1112" s="73"/>
      <c r="G1112" s="73">
        <v>1</v>
      </c>
      <c r="H1112" s="73">
        <v>7.61</v>
      </c>
      <c r="I1112" s="73">
        <v>2</v>
      </c>
      <c r="J1112" s="73">
        <v>9.61</v>
      </c>
      <c r="K1112" s="89">
        <f t="shared" si="18"/>
        <v>9.61</v>
      </c>
      <c r="L1112" s="89"/>
    </row>
    <row r="1113" spans="1:12">
      <c r="A1113" s="73" t="s">
        <v>71</v>
      </c>
      <c r="B1113" s="73" t="s">
        <v>1495</v>
      </c>
      <c r="C1113" s="73" t="s">
        <v>1496</v>
      </c>
      <c r="D1113" s="73" t="s">
        <v>78</v>
      </c>
      <c r="E1113" s="73" t="s">
        <v>79</v>
      </c>
      <c r="F1113" s="73"/>
      <c r="G1113" s="73">
        <v>3</v>
      </c>
      <c r="H1113" s="73">
        <v>22.83</v>
      </c>
      <c r="I1113" s="73">
        <v>4</v>
      </c>
      <c r="J1113" s="73">
        <v>26.83</v>
      </c>
      <c r="K1113" s="89">
        <f t="shared" si="18"/>
        <v>26.83</v>
      </c>
      <c r="L1113" s="89"/>
    </row>
    <row r="1114" spans="1:12">
      <c r="A1114" s="73" t="s">
        <v>71</v>
      </c>
      <c r="B1114" s="73" t="s">
        <v>873</v>
      </c>
      <c r="C1114" s="73" t="s">
        <v>874</v>
      </c>
      <c r="D1114" s="73" t="s">
        <v>78</v>
      </c>
      <c r="E1114" s="73" t="s">
        <v>79</v>
      </c>
      <c r="F1114" s="73"/>
      <c r="G1114" s="73">
        <v>6</v>
      </c>
      <c r="H1114" s="73">
        <v>45.66</v>
      </c>
      <c r="I1114" s="73">
        <v>12</v>
      </c>
      <c r="J1114" s="73">
        <v>57.66</v>
      </c>
      <c r="K1114" s="89">
        <f t="shared" si="18"/>
        <v>57.66</v>
      </c>
      <c r="L1114" s="89"/>
    </row>
    <row r="1115" spans="1:12">
      <c r="A1115" s="73" t="s">
        <v>71</v>
      </c>
      <c r="B1115" s="73" t="s">
        <v>873</v>
      </c>
      <c r="C1115" s="73" t="s">
        <v>874</v>
      </c>
      <c r="D1115" s="73" t="s">
        <v>78</v>
      </c>
      <c r="E1115" s="73" t="s">
        <v>79</v>
      </c>
      <c r="F1115" s="73"/>
      <c r="G1115" s="73">
        <v>2</v>
      </c>
      <c r="H1115" s="73">
        <v>15.22</v>
      </c>
      <c r="I1115" s="73">
        <v>0</v>
      </c>
      <c r="J1115" s="73">
        <v>15.22</v>
      </c>
      <c r="K1115" s="89">
        <f t="shared" si="18"/>
        <v>15.22</v>
      </c>
      <c r="L1115" s="89"/>
    </row>
    <row r="1116" spans="1:12">
      <c r="A1116" s="73" t="s">
        <v>71</v>
      </c>
      <c r="B1116" s="73" t="s">
        <v>873</v>
      </c>
      <c r="C1116" s="73" t="s">
        <v>874</v>
      </c>
      <c r="D1116" s="73" t="s">
        <v>80</v>
      </c>
      <c r="E1116" s="73" t="s">
        <v>367</v>
      </c>
      <c r="F1116" s="73" t="s">
        <v>368</v>
      </c>
      <c r="G1116" s="73">
        <v>1</v>
      </c>
      <c r="H1116" s="73">
        <v>3.54</v>
      </c>
      <c r="I1116" s="73">
        <v>0</v>
      </c>
      <c r="J1116" s="73">
        <v>3.54</v>
      </c>
      <c r="K1116" s="89">
        <f t="shared" si="18"/>
        <v>3.54</v>
      </c>
      <c r="L1116" s="89"/>
    </row>
    <row r="1117" spans="1:12">
      <c r="A1117" s="73" t="s">
        <v>71</v>
      </c>
      <c r="B1117" s="73" t="s">
        <v>873</v>
      </c>
      <c r="C1117" s="73" t="s">
        <v>874</v>
      </c>
      <c r="D1117" s="73" t="s">
        <v>80</v>
      </c>
      <c r="E1117" s="73" t="s">
        <v>570</v>
      </c>
      <c r="F1117" s="73" t="s">
        <v>571</v>
      </c>
      <c r="G1117" s="73">
        <v>3</v>
      </c>
      <c r="H1117" s="73">
        <v>24.6</v>
      </c>
      <c r="I1117" s="73">
        <v>0</v>
      </c>
      <c r="J1117" s="73">
        <v>24.6</v>
      </c>
      <c r="K1117" s="89">
        <f t="shared" si="18"/>
        <v>24.6</v>
      </c>
      <c r="L1117" s="89"/>
    </row>
    <row r="1118" spans="1:12">
      <c r="A1118" s="73" t="s">
        <v>71</v>
      </c>
      <c r="B1118" s="73" t="s">
        <v>873</v>
      </c>
      <c r="C1118" s="73" t="s">
        <v>874</v>
      </c>
      <c r="D1118" s="73" t="s">
        <v>80</v>
      </c>
      <c r="E1118" s="73" t="s">
        <v>114</v>
      </c>
      <c r="F1118" s="73" t="s">
        <v>115</v>
      </c>
      <c r="G1118" s="73">
        <v>1</v>
      </c>
      <c r="H1118" s="73">
        <v>1.1000000000000001</v>
      </c>
      <c r="I1118" s="73">
        <v>0</v>
      </c>
      <c r="J1118" s="73">
        <v>1.1000000000000001</v>
      </c>
      <c r="K1118" s="89">
        <f t="shared" si="18"/>
        <v>1.1000000000000001</v>
      </c>
      <c r="L1118" s="89"/>
    </row>
    <row r="1119" spans="1:12">
      <c r="A1119" s="73" t="s">
        <v>71</v>
      </c>
      <c r="B1119" s="73" t="s">
        <v>873</v>
      </c>
      <c r="C1119" s="73" t="s">
        <v>874</v>
      </c>
      <c r="D1119" s="73" t="s">
        <v>80</v>
      </c>
      <c r="E1119" s="73" t="s">
        <v>570</v>
      </c>
      <c r="F1119" s="73" t="s">
        <v>571</v>
      </c>
      <c r="G1119" s="73">
        <v>1</v>
      </c>
      <c r="H1119" s="73">
        <v>8.1999999999999993</v>
      </c>
      <c r="I1119" s="73">
        <v>0</v>
      </c>
      <c r="J1119" s="73">
        <v>8.1999999999999993</v>
      </c>
      <c r="K1119" s="89">
        <f t="shared" si="18"/>
        <v>8.1999999999999993</v>
      </c>
      <c r="L1119" s="89"/>
    </row>
    <row r="1120" spans="1:12">
      <c r="A1120" s="73" t="s">
        <v>71</v>
      </c>
      <c r="B1120" s="73" t="s">
        <v>2007</v>
      </c>
      <c r="C1120" s="73" t="s">
        <v>2008</v>
      </c>
      <c r="D1120" s="73" t="s">
        <v>78</v>
      </c>
      <c r="E1120" s="73" t="s">
        <v>79</v>
      </c>
      <c r="F1120" s="73"/>
      <c r="G1120" s="73">
        <v>7</v>
      </c>
      <c r="H1120" s="73">
        <v>53.27</v>
      </c>
      <c r="I1120" s="73">
        <v>14</v>
      </c>
      <c r="J1120" s="73">
        <v>67.27</v>
      </c>
      <c r="K1120" s="89">
        <f t="shared" si="18"/>
        <v>67.27</v>
      </c>
      <c r="L1120" s="89"/>
    </row>
    <row r="1121" spans="1:12">
      <c r="A1121" s="73" t="s">
        <v>71</v>
      </c>
      <c r="B1121" s="73" t="s">
        <v>2007</v>
      </c>
      <c r="C1121" s="73" t="s">
        <v>2008</v>
      </c>
      <c r="D1121" s="73" t="s">
        <v>80</v>
      </c>
      <c r="E1121" s="73" t="s">
        <v>570</v>
      </c>
      <c r="F1121" s="73" t="s">
        <v>571</v>
      </c>
      <c r="G1121" s="73">
        <v>7</v>
      </c>
      <c r="H1121" s="73">
        <v>57.4</v>
      </c>
      <c r="I1121" s="73">
        <v>0</v>
      </c>
      <c r="J1121" s="73">
        <v>57.4</v>
      </c>
      <c r="K1121" s="89">
        <f t="shared" si="18"/>
        <v>57.4</v>
      </c>
      <c r="L1121" s="89"/>
    </row>
    <row r="1122" spans="1:12">
      <c r="A1122" s="73" t="s">
        <v>71</v>
      </c>
      <c r="B1122" s="73" t="s">
        <v>2007</v>
      </c>
      <c r="C1122" s="73" t="s">
        <v>2008</v>
      </c>
      <c r="D1122" s="73" t="s">
        <v>80</v>
      </c>
      <c r="E1122" s="73" t="s">
        <v>2289</v>
      </c>
      <c r="F1122" s="73" t="s">
        <v>2290</v>
      </c>
      <c r="G1122" s="73">
        <v>1</v>
      </c>
      <c r="H1122" s="73">
        <v>16.22</v>
      </c>
      <c r="I1122" s="73">
        <v>0</v>
      </c>
      <c r="J1122" s="73">
        <v>16.22</v>
      </c>
      <c r="K1122" s="89">
        <f t="shared" si="18"/>
        <v>16.22</v>
      </c>
      <c r="L1122" s="89"/>
    </row>
    <row r="1123" spans="1:12">
      <c r="A1123" s="73" t="s">
        <v>71</v>
      </c>
      <c r="B1123" s="73" t="s">
        <v>2385</v>
      </c>
      <c r="C1123" s="73" t="s">
        <v>2386</v>
      </c>
      <c r="D1123" s="73" t="s">
        <v>78</v>
      </c>
      <c r="E1123" s="73" t="s">
        <v>79</v>
      </c>
      <c r="F1123" s="73"/>
      <c r="G1123" s="73">
        <v>1</v>
      </c>
      <c r="H1123" s="73">
        <v>7.61</v>
      </c>
      <c r="I1123" s="73">
        <v>4</v>
      </c>
      <c r="J1123" s="73">
        <v>11.61</v>
      </c>
      <c r="K1123" s="89">
        <f t="shared" si="18"/>
        <v>11.61</v>
      </c>
      <c r="L1123" s="89"/>
    </row>
    <row r="1124" spans="1:12">
      <c r="A1124" s="73" t="s">
        <v>71</v>
      </c>
      <c r="B1124" s="73" t="s">
        <v>2385</v>
      </c>
      <c r="C1124" s="73" t="s">
        <v>2386</v>
      </c>
      <c r="D1124" s="73" t="s">
        <v>80</v>
      </c>
      <c r="E1124" s="73" t="s">
        <v>570</v>
      </c>
      <c r="F1124" s="73" t="s">
        <v>571</v>
      </c>
      <c r="G1124" s="73">
        <v>2</v>
      </c>
      <c r="H1124" s="73">
        <v>16.399999999999999</v>
      </c>
      <c r="I1124" s="73">
        <v>0</v>
      </c>
      <c r="J1124" s="73">
        <v>16.399999999999999</v>
      </c>
      <c r="K1124" s="89">
        <f t="shared" si="18"/>
        <v>16.399999999999999</v>
      </c>
      <c r="L1124" s="89"/>
    </row>
    <row r="1125" spans="1:12">
      <c r="A1125" s="73" t="s">
        <v>71</v>
      </c>
      <c r="B1125" s="73" t="s">
        <v>1756</v>
      </c>
      <c r="C1125" s="73" t="s">
        <v>1757</v>
      </c>
      <c r="D1125" s="73" t="s">
        <v>78</v>
      </c>
      <c r="E1125" s="73" t="s">
        <v>79</v>
      </c>
      <c r="F1125" s="73"/>
      <c r="G1125" s="73">
        <v>2</v>
      </c>
      <c r="H1125" s="73">
        <v>15.22</v>
      </c>
      <c r="I1125" s="73">
        <v>2</v>
      </c>
      <c r="J1125" s="73">
        <v>17.22</v>
      </c>
      <c r="K1125" s="89">
        <f t="shared" si="18"/>
        <v>17.22</v>
      </c>
      <c r="L1125" s="89"/>
    </row>
    <row r="1126" spans="1:12">
      <c r="A1126" s="73" t="s">
        <v>71</v>
      </c>
      <c r="B1126" s="73" t="s">
        <v>875</v>
      </c>
      <c r="C1126" s="73" t="s">
        <v>876</v>
      </c>
      <c r="D1126" s="73" t="s">
        <v>78</v>
      </c>
      <c r="E1126" s="73" t="s">
        <v>79</v>
      </c>
      <c r="F1126" s="73"/>
      <c r="G1126" s="73">
        <v>2</v>
      </c>
      <c r="H1126" s="73">
        <v>15.22</v>
      </c>
      <c r="I1126" s="73">
        <v>3</v>
      </c>
      <c r="J1126" s="73">
        <v>18.22</v>
      </c>
      <c r="K1126" s="89">
        <f t="shared" si="18"/>
        <v>18.22</v>
      </c>
      <c r="L1126" s="89"/>
    </row>
    <row r="1127" spans="1:12">
      <c r="A1127" s="73" t="s">
        <v>71</v>
      </c>
      <c r="B1127" s="73" t="s">
        <v>875</v>
      </c>
      <c r="C1127" s="73" t="s">
        <v>876</v>
      </c>
      <c r="D1127" s="73" t="s">
        <v>80</v>
      </c>
      <c r="E1127" s="73" t="s">
        <v>570</v>
      </c>
      <c r="F1127" s="73" t="s">
        <v>571</v>
      </c>
      <c r="G1127" s="73">
        <v>1</v>
      </c>
      <c r="H1127" s="73">
        <v>8.1999999999999993</v>
      </c>
      <c r="I1127" s="73">
        <v>0</v>
      </c>
      <c r="J1127" s="73">
        <v>8.1999999999999993</v>
      </c>
      <c r="K1127" s="89">
        <f t="shared" si="18"/>
        <v>8.1999999999999993</v>
      </c>
      <c r="L1127" s="89"/>
    </row>
    <row r="1128" spans="1:12">
      <c r="A1128" s="73" t="s">
        <v>71</v>
      </c>
      <c r="B1128" s="73" t="s">
        <v>2387</v>
      </c>
      <c r="C1128" s="73" t="s">
        <v>2388</v>
      </c>
      <c r="D1128" s="73" t="s">
        <v>78</v>
      </c>
      <c r="E1128" s="73" t="s">
        <v>79</v>
      </c>
      <c r="F1128" s="73"/>
      <c r="G1128" s="73">
        <v>1</v>
      </c>
      <c r="H1128" s="73">
        <v>7.61</v>
      </c>
      <c r="I1128" s="73">
        <v>2</v>
      </c>
      <c r="J1128" s="73">
        <v>9.61</v>
      </c>
      <c r="K1128" s="89">
        <f t="shared" si="18"/>
        <v>9.61</v>
      </c>
      <c r="L1128" s="89"/>
    </row>
    <row r="1129" spans="1:12">
      <c r="A1129" s="73" t="s">
        <v>71</v>
      </c>
      <c r="B1129" s="73" t="s">
        <v>1497</v>
      </c>
      <c r="C1129" s="73" t="s">
        <v>1498</v>
      </c>
      <c r="D1129" s="73" t="s">
        <v>78</v>
      </c>
      <c r="E1129" s="73" t="s">
        <v>79</v>
      </c>
      <c r="F1129" s="73"/>
      <c r="G1129" s="73">
        <v>12</v>
      </c>
      <c r="H1129" s="73">
        <v>91.32</v>
      </c>
      <c r="I1129" s="73">
        <v>24</v>
      </c>
      <c r="J1129" s="73">
        <v>115.32</v>
      </c>
      <c r="K1129" s="89">
        <f t="shared" si="18"/>
        <v>115.32</v>
      </c>
      <c r="L1129" s="89"/>
    </row>
    <row r="1130" spans="1:12">
      <c r="A1130" s="73" t="s">
        <v>71</v>
      </c>
      <c r="B1130" s="73" t="s">
        <v>1497</v>
      </c>
      <c r="C1130" s="73" t="s">
        <v>1498</v>
      </c>
      <c r="D1130" s="73" t="s">
        <v>80</v>
      </c>
      <c r="E1130" s="73" t="s">
        <v>570</v>
      </c>
      <c r="F1130" s="73" t="s">
        <v>571</v>
      </c>
      <c r="G1130" s="73">
        <v>12</v>
      </c>
      <c r="H1130" s="73">
        <v>98.4</v>
      </c>
      <c r="I1130" s="73">
        <v>0</v>
      </c>
      <c r="J1130" s="73">
        <v>98.4</v>
      </c>
      <c r="K1130" s="89">
        <f t="shared" si="18"/>
        <v>98.4</v>
      </c>
      <c r="L1130" s="89"/>
    </row>
  </sheetData>
  <mergeCells count="2">
    <mergeCell ref="A4:F4"/>
    <mergeCell ref="A1:L1"/>
  </mergeCells>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D3A3E6-224A-45D8-988E-7A14D041D38E}">
  <dimension ref="A1:N624"/>
  <sheetViews>
    <sheetView topLeftCell="B380" zoomScale="90" zoomScaleNormal="90" workbookViewId="0">
      <selection activeCell="J7" sqref="J7:J402"/>
    </sheetView>
  </sheetViews>
  <sheetFormatPr defaultRowHeight="12.75"/>
  <cols>
    <col min="1" max="1" width="4.28515625" customWidth="1"/>
    <col min="2" max="2" width="22.5703125" customWidth="1"/>
    <col min="3" max="3" width="14.28515625" customWidth="1"/>
    <col min="4" max="4" width="13.7109375" customWidth="1"/>
    <col min="5" max="5" width="72.85546875" customWidth="1"/>
    <col min="6" max="6" width="12.85546875" customWidth="1"/>
    <col min="7" max="7" width="13.140625" customWidth="1"/>
    <col min="8" max="8" width="13.7109375" customWidth="1"/>
    <col min="9" max="9" width="15" customWidth="1"/>
  </cols>
  <sheetData>
    <row r="1" spans="1:14" ht="15">
      <c r="A1" s="91"/>
      <c r="B1" s="91"/>
      <c r="C1" s="91"/>
      <c r="D1" s="91"/>
      <c r="E1" s="91"/>
      <c r="F1" s="91"/>
      <c r="G1" s="91"/>
      <c r="H1" s="91"/>
      <c r="I1" s="91"/>
      <c r="J1" s="91"/>
      <c r="K1" s="91"/>
      <c r="L1" s="91"/>
      <c r="M1" s="91"/>
      <c r="N1" s="91"/>
    </row>
    <row r="2" spans="1:14" ht="15.75">
      <c r="A2" s="91"/>
      <c r="B2" s="207" t="s">
        <v>2389</v>
      </c>
      <c r="C2" s="207"/>
      <c r="D2" s="207"/>
      <c r="E2" s="207"/>
      <c r="F2" s="207"/>
      <c r="G2" s="207"/>
      <c r="H2" s="207"/>
      <c r="I2" s="207"/>
      <c r="J2" s="91"/>
      <c r="K2" s="91"/>
      <c r="L2" s="91"/>
      <c r="M2" s="91"/>
      <c r="N2" s="91"/>
    </row>
    <row r="3" spans="1:14" ht="29.25" customHeight="1">
      <c r="A3" s="91"/>
      <c r="B3" s="91"/>
      <c r="C3" s="208" t="s">
        <v>2777</v>
      </c>
      <c r="D3" s="208"/>
      <c r="E3" s="208"/>
      <c r="F3" s="208"/>
      <c r="G3" s="208"/>
      <c r="H3" s="208"/>
      <c r="I3" s="91"/>
      <c r="J3" s="91"/>
      <c r="K3" s="91"/>
      <c r="L3" s="91"/>
      <c r="M3" s="91"/>
      <c r="N3" s="91"/>
    </row>
    <row r="4" spans="1:14" ht="15.75" thickBot="1">
      <c r="A4" s="91"/>
      <c r="B4" s="91"/>
      <c r="C4" s="91"/>
      <c r="D4" s="91"/>
      <c r="E4" s="91"/>
      <c r="F4" s="91"/>
      <c r="G4" s="91"/>
      <c r="H4" s="91"/>
      <c r="I4" s="91"/>
      <c r="J4" s="91"/>
      <c r="K4" s="91"/>
      <c r="L4" s="91"/>
      <c r="M4" s="91"/>
      <c r="N4" s="91"/>
    </row>
    <row r="5" spans="1:14" ht="42.75">
      <c r="A5" s="91"/>
      <c r="B5" s="131" t="s">
        <v>46</v>
      </c>
      <c r="C5" s="132" t="s">
        <v>2038</v>
      </c>
      <c r="D5" s="133" t="s">
        <v>47</v>
      </c>
      <c r="E5" s="133" t="s">
        <v>48</v>
      </c>
      <c r="F5" s="133" t="s">
        <v>2039</v>
      </c>
      <c r="G5" s="133" t="s">
        <v>2040</v>
      </c>
      <c r="H5" s="133" t="s">
        <v>2041</v>
      </c>
      <c r="I5" s="134" t="s">
        <v>2390</v>
      </c>
      <c r="J5" s="91"/>
      <c r="K5" s="91"/>
      <c r="L5" s="91"/>
      <c r="M5" s="91"/>
      <c r="N5" s="91"/>
    </row>
    <row r="6" spans="1:14" ht="15">
      <c r="A6" s="91"/>
      <c r="B6" s="209" t="s">
        <v>2</v>
      </c>
      <c r="C6" s="210"/>
      <c r="D6" s="210"/>
      <c r="E6" s="210"/>
      <c r="F6" s="211"/>
      <c r="G6" s="135">
        <f>SUM(G7:G402)</f>
        <v>1298</v>
      </c>
      <c r="H6" s="136">
        <f>SUM(H7:H402)</f>
        <v>3987.559999999994</v>
      </c>
      <c r="I6" s="137">
        <f>SUM(I7:I402)</f>
        <v>10083.290000000008</v>
      </c>
      <c r="J6" s="91"/>
      <c r="K6" s="91"/>
      <c r="L6" s="91"/>
      <c r="M6" s="91"/>
      <c r="N6" s="91"/>
    </row>
    <row r="7" spans="1:14" ht="15">
      <c r="A7" s="91"/>
      <c r="B7" s="96" t="s">
        <v>49</v>
      </c>
      <c r="C7" s="96" t="s">
        <v>2391</v>
      </c>
      <c r="D7" s="138">
        <v>170020401</v>
      </c>
      <c r="E7" s="96" t="s">
        <v>50</v>
      </c>
      <c r="F7" s="139">
        <v>70001</v>
      </c>
      <c r="G7" s="139">
        <v>9</v>
      </c>
      <c r="H7" s="139">
        <f>I7/G7</f>
        <v>4.1999999999999993</v>
      </c>
      <c r="I7" s="139">
        <v>37.799999999999997</v>
      </c>
      <c r="J7" s="91">
        <f>G7*H7</f>
        <v>37.799999999999997</v>
      </c>
      <c r="K7" s="91"/>
      <c r="L7" s="91"/>
      <c r="M7" s="91"/>
      <c r="N7" s="91"/>
    </row>
    <row r="8" spans="1:14" ht="15">
      <c r="A8" s="91"/>
      <c r="B8" s="96" t="s">
        <v>49</v>
      </c>
      <c r="C8" s="96" t="s">
        <v>2392</v>
      </c>
      <c r="D8" s="138">
        <v>170000154</v>
      </c>
      <c r="E8" s="96" t="s">
        <v>2393</v>
      </c>
      <c r="F8" s="139">
        <v>70001</v>
      </c>
      <c r="G8" s="139">
        <v>7</v>
      </c>
      <c r="H8" s="139">
        <f t="shared" ref="H8:H71" si="0">I8/G8</f>
        <v>4.2</v>
      </c>
      <c r="I8" s="139">
        <v>29.4</v>
      </c>
      <c r="J8" s="91">
        <f t="shared" ref="J8:J71" si="1">G8*H8</f>
        <v>29.400000000000002</v>
      </c>
      <c r="K8" s="91"/>
      <c r="L8" s="91"/>
      <c r="M8" s="91"/>
      <c r="N8" s="91"/>
    </row>
    <row r="9" spans="1:14" ht="15">
      <c r="A9" s="91"/>
      <c r="B9" s="96" t="s">
        <v>49</v>
      </c>
      <c r="C9" s="96" t="s">
        <v>2394</v>
      </c>
      <c r="D9" s="138">
        <v>270064503</v>
      </c>
      <c r="E9" s="96" t="s">
        <v>51</v>
      </c>
      <c r="F9" s="139">
        <v>70001</v>
      </c>
      <c r="G9" s="139">
        <v>7</v>
      </c>
      <c r="H9" s="139">
        <f t="shared" si="0"/>
        <v>4.2</v>
      </c>
      <c r="I9" s="139">
        <v>29.4</v>
      </c>
      <c r="J9" s="91">
        <f t="shared" si="1"/>
        <v>29.400000000000002</v>
      </c>
      <c r="K9" s="91"/>
      <c r="L9" s="91"/>
      <c r="M9" s="91"/>
      <c r="N9" s="91"/>
    </row>
    <row r="10" spans="1:14" ht="15">
      <c r="A10" s="91"/>
      <c r="B10" s="96" t="s">
        <v>49</v>
      </c>
      <c r="C10" s="96" t="s">
        <v>2395</v>
      </c>
      <c r="D10" s="138">
        <v>900200088</v>
      </c>
      <c r="E10" s="96" t="s">
        <v>2396</v>
      </c>
      <c r="F10" s="139">
        <v>70001</v>
      </c>
      <c r="G10" s="139">
        <v>1</v>
      </c>
      <c r="H10" s="139">
        <f t="shared" si="0"/>
        <v>4.2</v>
      </c>
      <c r="I10" s="139">
        <v>4.2</v>
      </c>
      <c r="J10" s="91">
        <f t="shared" si="1"/>
        <v>4.2</v>
      </c>
      <c r="K10" s="91"/>
      <c r="L10" s="91"/>
      <c r="M10" s="91"/>
      <c r="N10" s="91"/>
    </row>
    <row r="11" spans="1:14" ht="15">
      <c r="A11" s="91"/>
      <c r="B11" s="96" t="s">
        <v>49</v>
      </c>
      <c r="C11" s="96" t="s">
        <v>2397</v>
      </c>
      <c r="D11" s="138">
        <v>900200089</v>
      </c>
      <c r="E11" s="96" t="s">
        <v>52</v>
      </c>
      <c r="F11" s="139">
        <v>70001</v>
      </c>
      <c r="G11" s="139">
        <v>6</v>
      </c>
      <c r="H11" s="139">
        <f t="shared" si="0"/>
        <v>4.2</v>
      </c>
      <c r="I11" s="139">
        <v>25.2</v>
      </c>
      <c r="J11" s="91">
        <f t="shared" si="1"/>
        <v>25.200000000000003</v>
      </c>
      <c r="K11" s="91"/>
      <c r="L11" s="91"/>
      <c r="M11" s="91"/>
      <c r="N11" s="91"/>
    </row>
    <row r="12" spans="1:14" ht="15">
      <c r="A12" s="91"/>
      <c r="B12" s="96" t="s">
        <v>53</v>
      </c>
      <c r="C12" s="96" t="s">
        <v>2398</v>
      </c>
      <c r="D12" s="138">
        <v>50024301</v>
      </c>
      <c r="E12" s="96" t="s">
        <v>54</v>
      </c>
      <c r="F12" s="139">
        <v>70001</v>
      </c>
      <c r="G12" s="139">
        <v>5</v>
      </c>
      <c r="H12" s="139">
        <f t="shared" si="0"/>
        <v>4.2</v>
      </c>
      <c r="I12" s="139">
        <v>21</v>
      </c>
      <c r="J12" s="91">
        <f t="shared" si="1"/>
        <v>21</v>
      </c>
      <c r="K12" s="91"/>
      <c r="L12" s="91"/>
      <c r="M12" s="91"/>
      <c r="N12" s="91"/>
    </row>
    <row r="13" spans="1:14" ht="15">
      <c r="A13" s="91"/>
      <c r="B13" s="96" t="s">
        <v>53</v>
      </c>
      <c r="C13" s="96" t="s">
        <v>2399</v>
      </c>
      <c r="D13" s="138">
        <v>210000043</v>
      </c>
      <c r="E13" s="96" t="s">
        <v>1610</v>
      </c>
      <c r="F13" s="139">
        <v>70001</v>
      </c>
      <c r="G13" s="139">
        <v>1</v>
      </c>
      <c r="H13" s="139">
        <f t="shared" si="0"/>
        <v>4.2</v>
      </c>
      <c r="I13" s="139">
        <v>4.2</v>
      </c>
      <c r="J13" s="91">
        <f t="shared" si="1"/>
        <v>4.2</v>
      </c>
      <c r="K13" s="91"/>
      <c r="L13" s="91"/>
      <c r="M13" s="91"/>
      <c r="N13" s="91"/>
    </row>
    <row r="14" spans="1:14" ht="15">
      <c r="A14" s="91"/>
      <c r="B14" s="96" t="s">
        <v>58</v>
      </c>
      <c r="C14" s="96" t="s">
        <v>2400</v>
      </c>
      <c r="D14" s="138">
        <v>19164502</v>
      </c>
      <c r="E14" s="96" t="s">
        <v>1399</v>
      </c>
      <c r="F14" s="139">
        <v>70001</v>
      </c>
      <c r="G14" s="139">
        <v>3</v>
      </c>
      <c r="H14" s="139">
        <f t="shared" si="0"/>
        <v>4.2</v>
      </c>
      <c r="I14" s="139">
        <v>12.6</v>
      </c>
      <c r="J14" s="91">
        <f t="shared" si="1"/>
        <v>12.600000000000001</v>
      </c>
      <c r="K14" s="91"/>
      <c r="L14" s="91"/>
      <c r="M14" s="91"/>
      <c r="N14" s="91"/>
    </row>
    <row r="15" spans="1:14" ht="15">
      <c r="A15" s="91"/>
      <c r="B15" s="96" t="s">
        <v>58</v>
      </c>
      <c r="C15" s="96" t="s">
        <v>2401</v>
      </c>
      <c r="D15" s="138">
        <v>10064120</v>
      </c>
      <c r="E15" s="96" t="s">
        <v>65</v>
      </c>
      <c r="F15" s="139">
        <v>70001</v>
      </c>
      <c r="G15" s="139">
        <v>31</v>
      </c>
      <c r="H15" s="139">
        <f t="shared" si="0"/>
        <v>4.1999999999999993</v>
      </c>
      <c r="I15" s="139">
        <v>130.19999999999999</v>
      </c>
      <c r="J15" s="91">
        <f t="shared" si="1"/>
        <v>130.19999999999999</v>
      </c>
      <c r="K15" s="91"/>
      <c r="L15" s="91"/>
      <c r="M15" s="91"/>
      <c r="N15" s="91"/>
    </row>
    <row r="16" spans="1:14" ht="15">
      <c r="A16" s="91"/>
      <c r="B16" s="96" t="s">
        <v>58</v>
      </c>
      <c r="C16" s="96" t="s">
        <v>2402</v>
      </c>
      <c r="D16" s="138">
        <v>10001818</v>
      </c>
      <c r="E16" s="96" t="s">
        <v>1611</v>
      </c>
      <c r="F16" s="139">
        <v>70001</v>
      </c>
      <c r="G16" s="139">
        <v>13</v>
      </c>
      <c r="H16" s="139">
        <f t="shared" si="0"/>
        <v>4.2</v>
      </c>
      <c r="I16" s="139">
        <v>54.6</v>
      </c>
      <c r="J16" s="91">
        <f t="shared" si="1"/>
        <v>54.6</v>
      </c>
      <c r="K16" s="91"/>
      <c r="L16" s="91"/>
      <c r="M16" s="91"/>
      <c r="N16" s="91"/>
    </row>
    <row r="17" spans="1:14" ht="15">
      <c r="A17" s="91"/>
      <c r="B17" s="96" t="s">
        <v>58</v>
      </c>
      <c r="C17" s="96" t="s">
        <v>2403</v>
      </c>
      <c r="D17" s="138">
        <v>10000427</v>
      </c>
      <c r="E17" s="96" t="s">
        <v>60</v>
      </c>
      <c r="F17" s="139">
        <v>70001</v>
      </c>
      <c r="G17" s="139">
        <v>2</v>
      </c>
      <c r="H17" s="139">
        <f t="shared" si="0"/>
        <v>4.2</v>
      </c>
      <c r="I17" s="139">
        <v>8.4</v>
      </c>
      <c r="J17" s="91">
        <f t="shared" si="1"/>
        <v>8.4</v>
      </c>
      <c r="K17" s="91"/>
      <c r="L17" s="91"/>
      <c r="M17" s="91"/>
      <c r="N17" s="91"/>
    </row>
    <row r="18" spans="1:14" ht="15">
      <c r="A18" s="91"/>
      <c r="B18" s="96" t="s">
        <v>58</v>
      </c>
      <c r="C18" s="96" t="s">
        <v>2404</v>
      </c>
      <c r="D18" s="138">
        <v>10020301</v>
      </c>
      <c r="E18" s="96" t="s">
        <v>63</v>
      </c>
      <c r="F18" s="139">
        <v>70001</v>
      </c>
      <c r="G18" s="139">
        <v>6</v>
      </c>
      <c r="H18" s="139">
        <f t="shared" si="0"/>
        <v>4.2</v>
      </c>
      <c r="I18" s="139">
        <v>25.2</v>
      </c>
      <c r="J18" s="91">
        <f t="shared" si="1"/>
        <v>25.200000000000003</v>
      </c>
      <c r="K18" s="91"/>
      <c r="L18" s="91"/>
      <c r="M18" s="91"/>
      <c r="N18" s="91"/>
    </row>
    <row r="19" spans="1:14" ht="15">
      <c r="A19" s="91"/>
      <c r="B19" s="96" t="s">
        <v>58</v>
      </c>
      <c r="C19" s="96" t="s">
        <v>2405</v>
      </c>
      <c r="D19" s="138">
        <v>800800006</v>
      </c>
      <c r="E19" s="96" t="s">
        <v>68</v>
      </c>
      <c r="F19" s="139">
        <v>70001</v>
      </c>
      <c r="G19" s="139">
        <v>2</v>
      </c>
      <c r="H19" s="139">
        <f t="shared" si="0"/>
        <v>4.2</v>
      </c>
      <c r="I19" s="139">
        <v>8.4</v>
      </c>
      <c r="J19" s="91">
        <f t="shared" si="1"/>
        <v>8.4</v>
      </c>
      <c r="K19" s="91"/>
      <c r="L19" s="91"/>
      <c r="M19" s="91"/>
      <c r="N19" s="91"/>
    </row>
    <row r="20" spans="1:14" ht="15">
      <c r="A20" s="91"/>
      <c r="B20" s="96" t="s">
        <v>58</v>
      </c>
      <c r="C20" s="96" t="s">
        <v>2406</v>
      </c>
      <c r="D20" s="138">
        <v>130024102</v>
      </c>
      <c r="E20" s="96" t="s">
        <v>67</v>
      </c>
      <c r="F20" s="139">
        <v>70001</v>
      </c>
      <c r="G20" s="139">
        <v>2</v>
      </c>
      <c r="H20" s="139">
        <f t="shared" si="0"/>
        <v>4.2</v>
      </c>
      <c r="I20" s="139">
        <v>8.4</v>
      </c>
      <c r="J20" s="91">
        <f t="shared" si="1"/>
        <v>8.4</v>
      </c>
      <c r="K20" s="91"/>
      <c r="L20" s="91"/>
      <c r="M20" s="91"/>
      <c r="N20" s="91"/>
    </row>
    <row r="21" spans="1:14" ht="15">
      <c r="A21" s="91"/>
      <c r="B21" s="96" t="s">
        <v>58</v>
      </c>
      <c r="C21" s="96" t="s">
        <v>2407</v>
      </c>
      <c r="D21" s="138">
        <v>10054114</v>
      </c>
      <c r="E21" s="96" t="s">
        <v>64</v>
      </c>
      <c r="F21" s="139">
        <v>70001</v>
      </c>
      <c r="G21" s="139">
        <v>1</v>
      </c>
      <c r="H21" s="139">
        <f t="shared" si="0"/>
        <v>4.2</v>
      </c>
      <c r="I21" s="139">
        <v>4.2</v>
      </c>
      <c r="J21" s="91">
        <f t="shared" si="1"/>
        <v>4.2</v>
      </c>
      <c r="K21" s="91"/>
      <c r="L21" s="91"/>
      <c r="M21" s="91"/>
      <c r="N21" s="91"/>
    </row>
    <row r="22" spans="1:14" ht="15">
      <c r="A22" s="91"/>
      <c r="B22" s="96" t="s">
        <v>58</v>
      </c>
      <c r="C22" s="96" t="s">
        <v>2408</v>
      </c>
      <c r="D22" s="138">
        <v>10001409</v>
      </c>
      <c r="E22" s="96" t="s">
        <v>1504</v>
      </c>
      <c r="F22" s="139">
        <v>70001</v>
      </c>
      <c r="G22" s="139">
        <v>6</v>
      </c>
      <c r="H22" s="139">
        <f t="shared" si="0"/>
        <v>4.2</v>
      </c>
      <c r="I22" s="139">
        <v>25.2</v>
      </c>
      <c r="J22" s="91">
        <f t="shared" si="1"/>
        <v>25.200000000000003</v>
      </c>
      <c r="K22" s="91"/>
      <c r="L22" s="91"/>
      <c r="M22" s="91"/>
      <c r="N22" s="91"/>
    </row>
    <row r="23" spans="1:14" ht="15">
      <c r="A23" s="91"/>
      <c r="B23" s="96" t="s">
        <v>58</v>
      </c>
      <c r="C23" s="96" t="s">
        <v>2409</v>
      </c>
      <c r="D23" s="138">
        <v>10065217</v>
      </c>
      <c r="E23" s="96" t="s">
        <v>66</v>
      </c>
      <c r="F23" s="139">
        <v>70001</v>
      </c>
      <c r="G23" s="139">
        <v>1</v>
      </c>
      <c r="H23" s="139">
        <f t="shared" si="0"/>
        <v>4.2</v>
      </c>
      <c r="I23" s="139">
        <v>4.2</v>
      </c>
      <c r="J23" s="91">
        <f t="shared" si="1"/>
        <v>4.2</v>
      </c>
      <c r="K23" s="91"/>
      <c r="L23" s="91"/>
      <c r="M23" s="91"/>
      <c r="N23" s="91"/>
    </row>
    <row r="24" spans="1:14" ht="15">
      <c r="A24" s="91"/>
      <c r="B24" s="96" t="s">
        <v>58</v>
      </c>
      <c r="C24" s="96" t="s">
        <v>2410</v>
      </c>
      <c r="D24" s="138">
        <v>10001411</v>
      </c>
      <c r="E24" s="96" t="s">
        <v>1398</v>
      </c>
      <c r="F24" s="139">
        <v>70001</v>
      </c>
      <c r="G24" s="139">
        <v>5</v>
      </c>
      <c r="H24" s="139">
        <f t="shared" si="0"/>
        <v>4.2</v>
      </c>
      <c r="I24" s="139">
        <v>21</v>
      </c>
      <c r="J24" s="91">
        <f t="shared" si="1"/>
        <v>21</v>
      </c>
      <c r="K24" s="91"/>
      <c r="L24" s="91"/>
      <c r="M24" s="91"/>
      <c r="N24" s="91"/>
    </row>
    <row r="25" spans="1:14" ht="15">
      <c r="A25" s="91"/>
      <c r="B25" s="96" t="s">
        <v>58</v>
      </c>
      <c r="C25" s="96" t="s">
        <v>2411</v>
      </c>
      <c r="D25" s="138">
        <v>10000343</v>
      </c>
      <c r="E25" s="96" t="s">
        <v>59</v>
      </c>
      <c r="F25" s="139">
        <v>70001</v>
      </c>
      <c r="G25" s="139">
        <v>2</v>
      </c>
      <c r="H25" s="139">
        <f t="shared" si="0"/>
        <v>4.2</v>
      </c>
      <c r="I25" s="139">
        <v>8.4</v>
      </c>
      <c r="J25" s="91">
        <f t="shared" si="1"/>
        <v>8.4</v>
      </c>
      <c r="K25" s="91"/>
      <c r="L25" s="91"/>
      <c r="M25" s="91"/>
      <c r="N25" s="91"/>
    </row>
    <row r="26" spans="1:14" ht="15">
      <c r="A26" s="91"/>
      <c r="B26" s="96" t="s">
        <v>58</v>
      </c>
      <c r="C26" s="96" t="s">
        <v>2412</v>
      </c>
      <c r="D26" s="138">
        <v>10019111</v>
      </c>
      <c r="E26" s="96" t="s">
        <v>62</v>
      </c>
      <c r="F26" s="139">
        <v>70001</v>
      </c>
      <c r="G26" s="139">
        <v>28</v>
      </c>
      <c r="H26" s="139">
        <f t="shared" si="0"/>
        <v>4.2</v>
      </c>
      <c r="I26" s="139">
        <v>117.6</v>
      </c>
      <c r="J26" s="91">
        <f t="shared" si="1"/>
        <v>117.60000000000001</v>
      </c>
      <c r="K26" s="91"/>
      <c r="L26" s="91"/>
      <c r="M26" s="91"/>
      <c r="N26" s="91"/>
    </row>
    <row r="27" spans="1:14" ht="15">
      <c r="A27" s="91"/>
      <c r="B27" s="96" t="s">
        <v>58</v>
      </c>
      <c r="C27" s="96" t="s">
        <v>2413</v>
      </c>
      <c r="D27" s="138">
        <v>10064502</v>
      </c>
      <c r="E27" s="96" t="s">
        <v>1111</v>
      </c>
      <c r="F27" s="139">
        <v>70001</v>
      </c>
      <c r="G27" s="139">
        <v>19</v>
      </c>
      <c r="H27" s="139">
        <f t="shared" si="0"/>
        <v>4.2</v>
      </c>
      <c r="I27" s="139">
        <v>79.8</v>
      </c>
      <c r="J27" s="91">
        <f t="shared" si="1"/>
        <v>79.8</v>
      </c>
      <c r="K27" s="91"/>
      <c r="L27" s="91"/>
      <c r="M27" s="91"/>
      <c r="N27" s="91"/>
    </row>
    <row r="28" spans="1:14" ht="15">
      <c r="A28" s="91"/>
      <c r="B28" s="96" t="s">
        <v>58</v>
      </c>
      <c r="C28" s="96" t="s">
        <v>2414</v>
      </c>
      <c r="D28" s="138">
        <v>10001535</v>
      </c>
      <c r="E28" s="96" t="s">
        <v>61</v>
      </c>
      <c r="F28" s="139">
        <v>70001</v>
      </c>
      <c r="G28" s="139">
        <v>4</v>
      </c>
      <c r="H28" s="139">
        <f t="shared" si="0"/>
        <v>4.2</v>
      </c>
      <c r="I28" s="139">
        <v>16.8</v>
      </c>
      <c r="J28" s="91">
        <f t="shared" si="1"/>
        <v>16.8</v>
      </c>
      <c r="K28" s="91"/>
      <c r="L28" s="91"/>
      <c r="M28" s="91"/>
      <c r="N28" s="91"/>
    </row>
    <row r="29" spans="1:14" ht="15">
      <c r="A29" s="91"/>
      <c r="B29" s="96" t="s">
        <v>69</v>
      </c>
      <c r="C29" s="96" t="s">
        <v>2415</v>
      </c>
      <c r="D29" s="138">
        <v>420200053</v>
      </c>
      <c r="E29" s="96" t="s">
        <v>70</v>
      </c>
      <c r="F29" s="139">
        <v>70001</v>
      </c>
      <c r="G29" s="139">
        <v>3</v>
      </c>
      <c r="H29" s="139">
        <f t="shared" si="0"/>
        <v>4.2</v>
      </c>
      <c r="I29" s="139">
        <v>12.6</v>
      </c>
      <c r="J29" s="91">
        <f t="shared" si="1"/>
        <v>12.600000000000001</v>
      </c>
      <c r="K29" s="91"/>
      <c r="L29" s="91"/>
      <c r="M29" s="91"/>
      <c r="N29" s="91"/>
    </row>
    <row r="30" spans="1:14" ht="15">
      <c r="A30" s="91"/>
      <c r="B30" s="96" t="s">
        <v>71</v>
      </c>
      <c r="C30" s="96" t="s">
        <v>2416</v>
      </c>
      <c r="D30" s="138">
        <v>320200002</v>
      </c>
      <c r="E30" s="96" t="s">
        <v>2417</v>
      </c>
      <c r="F30" s="139">
        <v>70001</v>
      </c>
      <c r="G30" s="139">
        <v>1</v>
      </c>
      <c r="H30" s="139">
        <f t="shared" si="0"/>
        <v>4.2</v>
      </c>
      <c r="I30" s="139">
        <v>4.2</v>
      </c>
      <c r="J30" s="91">
        <f t="shared" si="1"/>
        <v>4.2</v>
      </c>
      <c r="K30" s="91"/>
      <c r="L30" s="91"/>
      <c r="M30" s="91"/>
      <c r="N30" s="91"/>
    </row>
    <row r="31" spans="1:14" ht="15">
      <c r="A31" s="91"/>
      <c r="B31" s="96" t="s">
        <v>71</v>
      </c>
      <c r="C31" s="96" t="s">
        <v>2418</v>
      </c>
      <c r="D31" s="138">
        <v>400200025</v>
      </c>
      <c r="E31" s="96" t="s">
        <v>1614</v>
      </c>
      <c r="F31" s="139">
        <v>70001</v>
      </c>
      <c r="G31" s="139">
        <v>8</v>
      </c>
      <c r="H31" s="139">
        <f t="shared" si="0"/>
        <v>4.2</v>
      </c>
      <c r="I31" s="139">
        <v>33.6</v>
      </c>
      <c r="J31" s="91">
        <f t="shared" si="1"/>
        <v>33.6</v>
      </c>
      <c r="K31" s="91"/>
      <c r="L31" s="91"/>
      <c r="M31" s="91"/>
      <c r="N31" s="91"/>
    </row>
    <row r="32" spans="1:14" ht="15">
      <c r="A32" s="91"/>
      <c r="B32" s="96" t="s">
        <v>71</v>
      </c>
      <c r="C32" s="96" t="s">
        <v>2419</v>
      </c>
      <c r="D32" s="138">
        <v>110000048</v>
      </c>
      <c r="E32" s="96" t="s">
        <v>537</v>
      </c>
      <c r="F32" s="139">
        <v>70001</v>
      </c>
      <c r="G32" s="139">
        <v>1</v>
      </c>
      <c r="H32" s="139">
        <f t="shared" si="0"/>
        <v>4.2</v>
      </c>
      <c r="I32" s="139">
        <v>4.2</v>
      </c>
      <c r="J32" s="91">
        <f t="shared" si="1"/>
        <v>4.2</v>
      </c>
      <c r="K32" s="91"/>
      <c r="L32" s="91"/>
      <c r="M32" s="91"/>
      <c r="N32" s="91"/>
    </row>
    <row r="33" spans="1:14" ht="15">
      <c r="A33" s="91"/>
      <c r="B33" s="96" t="s">
        <v>71</v>
      </c>
      <c r="C33" s="96" t="s">
        <v>2420</v>
      </c>
      <c r="D33" s="138">
        <v>740200059</v>
      </c>
      <c r="E33" s="96" t="s">
        <v>74</v>
      </c>
      <c r="F33" s="139">
        <v>70001</v>
      </c>
      <c r="G33" s="139">
        <v>1</v>
      </c>
      <c r="H33" s="139">
        <f t="shared" si="0"/>
        <v>4.2</v>
      </c>
      <c r="I33" s="139">
        <v>4.2</v>
      </c>
      <c r="J33" s="91">
        <f t="shared" si="1"/>
        <v>4.2</v>
      </c>
      <c r="K33" s="91"/>
      <c r="L33" s="91"/>
      <c r="M33" s="91"/>
      <c r="N33" s="91"/>
    </row>
    <row r="34" spans="1:14" ht="15">
      <c r="A34" s="91"/>
      <c r="B34" s="96" t="s">
        <v>71</v>
      </c>
      <c r="C34" s="96" t="s">
        <v>2421</v>
      </c>
      <c r="D34" s="138">
        <v>90024101</v>
      </c>
      <c r="E34" s="96" t="s">
        <v>72</v>
      </c>
      <c r="F34" s="139">
        <v>70001</v>
      </c>
      <c r="G34" s="139">
        <v>1</v>
      </c>
      <c r="H34" s="139">
        <f t="shared" si="0"/>
        <v>4.2</v>
      </c>
      <c r="I34" s="139">
        <v>4.2</v>
      </c>
      <c r="J34" s="91">
        <f t="shared" si="1"/>
        <v>4.2</v>
      </c>
      <c r="K34" s="91"/>
      <c r="L34" s="91"/>
      <c r="M34" s="91"/>
      <c r="N34" s="91"/>
    </row>
    <row r="35" spans="1:14" ht="15">
      <c r="A35" s="91"/>
      <c r="B35" s="96" t="s">
        <v>49</v>
      </c>
      <c r="C35" s="96" t="s">
        <v>2391</v>
      </c>
      <c r="D35" s="138">
        <v>170020401</v>
      </c>
      <c r="E35" s="96" t="s">
        <v>50</v>
      </c>
      <c r="F35" s="139">
        <v>70002</v>
      </c>
      <c r="G35" s="139">
        <v>5</v>
      </c>
      <c r="H35" s="139">
        <f t="shared" si="0"/>
        <v>10.64</v>
      </c>
      <c r="I35" s="139">
        <v>53.2</v>
      </c>
      <c r="J35" s="91">
        <f t="shared" si="1"/>
        <v>53.2</v>
      </c>
      <c r="K35" s="91"/>
      <c r="L35" s="91"/>
      <c r="M35" s="91"/>
      <c r="N35" s="91"/>
    </row>
    <row r="36" spans="1:14" ht="15">
      <c r="A36" s="91"/>
      <c r="B36" s="96" t="s">
        <v>49</v>
      </c>
      <c r="C36" s="96" t="s">
        <v>2395</v>
      </c>
      <c r="D36" s="138">
        <v>900200088</v>
      </c>
      <c r="E36" s="96" t="s">
        <v>2396</v>
      </c>
      <c r="F36" s="139">
        <v>70002</v>
      </c>
      <c r="G36" s="139">
        <v>1</v>
      </c>
      <c r="H36" s="139">
        <f t="shared" si="0"/>
        <v>10.64</v>
      </c>
      <c r="I36" s="139">
        <v>10.64</v>
      </c>
      <c r="J36" s="91">
        <f t="shared" si="1"/>
        <v>10.64</v>
      </c>
      <c r="K36" s="91"/>
      <c r="L36" s="91"/>
      <c r="M36" s="91"/>
      <c r="N36" s="91"/>
    </row>
    <row r="37" spans="1:14" ht="15">
      <c r="A37" s="91"/>
      <c r="B37" s="96" t="s">
        <v>49</v>
      </c>
      <c r="C37" s="96" t="s">
        <v>2397</v>
      </c>
      <c r="D37" s="138">
        <v>900200089</v>
      </c>
      <c r="E37" s="96" t="s">
        <v>52</v>
      </c>
      <c r="F37" s="139">
        <v>70002</v>
      </c>
      <c r="G37" s="139">
        <v>3</v>
      </c>
      <c r="H37" s="139">
        <f t="shared" si="0"/>
        <v>10.64</v>
      </c>
      <c r="I37" s="139">
        <v>31.92</v>
      </c>
      <c r="J37" s="91">
        <f t="shared" si="1"/>
        <v>31.92</v>
      </c>
      <c r="K37" s="91"/>
      <c r="L37" s="91"/>
      <c r="M37" s="91"/>
      <c r="N37" s="91"/>
    </row>
    <row r="38" spans="1:14" ht="15">
      <c r="A38" s="91"/>
      <c r="B38" s="96" t="s">
        <v>58</v>
      </c>
      <c r="C38" s="96" t="s">
        <v>2400</v>
      </c>
      <c r="D38" s="138">
        <v>19164502</v>
      </c>
      <c r="E38" s="96" t="s">
        <v>1399</v>
      </c>
      <c r="F38" s="139">
        <v>70002</v>
      </c>
      <c r="G38" s="139">
        <v>2</v>
      </c>
      <c r="H38" s="139">
        <f t="shared" si="0"/>
        <v>10.64</v>
      </c>
      <c r="I38" s="139">
        <v>21.28</v>
      </c>
      <c r="J38" s="91">
        <f t="shared" si="1"/>
        <v>21.28</v>
      </c>
      <c r="K38" s="91"/>
      <c r="L38" s="91"/>
      <c r="M38" s="91"/>
      <c r="N38" s="91"/>
    </row>
    <row r="39" spans="1:14" ht="15">
      <c r="A39" s="91"/>
      <c r="B39" s="96" t="s">
        <v>58</v>
      </c>
      <c r="C39" s="96" t="s">
        <v>2401</v>
      </c>
      <c r="D39" s="138">
        <v>10064120</v>
      </c>
      <c r="E39" s="96" t="s">
        <v>65</v>
      </c>
      <c r="F39" s="139">
        <v>70002</v>
      </c>
      <c r="G39" s="139">
        <v>9</v>
      </c>
      <c r="H39" s="139">
        <f t="shared" si="0"/>
        <v>10.64</v>
      </c>
      <c r="I39" s="139">
        <v>95.76</v>
      </c>
      <c r="J39" s="91">
        <f t="shared" si="1"/>
        <v>95.76</v>
      </c>
      <c r="K39" s="91"/>
      <c r="L39" s="91"/>
      <c r="M39" s="91"/>
      <c r="N39" s="91"/>
    </row>
    <row r="40" spans="1:14" ht="15">
      <c r="A40" s="91"/>
      <c r="B40" s="96" t="s">
        <v>58</v>
      </c>
      <c r="C40" s="96" t="s">
        <v>2402</v>
      </c>
      <c r="D40" s="138">
        <v>10001818</v>
      </c>
      <c r="E40" s="96" t="s">
        <v>1611</v>
      </c>
      <c r="F40" s="139">
        <v>70002</v>
      </c>
      <c r="G40" s="139">
        <v>2</v>
      </c>
      <c r="H40" s="139">
        <f t="shared" si="0"/>
        <v>10.64</v>
      </c>
      <c r="I40" s="139">
        <v>21.28</v>
      </c>
      <c r="J40" s="91">
        <f t="shared" si="1"/>
        <v>21.28</v>
      </c>
      <c r="K40" s="91"/>
      <c r="L40" s="91"/>
      <c r="M40" s="91"/>
      <c r="N40" s="91"/>
    </row>
    <row r="41" spans="1:14" ht="15">
      <c r="A41" s="91"/>
      <c r="B41" s="96" t="s">
        <v>58</v>
      </c>
      <c r="C41" s="96" t="s">
        <v>2404</v>
      </c>
      <c r="D41" s="138">
        <v>10020301</v>
      </c>
      <c r="E41" s="96" t="s">
        <v>63</v>
      </c>
      <c r="F41" s="139">
        <v>70002</v>
      </c>
      <c r="G41" s="139">
        <v>1</v>
      </c>
      <c r="H41" s="139">
        <f t="shared" si="0"/>
        <v>10.64</v>
      </c>
      <c r="I41" s="139">
        <v>10.64</v>
      </c>
      <c r="J41" s="91">
        <f t="shared" si="1"/>
        <v>10.64</v>
      </c>
      <c r="K41" s="91"/>
      <c r="L41" s="91"/>
      <c r="M41" s="91"/>
      <c r="N41" s="91"/>
    </row>
    <row r="42" spans="1:14" ht="15">
      <c r="A42" s="91"/>
      <c r="B42" s="96" t="s">
        <v>58</v>
      </c>
      <c r="C42" s="96" t="s">
        <v>2406</v>
      </c>
      <c r="D42" s="138">
        <v>130024102</v>
      </c>
      <c r="E42" s="96" t="s">
        <v>67</v>
      </c>
      <c r="F42" s="139">
        <v>70002</v>
      </c>
      <c r="G42" s="139">
        <v>1</v>
      </c>
      <c r="H42" s="139">
        <f t="shared" si="0"/>
        <v>10.64</v>
      </c>
      <c r="I42" s="139">
        <v>10.64</v>
      </c>
      <c r="J42" s="91">
        <f t="shared" si="1"/>
        <v>10.64</v>
      </c>
      <c r="K42" s="91"/>
      <c r="L42" s="91"/>
      <c r="M42" s="91"/>
      <c r="N42" s="91"/>
    </row>
    <row r="43" spans="1:14" ht="15">
      <c r="A43" s="91"/>
      <c r="B43" s="96" t="s">
        <v>58</v>
      </c>
      <c r="C43" s="96" t="s">
        <v>2407</v>
      </c>
      <c r="D43" s="138">
        <v>10054114</v>
      </c>
      <c r="E43" s="96" t="s">
        <v>64</v>
      </c>
      <c r="F43" s="139">
        <v>70002</v>
      </c>
      <c r="G43" s="139">
        <v>1</v>
      </c>
      <c r="H43" s="139">
        <f t="shared" si="0"/>
        <v>10.64</v>
      </c>
      <c r="I43" s="139">
        <v>10.64</v>
      </c>
      <c r="J43" s="91">
        <f t="shared" si="1"/>
        <v>10.64</v>
      </c>
      <c r="K43" s="91"/>
      <c r="L43" s="91"/>
      <c r="M43" s="91"/>
      <c r="N43" s="91"/>
    </row>
    <row r="44" spans="1:14" ht="15">
      <c r="A44" s="91"/>
      <c r="B44" s="96" t="s">
        <v>58</v>
      </c>
      <c r="C44" s="96" t="s">
        <v>2408</v>
      </c>
      <c r="D44" s="138">
        <v>10001409</v>
      </c>
      <c r="E44" s="96" t="s">
        <v>1504</v>
      </c>
      <c r="F44" s="139">
        <v>70002</v>
      </c>
      <c r="G44" s="139">
        <v>3</v>
      </c>
      <c r="H44" s="139">
        <f t="shared" si="0"/>
        <v>10.64</v>
      </c>
      <c r="I44" s="139">
        <v>31.92</v>
      </c>
      <c r="J44" s="91">
        <f t="shared" si="1"/>
        <v>31.92</v>
      </c>
      <c r="K44" s="91"/>
      <c r="L44" s="91"/>
      <c r="M44" s="91"/>
      <c r="N44" s="91"/>
    </row>
    <row r="45" spans="1:14" ht="15">
      <c r="A45" s="91"/>
      <c r="B45" s="96" t="s">
        <v>58</v>
      </c>
      <c r="C45" s="96" t="s">
        <v>2409</v>
      </c>
      <c r="D45" s="138">
        <v>10065217</v>
      </c>
      <c r="E45" s="96" t="s">
        <v>66</v>
      </c>
      <c r="F45" s="139">
        <v>70002</v>
      </c>
      <c r="G45" s="139">
        <v>1</v>
      </c>
      <c r="H45" s="139">
        <f t="shared" si="0"/>
        <v>10.64</v>
      </c>
      <c r="I45" s="139">
        <v>10.64</v>
      </c>
      <c r="J45" s="91">
        <f t="shared" si="1"/>
        <v>10.64</v>
      </c>
      <c r="K45" s="91"/>
      <c r="L45" s="91"/>
      <c r="M45" s="91"/>
      <c r="N45" s="91"/>
    </row>
    <row r="46" spans="1:14" ht="15">
      <c r="A46" s="91"/>
      <c r="B46" s="96" t="s">
        <v>58</v>
      </c>
      <c r="C46" s="96" t="s">
        <v>2411</v>
      </c>
      <c r="D46" s="138">
        <v>10000343</v>
      </c>
      <c r="E46" s="96" t="s">
        <v>59</v>
      </c>
      <c r="F46" s="139">
        <v>70002</v>
      </c>
      <c r="G46" s="139">
        <v>1</v>
      </c>
      <c r="H46" s="139">
        <f t="shared" si="0"/>
        <v>10.64</v>
      </c>
      <c r="I46" s="139">
        <v>10.64</v>
      </c>
      <c r="J46" s="91">
        <f t="shared" si="1"/>
        <v>10.64</v>
      </c>
      <c r="K46" s="91"/>
      <c r="L46" s="91"/>
      <c r="M46" s="91"/>
      <c r="N46" s="91"/>
    </row>
    <row r="47" spans="1:14" ht="15">
      <c r="A47" s="91"/>
      <c r="B47" s="96" t="s">
        <v>58</v>
      </c>
      <c r="C47" s="96" t="s">
        <v>2412</v>
      </c>
      <c r="D47" s="138">
        <v>10019111</v>
      </c>
      <c r="E47" s="96" t="s">
        <v>62</v>
      </c>
      <c r="F47" s="139">
        <v>70002</v>
      </c>
      <c r="G47" s="139">
        <v>14</v>
      </c>
      <c r="H47" s="139">
        <f t="shared" si="0"/>
        <v>10.64</v>
      </c>
      <c r="I47" s="139">
        <v>148.96</v>
      </c>
      <c r="J47" s="91">
        <f t="shared" si="1"/>
        <v>148.96</v>
      </c>
      <c r="K47" s="91"/>
      <c r="L47" s="91"/>
      <c r="M47" s="91"/>
      <c r="N47" s="91"/>
    </row>
    <row r="48" spans="1:14" ht="15">
      <c r="A48" s="91"/>
      <c r="B48" s="96" t="s">
        <v>58</v>
      </c>
      <c r="C48" s="96" t="s">
        <v>2413</v>
      </c>
      <c r="D48" s="138">
        <v>10064502</v>
      </c>
      <c r="E48" s="96" t="s">
        <v>1111</v>
      </c>
      <c r="F48" s="139">
        <v>70002</v>
      </c>
      <c r="G48" s="139">
        <v>3</v>
      </c>
      <c r="H48" s="139">
        <f t="shared" si="0"/>
        <v>10.64</v>
      </c>
      <c r="I48" s="139">
        <v>31.92</v>
      </c>
      <c r="J48" s="91">
        <f t="shared" si="1"/>
        <v>31.92</v>
      </c>
      <c r="K48" s="91"/>
      <c r="L48" s="91"/>
      <c r="M48" s="91"/>
      <c r="N48" s="91"/>
    </row>
    <row r="49" spans="1:14" ht="15">
      <c r="A49" s="91"/>
      <c r="B49" s="96" t="s">
        <v>58</v>
      </c>
      <c r="C49" s="96" t="s">
        <v>2414</v>
      </c>
      <c r="D49" s="138">
        <v>10001535</v>
      </c>
      <c r="E49" s="96" t="s">
        <v>61</v>
      </c>
      <c r="F49" s="139">
        <v>70002</v>
      </c>
      <c r="G49" s="139">
        <v>2</v>
      </c>
      <c r="H49" s="139">
        <f t="shared" si="0"/>
        <v>10.64</v>
      </c>
      <c r="I49" s="139">
        <v>21.28</v>
      </c>
      <c r="J49" s="91">
        <f t="shared" si="1"/>
        <v>21.28</v>
      </c>
      <c r="K49" s="91"/>
      <c r="L49" s="91"/>
      <c r="M49" s="91"/>
      <c r="N49" s="91"/>
    </row>
    <row r="50" spans="1:14" ht="15">
      <c r="A50" s="91"/>
      <c r="B50" s="96" t="s">
        <v>71</v>
      </c>
      <c r="C50" s="96" t="s">
        <v>2418</v>
      </c>
      <c r="D50" s="138">
        <v>400200025</v>
      </c>
      <c r="E50" s="96" t="s">
        <v>1614</v>
      </c>
      <c r="F50" s="139">
        <v>70002</v>
      </c>
      <c r="G50" s="139">
        <v>2</v>
      </c>
      <c r="H50" s="139">
        <f t="shared" si="0"/>
        <v>10.64</v>
      </c>
      <c r="I50" s="139">
        <v>21.28</v>
      </c>
      <c r="J50" s="91">
        <f t="shared" si="1"/>
        <v>21.28</v>
      </c>
      <c r="K50" s="91"/>
      <c r="L50" s="91"/>
      <c r="M50" s="91"/>
      <c r="N50" s="91"/>
    </row>
    <row r="51" spans="1:14" ht="15">
      <c r="A51" s="91"/>
      <c r="B51" s="96" t="s">
        <v>71</v>
      </c>
      <c r="C51" s="96" t="s">
        <v>2419</v>
      </c>
      <c r="D51" s="138">
        <v>110000048</v>
      </c>
      <c r="E51" s="96" t="s">
        <v>537</v>
      </c>
      <c r="F51" s="139">
        <v>70002</v>
      </c>
      <c r="G51" s="139">
        <v>1</v>
      </c>
      <c r="H51" s="139">
        <f t="shared" si="0"/>
        <v>10.64</v>
      </c>
      <c r="I51" s="139">
        <v>10.64</v>
      </c>
      <c r="J51" s="91">
        <f t="shared" si="1"/>
        <v>10.64</v>
      </c>
      <c r="K51" s="91"/>
      <c r="L51" s="91"/>
      <c r="M51" s="91"/>
      <c r="N51" s="91"/>
    </row>
    <row r="52" spans="1:14" ht="15">
      <c r="A52" s="91"/>
      <c r="B52" s="96" t="s">
        <v>71</v>
      </c>
      <c r="C52" s="96" t="s">
        <v>2421</v>
      </c>
      <c r="D52" s="138">
        <v>90024101</v>
      </c>
      <c r="E52" s="96" t="s">
        <v>72</v>
      </c>
      <c r="F52" s="139">
        <v>70002</v>
      </c>
      <c r="G52" s="139">
        <v>1</v>
      </c>
      <c r="H52" s="139">
        <f t="shared" si="0"/>
        <v>10.64</v>
      </c>
      <c r="I52" s="139">
        <v>10.64</v>
      </c>
      <c r="J52" s="91">
        <f t="shared" si="1"/>
        <v>10.64</v>
      </c>
      <c r="K52" s="91"/>
      <c r="L52" s="91"/>
      <c r="M52" s="91"/>
      <c r="N52" s="91"/>
    </row>
    <row r="53" spans="1:14" ht="15">
      <c r="A53" s="91"/>
      <c r="B53" s="96" t="s">
        <v>49</v>
      </c>
      <c r="C53" s="96" t="s">
        <v>2392</v>
      </c>
      <c r="D53" s="138">
        <v>170000154</v>
      </c>
      <c r="E53" s="96" t="s">
        <v>2393</v>
      </c>
      <c r="F53" s="139">
        <v>70003</v>
      </c>
      <c r="G53" s="139">
        <v>7</v>
      </c>
      <c r="H53" s="139">
        <f t="shared" si="0"/>
        <v>5.25</v>
      </c>
      <c r="I53" s="139">
        <v>36.75</v>
      </c>
      <c r="J53" s="91">
        <f t="shared" si="1"/>
        <v>36.75</v>
      </c>
      <c r="K53" s="91"/>
      <c r="L53" s="91"/>
      <c r="M53" s="91"/>
      <c r="N53" s="91"/>
    </row>
    <row r="54" spans="1:14" ht="15">
      <c r="A54" s="91"/>
      <c r="B54" s="96" t="s">
        <v>58</v>
      </c>
      <c r="C54" s="96" t="s">
        <v>2400</v>
      </c>
      <c r="D54" s="138">
        <v>19164502</v>
      </c>
      <c r="E54" s="96" t="s">
        <v>1399</v>
      </c>
      <c r="F54" s="139">
        <v>70003</v>
      </c>
      <c r="G54" s="139">
        <v>1</v>
      </c>
      <c r="H54" s="139">
        <f t="shared" si="0"/>
        <v>5.25</v>
      </c>
      <c r="I54" s="139">
        <v>5.25</v>
      </c>
      <c r="J54" s="91">
        <f t="shared" si="1"/>
        <v>5.25</v>
      </c>
      <c r="K54" s="91"/>
      <c r="L54" s="91"/>
      <c r="M54" s="91"/>
      <c r="N54" s="91"/>
    </row>
    <row r="55" spans="1:14" ht="15">
      <c r="A55" s="91"/>
      <c r="B55" s="96" t="s">
        <v>58</v>
      </c>
      <c r="C55" s="96" t="s">
        <v>2401</v>
      </c>
      <c r="D55" s="138">
        <v>10064120</v>
      </c>
      <c r="E55" s="96" t="s">
        <v>65</v>
      </c>
      <c r="F55" s="139">
        <v>70003</v>
      </c>
      <c r="G55" s="139">
        <v>3</v>
      </c>
      <c r="H55" s="139">
        <f t="shared" si="0"/>
        <v>5.25</v>
      </c>
      <c r="I55" s="139">
        <v>15.75</v>
      </c>
      <c r="J55" s="91">
        <f t="shared" si="1"/>
        <v>15.75</v>
      </c>
      <c r="K55" s="91"/>
      <c r="L55" s="91"/>
      <c r="M55" s="91"/>
      <c r="N55" s="91"/>
    </row>
    <row r="56" spans="1:14" ht="15">
      <c r="A56" s="91"/>
      <c r="B56" s="96" t="s">
        <v>58</v>
      </c>
      <c r="C56" s="96" t="s">
        <v>2412</v>
      </c>
      <c r="D56" s="138">
        <v>10019111</v>
      </c>
      <c r="E56" s="96" t="s">
        <v>62</v>
      </c>
      <c r="F56" s="139">
        <v>70003</v>
      </c>
      <c r="G56" s="139">
        <v>1</v>
      </c>
      <c r="H56" s="139">
        <f t="shared" si="0"/>
        <v>5.25</v>
      </c>
      <c r="I56" s="139">
        <v>5.25</v>
      </c>
      <c r="J56" s="91">
        <f t="shared" si="1"/>
        <v>5.25</v>
      </c>
      <c r="K56" s="91"/>
      <c r="L56" s="91"/>
      <c r="M56" s="91"/>
      <c r="N56" s="91"/>
    </row>
    <row r="57" spans="1:14" ht="15">
      <c r="A57" s="91"/>
      <c r="B57" s="96" t="s">
        <v>49</v>
      </c>
      <c r="C57" s="96" t="s">
        <v>2391</v>
      </c>
      <c r="D57" s="138">
        <v>170020401</v>
      </c>
      <c r="E57" s="96" t="s">
        <v>50</v>
      </c>
      <c r="F57" s="139">
        <v>70005</v>
      </c>
      <c r="G57" s="139">
        <v>2</v>
      </c>
      <c r="H57" s="139">
        <f t="shared" si="0"/>
        <v>5.37</v>
      </c>
      <c r="I57" s="139">
        <v>10.74</v>
      </c>
      <c r="J57" s="91">
        <f t="shared" si="1"/>
        <v>10.74</v>
      </c>
      <c r="K57" s="91"/>
      <c r="L57" s="91"/>
      <c r="M57" s="91"/>
      <c r="N57" s="91"/>
    </row>
    <row r="58" spans="1:14" ht="15">
      <c r="A58" s="91"/>
      <c r="B58" s="96" t="s">
        <v>53</v>
      </c>
      <c r="C58" s="96" t="s">
        <v>2399</v>
      </c>
      <c r="D58" s="138">
        <v>210000043</v>
      </c>
      <c r="E58" s="96" t="s">
        <v>1610</v>
      </c>
      <c r="F58" s="139">
        <v>70005</v>
      </c>
      <c r="G58" s="139">
        <v>1</v>
      </c>
      <c r="H58" s="139">
        <f t="shared" si="0"/>
        <v>5.37</v>
      </c>
      <c r="I58" s="139">
        <v>5.37</v>
      </c>
      <c r="J58" s="91">
        <f t="shared" si="1"/>
        <v>5.37</v>
      </c>
      <c r="K58" s="91"/>
      <c r="L58" s="91"/>
      <c r="M58" s="91"/>
      <c r="N58" s="91"/>
    </row>
    <row r="59" spans="1:14" ht="15">
      <c r="A59" s="91"/>
      <c r="B59" s="96" t="s">
        <v>58</v>
      </c>
      <c r="C59" s="96" t="s">
        <v>2401</v>
      </c>
      <c r="D59" s="138">
        <v>10064120</v>
      </c>
      <c r="E59" s="96" t="s">
        <v>65</v>
      </c>
      <c r="F59" s="139">
        <v>70005</v>
      </c>
      <c r="G59" s="139">
        <v>2</v>
      </c>
      <c r="H59" s="139">
        <f t="shared" si="0"/>
        <v>5.37</v>
      </c>
      <c r="I59" s="139">
        <v>10.74</v>
      </c>
      <c r="J59" s="91">
        <f t="shared" si="1"/>
        <v>10.74</v>
      </c>
      <c r="K59" s="91"/>
      <c r="L59" s="91"/>
      <c r="M59" s="91"/>
      <c r="N59" s="91"/>
    </row>
    <row r="60" spans="1:14" ht="15">
      <c r="A60" s="91"/>
      <c r="B60" s="96" t="s">
        <v>58</v>
      </c>
      <c r="C60" s="96" t="s">
        <v>2404</v>
      </c>
      <c r="D60" s="138">
        <v>10020301</v>
      </c>
      <c r="E60" s="96" t="s">
        <v>63</v>
      </c>
      <c r="F60" s="139">
        <v>70005</v>
      </c>
      <c r="G60" s="139">
        <v>3</v>
      </c>
      <c r="H60" s="139">
        <f t="shared" si="0"/>
        <v>5.37</v>
      </c>
      <c r="I60" s="139">
        <v>16.11</v>
      </c>
      <c r="J60" s="91">
        <f t="shared" si="1"/>
        <v>16.11</v>
      </c>
      <c r="K60" s="91"/>
      <c r="L60" s="91"/>
      <c r="M60" s="91"/>
      <c r="N60" s="91"/>
    </row>
    <row r="61" spans="1:14" ht="15">
      <c r="A61" s="91"/>
      <c r="B61" s="96" t="s">
        <v>58</v>
      </c>
      <c r="C61" s="96" t="s">
        <v>2405</v>
      </c>
      <c r="D61" s="138">
        <v>800800006</v>
      </c>
      <c r="E61" s="96" t="s">
        <v>68</v>
      </c>
      <c r="F61" s="139">
        <v>70005</v>
      </c>
      <c r="G61" s="139">
        <v>1</v>
      </c>
      <c r="H61" s="139">
        <f t="shared" si="0"/>
        <v>5.37</v>
      </c>
      <c r="I61" s="139">
        <v>5.37</v>
      </c>
      <c r="J61" s="91">
        <f t="shared" si="1"/>
        <v>5.37</v>
      </c>
      <c r="K61" s="91"/>
      <c r="L61" s="91"/>
      <c r="M61" s="91"/>
      <c r="N61" s="91"/>
    </row>
    <row r="62" spans="1:14" ht="15">
      <c r="A62" s="91"/>
      <c r="B62" s="96" t="s">
        <v>58</v>
      </c>
      <c r="C62" s="96" t="s">
        <v>2412</v>
      </c>
      <c r="D62" s="138">
        <v>10019111</v>
      </c>
      <c r="E62" s="96" t="s">
        <v>62</v>
      </c>
      <c r="F62" s="139">
        <v>70005</v>
      </c>
      <c r="G62" s="139">
        <v>4</v>
      </c>
      <c r="H62" s="139">
        <f t="shared" si="0"/>
        <v>5.37</v>
      </c>
      <c r="I62" s="139">
        <v>21.48</v>
      </c>
      <c r="J62" s="91">
        <f t="shared" si="1"/>
        <v>21.48</v>
      </c>
      <c r="K62" s="91"/>
      <c r="L62" s="91"/>
      <c r="M62" s="91"/>
      <c r="N62" s="91"/>
    </row>
    <row r="63" spans="1:14" ht="15">
      <c r="A63" s="91"/>
      <c r="B63" s="96" t="s">
        <v>58</v>
      </c>
      <c r="C63" s="96" t="s">
        <v>2413</v>
      </c>
      <c r="D63" s="138">
        <v>10064502</v>
      </c>
      <c r="E63" s="96" t="s">
        <v>1111</v>
      </c>
      <c r="F63" s="139">
        <v>70005</v>
      </c>
      <c r="G63" s="139">
        <v>4</v>
      </c>
      <c r="H63" s="139">
        <f t="shared" si="0"/>
        <v>5.37</v>
      </c>
      <c r="I63" s="139">
        <v>21.48</v>
      </c>
      <c r="J63" s="91">
        <f t="shared" si="1"/>
        <v>21.48</v>
      </c>
      <c r="K63" s="91"/>
      <c r="L63" s="91"/>
      <c r="M63" s="91"/>
      <c r="N63" s="91"/>
    </row>
    <row r="64" spans="1:14" ht="15">
      <c r="A64" s="91"/>
      <c r="B64" s="96" t="s">
        <v>58</v>
      </c>
      <c r="C64" s="96" t="s">
        <v>2414</v>
      </c>
      <c r="D64" s="138">
        <v>10001535</v>
      </c>
      <c r="E64" s="96" t="s">
        <v>61</v>
      </c>
      <c r="F64" s="139">
        <v>70005</v>
      </c>
      <c r="G64" s="139">
        <v>2</v>
      </c>
      <c r="H64" s="139">
        <f t="shared" si="0"/>
        <v>5.37</v>
      </c>
      <c r="I64" s="139">
        <v>10.74</v>
      </c>
      <c r="J64" s="91">
        <f t="shared" si="1"/>
        <v>10.74</v>
      </c>
      <c r="K64" s="91"/>
      <c r="L64" s="91"/>
      <c r="M64" s="91"/>
      <c r="N64" s="91"/>
    </row>
    <row r="65" spans="1:14" ht="15">
      <c r="A65" s="91"/>
      <c r="B65" s="96" t="s">
        <v>69</v>
      </c>
      <c r="C65" s="96" t="s">
        <v>2415</v>
      </c>
      <c r="D65" s="138">
        <v>420200053</v>
      </c>
      <c r="E65" s="96" t="s">
        <v>70</v>
      </c>
      <c r="F65" s="139">
        <v>70005</v>
      </c>
      <c r="G65" s="139">
        <v>1</v>
      </c>
      <c r="H65" s="139">
        <f t="shared" si="0"/>
        <v>5.37</v>
      </c>
      <c r="I65" s="139">
        <v>5.37</v>
      </c>
      <c r="J65" s="91">
        <f t="shared" si="1"/>
        <v>5.37</v>
      </c>
      <c r="K65" s="91"/>
      <c r="L65" s="91"/>
      <c r="M65" s="91"/>
      <c r="N65" s="91"/>
    </row>
    <row r="66" spans="1:14" ht="15">
      <c r="A66" s="91"/>
      <c r="B66" s="96" t="s">
        <v>49</v>
      </c>
      <c r="C66" s="96" t="s">
        <v>2391</v>
      </c>
      <c r="D66" s="138">
        <v>170020401</v>
      </c>
      <c r="E66" s="96" t="s">
        <v>50</v>
      </c>
      <c r="F66" s="139">
        <v>70008</v>
      </c>
      <c r="G66" s="139">
        <v>5</v>
      </c>
      <c r="H66" s="139">
        <f t="shared" si="0"/>
        <v>22.080000000000002</v>
      </c>
      <c r="I66" s="139">
        <v>110.4</v>
      </c>
      <c r="J66" s="91">
        <f t="shared" si="1"/>
        <v>110.4</v>
      </c>
      <c r="K66" s="91"/>
      <c r="L66" s="91"/>
      <c r="M66" s="91"/>
      <c r="N66" s="91"/>
    </row>
    <row r="67" spans="1:14" ht="15">
      <c r="A67" s="91"/>
      <c r="B67" s="96" t="s">
        <v>58</v>
      </c>
      <c r="C67" s="96" t="s">
        <v>2401</v>
      </c>
      <c r="D67" s="138">
        <v>10064120</v>
      </c>
      <c r="E67" s="96" t="s">
        <v>65</v>
      </c>
      <c r="F67" s="139">
        <v>70008</v>
      </c>
      <c r="G67" s="139">
        <v>1</v>
      </c>
      <c r="H67" s="139">
        <f t="shared" si="0"/>
        <v>22.08</v>
      </c>
      <c r="I67" s="139">
        <v>22.08</v>
      </c>
      <c r="J67" s="91">
        <f t="shared" si="1"/>
        <v>22.08</v>
      </c>
      <c r="K67" s="91"/>
      <c r="L67" s="91"/>
      <c r="M67" s="91"/>
      <c r="N67" s="91"/>
    </row>
    <row r="68" spans="1:14" ht="15">
      <c r="A68" s="91"/>
      <c r="B68" s="96" t="s">
        <v>58</v>
      </c>
      <c r="C68" s="96" t="s">
        <v>2412</v>
      </c>
      <c r="D68" s="138">
        <v>10019111</v>
      </c>
      <c r="E68" s="96" t="s">
        <v>62</v>
      </c>
      <c r="F68" s="139">
        <v>70008</v>
      </c>
      <c r="G68" s="139">
        <v>5</v>
      </c>
      <c r="H68" s="139">
        <f t="shared" si="0"/>
        <v>22.080000000000002</v>
      </c>
      <c r="I68" s="139">
        <v>110.4</v>
      </c>
      <c r="J68" s="91">
        <f t="shared" si="1"/>
        <v>110.4</v>
      </c>
      <c r="K68" s="91"/>
      <c r="L68" s="91"/>
      <c r="M68" s="91"/>
      <c r="N68" s="91"/>
    </row>
    <row r="69" spans="1:14" ht="15">
      <c r="A69" s="91"/>
      <c r="B69" s="96" t="s">
        <v>58</v>
      </c>
      <c r="C69" s="96" t="s">
        <v>2411</v>
      </c>
      <c r="D69" s="138">
        <v>10000343</v>
      </c>
      <c r="E69" s="96" t="s">
        <v>59</v>
      </c>
      <c r="F69" s="139">
        <v>70012</v>
      </c>
      <c r="G69" s="139">
        <v>1</v>
      </c>
      <c r="H69" s="139">
        <f t="shared" si="0"/>
        <v>3.01</v>
      </c>
      <c r="I69" s="139">
        <v>3.01</v>
      </c>
      <c r="J69" s="91">
        <f t="shared" si="1"/>
        <v>3.01</v>
      </c>
      <c r="K69" s="91"/>
      <c r="L69" s="91"/>
      <c r="M69" s="91"/>
      <c r="N69" s="91"/>
    </row>
    <row r="70" spans="1:14" ht="15">
      <c r="A70" s="91"/>
      <c r="B70" s="96" t="s">
        <v>58</v>
      </c>
      <c r="C70" s="96" t="s">
        <v>2401</v>
      </c>
      <c r="D70" s="138">
        <v>10064120</v>
      </c>
      <c r="E70" s="96" t="s">
        <v>65</v>
      </c>
      <c r="F70" s="139">
        <v>70014</v>
      </c>
      <c r="G70" s="139">
        <v>1</v>
      </c>
      <c r="H70" s="139">
        <f t="shared" si="0"/>
        <v>1.62</v>
      </c>
      <c r="I70" s="139">
        <v>1.62</v>
      </c>
      <c r="J70" s="91">
        <f t="shared" si="1"/>
        <v>1.62</v>
      </c>
      <c r="K70" s="91"/>
      <c r="L70" s="91"/>
      <c r="M70" s="91"/>
      <c r="N70" s="91"/>
    </row>
    <row r="71" spans="1:14" ht="15">
      <c r="A71" s="91"/>
      <c r="B71" s="96" t="s">
        <v>49</v>
      </c>
      <c r="C71" s="96" t="s">
        <v>2391</v>
      </c>
      <c r="D71" s="138">
        <v>170020401</v>
      </c>
      <c r="E71" s="96" t="s">
        <v>50</v>
      </c>
      <c r="F71" s="139">
        <v>70016</v>
      </c>
      <c r="G71" s="139">
        <v>5</v>
      </c>
      <c r="H71" s="139">
        <f t="shared" si="0"/>
        <v>10.459999999999999</v>
      </c>
      <c r="I71" s="139">
        <v>52.3</v>
      </c>
      <c r="J71" s="91">
        <f t="shared" si="1"/>
        <v>52.3</v>
      </c>
      <c r="K71" s="91"/>
      <c r="L71" s="91"/>
      <c r="M71" s="91"/>
      <c r="N71" s="91"/>
    </row>
    <row r="72" spans="1:14" ht="15">
      <c r="A72" s="91"/>
      <c r="B72" s="96" t="s">
        <v>58</v>
      </c>
      <c r="C72" s="96" t="s">
        <v>2412</v>
      </c>
      <c r="D72" s="138">
        <v>10019111</v>
      </c>
      <c r="E72" s="96" t="s">
        <v>62</v>
      </c>
      <c r="F72" s="139">
        <v>70016</v>
      </c>
      <c r="G72" s="139">
        <v>12</v>
      </c>
      <c r="H72" s="139">
        <f t="shared" ref="H72:H135" si="2">I72/G72</f>
        <v>10.459999999999999</v>
      </c>
      <c r="I72" s="139">
        <v>125.52</v>
      </c>
      <c r="J72" s="91">
        <f t="shared" ref="J72:J135" si="3">G72*H72</f>
        <v>125.51999999999998</v>
      </c>
      <c r="K72" s="91"/>
      <c r="L72" s="91"/>
      <c r="M72" s="91"/>
      <c r="N72" s="91"/>
    </row>
    <row r="73" spans="1:14" ht="15">
      <c r="A73" s="91"/>
      <c r="B73" s="96" t="s">
        <v>49</v>
      </c>
      <c r="C73" s="96" t="s">
        <v>2422</v>
      </c>
      <c r="D73" s="138">
        <v>170020401</v>
      </c>
      <c r="E73" s="96" t="s">
        <v>50</v>
      </c>
      <c r="F73" s="139">
        <v>70035</v>
      </c>
      <c r="G73" s="139">
        <v>9</v>
      </c>
      <c r="H73" s="139">
        <f t="shared" si="2"/>
        <v>0.30000000000000004</v>
      </c>
      <c r="I73" s="139">
        <v>2.7</v>
      </c>
      <c r="J73" s="91">
        <f t="shared" si="3"/>
        <v>2.7</v>
      </c>
      <c r="K73" s="91"/>
      <c r="L73" s="91"/>
      <c r="M73" s="91"/>
      <c r="N73" s="91"/>
    </row>
    <row r="74" spans="1:14" ht="15">
      <c r="A74" s="91"/>
      <c r="B74" s="96" t="s">
        <v>49</v>
      </c>
      <c r="C74" s="96" t="s">
        <v>2423</v>
      </c>
      <c r="D74" s="138">
        <v>170000154</v>
      </c>
      <c r="E74" s="96" t="s">
        <v>2393</v>
      </c>
      <c r="F74" s="139">
        <v>70035</v>
      </c>
      <c r="G74" s="139">
        <v>7</v>
      </c>
      <c r="H74" s="139">
        <f t="shared" si="2"/>
        <v>0.3</v>
      </c>
      <c r="I74" s="139">
        <v>2.1</v>
      </c>
      <c r="J74" s="91">
        <f t="shared" si="3"/>
        <v>2.1</v>
      </c>
      <c r="K74" s="91"/>
      <c r="L74" s="91"/>
      <c r="M74" s="91"/>
      <c r="N74" s="91"/>
    </row>
    <row r="75" spans="1:14" ht="15">
      <c r="A75" s="91"/>
      <c r="B75" s="96" t="s">
        <v>49</v>
      </c>
      <c r="C75" s="96" t="s">
        <v>2424</v>
      </c>
      <c r="D75" s="138">
        <v>270064503</v>
      </c>
      <c r="E75" s="96" t="s">
        <v>51</v>
      </c>
      <c r="F75" s="139">
        <v>70035</v>
      </c>
      <c r="G75" s="139">
        <v>7</v>
      </c>
      <c r="H75" s="139">
        <f t="shared" si="2"/>
        <v>0.3</v>
      </c>
      <c r="I75" s="139">
        <v>2.1</v>
      </c>
      <c r="J75" s="91">
        <f t="shared" si="3"/>
        <v>2.1</v>
      </c>
      <c r="K75" s="91"/>
      <c r="L75" s="91"/>
      <c r="M75" s="91"/>
      <c r="N75" s="91"/>
    </row>
    <row r="76" spans="1:14" ht="15">
      <c r="A76" s="91"/>
      <c r="B76" s="96" t="s">
        <v>49</v>
      </c>
      <c r="C76" s="96" t="s">
        <v>2425</v>
      </c>
      <c r="D76" s="138">
        <v>900200088</v>
      </c>
      <c r="E76" s="96" t="s">
        <v>2396</v>
      </c>
      <c r="F76" s="139">
        <v>70035</v>
      </c>
      <c r="G76" s="139">
        <v>1</v>
      </c>
      <c r="H76" s="139">
        <f t="shared" si="2"/>
        <v>0.3</v>
      </c>
      <c r="I76" s="139">
        <v>0.3</v>
      </c>
      <c r="J76" s="91">
        <f t="shared" si="3"/>
        <v>0.3</v>
      </c>
      <c r="K76" s="91"/>
      <c r="L76" s="91"/>
      <c r="M76" s="91"/>
      <c r="N76" s="91"/>
    </row>
    <row r="77" spans="1:14" ht="15">
      <c r="A77" s="91"/>
      <c r="B77" s="96" t="s">
        <v>49</v>
      </c>
      <c r="C77" s="96" t="s">
        <v>2426</v>
      </c>
      <c r="D77" s="138">
        <v>900200089</v>
      </c>
      <c r="E77" s="96" t="s">
        <v>52</v>
      </c>
      <c r="F77" s="139">
        <v>70035</v>
      </c>
      <c r="G77" s="139">
        <v>6</v>
      </c>
      <c r="H77" s="139">
        <f t="shared" si="2"/>
        <v>0.3</v>
      </c>
      <c r="I77" s="139">
        <v>1.8</v>
      </c>
      <c r="J77" s="91">
        <f t="shared" si="3"/>
        <v>1.7999999999999998</v>
      </c>
      <c r="K77" s="91"/>
      <c r="L77" s="91"/>
      <c r="M77" s="91"/>
      <c r="N77" s="91"/>
    </row>
    <row r="78" spans="1:14" ht="15">
      <c r="A78" s="91"/>
      <c r="B78" s="96" t="s">
        <v>53</v>
      </c>
      <c r="C78" s="96" t="s">
        <v>2427</v>
      </c>
      <c r="D78" s="138">
        <v>50024301</v>
      </c>
      <c r="E78" s="96" t="s">
        <v>54</v>
      </c>
      <c r="F78" s="139">
        <v>70035</v>
      </c>
      <c r="G78" s="139">
        <v>3</v>
      </c>
      <c r="H78" s="139">
        <f t="shared" si="2"/>
        <v>0.3</v>
      </c>
      <c r="I78" s="139">
        <v>0.9</v>
      </c>
      <c r="J78" s="91">
        <f t="shared" si="3"/>
        <v>0.89999999999999991</v>
      </c>
      <c r="K78" s="91"/>
      <c r="L78" s="91"/>
      <c r="M78" s="91"/>
      <c r="N78" s="91"/>
    </row>
    <row r="79" spans="1:14" ht="15">
      <c r="A79" s="91"/>
      <c r="B79" s="96" t="s">
        <v>58</v>
      </c>
      <c r="C79" s="96" t="s">
        <v>2428</v>
      </c>
      <c r="D79" s="138">
        <v>19164502</v>
      </c>
      <c r="E79" s="96" t="s">
        <v>1399</v>
      </c>
      <c r="F79" s="139">
        <v>70035</v>
      </c>
      <c r="G79" s="139">
        <v>3</v>
      </c>
      <c r="H79" s="139">
        <f t="shared" si="2"/>
        <v>0.3</v>
      </c>
      <c r="I79" s="139">
        <v>0.9</v>
      </c>
      <c r="J79" s="91">
        <f t="shared" si="3"/>
        <v>0.89999999999999991</v>
      </c>
      <c r="K79" s="91"/>
      <c r="L79" s="91"/>
      <c r="M79" s="91"/>
      <c r="N79" s="91"/>
    </row>
    <row r="80" spans="1:14" ht="15">
      <c r="A80" s="91"/>
      <c r="B80" s="96" t="s">
        <v>58</v>
      </c>
      <c r="C80" s="96" t="s">
        <v>2429</v>
      </c>
      <c r="D80" s="138">
        <v>10064120</v>
      </c>
      <c r="E80" s="96" t="s">
        <v>65</v>
      </c>
      <c r="F80" s="139">
        <v>70035</v>
      </c>
      <c r="G80" s="139">
        <v>28</v>
      </c>
      <c r="H80" s="139">
        <f t="shared" si="2"/>
        <v>0.3</v>
      </c>
      <c r="I80" s="139">
        <v>8.4</v>
      </c>
      <c r="J80" s="91">
        <f t="shared" si="3"/>
        <v>8.4</v>
      </c>
      <c r="K80" s="91"/>
      <c r="L80" s="91"/>
      <c r="M80" s="91"/>
      <c r="N80" s="91"/>
    </row>
    <row r="81" spans="1:14" ht="15">
      <c r="A81" s="91"/>
      <c r="B81" s="96" t="s">
        <v>58</v>
      </c>
      <c r="C81" s="96" t="s">
        <v>2430</v>
      </c>
      <c r="D81" s="138">
        <v>19277203</v>
      </c>
      <c r="E81" s="96" t="s">
        <v>1503</v>
      </c>
      <c r="F81" s="139">
        <v>70035</v>
      </c>
      <c r="G81" s="139">
        <v>1</v>
      </c>
      <c r="H81" s="139">
        <f t="shared" si="2"/>
        <v>0.3</v>
      </c>
      <c r="I81" s="139">
        <v>0.3</v>
      </c>
      <c r="J81" s="91">
        <f t="shared" si="3"/>
        <v>0.3</v>
      </c>
      <c r="K81" s="91"/>
      <c r="L81" s="91"/>
      <c r="M81" s="91"/>
      <c r="N81" s="91"/>
    </row>
    <row r="82" spans="1:14" ht="15">
      <c r="A82" s="91"/>
      <c r="B82" s="96" t="s">
        <v>58</v>
      </c>
      <c r="C82" s="96" t="s">
        <v>2431</v>
      </c>
      <c r="D82" s="138">
        <v>10001411</v>
      </c>
      <c r="E82" s="96" t="s">
        <v>1398</v>
      </c>
      <c r="F82" s="139">
        <v>70035</v>
      </c>
      <c r="G82" s="139">
        <v>5</v>
      </c>
      <c r="H82" s="139">
        <f t="shared" si="2"/>
        <v>0.3</v>
      </c>
      <c r="I82" s="139">
        <v>1.5</v>
      </c>
      <c r="J82" s="91">
        <f t="shared" si="3"/>
        <v>1.5</v>
      </c>
      <c r="K82" s="91"/>
      <c r="L82" s="91"/>
      <c r="M82" s="91"/>
      <c r="N82" s="91"/>
    </row>
    <row r="83" spans="1:14" ht="15">
      <c r="A83" s="91"/>
      <c r="B83" s="96" t="s">
        <v>58</v>
      </c>
      <c r="C83" s="96" t="s">
        <v>2432</v>
      </c>
      <c r="D83" s="138">
        <v>10001535</v>
      </c>
      <c r="E83" s="96" t="s">
        <v>61</v>
      </c>
      <c r="F83" s="139">
        <v>70035</v>
      </c>
      <c r="G83" s="139">
        <v>2</v>
      </c>
      <c r="H83" s="139">
        <f t="shared" si="2"/>
        <v>0.3</v>
      </c>
      <c r="I83" s="139">
        <v>0.6</v>
      </c>
      <c r="J83" s="91">
        <f t="shared" si="3"/>
        <v>0.6</v>
      </c>
      <c r="K83" s="91"/>
      <c r="L83" s="91"/>
      <c r="M83" s="91"/>
      <c r="N83" s="91"/>
    </row>
    <row r="84" spans="1:14" ht="15">
      <c r="A84" s="91"/>
      <c r="B84" s="96" t="s">
        <v>58</v>
      </c>
      <c r="C84" s="96" t="s">
        <v>2433</v>
      </c>
      <c r="D84" s="138">
        <v>10019111</v>
      </c>
      <c r="E84" s="96" t="s">
        <v>62</v>
      </c>
      <c r="F84" s="139">
        <v>70035</v>
      </c>
      <c r="G84" s="139">
        <v>22</v>
      </c>
      <c r="H84" s="139">
        <f t="shared" si="2"/>
        <v>0.3</v>
      </c>
      <c r="I84" s="139">
        <v>6.6</v>
      </c>
      <c r="J84" s="91">
        <f t="shared" si="3"/>
        <v>6.6</v>
      </c>
      <c r="K84" s="91"/>
      <c r="L84" s="91"/>
      <c r="M84" s="91"/>
      <c r="N84" s="91"/>
    </row>
    <row r="85" spans="1:14" ht="15">
      <c r="A85" s="91"/>
      <c r="B85" s="96" t="s">
        <v>58</v>
      </c>
      <c r="C85" s="96" t="s">
        <v>2434</v>
      </c>
      <c r="D85" s="138">
        <v>10001409</v>
      </c>
      <c r="E85" s="96" t="s">
        <v>1504</v>
      </c>
      <c r="F85" s="139">
        <v>70035</v>
      </c>
      <c r="G85" s="139">
        <v>7</v>
      </c>
      <c r="H85" s="139">
        <f t="shared" si="2"/>
        <v>0.3</v>
      </c>
      <c r="I85" s="139">
        <v>2.1</v>
      </c>
      <c r="J85" s="91">
        <f t="shared" si="3"/>
        <v>2.1</v>
      </c>
      <c r="K85" s="91"/>
      <c r="L85" s="91"/>
      <c r="M85" s="91"/>
      <c r="N85" s="91"/>
    </row>
    <row r="86" spans="1:14" ht="15">
      <c r="A86" s="91"/>
      <c r="B86" s="96" t="s">
        <v>58</v>
      </c>
      <c r="C86" s="96" t="s">
        <v>2435</v>
      </c>
      <c r="D86" s="138">
        <v>10054114</v>
      </c>
      <c r="E86" s="96" t="s">
        <v>64</v>
      </c>
      <c r="F86" s="139">
        <v>70035</v>
      </c>
      <c r="G86" s="139">
        <v>1</v>
      </c>
      <c r="H86" s="139">
        <f t="shared" si="2"/>
        <v>0.3</v>
      </c>
      <c r="I86" s="139">
        <v>0.3</v>
      </c>
      <c r="J86" s="91">
        <f t="shared" si="3"/>
        <v>0.3</v>
      </c>
      <c r="K86" s="91"/>
      <c r="L86" s="91"/>
      <c r="M86" s="91"/>
      <c r="N86" s="91"/>
    </row>
    <row r="87" spans="1:14" ht="15">
      <c r="A87" s="91"/>
      <c r="B87" s="96" t="s">
        <v>58</v>
      </c>
      <c r="C87" s="96" t="s">
        <v>2436</v>
      </c>
      <c r="D87" s="138">
        <v>130000045</v>
      </c>
      <c r="E87" s="96" t="s">
        <v>2437</v>
      </c>
      <c r="F87" s="139">
        <v>70035</v>
      </c>
      <c r="G87" s="139">
        <v>1</v>
      </c>
      <c r="H87" s="139">
        <f t="shared" si="2"/>
        <v>0.3</v>
      </c>
      <c r="I87" s="139">
        <v>0.3</v>
      </c>
      <c r="J87" s="91">
        <f t="shared" si="3"/>
        <v>0.3</v>
      </c>
      <c r="K87" s="91"/>
      <c r="L87" s="91"/>
      <c r="M87" s="91"/>
      <c r="N87" s="91"/>
    </row>
    <row r="88" spans="1:14" ht="15">
      <c r="A88" s="91"/>
      <c r="B88" s="96" t="s">
        <v>58</v>
      </c>
      <c r="C88" s="96" t="s">
        <v>2438</v>
      </c>
      <c r="D88" s="138">
        <v>130024102</v>
      </c>
      <c r="E88" s="96" t="s">
        <v>67</v>
      </c>
      <c r="F88" s="139">
        <v>70035</v>
      </c>
      <c r="G88" s="139">
        <v>2</v>
      </c>
      <c r="H88" s="139">
        <f t="shared" si="2"/>
        <v>0.3</v>
      </c>
      <c r="I88" s="139">
        <v>0.6</v>
      </c>
      <c r="J88" s="91">
        <f t="shared" si="3"/>
        <v>0.6</v>
      </c>
      <c r="K88" s="91"/>
      <c r="L88" s="91"/>
      <c r="M88" s="91"/>
      <c r="N88" s="91"/>
    </row>
    <row r="89" spans="1:14" ht="15">
      <c r="A89" s="91"/>
      <c r="B89" s="96" t="s">
        <v>58</v>
      </c>
      <c r="C89" s="96" t="s">
        <v>2439</v>
      </c>
      <c r="D89" s="138">
        <v>800800006</v>
      </c>
      <c r="E89" s="96" t="s">
        <v>68</v>
      </c>
      <c r="F89" s="139">
        <v>70035</v>
      </c>
      <c r="G89" s="139">
        <v>3</v>
      </c>
      <c r="H89" s="139">
        <f t="shared" si="2"/>
        <v>0.3</v>
      </c>
      <c r="I89" s="139">
        <v>0.9</v>
      </c>
      <c r="J89" s="91">
        <f t="shared" si="3"/>
        <v>0.89999999999999991</v>
      </c>
      <c r="K89" s="91"/>
      <c r="L89" s="91"/>
      <c r="M89" s="91"/>
      <c r="N89" s="91"/>
    </row>
    <row r="90" spans="1:14" ht="15">
      <c r="A90" s="91"/>
      <c r="B90" s="96" t="s">
        <v>58</v>
      </c>
      <c r="C90" s="96" t="s">
        <v>2440</v>
      </c>
      <c r="D90" s="138">
        <v>10064502</v>
      </c>
      <c r="E90" s="96" t="s">
        <v>1111</v>
      </c>
      <c r="F90" s="139">
        <v>70035</v>
      </c>
      <c r="G90" s="139">
        <v>15</v>
      </c>
      <c r="H90" s="139">
        <f t="shared" si="2"/>
        <v>0.3</v>
      </c>
      <c r="I90" s="139">
        <v>4.5</v>
      </c>
      <c r="J90" s="91">
        <f t="shared" si="3"/>
        <v>4.5</v>
      </c>
      <c r="K90" s="91"/>
      <c r="L90" s="91"/>
      <c r="M90" s="91"/>
      <c r="N90" s="91"/>
    </row>
    <row r="91" spans="1:14" ht="15">
      <c r="A91" s="91"/>
      <c r="B91" s="96" t="s">
        <v>58</v>
      </c>
      <c r="C91" s="96" t="s">
        <v>2441</v>
      </c>
      <c r="D91" s="138">
        <v>10020301</v>
      </c>
      <c r="E91" s="96" t="s">
        <v>63</v>
      </c>
      <c r="F91" s="139">
        <v>70035</v>
      </c>
      <c r="G91" s="139">
        <v>3</v>
      </c>
      <c r="H91" s="139">
        <f t="shared" si="2"/>
        <v>0.3</v>
      </c>
      <c r="I91" s="139">
        <v>0.9</v>
      </c>
      <c r="J91" s="91">
        <f t="shared" si="3"/>
        <v>0.89999999999999991</v>
      </c>
      <c r="K91" s="91"/>
      <c r="L91" s="91"/>
      <c r="M91" s="91"/>
      <c r="N91" s="91"/>
    </row>
    <row r="92" spans="1:14" ht="15">
      <c r="A92" s="91"/>
      <c r="B92" s="96" t="s">
        <v>58</v>
      </c>
      <c r="C92" s="96" t="s">
        <v>2442</v>
      </c>
      <c r="D92" s="138">
        <v>10000343</v>
      </c>
      <c r="E92" s="96" t="s">
        <v>59</v>
      </c>
      <c r="F92" s="139">
        <v>70035</v>
      </c>
      <c r="G92" s="139">
        <v>3</v>
      </c>
      <c r="H92" s="139">
        <f t="shared" si="2"/>
        <v>0.3</v>
      </c>
      <c r="I92" s="139">
        <v>0.9</v>
      </c>
      <c r="J92" s="91">
        <f t="shared" si="3"/>
        <v>0.89999999999999991</v>
      </c>
      <c r="K92" s="91"/>
      <c r="L92" s="91"/>
      <c r="M92" s="91"/>
      <c r="N92" s="91"/>
    </row>
    <row r="93" spans="1:14" ht="15">
      <c r="A93" s="91"/>
      <c r="B93" s="96" t="s">
        <v>58</v>
      </c>
      <c r="C93" s="96" t="s">
        <v>2443</v>
      </c>
      <c r="D93" s="138">
        <v>10065217</v>
      </c>
      <c r="E93" s="96" t="s">
        <v>66</v>
      </c>
      <c r="F93" s="139">
        <v>70035</v>
      </c>
      <c r="G93" s="139">
        <v>2</v>
      </c>
      <c r="H93" s="139">
        <f t="shared" si="2"/>
        <v>0.3</v>
      </c>
      <c r="I93" s="139">
        <v>0.6</v>
      </c>
      <c r="J93" s="91">
        <f t="shared" si="3"/>
        <v>0.6</v>
      </c>
      <c r="K93" s="91"/>
      <c r="L93" s="91"/>
      <c r="M93" s="91"/>
      <c r="N93" s="91"/>
    </row>
    <row r="94" spans="1:14" ht="15">
      <c r="A94" s="91"/>
      <c r="B94" s="96" t="s">
        <v>69</v>
      </c>
      <c r="C94" s="96" t="s">
        <v>2444</v>
      </c>
      <c r="D94" s="138">
        <v>420200053</v>
      </c>
      <c r="E94" s="96" t="s">
        <v>70</v>
      </c>
      <c r="F94" s="139">
        <v>70035</v>
      </c>
      <c r="G94" s="139">
        <v>2</v>
      </c>
      <c r="H94" s="139">
        <f t="shared" si="2"/>
        <v>0.3</v>
      </c>
      <c r="I94" s="139">
        <v>0.6</v>
      </c>
      <c r="J94" s="91">
        <f t="shared" si="3"/>
        <v>0.6</v>
      </c>
      <c r="K94" s="91"/>
      <c r="L94" s="91"/>
      <c r="M94" s="91"/>
      <c r="N94" s="91"/>
    </row>
    <row r="95" spans="1:14" ht="15">
      <c r="A95" s="91"/>
      <c r="B95" s="96" t="s">
        <v>71</v>
      </c>
      <c r="C95" s="96" t="s">
        <v>2445</v>
      </c>
      <c r="D95" s="138">
        <v>320200002</v>
      </c>
      <c r="E95" s="96" t="s">
        <v>2417</v>
      </c>
      <c r="F95" s="139">
        <v>70035</v>
      </c>
      <c r="G95" s="139">
        <v>1</v>
      </c>
      <c r="H95" s="139">
        <f t="shared" si="2"/>
        <v>0.3</v>
      </c>
      <c r="I95" s="139">
        <v>0.3</v>
      </c>
      <c r="J95" s="91">
        <f t="shared" si="3"/>
        <v>0.3</v>
      </c>
      <c r="K95" s="91"/>
      <c r="L95" s="91"/>
      <c r="M95" s="91"/>
      <c r="N95" s="91"/>
    </row>
    <row r="96" spans="1:14" ht="15">
      <c r="A96" s="91"/>
      <c r="B96" s="96" t="s">
        <v>71</v>
      </c>
      <c r="C96" s="96" t="s">
        <v>2446</v>
      </c>
      <c r="D96" s="138">
        <v>406464501</v>
      </c>
      <c r="E96" s="96" t="s">
        <v>1505</v>
      </c>
      <c r="F96" s="139">
        <v>70035</v>
      </c>
      <c r="G96" s="139">
        <v>1</v>
      </c>
      <c r="H96" s="139">
        <f t="shared" si="2"/>
        <v>0.3</v>
      </c>
      <c r="I96" s="139">
        <v>0.3</v>
      </c>
      <c r="J96" s="91">
        <f t="shared" si="3"/>
        <v>0.3</v>
      </c>
      <c r="K96" s="91"/>
      <c r="L96" s="91"/>
      <c r="M96" s="91"/>
      <c r="N96" s="91"/>
    </row>
    <row r="97" spans="1:14" ht="15">
      <c r="A97" s="91"/>
      <c r="B97" s="96" t="s">
        <v>71</v>
      </c>
      <c r="C97" s="96" t="s">
        <v>2447</v>
      </c>
      <c r="D97" s="138">
        <v>400200025</v>
      </c>
      <c r="E97" s="96" t="s">
        <v>1614</v>
      </c>
      <c r="F97" s="139">
        <v>70035</v>
      </c>
      <c r="G97" s="139">
        <v>9</v>
      </c>
      <c r="H97" s="139">
        <f t="shared" si="2"/>
        <v>0.30000000000000004</v>
      </c>
      <c r="I97" s="139">
        <v>2.7</v>
      </c>
      <c r="J97" s="91">
        <f t="shared" si="3"/>
        <v>2.7</v>
      </c>
      <c r="K97" s="91"/>
      <c r="L97" s="91"/>
      <c r="M97" s="91"/>
      <c r="N97" s="91"/>
    </row>
    <row r="98" spans="1:14" ht="15">
      <c r="A98" s="91"/>
      <c r="B98" s="96" t="s">
        <v>71</v>
      </c>
      <c r="C98" s="96" t="s">
        <v>2448</v>
      </c>
      <c r="D98" s="138">
        <v>110000048</v>
      </c>
      <c r="E98" s="96" t="s">
        <v>537</v>
      </c>
      <c r="F98" s="139">
        <v>70035</v>
      </c>
      <c r="G98" s="139">
        <v>1</v>
      </c>
      <c r="H98" s="139">
        <f t="shared" si="2"/>
        <v>0.3</v>
      </c>
      <c r="I98" s="139">
        <v>0.3</v>
      </c>
      <c r="J98" s="91">
        <f t="shared" si="3"/>
        <v>0.3</v>
      </c>
      <c r="K98" s="91"/>
      <c r="L98" s="91"/>
      <c r="M98" s="91"/>
      <c r="N98" s="91"/>
    </row>
    <row r="99" spans="1:14" ht="15">
      <c r="A99" s="91"/>
      <c r="B99" s="96" t="s">
        <v>71</v>
      </c>
      <c r="C99" s="96" t="s">
        <v>2449</v>
      </c>
      <c r="D99" s="138">
        <v>740200059</v>
      </c>
      <c r="E99" s="96" t="s">
        <v>74</v>
      </c>
      <c r="F99" s="139">
        <v>70035</v>
      </c>
      <c r="G99" s="139">
        <v>5</v>
      </c>
      <c r="H99" s="139">
        <f t="shared" si="2"/>
        <v>0.3</v>
      </c>
      <c r="I99" s="139">
        <v>1.5</v>
      </c>
      <c r="J99" s="91">
        <f t="shared" si="3"/>
        <v>1.5</v>
      </c>
      <c r="K99" s="91"/>
      <c r="L99" s="91"/>
      <c r="M99" s="91"/>
      <c r="N99" s="91"/>
    </row>
    <row r="100" spans="1:14" ht="15">
      <c r="A100" s="91"/>
      <c r="B100" s="96" t="s">
        <v>71</v>
      </c>
      <c r="C100" s="96" t="s">
        <v>2450</v>
      </c>
      <c r="D100" s="138">
        <v>90024101</v>
      </c>
      <c r="E100" s="96" t="s">
        <v>72</v>
      </c>
      <c r="F100" s="139">
        <v>70035</v>
      </c>
      <c r="G100" s="139">
        <v>1</v>
      </c>
      <c r="H100" s="139">
        <f t="shared" si="2"/>
        <v>0.3</v>
      </c>
      <c r="I100" s="139">
        <v>0.3</v>
      </c>
      <c r="J100" s="91">
        <f t="shared" si="3"/>
        <v>0.3</v>
      </c>
      <c r="K100" s="91"/>
      <c r="L100" s="91"/>
      <c r="M100" s="91"/>
      <c r="N100" s="91"/>
    </row>
    <row r="101" spans="1:14" ht="15">
      <c r="A101" s="91"/>
      <c r="B101" s="96" t="s">
        <v>49</v>
      </c>
      <c r="C101" s="96" t="s">
        <v>2422</v>
      </c>
      <c r="D101" s="138">
        <v>170020401</v>
      </c>
      <c r="E101" s="96" t="s">
        <v>50</v>
      </c>
      <c r="F101" s="139">
        <v>70036</v>
      </c>
      <c r="G101" s="139">
        <v>3</v>
      </c>
      <c r="H101" s="139">
        <f t="shared" si="2"/>
        <v>0.19999999999999998</v>
      </c>
      <c r="I101" s="139">
        <v>0.6</v>
      </c>
      <c r="J101" s="91">
        <f t="shared" si="3"/>
        <v>0.6</v>
      </c>
      <c r="K101" s="91"/>
      <c r="L101" s="91"/>
      <c r="M101" s="91"/>
      <c r="N101" s="91"/>
    </row>
    <row r="102" spans="1:14" ht="15">
      <c r="A102" s="91"/>
      <c r="B102" s="96" t="s">
        <v>49</v>
      </c>
      <c r="C102" s="96" t="s">
        <v>2423</v>
      </c>
      <c r="D102" s="138">
        <v>170000154</v>
      </c>
      <c r="E102" s="96" t="s">
        <v>2393</v>
      </c>
      <c r="F102" s="139">
        <v>70036</v>
      </c>
      <c r="G102" s="139">
        <v>7</v>
      </c>
      <c r="H102" s="139">
        <f t="shared" si="2"/>
        <v>0.19999999999999998</v>
      </c>
      <c r="I102" s="139">
        <v>1.4</v>
      </c>
      <c r="J102" s="91">
        <f t="shared" si="3"/>
        <v>1.4</v>
      </c>
      <c r="K102" s="91"/>
      <c r="L102" s="91"/>
      <c r="M102" s="91"/>
      <c r="N102" s="91"/>
    </row>
    <row r="103" spans="1:14" ht="15">
      <c r="A103" s="91"/>
      <c r="B103" s="96" t="s">
        <v>53</v>
      </c>
      <c r="C103" s="96" t="s">
        <v>2427</v>
      </c>
      <c r="D103" s="138">
        <v>50024301</v>
      </c>
      <c r="E103" s="96" t="s">
        <v>54</v>
      </c>
      <c r="F103" s="139">
        <v>70036</v>
      </c>
      <c r="G103" s="139">
        <v>3</v>
      </c>
      <c r="H103" s="139">
        <f t="shared" si="2"/>
        <v>0.19999999999999998</v>
      </c>
      <c r="I103" s="139">
        <v>0.6</v>
      </c>
      <c r="J103" s="91">
        <f t="shared" si="3"/>
        <v>0.6</v>
      </c>
      <c r="K103" s="91"/>
      <c r="L103" s="91"/>
      <c r="M103" s="91"/>
      <c r="N103" s="91"/>
    </row>
    <row r="104" spans="1:14" ht="15">
      <c r="A104" s="91"/>
      <c r="B104" s="96" t="s">
        <v>53</v>
      </c>
      <c r="C104" s="96" t="s">
        <v>2451</v>
      </c>
      <c r="D104" s="138">
        <v>210020301</v>
      </c>
      <c r="E104" s="96" t="s">
        <v>55</v>
      </c>
      <c r="F104" s="139">
        <v>70036</v>
      </c>
      <c r="G104" s="139">
        <v>1</v>
      </c>
      <c r="H104" s="139">
        <f t="shared" si="2"/>
        <v>0.2</v>
      </c>
      <c r="I104" s="139">
        <v>0.2</v>
      </c>
      <c r="J104" s="91">
        <f t="shared" si="3"/>
        <v>0.2</v>
      </c>
      <c r="K104" s="91"/>
      <c r="L104" s="91"/>
      <c r="M104" s="91"/>
      <c r="N104" s="91"/>
    </row>
    <row r="105" spans="1:14" ht="15">
      <c r="A105" s="91"/>
      <c r="B105" s="96" t="s">
        <v>53</v>
      </c>
      <c r="C105" s="96" t="s">
        <v>2452</v>
      </c>
      <c r="D105" s="138">
        <v>210000043</v>
      </c>
      <c r="E105" s="96" t="s">
        <v>1610</v>
      </c>
      <c r="F105" s="139">
        <v>70036</v>
      </c>
      <c r="G105" s="139">
        <v>1</v>
      </c>
      <c r="H105" s="139">
        <f t="shared" si="2"/>
        <v>0.2</v>
      </c>
      <c r="I105" s="139">
        <v>0.2</v>
      </c>
      <c r="J105" s="91">
        <f t="shared" si="3"/>
        <v>0.2</v>
      </c>
      <c r="K105" s="91"/>
      <c r="L105" s="91"/>
      <c r="M105" s="91"/>
      <c r="N105" s="91"/>
    </row>
    <row r="106" spans="1:14" ht="15">
      <c r="A106" s="91"/>
      <c r="B106" s="96" t="s">
        <v>58</v>
      </c>
      <c r="C106" s="96" t="s">
        <v>2428</v>
      </c>
      <c r="D106" s="138">
        <v>19164502</v>
      </c>
      <c r="E106" s="96" t="s">
        <v>1399</v>
      </c>
      <c r="F106" s="139">
        <v>70036</v>
      </c>
      <c r="G106" s="139">
        <v>3</v>
      </c>
      <c r="H106" s="139">
        <f t="shared" si="2"/>
        <v>0.19999999999999998</v>
      </c>
      <c r="I106" s="139">
        <v>0.6</v>
      </c>
      <c r="J106" s="91">
        <f t="shared" si="3"/>
        <v>0.6</v>
      </c>
      <c r="K106" s="91"/>
      <c r="L106" s="91"/>
      <c r="M106" s="91"/>
      <c r="N106" s="91"/>
    </row>
    <row r="107" spans="1:14" ht="15">
      <c r="A107" s="91"/>
      <c r="B107" s="96" t="s">
        <v>58</v>
      </c>
      <c r="C107" s="96" t="s">
        <v>2429</v>
      </c>
      <c r="D107" s="138">
        <v>10064120</v>
      </c>
      <c r="E107" s="96" t="s">
        <v>65</v>
      </c>
      <c r="F107" s="139">
        <v>70036</v>
      </c>
      <c r="G107" s="139">
        <v>3</v>
      </c>
      <c r="H107" s="139">
        <f t="shared" si="2"/>
        <v>0.19999999999999998</v>
      </c>
      <c r="I107" s="139">
        <v>0.6</v>
      </c>
      <c r="J107" s="91">
        <f t="shared" si="3"/>
        <v>0.6</v>
      </c>
      <c r="K107" s="91"/>
      <c r="L107" s="91"/>
      <c r="M107" s="91"/>
      <c r="N107" s="91"/>
    </row>
    <row r="108" spans="1:14" ht="15">
      <c r="A108" s="91"/>
      <c r="B108" s="96" t="s">
        <v>58</v>
      </c>
      <c r="C108" s="96" t="s">
        <v>2432</v>
      </c>
      <c r="D108" s="138">
        <v>10001535</v>
      </c>
      <c r="E108" s="96" t="s">
        <v>61</v>
      </c>
      <c r="F108" s="139">
        <v>70036</v>
      </c>
      <c r="G108" s="139">
        <v>2</v>
      </c>
      <c r="H108" s="139">
        <f t="shared" si="2"/>
        <v>0.2</v>
      </c>
      <c r="I108" s="139">
        <v>0.4</v>
      </c>
      <c r="J108" s="91">
        <f t="shared" si="3"/>
        <v>0.4</v>
      </c>
      <c r="K108" s="91"/>
      <c r="L108" s="91"/>
      <c r="M108" s="91"/>
      <c r="N108" s="91"/>
    </row>
    <row r="109" spans="1:14" ht="15">
      <c r="A109" s="91"/>
      <c r="B109" s="96" t="s">
        <v>58</v>
      </c>
      <c r="C109" s="96" t="s">
        <v>2433</v>
      </c>
      <c r="D109" s="138">
        <v>10019111</v>
      </c>
      <c r="E109" s="96" t="s">
        <v>62</v>
      </c>
      <c r="F109" s="139">
        <v>70036</v>
      </c>
      <c r="G109" s="139">
        <v>11</v>
      </c>
      <c r="H109" s="139">
        <f t="shared" si="2"/>
        <v>0.2</v>
      </c>
      <c r="I109" s="139">
        <v>2.2000000000000002</v>
      </c>
      <c r="J109" s="91">
        <f t="shared" si="3"/>
        <v>2.2000000000000002</v>
      </c>
      <c r="K109" s="91"/>
      <c r="L109" s="91"/>
      <c r="M109" s="91"/>
      <c r="N109" s="91"/>
    </row>
    <row r="110" spans="1:14" ht="15">
      <c r="A110" s="91"/>
      <c r="B110" s="96" t="s">
        <v>58</v>
      </c>
      <c r="C110" s="96" t="s">
        <v>2434</v>
      </c>
      <c r="D110" s="138">
        <v>10001409</v>
      </c>
      <c r="E110" s="96" t="s">
        <v>1504</v>
      </c>
      <c r="F110" s="139">
        <v>70036</v>
      </c>
      <c r="G110" s="139">
        <v>8</v>
      </c>
      <c r="H110" s="139">
        <f t="shared" si="2"/>
        <v>0.2</v>
      </c>
      <c r="I110" s="139">
        <v>1.6</v>
      </c>
      <c r="J110" s="91">
        <f t="shared" si="3"/>
        <v>1.6</v>
      </c>
      <c r="K110" s="91"/>
      <c r="L110" s="91"/>
      <c r="M110" s="91"/>
      <c r="N110" s="91"/>
    </row>
    <row r="111" spans="1:14" ht="15">
      <c r="A111" s="91"/>
      <c r="B111" s="96" t="s">
        <v>58</v>
      </c>
      <c r="C111" s="96" t="s">
        <v>2453</v>
      </c>
      <c r="D111" s="138">
        <v>10000427</v>
      </c>
      <c r="E111" s="96" t="s">
        <v>60</v>
      </c>
      <c r="F111" s="139">
        <v>70036</v>
      </c>
      <c r="G111" s="139">
        <v>2</v>
      </c>
      <c r="H111" s="139">
        <f t="shared" si="2"/>
        <v>0.2</v>
      </c>
      <c r="I111" s="139">
        <v>0.4</v>
      </c>
      <c r="J111" s="91">
        <f t="shared" si="3"/>
        <v>0.4</v>
      </c>
      <c r="K111" s="91"/>
      <c r="L111" s="91"/>
      <c r="M111" s="91"/>
      <c r="N111" s="91"/>
    </row>
    <row r="112" spans="1:14" ht="15">
      <c r="A112" s="91"/>
      <c r="B112" s="96" t="s">
        <v>58</v>
      </c>
      <c r="C112" s="96" t="s">
        <v>2454</v>
      </c>
      <c r="D112" s="138">
        <v>801000013</v>
      </c>
      <c r="E112" s="96" t="s">
        <v>1613</v>
      </c>
      <c r="F112" s="139">
        <v>70036</v>
      </c>
      <c r="G112" s="139">
        <v>1</v>
      </c>
      <c r="H112" s="139">
        <f t="shared" si="2"/>
        <v>0.2</v>
      </c>
      <c r="I112" s="139">
        <v>0.2</v>
      </c>
      <c r="J112" s="91">
        <f t="shared" si="3"/>
        <v>0.2</v>
      </c>
      <c r="K112" s="91"/>
      <c r="L112" s="91"/>
      <c r="M112" s="91"/>
      <c r="N112" s="91"/>
    </row>
    <row r="113" spans="1:14" ht="15">
      <c r="A113" s="91"/>
      <c r="B113" s="96" t="s">
        <v>58</v>
      </c>
      <c r="C113" s="96" t="s">
        <v>2439</v>
      </c>
      <c r="D113" s="138">
        <v>800800006</v>
      </c>
      <c r="E113" s="96" t="s">
        <v>68</v>
      </c>
      <c r="F113" s="139">
        <v>70036</v>
      </c>
      <c r="G113" s="139">
        <v>1</v>
      </c>
      <c r="H113" s="139">
        <f t="shared" si="2"/>
        <v>0.2</v>
      </c>
      <c r="I113" s="139">
        <v>0.2</v>
      </c>
      <c r="J113" s="91">
        <f t="shared" si="3"/>
        <v>0.2</v>
      </c>
      <c r="K113" s="91"/>
      <c r="L113" s="91"/>
      <c r="M113" s="91"/>
      <c r="N113" s="91"/>
    </row>
    <row r="114" spans="1:14" ht="15">
      <c r="A114" s="91"/>
      <c r="B114" s="96" t="s">
        <v>58</v>
      </c>
      <c r="C114" s="96" t="s">
        <v>2440</v>
      </c>
      <c r="D114" s="138">
        <v>10064502</v>
      </c>
      <c r="E114" s="96" t="s">
        <v>1111</v>
      </c>
      <c r="F114" s="139">
        <v>70036</v>
      </c>
      <c r="G114" s="139">
        <v>4</v>
      </c>
      <c r="H114" s="139">
        <f t="shared" si="2"/>
        <v>0.2</v>
      </c>
      <c r="I114" s="139">
        <v>0.8</v>
      </c>
      <c r="J114" s="91">
        <f t="shared" si="3"/>
        <v>0.8</v>
      </c>
      <c r="K114" s="91"/>
      <c r="L114" s="91"/>
      <c r="M114" s="91"/>
      <c r="N114" s="91"/>
    </row>
    <row r="115" spans="1:14" ht="15">
      <c r="A115" s="91"/>
      <c r="B115" s="96" t="s">
        <v>58</v>
      </c>
      <c r="C115" s="96" t="s">
        <v>2441</v>
      </c>
      <c r="D115" s="138">
        <v>10020301</v>
      </c>
      <c r="E115" s="96" t="s">
        <v>63</v>
      </c>
      <c r="F115" s="139">
        <v>70036</v>
      </c>
      <c r="G115" s="139">
        <v>3</v>
      </c>
      <c r="H115" s="139">
        <f t="shared" si="2"/>
        <v>0.19999999999999998</v>
      </c>
      <c r="I115" s="139">
        <v>0.6</v>
      </c>
      <c r="J115" s="91">
        <f t="shared" si="3"/>
        <v>0.6</v>
      </c>
      <c r="K115" s="91"/>
      <c r="L115" s="91"/>
      <c r="M115" s="91"/>
      <c r="N115" s="91"/>
    </row>
    <row r="116" spans="1:14" ht="15">
      <c r="A116" s="91"/>
      <c r="B116" s="96" t="s">
        <v>69</v>
      </c>
      <c r="C116" s="96" t="s">
        <v>2444</v>
      </c>
      <c r="D116" s="138">
        <v>420200053</v>
      </c>
      <c r="E116" s="96" t="s">
        <v>70</v>
      </c>
      <c r="F116" s="139">
        <v>70036</v>
      </c>
      <c r="G116" s="139">
        <v>1</v>
      </c>
      <c r="H116" s="139">
        <f t="shared" si="2"/>
        <v>0.2</v>
      </c>
      <c r="I116" s="139">
        <v>0.2</v>
      </c>
      <c r="J116" s="91">
        <f t="shared" si="3"/>
        <v>0.2</v>
      </c>
      <c r="K116" s="91"/>
      <c r="L116" s="91"/>
      <c r="M116" s="91"/>
      <c r="N116" s="91"/>
    </row>
    <row r="117" spans="1:14" ht="15">
      <c r="A117" s="91"/>
      <c r="B117" s="96" t="s">
        <v>71</v>
      </c>
      <c r="C117" s="96" t="s">
        <v>2447</v>
      </c>
      <c r="D117" s="138">
        <v>400200025</v>
      </c>
      <c r="E117" s="96" t="s">
        <v>1614</v>
      </c>
      <c r="F117" s="139">
        <v>70036</v>
      </c>
      <c r="G117" s="139">
        <v>1</v>
      </c>
      <c r="H117" s="139">
        <f t="shared" si="2"/>
        <v>0.2</v>
      </c>
      <c r="I117" s="139">
        <v>0.2</v>
      </c>
      <c r="J117" s="91">
        <f t="shared" si="3"/>
        <v>0.2</v>
      </c>
      <c r="K117" s="91"/>
      <c r="L117" s="91"/>
      <c r="M117" s="91"/>
      <c r="N117" s="91"/>
    </row>
    <row r="118" spans="1:14" ht="15">
      <c r="A118" s="91"/>
      <c r="B118" s="96" t="s">
        <v>49</v>
      </c>
      <c r="C118" s="96" t="s">
        <v>2394</v>
      </c>
      <c r="D118" s="138">
        <v>270064503</v>
      </c>
      <c r="E118" s="96" t="s">
        <v>51</v>
      </c>
      <c r="F118" s="139">
        <v>70050</v>
      </c>
      <c r="G118" s="139">
        <v>2</v>
      </c>
      <c r="H118" s="139">
        <f t="shared" si="2"/>
        <v>3.56</v>
      </c>
      <c r="I118" s="139">
        <v>7.12</v>
      </c>
      <c r="J118" s="91">
        <f t="shared" si="3"/>
        <v>7.12</v>
      </c>
      <c r="K118" s="91"/>
      <c r="L118" s="91"/>
      <c r="M118" s="91"/>
      <c r="N118" s="91"/>
    </row>
    <row r="119" spans="1:14" ht="15">
      <c r="A119" s="91"/>
      <c r="B119" s="96" t="s">
        <v>58</v>
      </c>
      <c r="C119" s="96" t="s">
        <v>2401</v>
      </c>
      <c r="D119" s="138">
        <v>10064120</v>
      </c>
      <c r="E119" s="96" t="s">
        <v>65</v>
      </c>
      <c r="F119" s="139">
        <v>70050</v>
      </c>
      <c r="G119" s="139">
        <v>1</v>
      </c>
      <c r="H119" s="139">
        <f t="shared" si="2"/>
        <v>3.56</v>
      </c>
      <c r="I119" s="139">
        <v>3.56</v>
      </c>
      <c r="J119" s="91">
        <f t="shared" si="3"/>
        <v>3.56</v>
      </c>
      <c r="K119" s="91"/>
      <c r="L119" s="91"/>
      <c r="M119" s="91"/>
      <c r="N119" s="91"/>
    </row>
    <row r="120" spans="1:14" ht="15">
      <c r="A120" s="91"/>
      <c r="B120" s="96" t="s">
        <v>58</v>
      </c>
      <c r="C120" s="96" t="s">
        <v>2402</v>
      </c>
      <c r="D120" s="138">
        <v>10001818</v>
      </c>
      <c r="E120" s="96" t="s">
        <v>1611</v>
      </c>
      <c r="F120" s="139">
        <v>70050</v>
      </c>
      <c r="G120" s="139">
        <v>9</v>
      </c>
      <c r="H120" s="139">
        <f t="shared" si="2"/>
        <v>3.56</v>
      </c>
      <c r="I120" s="139">
        <v>32.04</v>
      </c>
      <c r="J120" s="91">
        <f t="shared" si="3"/>
        <v>32.04</v>
      </c>
      <c r="K120" s="91"/>
      <c r="L120" s="91"/>
      <c r="M120" s="91"/>
      <c r="N120" s="91"/>
    </row>
    <row r="121" spans="1:14" ht="15">
      <c r="A121" s="91"/>
      <c r="B121" s="96" t="s">
        <v>58</v>
      </c>
      <c r="C121" s="96" t="s">
        <v>2408</v>
      </c>
      <c r="D121" s="138">
        <v>10001409</v>
      </c>
      <c r="E121" s="96" t="s">
        <v>1504</v>
      </c>
      <c r="F121" s="139">
        <v>70050</v>
      </c>
      <c r="G121" s="139">
        <v>1</v>
      </c>
      <c r="H121" s="139">
        <f t="shared" si="2"/>
        <v>3.56</v>
      </c>
      <c r="I121" s="139">
        <v>3.56</v>
      </c>
      <c r="J121" s="91">
        <f t="shared" si="3"/>
        <v>3.56</v>
      </c>
      <c r="K121" s="91"/>
      <c r="L121" s="91"/>
      <c r="M121" s="91"/>
      <c r="N121" s="91"/>
    </row>
    <row r="122" spans="1:14" ht="15">
      <c r="A122" s="91"/>
      <c r="B122" s="96" t="s">
        <v>58</v>
      </c>
      <c r="C122" s="96" t="s">
        <v>2412</v>
      </c>
      <c r="D122" s="138">
        <v>10019111</v>
      </c>
      <c r="E122" s="96" t="s">
        <v>62</v>
      </c>
      <c r="F122" s="139">
        <v>70050</v>
      </c>
      <c r="G122" s="139">
        <v>5</v>
      </c>
      <c r="H122" s="139">
        <f t="shared" si="2"/>
        <v>3.56</v>
      </c>
      <c r="I122" s="139">
        <v>17.8</v>
      </c>
      <c r="J122" s="91">
        <f t="shared" si="3"/>
        <v>17.8</v>
      </c>
      <c r="K122" s="91"/>
      <c r="L122" s="91"/>
      <c r="M122" s="91"/>
      <c r="N122" s="91"/>
    </row>
    <row r="123" spans="1:14" ht="15">
      <c r="A123" s="91"/>
      <c r="B123" s="96" t="s">
        <v>71</v>
      </c>
      <c r="C123" s="96" t="s">
        <v>2418</v>
      </c>
      <c r="D123" s="138">
        <v>400200025</v>
      </c>
      <c r="E123" s="96" t="s">
        <v>1614</v>
      </c>
      <c r="F123" s="139">
        <v>70050</v>
      </c>
      <c r="G123" s="139">
        <v>5</v>
      </c>
      <c r="H123" s="139">
        <f t="shared" si="2"/>
        <v>3.56</v>
      </c>
      <c r="I123" s="139">
        <v>17.8</v>
      </c>
      <c r="J123" s="91">
        <f t="shared" si="3"/>
        <v>17.8</v>
      </c>
      <c r="K123" s="91"/>
      <c r="L123" s="91"/>
      <c r="M123" s="91"/>
      <c r="N123" s="91"/>
    </row>
    <row r="124" spans="1:14" ht="15">
      <c r="A124" s="91"/>
      <c r="B124" s="96" t="s">
        <v>58</v>
      </c>
      <c r="C124" s="96" t="s">
        <v>2402</v>
      </c>
      <c r="D124" s="138">
        <v>10001818</v>
      </c>
      <c r="E124" s="96" t="s">
        <v>1611</v>
      </c>
      <c r="F124" s="139">
        <v>70051</v>
      </c>
      <c r="G124" s="139">
        <v>8</v>
      </c>
      <c r="H124" s="139">
        <f t="shared" si="2"/>
        <v>3.32</v>
      </c>
      <c r="I124" s="139">
        <v>26.56</v>
      </c>
      <c r="J124" s="91">
        <f t="shared" si="3"/>
        <v>26.56</v>
      </c>
      <c r="K124" s="91"/>
      <c r="L124" s="91"/>
      <c r="M124" s="91"/>
      <c r="N124" s="91"/>
    </row>
    <row r="125" spans="1:14" ht="15">
      <c r="A125" s="91"/>
      <c r="B125" s="96" t="s">
        <v>58</v>
      </c>
      <c r="C125" s="96" t="s">
        <v>2412</v>
      </c>
      <c r="D125" s="138">
        <v>10019111</v>
      </c>
      <c r="E125" s="96" t="s">
        <v>62</v>
      </c>
      <c r="F125" s="139">
        <v>70051</v>
      </c>
      <c r="G125" s="139">
        <v>1</v>
      </c>
      <c r="H125" s="139">
        <f t="shared" si="2"/>
        <v>3.32</v>
      </c>
      <c r="I125" s="139">
        <v>3.32</v>
      </c>
      <c r="J125" s="91">
        <f t="shared" si="3"/>
        <v>3.32</v>
      </c>
      <c r="K125" s="91"/>
      <c r="L125" s="91"/>
      <c r="M125" s="91"/>
      <c r="N125" s="91"/>
    </row>
    <row r="126" spans="1:14" ht="15">
      <c r="A126" s="91"/>
      <c r="B126" s="96" t="s">
        <v>49</v>
      </c>
      <c r="C126" s="96" t="s">
        <v>2394</v>
      </c>
      <c r="D126" s="138">
        <v>270064503</v>
      </c>
      <c r="E126" s="96" t="s">
        <v>51</v>
      </c>
      <c r="F126" s="139">
        <v>70052</v>
      </c>
      <c r="G126" s="139">
        <v>2</v>
      </c>
      <c r="H126" s="139">
        <f t="shared" si="2"/>
        <v>0.66</v>
      </c>
      <c r="I126" s="139">
        <v>1.32</v>
      </c>
      <c r="J126" s="91">
        <f t="shared" si="3"/>
        <v>1.32</v>
      </c>
      <c r="K126" s="91"/>
      <c r="L126" s="91"/>
      <c r="M126" s="91"/>
      <c r="N126" s="91"/>
    </row>
    <row r="127" spans="1:14" ht="15">
      <c r="A127" s="91"/>
      <c r="B127" s="96" t="s">
        <v>58</v>
      </c>
      <c r="C127" s="96" t="s">
        <v>2401</v>
      </c>
      <c r="D127" s="138">
        <v>10064120</v>
      </c>
      <c r="E127" s="96" t="s">
        <v>65</v>
      </c>
      <c r="F127" s="139">
        <v>70052</v>
      </c>
      <c r="G127" s="139">
        <v>2</v>
      </c>
      <c r="H127" s="139">
        <f t="shared" si="2"/>
        <v>0.66</v>
      </c>
      <c r="I127" s="139">
        <v>1.32</v>
      </c>
      <c r="J127" s="91">
        <f t="shared" si="3"/>
        <v>1.32</v>
      </c>
      <c r="K127" s="91"/>
      <c r="L127" s="91"/>
      <c r="M127" s="91"/>
      <c r="N127" s="91"/>
    </row>
    <row r="128" spans="1:14" ht="15">
      <c r="A128" s="91"/>
      <c r="B128" s="96" t="s">
        <v>58</v>
      </c>
      <c r="C128" s="96" t="s">
        <v>2402</v>
      </c>
      <c r="D128" s="138">
        <v>10001818</v>
      </c>
      <c r="E128" s="96" t="s">
        <v>1611</v>
      </c>
      <c r="F128" s="139">
        <v>70052</v>
      </c>
      <c r="G128" s="139">
        <v>19</v>
      </c>
      <c r="H128" s="139">
        <f t="shared" si="2"/>
        <v>0.65999999999999992</v>
      </c>
      <c r="I128" s="139">
        <v>12.54</v>
      </c>
      <c r="J128" s="91">
        <f t="shared" si="3"/>
        <v>12.54</v>
      </c>
      <c r="K128" s="91"/>
      <c r="L128" s="91"/>
      <c r="M128" s="91"/>
      <c r="N128" s="91"/>
    </row>
    <row r="129" spans="1:14" ht="15">
      <c r="A129" s="91"/>
      <c r="B129" s="96" t="s">
        <v>58</v>
      </c>
      <c r="C129" s="96" t="s">
        <v>2412</v>
      </c>
      <c r="D129" s="138">
        <v>10019111</v>
      </c>
      <c r="E129" s="96" t="s">
        <v>62</v>
      </c>
      <c r="F129" s="139">
        <v>70052</v>
      </c>
      <c r="G129" s="139">
        <v>9</v>
      </c>
      <c r="H129" s="139">
        <f t="shared" si="2"/>
        <v>0.66</v>
      </c>
      <c r="I129" s="139">
        <v>5.94</v>
      </c>
      <c r="J129" s="91">
        <f t="shared" si="3"/>
        <v>5.94</v>
      </c>
      <c r="K129" s="91"/>
      <c r="L129" s="91"/>
      <c r="M129" s="91"/>
      <c r="N129" s="91"/>
    </row>
    <row r="130" spans="1:14" ht="15">
      <c r="A130" s="91"/>
      <c r="B130" s="96" t="s">
        <v>71</v>
      </c>
      <c r="C130" s="96" t="s">
        <v>2418</v>
      </c>
      <c r="D130" s="138">
        <v>400200025</v>
      </c>
      <c r="E130" s="96" t="s">
        <v>1614</v>
      </c>
      <c r="F130" s="139">
        <v>70052</v>
      </c>
      <c r="G130" s="139">
        <v>4</v>
      </c>
      <c r="H130" s="139">
        <f t="shared" si="2"/>
        <v>0.66</v>
      </c>
      <c r="I130" s="139">
        <v>2.64</v>
      </c>
      <c r="J130" s="91">
        <f t="shared" si="3"/>
        <v>2.64</v>
      </c>
      <c r="K130" s="91"/>
      <c r="L130" s="91"/>
      <c r="M130" s="91"/>
      <c r="N130" s="91"/>
    </row>
    <row r="131" spans="1:14" ht="15">
      <c r="A131" s="91"/>
      <c r="B131" s="96" t="s">
        <v>58</v>
      </c>
      <c r="C131" s="96" t="s">
        <v>2402</v>
      </c>
      <c r="D131" s="138">
        <v>10001818</v>
      </c>
      <c r="E131" s="96" t="s">
        <v>1611</v>
      </c>
      <c r="F131" s="139">
        <v>70053</v>
      </c>
      <c r="G131" s="139">
        <v>2</v>
      </c>
      <c r="H131" s="139">
        <f t="shared" si="2"/>
        <v>3.56</v>
      </c>
      <c r="I131" s="139">
        <v>7.12</v>
      </c>
      <c r="J131" s="91">
        <f t="shared" si="3"/>
        <v>7.12</v>
      </c>
      <c r="K131" s="91"/>
      <c r="L131" s="91"/>
      <c r="M131" s="91"/>
      <c r="N131" s="91"/>
    </row>
    <row r="132" spans="1:14" ht="15">
      <c r="A132" s="91"/>
      <c r="B132" s="96" t="s">
        <v>58</v>
      </c>
      <c r="C132" s="96" t="s">
        <v>2412</v>
      </c>
      <c r="D132" s="138">
        <v>10019111</v>
      </c>
      <c r="E132" s="96" t="s">
        <v>62</v>
      </c>
      <c r="F132" s="139">
        <v>70053</v>
      </c>
      <c r="G132" s="139">
        <v>4</v>
      </c>
      <c r="H132" s="139">
        <f t="shared" si="2"/>
        <v>3.56</v>
      </c>
      <c r="I132" s="139">
        <v>14.24</v>
      </c>
      <c r="J132" s="91">
        <f t="shared" si="3"/>
        <v>14.24</v>
      </c>
      <c r="K132" s="91"/>
      <c r="L132" s="91"/>
      <c r="M132" s="91"/>
      <c r="N132" s="91"/>
    </row>
    <row r="133" spans="1:14" ht="15">
      <c r="A133" s="91"/>
      <c r="B133" s="96" t="s">
        <v>69</v>
      </c>
      <c r="C133" s="96" t="s">
        <v>2415</v>
      </c>
      <c r="D133" s="138">
        <v>420200053</v>
      </c>
      <c r="E133" s="96" t="s">
        <v>70</v>
      </c>
      <c r="F133" s="139">
        <v>70053</v>
      </c>
      <c r="G133" s="139">
        <v>1</v>
      </c>
      <c r="H133" s="139">
        <f t="shared" si="2"/>
        <v>3.56</v>
      </c>
      <c r="I133" s="139">
        <v>3.56</v>
      </c>
      <c r="J133" s="91">
        <f t="shared" si="3"/>
        <v>3.56</v>
      </c>
      <c r="K133" s="91"/>
      <c r="L133" s="91"/>
      <c r="M133" s="91"/>
      <c r="N133" s="91"/>
    </row>
    <row r="134" spans="1:14" ht="15">
      <c r="A134" s="91"/>
      <c r="B134" s="96" t="s">
        <v>58</v>
      </c>
      <c r="C134" s="96" t="s">
        <v>2402</v>
      </c>
      <c r="D134" s="138">
        <v>10001818</v>
      </c>
      <c r="E134" s="96" t="s">
        <v>1611</v>
      </c>
      <c r="F134" s="139">
        <v>70054</v>
      </c>
      <c r="G134" s="139">
        <v>2</v>
      </c>
      <c r="H134" s="139">
        <f t="shared" si="2"/>
        <v>3.32</v>
      </c>
      <c r="I134" s="139">
        <v>6.64</v>
      </c>
      <c r="J134" s="91">
        <f t="shared" si="3"/>
        <v>6.64</v>
      </c>
      <c r="K134" s="91"/>
      <c r="L134" s="91"/>
      <c r="M134" s="91"/>
      <c r="N134" s="91"/>
    </row>
    <row r="135" spans="1:14" ht="15">
      <c r="A135" s="91"/>
      <c r="B135" s="96" t="s">
        <v>58</v>
      </c>
      <c r="C135" s="96" t="s">
        <v>2412</v>
      </c>
      <c r="D135" s="138">
        <v>10019111</v>
      </c>
      <c r="E135" s="96" t="s">
        <v>62</v>
      </c>
      <c r="F135" s="139">
        <v>70054</v>
      </c>
      <c r="G135" s="139">
        <v>4</v>
      </c>
      <c r="H135" s="139">
        <f t="shared" si="2"/>
        <v>3.32</v>
      </c>
      <c r="I135" s="139">
        <v>13.28</v>
      </c>
      <c r="J135" s="91">
        <f t="shared" si="3"/>
        <v>13.28</v>
      </c>
      <c r="K135" s="91"/>
      <c r="L135" s="91"/>
      <c r="M135" s="91"/>
      <c r="N135" s="91"/>
    </row>
    <row r="136" spans="1:14" ht="15">
      <c r="A136" s="91"/>
      <c r="B136" s="96" t="s">
        <v>69</v>
      </c>
      <c r="C136" s="96" t="s">
        <v>2415</v>
      </c>
      <c r="D136" s="138">
        <v>420200053</v>
      </c>
      <c r="E136" s="96" t="s">
        <v>70</v>
      </c>
      <c r="F136" s="139">
        <v>70054</v>
      </c>
      <c r="G136" s="139">
        <v>3</v>
      </c>
      <c r="H136" s="139">
        <f t="shared" ref="H136:H199" si="4">I136/G136</f>
        <v>3.3200000000000003</v>
      </c>
      <c r="I136" s="139">
        <v>9.9600000000000009</v>
      </c>
      <c r="J136" s="91">
        <f t="shared" ref="J136:J199" si="5">G136*H136</f>
        <v>9.9600000000000009</v>
      </c>
      <c r="K136" s="91"/>
      <c r="L136" s="91"/>
      <c r="M136" s="91"/>
      <c r="N136" s="91"/>
    </row>
    <row r="137" spans="1:14" ht="15">
      <c r="A137" s="91"/>
      <c r="B137" s="96" t="s">
        <v>49</v>
      </c>
      <c r="C137" s="96" t="s">
        <v>2391</v>
      </c>
      <c r="D137" s="138">
        <v>170020401</v>
      </c>
      <c r="E137" s="96" t="s">
        <v>50</v>
      </c>
      <c r="F137" s="139">
        <v>70055</v>
      </c>
      <c r="G137" s="139">
        <v>1</v>
      </c>
      <c r="H137" s="139">
        <f t="shared" si="4"/>
        <v>10.29</v>
      </c>
      <c r="I137" s="139">
        <v>10.29</v>
      </c>
      <c r="J137" s="91">
        <f t="shared" si="5"/>
        <v>10.29</v>
      </c>
      <c r="K137" s="91"/>
      <c r="L137" s="91"/>
      <c r="M137" s="91"/>
      <c r="N137" s="91"/>
    </row>
    <row r="138" spans="1:14" ht="15">
      <c r="A138" s="91"/>
      <c r="B138" s="96" t="s">
        <v>58</v>
      </c>
      <c r="C138" s="96" t="s">
        <v>2412</v>
      </c>
      <c r="D138" s="138">
        <v>10019111</v>
      </c>
      <c r="E138" s="96" t="s">
        <v>62</v>
      </c>
      <c r="F138" s="139">
        <v>70055</v>
      </c>
      <c r="G138" s="139">
        <v>1</v>
      </c>
      <c r="H138" s="139">
        <f t="shared" si="4"/>
        <v>10.29</v>
      </c>
      <c r="I138" s="139">
        <v>10.29</v>
      </c>
      <c r="J138" s="91">
        <f t="shared" si="5"/>
        <v>10.29</v>
      </c>
      <c r="K138" s="91"/>
      <c r="L138" s="91"/>
      <c r="M138" s="91"/>
      <c r="N138" s="91"/>
    </row>
    <row r="139" spans="1:14" ht="15">
      <c r="A139" s="91"/>
      <c r="B139" s="96" t="s">
        <v>58</v>
      </c>
      <c r="C139" s="96" t="s">
        <v>2407</v>
      </c>
      <c r="D139" s="138">
        <v>10054114</v>
      </c>
      <c r="E139" s="96" t="s">
        <v>64</v>
      </c>
      <c r="F139" s="139">
        <v>70071</v>
      </c>
      <c r="G139" s="139">
        <v>1</v>
      </c>
      <c r="H139" s="139">
        <f t="shared" si="4"/>
        <v>5.82</v>
      </c>
      <c r="I139" s="139">
        <v>5.82</v>
      </c>
      <c r="J139" s="91">
        <f t="shared" si="5"/>
        <v>5.82</v>
      </c>
      <c r="K139" s="91"/>
      <c r="L139" s="91"/>
      <c r="M139" s="91"/>
      <c r="N139" s="91"/>
    </row>
    <row r="140" spans="1:14" ht="15">
      <c r="A140" s="91"/>
      <c r="B140" s="96" t="s">
        <v>49</v>
      </c>
      <c r="C140" s="96" t="s">
        <v>2391</v>
      </c>
      <c r="D140" s="138">
        <v>170020401</v>
      </c>
      <c r="E140" s="96" t="s">
        <v>50</v>
      </c>
      <c r="F140" s="139">
        <v>70101</v>
      </c>
      <c r="G140" s="139">
        <v>7</v>
      </c>
      <c r="H140" s="139">
        <f t="shared" si="4"/>
        <v>5.63</v>
      </c>
      <c r="I140" s="139">
        <v>39.409999999999997</v>
      </c>
      <c r="J140" s="91">
        <f t="shared" si="5"/>
        <v>39.409999999999997</v>
      </c>
      <c r="K140" s="91"/>
      <c r="L140" s="91"/>
      <c r="M140" s="91"/>
      <c r="N140" s="91"/>
    </row>
    <row r="141" spans="1:14" ht="15">
      <c r="A141" s="91"/>
      <c r="B141" s="96" t="s">
        <v>49</v>
      </c>
      <c r="C141" s="96" t="s">
        <v>2397</v>
      </c>
      <c r="D141" s="138">
        <v>900200089</v>
      </c>
      <c r="E141" s="96" t="s">
        <v>52</v>
      </c>
      <c r="F141" s="139">
        <v>70101</v>
      </c>
      <c r="G141" s="139">
        <v>3</v>
      </c>
      <c r="H141" s="139">
        <f t="shared" si="4"/>
        <v>5.63</v>
      </c>
      <c r="I141" s="139">
        <v>16.89</v>
      </c>
      <c r="J141" s="91">
        <f t="shared" si="5"/>
        <v>16.89</v>
      </c>
      <c r="K141" s="91"/>
      <c r="L141" s="91"/>
      <c r="M141" s="91"/>
      <c r="N141" s="91"/>
    </row>
    <row r="142" spans="1:14" ht="15">
      <c r="A142" s="91"/>
      <c r="B142" s="96" t="s">
        <v>53</v>
      </c>
      <c r="C142" s="96" t="s">
        <v>2398</v>
      </c>
      <c r="D142" s="138">
        <v>50024301</v>
      </c>
      <c r="E142" s="96" t="s">
        <v>54</v>
      </c>
      <c r="F142" s="139">
        <v>70101</v>
      </c>
      <c r="G142" s="139">
        <v>4</v>
      </c>
      <c r="H142" s="139">
        <f t="shared" si="4"/>
        <v>5.63</v>
      </c>
      <c r="I142" s="139">
        <v>22.52</v>
      </c>
      <c r="J142" s="91">
        <f t="shared" si="5"/>
        <v>22.52</v>
      </c>
      <c r="K142" s="91"/>
      <c r="L142" s="91"/>
      <c r="M142" s="91"/>
      <c r="N142" s="91"/>
    </row>
    <row r="143" spans="1:14" ht="15">
      <c r="A143" s="91"/>
      <c r="B143" s="96" t="s">
        <v>53</v>
      </c>
      <c r="C143" s="96" t="s">
        <v>2399</v>
      </c>
      <c r="D143" s="138">
        <v>210000043</v>
      </c>
      <c r="E143" s="96" t="s">
        <v>1610</v>
      </c>
      <c r="F143" s="139">
        <v>70101</v>
      </c>
      <c r="G143" s="139">
        <v>1</v>
      </c>
      <c r="H143" s="139">
        <f t="shared" si="4"/>
        <v>5.63</v>
      </c>
      <c r="I143" s="139">
        <v>5.63</v>
      </c>
      <c r="J143" s="91">
        <f t="shared" si="5"/>
        <v>5.63</v>
      </c>
      <c r="K143" s="91"/>
      <c r="L143" s="91"/>
      <c r="M143" s="91"/>
      <c r="N143" s="91"/>
    </row>
    <row r="144" spans="1:14" ht="15">
      <c r="A144" s="91"/>
      <c r="B144" s="96" t="s">
        <v>58</v>
      </c>
      <c r="C144" s="96" t="s">
        <v>2401</v>
      </c>
      <c r="D144" s="138">
        <v>10064120</v>
      </c>
      <c r="E144" s="96" t="s">
        <v>65</v>
      </c>
      <c r="F144" s="139">
        <v>70101</v>
      </c>
      <c r="G144" s="139">
        <v>15</v>
      </c>
      <c r="H144" s="139">
        <f t="shared" si="4"/>
        <v>5.63</v>
      </c>
      <c r="I144" s="139">
        <v>84.45</v>
      </c>
      <c r="J144" s="91">
        <f t="shared" si="5"/>
        <v>84.45</v>
      </c>
      <c r="K144" s="91"/>
      <c r="L144" s="91"/>
      <c r="M144" s="91"/>
      <c r="N144" s="91"/>
    </row>
    <row r="145" spans="1:14" ht="15">
      <c r="A145" s="91"/>
      <c r="B145" s="96" t="s">
        <v>58</v>
      </c>
      <c r="C145" s="96" t="s">
        <v>2402</v>
      </c>
      <c r="D145" s="138">
        <v>10001818</v>
      </c>
      <c r="E145" s="96" t="s">
        <v>1611</v>
      </c>
      <c r="F145" s="139">
        <v>70101</v>
      </c>
      <c r="G145" s="139">
        <v>2</v>
      </c>
      <c r="H145" s="139">
        <f t="shared" si="4"/>
        <v>5.63</v>
      </c>
      <c r="I145" s="139">
        <v>11.26</v>
      </c>
      <c r="J145" s="91">
        <f t="shared" si="5"/>
        <v>11.26</v>
      </c>
      <c r="K145" s="91"/>
      <c r="L145" s="91"/>
      <c r="M145" s="91"/>
      <c r="N145" s="91"/>
    </row>
    <row r="146" spans="1:14" ht="15">
      <c r="A146" s="91"/>
      <c r="B146" s="96" t="s">
        <v>58</v>
      </c>
      <c r="C146" s="96" t="s">
        <v>2403</v>
      </c>
      <c r="D146" s="138">
        <v>10000427</v>
      </c>
      <c r="E146" s="96" t="s">
        <v>60</v>
      </c>
      <c r="F146" s="139">
        <v>70101</v>
      </c>
      <c r="G146" s="139">
        <v>2</v>
      </c>
      <c r="H146" s="139">
        <f t="shared" si="4"/>
        <v>5.63</v>
      </c>
      <c r="I146" s="139">
        <v>11.26</v>
      </c>
      <c r="J146" s="91">
        <f t="shared" si="5"/>
        <v>11.26</v>
      </c>
      <c r="K146" s="91"/>
      <c r="L146" s="91"/>
      <c r="M146" s="91"/>
      <c r="N146" s="91"/>
    </row>
    <row r="147" spans="1:14" ht="15">
      <c r="A147" s="91"/>
      <c r="B147" s="96" t="s">
        <v>58</v>
      </c>
      <c r="C147" s="96" t="s">
        <v>2404</v>
      </c>
      <c r="D147" s="138">
        <v>10020301</v>
      </c>
      <c r="E147" s="96" t="s">
        <v>63</v>
      </c>
      <c r="F147" s="139">
        <v>70101</v>
      </c>
      <c r="G147" s="139">
        <v>3</v>
      </c>
      <c r="H147" s="139">
        <f t="shared" si="4"/>
        <v>5.63</v>
      </c>
      <c r="I147" s="139">
        <v>16.89</v>
      </c>
      <c r="J147" s="91">
        <f t="shared" si="5"/>
        <v>16.89</v>
      </c>
      <c r="K147" s="91"/>
      <c r="L147" s="91"/>
      <c r="M147" s="91"/>
      <c r="N147" s="91"/>
    </row>
    <row r="148" spans="1:14" ht="15">
      <c r="A148" s="91"/>
      <c r="B148" s="96" t="s">
        <v>58</v>
      </c>
      <c r="C148" s="96" t="s">
        <v>2405</v>
      </c>
      <c r="D148" s="138">
        <v>800800006</v>
      </c>
      <c r="E148" s="96" t="s">
        <v>68</v>
      </c>
      <c r="F148" s="139">
        <v>70101</v>
      </c>
      <c r="G148" s="139">
        <v>1</v>
      </c>
      <c r="H148" s="139">
        <f t="shared" si="4"/>
        <v>5.63</v>
      </c>
      <c r="I148" s="139">
        <v>5.63</v>
      </c>
      <c r="J148" s="91">
        <f t="shared" si="5"/>
        <v>5.63</v>
      </c>
      <c r="K148" s="91"/>
      <c r="L148" s="91"/>
      <c r="M148" s="91"/>
      <c r="N148" s="91"/>
    </row>
    <row r="149" spans="1:14" ht="15">
      <c r="A149" s="91"/>
      <c r="B149" s="96" t="s">
        <v>58</v>
      </c>
      <c r="C149" s="96" t="s">
        <v>2406</v>
      </c>
      <c r="D149" s="138">
        <v>130024102</v>
      </c>
      <c r="E149" s="96" t="s">
        <v>67</v>
      </c>
      <c r="F149" s="139">
        <v>70101</v>
      </c>
      <c r="G149" s="139">
        <v>1</v>
      </c>
      <c r="H149" s="139">
        <f t="shared" si="4"/>
        <v>5.63</v>
      </c>
      <c r="I149" s="139">
        <v>5.63</v>
      </c>
      <c r="J149" s="91">
        <f t="shared" si="5"/>
        <v>5.63</v>
      </c>
      <c r="K149" s="91"/>
      <c r="L149" s="91"/>
      <c r="M149" s="91"/>
      <c r="N149" s="91"/>
    </row>
    <row r="150" spans="1:14" ht="15">
      <c r="A150" s="91"/>
      <c r="B150" s="96" t="s">
        <v>58</v>
      </c>
      <c r="C150" s="96" t="s">
        <v>2408</v>
      </c>
      <c r="D150" s="138">
        <v>10001409</v>
      </c>
      <c r="E150" s="96" t="s">
        <v>1504</v>
      </c>
      <c r="F150" s="139">
        <v>70101</v>
      </c>
      <c r="G150" s="139">
        <v>3</v>
      </c>
      <c r="H150" s="139">
        <f t="shared" si="4"/>
        <v>5.63</v>
      </c>
      <c r="I150" s="139">
        <v>16.89</v>
      </c>
      <c r="J150" s="91">
        <f t="shared" si="5"/>
        <v>16.89</v>
      </c>
      <c r="K150" s="91"/>
      <c r="L150" s="91"/>
      <c r="M150" s="91"/>
      <c r="N150" s="91"/>
    </row>
    <row r="151" spans="1:14" ht="15">
      <c r="A151" s="91"/>
      <c r="B151" s="96" t="s">
        <v>58</v>
      </c>
      <c r="C151" s="96" t="s">
        <v>2411</v>
      </c>
      <c r="D151" s="138">
        <v>10000343</v>
      </c>
      <c r="E151" s="96" t="s">
        <v>59</v>
      </c>
      <c r="F151" s="139">
        <v>70101</v>
      </c>
      <c r="G151" s="139">
        <v>2</v>
      </c>
      <c r="H151" s="139">
        <f t="shared" si="4"/>
        <v>5.63</v>
      </c>
      <c r="I151" s="139">
        <v>11.26</v>
      </c>
      <c r="J151" s="91">
        <f t="shared" si="5"/>
        <v>11.26</v>
      </c>
      <c r="K151" s="91"/>
      <c r="L151" s="91"/>
      <c r="M151" s="91"/>
      <c r="N151" s="91"/>
    </row>
    <row r="152" spans="1:14" ht="15">
      <c r="A152" s="91"/>
      <c r="B152" s="96" t="s">
        <v>58</v>
      </c>
      <c r="C152" s="96" t="s">
        <v>2412</v>
      </c>
      <c r="D152" s="138">
        <v>10019111</v>
      </c>
      <c r="E152" s="96" t="s">
        <v>62</v>
      </c>
      <c r="F152" s="139">
        <v>70101</v>
      </c>
      <c r="G152" s="139">
        <v>16</v>
      </c>
      <c r="H152" s="139">
        <f t="shared" si="4"/>
        <v>5.63</v>
      </c>
      <c r="I152" s="139">
        <v>90.08</v>
      </c>
      <c r="J152" s="91">
        <f t="shared" si="5"/>
        <v>90.08</v>
      </c>
      <c r="K152" s="91"/>
      <c r="L152" s="91"/>
      <c r="M152" s="91"/>
      <c r="N152" s="91"/>
    </row>
    <row r="153" spans="1:14" ht="15">
      <c r="A153" s="91"/>
      <c r="B153" s="96" t="s">
        <v>58</v>
      </c>
      <c r="C153" s="96" t="s">
        <v>2413</v>
      </c>
      <c r="D153" s="138">
        <v>10064502</v>
      </c>
      <c r="E153" s="96" t="s">
        <v>1111</v>
      </c>
      <c r="F153" s="139">
        <v>70101</v>
      </c>
      <c r="G153" s="139">
        <v>6</v>
      </c>
      <c r="H153" s="139">
        <f t="shared" si="4"/>
        <v>5.63</v>
      </c>
      <c r="I153" s="139">
        <v>33.78</v>
      </c>
      <c r="J153" s="91">
        <f t="shared" si="5"/>
        <v>33.78</v>
      </c>
      <c r="K153" s="91"/>
      <c r="L153" s="91"/>
      <c r="M153" s="91"/>
      <c r="N153" s="91"/>
    </row>
    <row r="154" spans="1:14" ht="15">
      <c r="A154" s="91"/>
      <c r="B154" s="96" t="s">
        <v>58</v>
      </c>
      <c r="C154" s="96" t="s">
        <v>2414</v>
      </c>
      <c r="D154" s="138">
        <v>10001535</v>
      </c>
      <c r="E154" s="96" t="s">
        <v>61</v>
      </c>
      <c r="F154" s="139">
        <v>70101</v>
      </c>
      <c r="G154" s="139">
        <v>2</v>
      </c>
      <c r="H154" s="139">
        <f t="shared" si="4"/>
        <v>5.63</v>
      </c>
      <c r="I154" s="139">
        <v>11.26</v>
      </c>
      <c r="J154" s="91">
        <f t="shared" si="5"/>
        <v>11.26</v>
      </c>
      <c r="K154" s="91"/>
      <c r="L154" s="91"/>
      <c r="M154" s="91"/>
      <c r="N154" s="91"/>
    </row>
    <row r="155" spans="1:14" ht="15">
      <c r="A155" s="91"/>
      <c r="B155" s="96" t="s">
        <v>69</v>
      </c>
      <c r="C155" s="96" t="s">
        <v>2415</v>
      </c>
      <c r="D155" s="138">
        <v>420200053</v>
      </c>
      <c r="E155" s="96" t="s">
        <v>70</v>
      </c>
      <c r="F155" s="139">
        <v>70101</v>
      </c>
      <c r="G155" s="139">
        <v>1</v>
      </c>
      <c r="H155" s="139">
        <f t="shared" si="4"/>
        <v>5.63</v>
      </c>
      <c r="I155" s="139">
        <v>5.63</v>
      </c>
      <c r="J155" s="91">
        <f t="shared" si="5"/>
        <v>5.63</v>
      </c>
      <c r="K155" s="91"/>
      <c r="L155" s="91"/>
      <c r="M155" s="91"/>
      <c r="N155" s="91"/>
    </row>
    <row r="156" spans="1:14" ht="15">
      <c r="A156" s="91"/>
      <c r="B156" s="96" t="s">
        <v>71</v>
      </c>
      <c r="C156" s="96" t="s">
        <v>2418</v>
      </c>
      <c r="D156" s="138">
        <v>400200025</v>
      </c>
      <c r="E156" s="96" t="s">
        <v>1614</v>
      </c>
      <c r="F156" s="139">
        <v>70101</v>
      </c>
      <c r="G156" s="139">
        <v>1</v>
      </c>
      <c r="H156" s="139">
        <f t="shared" si="4"/>
        <v>5.63</v>
      </c>
      <c r="I156" s="139">
        <v>5.63</v>
      </c>
      <c r="J156" s="91">
        <f t="shared" si="5"/>
        <v>5.63</v>
      </c>
      <c r="K156" s="91"/>
      <c r="L156" s="91"/>
      <c r="M156" s="91"/>
      <c r="N156" s="91"/>
    </row>
    <row r="157" spans="1:14" ht="15">
      <c r="A157" s="91"/>
      <c r="B157" s="96" t="s">
        <v>71</v>
      </c>
      <c r="C157" s="96" t="s">
        <v>2419</v>
      </c>
      <c r="D157" s="138">
        <v>110000048</v>
      </c>
      <c r="E157" s="96" t="s">
        <v>537</v>
      </c>
      <c r="F157" s="139">
        <v>70101</v>
      </c>
      <c r="G157" s="139">
        <v>1</v>
      </c>
      <c r="H157" s="139">
        <f t="shared" si="4"/>
        <v>5.63</v>
      </c>
      <c r="I157" s="139">
        <v>5.63</v>
      </c>
      <c r="J157" s="91">
        <f t="shared" si="5"/>
        <v>5.63</v>
      </c>
      <c r="K157" s="91"/>
      <c r="L157" s="91"/>
      <c r="M157" s="91"/>
      <c r="N157" s="91"/>
    </row>
    <row r="158" spans="1:14" ht="15">
      <c r="A158" s="91"/>
      <c r="B158" s="96" t="s">
        <v>71</v>
      </c>
      <c r="C158" s="96" t="s">
        <v>2421</v>
      </c>
      <c r="D158" s="138">
        <v>90024101</v>
      </c>
      <c r="E158" s="96" t="s">
        <v>72</v>
      </c>
      <c r="F158" s="139">
        <v>70101</v>
      </c>
      <c r="G158" s="139">
        <v>1</v>
      </c>
      <c r="H158" s="139">
        <f t="shared" si="4"/>
        <v>5.63</v>
      </c>
      <c r="I158" s="139">
        <v>5.63</v>
      </c>
      <c r="J158" s="91">
        <f t="shared" si="5"/>
        <v>5.63</v>
      </c>
      <c r="K158" s="91"/>
      <c r="L158" s="91"/>
      <c r="M158" s="91"/>
      <c r="N158" s="91"/>
    </row>
    <row r="159" spans="1:14" ht="15">
      <c r="A159" s="91"/>
      <c r="B159" s="96" t="s">
        <v>49</v>
      </c>
      <c r="C159" s="96" t="s">
        <v>2391</v>
      </c>
      <c r="D159" s="138">
        <v>170020401</v>
      </c>
      <c r="E159" s="96" t="s">
        <v>50</v>
      </c>
      <c r="F159" s="139">
        <v>70103</v>
      </c>
      <c r="G159" s="139">
        <v>2</v>
      </c>
      <c r="H159" s="139">
        <f t="shared" si="4"/>
        <v>3.35</v>
      </c>
      <c r="I159" s="139">
        <v>6.7</v>
      </c>
      <c r="J159" s="91">
        <f t="shared" si="5"/>
        <v>6.7</v>
      </c>
      <c r="K159" s="91"/>
      <c r="L159" s="91"/>
      <c r="M159" s="91"/>
      <c r="N159" s="91"/>
    </row>
    <row r="160" spans="1:14" ht="15">
      <c r="A160" s="91"/>
      <c r="B160" s="96" t="s">
        <v>53</v>
      </c>
      <c r="C160" s="96" t="s">
        <v>2398</v>
      </c>
      <c r="D160" s="138">
        <v>50024301</v>
      </c>
      <c r="E160" s="96" t="s">
        <v>54</v>
      </c>
      <c r="F160" s="139">
        <v>70103</v>
      </c>
      <c r="G160" s="139">
        <v>3</v>
      </c>
      <c r="H160" s="139">
        <f t="shared" si="4"/>
        <v>3.35</v>
      </c>
      <c r="I160" s="139">
        <v>10.050000000000001</v>
      </c>
      <c r="J160" s="91">
        <f t="shared" si="5"/>
        <v>10.050000000000001</v>
      </c>
      <c r="K160" s="91"/>
      <c r="L160" s="91"/>
      <c r="M160" s="91"/>
      <c r="N160" s="91"/>
    </row>
    <row r="161" spans="1:14" ht="15">
      <c r="A161" s="91"/>
      <c r="B161" s="96" t="s">
        <v>53</v>
      </c>
      <c r="C161" s="96" t="s">
        <v>2399</v>
      </c>
      <c r="D161" s="138">
        <v>210000043</v>
      </c>
      <c r="E161" s="96" t="s">
        <v>1610</v>
      </c>
      <c r="F161" s="139">
        <v>70103</v>
      </c>
      <c r="G161" s="139">
        <v>1</v>
      </c>
      <c r="H161" s="139">
        <f t="shared" si="4"/>
        <v>3.35</v>
      </c>
      <c r="I161" s="139">
        <v>3.35</v>
      </c>
      <c r="J161" s="91">
        <f t="shared" si="5"/>
        <v>3.35</v>
      </c>
      <c r="K161" s="91"/>
      <c r="L161" s="91"/>
      <c r="M161" s="91"/>
      <c r="N161" s="91"/>
    </row>
    <row r="162" spans="1:14" ht="15">
      <c r="A162" s="91"/>
      <c r="B162" s="96" t="s">
        <v>58</v>
      </c>
      <c r="C162" s="96" t="s">
        <v>2401</v>
      </c>
      <c r="D162" s="138">
        <v>10064120</v>
      </c>
      <c r="E162" s="96" t="s">
        <v>65</v>
      </c>
      <c r="F162" s="139">
        <v>70103</v>
      </c>
      <c r="G162" s="139">
        <v>2</v>
      </c>
      <c r="H162" s="139">
        <f t="shared" si="4"/>
        <v>3.35</v>
      </c>
      <c r="I162" s="139">
        <v>6.7</v>
      </c>
      <c r="J162" s="91">
        <f t="shared" si="5"/>
        <v>6.7</v>
      </c>
      <c r="K162" s="91"/>
      <c r="L162" s="91"/>
      <c r="M162" s="91"/>
      <c r="N162" s="91"/>
    </row>
    <row r="163" spans="1:14" ht="15">
      <c r="A163" s="91"/>
      <c r="B163" s="96" t="s">
        <v>58</v>
      </c>
      <c r="C163" s="96" t="s">
        <v>2403</v>
      </c>
      <c r="D163" s="138">
        <v>10000427</v>
      </c>
      <c r="E163" s="96" t="s">
        <v>60</v>
      </c>
      <c r="F163" s="139">
        <v>70103</v>
      </c>
      <c r="G163" s="139">
        <v>2</v>
      </c>
      <c r="H163" s="139">
        <f t="shared" si="4"/>
        <v>3.35</v>
      </c>
      <c r="I163" s="139">
        <v>6.7</v>
      </c>
      <c r="J163" s="91">
        <f t="shared" si="5"/>
        <v>6.7</v>
      </c>
      <c r="K163" s="91"/>
      <c r="L163" s="91"/>
      <c r="M163" s="91"/>
      <c r="N163" s="91"/>
    </row>
    <row r="164" spans="1:14" ht="15">
      <c r="A164" s="91"/>
      <c r="B164" s="96" t="s">
        <v>58</v>
      </c>
      <c r="C164" s="96" t="s">
        <v>2404</v>
      </c>
      <c r="D164" s="138">
        <v>10020301</v>
      </c>
      <c r="E164" s="96" t="s">
        <v>63</v>
      </c>
      <c r="F164" s="139">
        <v>70103</v>
      </c>
      <c r="G164" s="139">
        <v>3</v>
      </c>
      <c r="H164" s="139">
        <f t="shared" si="4"/>
        <v>3.35</v>
      </c>
      <c r="I164" s="139">
        <v>10.050000000000001</v>
      </c>
      <c r="J164" s="91">
        <f t="shared" si="5"/>
        <v>10.050000000000001</v>
      </c>
      <c r="K164" s="91"/>
      <c r="L164" s="91"/>
      <c r="M164" s="91"/>
      <c r="N164" s="91"/>
    </row>
    <row r="165" spans="1:14" ht="15">
      <c r="A165" s="91"/>
      <c r="B165" s="96" t="s">
        <v>58</v>
      </c>
      <c r="C165" s="96" t="s">
        <v>2405</v>
      </c>
      <c r="D165" s="138">
        <v>800800006</v>
      </c>
      <c r="E165" s="96" t="s">
        <v>68</v>
      </c>
      <c r="F165" s="139">
        <v>70103</v>
      </c>
      <c r="G165" s="139">
        <v>1</v>
      </c>
      <c r="H165" s="139">
        <f t="shared" si="4"/>
        <v>3.35</v>
      </c>
      <c r="I165" s="139">
        <v>3.35</v>
      </c>
      <c r="J165" s="91">
        <f t="shared" si="5"/>
        <v>3.35</v>
      </c>
      <c r="K165" s="91"/>
      <c r="L165" s="91"/>
      <c r="M165" s="91"/>
      <c r="N165" s="91"/>
    </row>
    <row r="166" spans="1:14" ht="15">
      <c r="A166" s="91"/>
      <c r="B166" s="96" t="s">
        <v>58</v>
      </c>
      <c r="C166" s="96" t="s">
        <v>2412</v>
      </c>
      <c r="D166" s="138">
        <v>10019111</v>
      </c>
      <c r="E166" s="96" t="s">
        <v>62</v>
      </c>
      <c r="F166" s="139">
        <v>70103</v>
      </c>
      <c r="G166" s="139">
        <v>4</v>
      </c>
      <c r="H166" s="139">
        <f t="shared" si="4"/>
        <v>3.35</v>
      </c>
      <c r="I166" s="139">
        <v>13.4</v>
      </c>
      <c r="J166" s="91">
        <f t="shared" si="5"/>
        <v>13.4</v>
      </c>
      <c r="K166" s="91"/>
      <c r="L166" s="91"/>
      <c r="M166" s="91"/>
      <c r="N166" s="91"/>
    </row>
    <row r="167" spans="1:14" ht="15">
      <c r="A167" s="91"/>
      <c r="B167" s="96" t="s">
        <v>58</v>
      </c>
      <c r="C167" s="96" t="s">
        <v>2413</v>
      </c>
      <c r="D167" s="138">
        <v>10064502</v>
      </c>
      <c r="E167" s="96" t="s">
        <v>1111</v>
      </c>
      <c r="F167" s="139">
        <v>70103</v>
      </c>
      <c r="G167" s="139">
        <v>4</v>
      </c>
      <c r="H167" s="139">
        <f t="shared" si="4"/>
        <v>3.35</v>
      </c>
      <c r="I167" s="139">
        <v>13.4</v>
      </c>
      <c r="J167" s="91">
        <f t="shared" si="5"/>
        <v>13.4</v>
      </c>
      <c r="K167" s="91"/>
      <c r="L167" s="91"/>
      <c r="M167" s="91"/>
      <c r="N167" s="91"/>
    </row>
    <row r="168" spans="1:14" ht="15">
      <c r="A168" s="91"/>
      <c r="B168" s="96" t="s">
        <v>58</v>
      </c>
      <c r="C168" s="96" t="s">
        <v>2414</v>
      </c>
      <c r="D168" s="138">
        <v>10001535</v>
      </c>
      <c r="E168" s="96" t="s">
        <v>61</v>
      </c>
      <c r="F168" s="139">
        <v>70103</v>
      </c>
      <c r="G168" s="139">
        <v>2</v>
      </c>
      <c r="H168" s="139">
        <f t="shared" si="4"/>
        <v>3.35</v>
      </c>
      <c r="I168" s="139">
        <v>6.7</v>
      </c>
      <c r="J168" s="91">
        <f t="shared" si="5"/>
        <v>6.7</v>
      </c>
      <c r="K168" s="91"/>
      <c r="L168" s="91"/>
      <c r="M168" s="91"/>
      <c r="N168" s="91"/>
    </row>
    <row r="169" spans="1:14" ht="15">
      <c r="A169" s="91"/>
      <c r="B169" s="96" t="s">
        <v>69</v>
      </c>
      <c r="C169" s="96" t="s">
        <v>2415</v>
      </c>
      <c r="D169" s="138">
        <v>420200053</v>
      </c>
      <c r="E169" s="96" t="s">
        <v>70</v>
      </c>
      <c r="F169" s="139">
        <v>70103</v>
      </c>
      <c r="G169" s="139">
        <v>1</v>
      </c>
      <c r="H169" s="139">
        <f t="shared" si="4"/>
        <v>3.35</v>
      </c>
      <c r="I169" s="139">
        <v>3.35</v>
      </c>
      <c r="J169" s="91">
        <f t="shared" si="5"/>
        <v>3.35</v>
      </c>
      <c r="K169" s="91"/>
      <c r="L169" s="91"/>
      <c r="M169" s="91"/>
      <c r="N169" s="91"/>
    </row>
    <row r="170" spans="1:14" ht="15">
      <c r="A170" s="91"/>
      <c r="B170" s="96" t="s">
        <v>71</v>
      </c>
      <c r="C170" s="96" t="s">
        <v>2418</v>
      </c>
      <c r="D170" s="138">
        <v>400200025</v>
      </c>
      <c r="E170" s="96" t="s">
        <v>1614</v>
      </c>
      <c r="F170" s="139">
        <v>70103</v>
      </c>
      <c r="G170" s="139">
        <v>1</v>
      </c>
      <c r="H170" s="139">
        <f t="shared" si="4"/>
        <v>3.35</v>
      </c>
      <c r="I170" s="139">
        <v>3.35</v>
      </c>
      <c r="J170" s="91">
        <f t="shared" si="5"/>
        <v>3.35</v>
      </c>
      <c r="K170" s="91"/>
      <c r="L170" s="91"/>
      <c r="M170" s="91"/>
      <c r="N170" s="91"/>
    </row>
    <row r="171" spans="1:14" ht="15">
      <c r="A171" s="91"/>
      <c r="B171" s="96" t="s">
        <v>49</v>
      </c>
      <c r="C171" s="96" t="s">
        <v>2391</v>
      </c>
      <c r="D171" s="138">
        <v>170020401</v>
      </c>
      <c r="E171" s="96" t="s">
        <v>50</v>
      </c>
      <c r="F171" s="139">
        <v>70108</v>
      </c>
      <c r="G171" s="139">
        <v>1</v>
      </c>
      <c r="H171" s="139">
        <f t="shared" si="4"/>
        <v>4.8099999999999996</v>
      </c>
      <c r="I171" s="139">
        <v>4.8099999999999996</v>
      </c>
      <c r="J171" s="91">
        <f t="shared" si="5"/>
        <v>4.8099999999999996</v>
      </c>
      <c r="K171" s="91"/>
      <c r="L171" s="91"/>
      <c r="M171" s="91"/>
      <c r="N171" s="91"/>
    </row>
    <row r="172" spans="1:14" ht="15">
      <c r="A172" s="91"/>
      <c r="B172" s="96" t="s">
        <v>58</v>
      </c>
      <c r="C172" s="96" t="s">
        <v>2413</v>
      </c>
      <c r="D172" s="138">
        <v>10064502</v>
      </c>
      <c r="E172" s="96" t="s">
        <v>1111</v>
      </c>
      <c r="F172" s="139">
        <v>70108</v>
      </c>
      <c r="G172" s="139">
        <v>2</v>
      </c>
      <c r="H172" s="139">
        <f t="shared" si="4"/>
        <v>4.8099999999999996</v>
      </c>
      <c r="I172" s="139">
        <v>9.6199999999999992</v>
      </c>
      <c r="J172" s="91">
        <f t="shared" si="5"/>
        <v>9.6199999999999992</v>
      </c>
      <c r="K172" s="91"/>
      <c r="L172" s="91"/>
      <c r="M172" s="91"/>
      <c r="N172" s="91"/>
    </row>
    <row r="173" spans="1:14" ht="15">
      <c r="A173" s="91"/>
      <c r="B173" s="96" t="s">
        <v>49</v>
      </c>
      <c r="C173" s="96" t="s">
        <v>2391</v>
      </c>
      <c r="D173" s="138">
        <v>170020401</v>
      </c>
      <c r="E173" s="96" t="s">
        <v>50</v>
      </c>
      <c r="F173" s="139">
        <v>70109</v>
      </c>
      <c r="G173" s="139">
        <v>2</v>
      </c>
      <c r="H173" s="139">
        <f t="shared" si="4"/>
        <v>5.98</v>
      </c>
      <c r="I173" s="139">
        <v>11.96</v>
      </c>
      <c r="J173" s="91">
        <f t="shared" si="5"/>
        <v>11.96</v>
      </c>
      <c r="K173" s="91"/>
      <c r="L173" s="91"/>
      <c r="M173" s="91"/>
      <c r="N173" s="91"/>
    </row>
    <row r="174" spans="1:14" ht="15">
      <c r="A174" s="91"/>
      <c r="B174" s="96" t="s">
        <v>53</v>
      </c>
      <c r="C174" s="96" t="s">
        <v>2398</v>
      </c>
      <c r="D174" s="138">
        <v>50024301</v>
      </c>
      <c r="E174" s="96" t="s">
        <v>54</v>
      </c>
      <c r="F174" s="139">
        <v>70109</v>
      </c>
      <c r="G174" s="139">
        <v>3</v>
      </c>
      <c r="H174" s="139">
        <f t="shared" si="4"/>
        <v>5.98</v>
      </c>
      <c r="I174" s="139">
        <v>17.940000000000001</v>
      </c>
      <c r="J174" s="91">
        <f t="shared" si="5"/>
        <v>17.940000000000001</v>
      </c>
      <c r="K174" s="91"/>
      <c r="L174" s="91"/>
      <c r="M174" s="91"/>
      <c r="N174" s="91"/>
    </row>
    <row r="175" spans="1:14" ht="15">
      <c r="A175" s="91"/>
      <c r="B175" s="96" t="s">
        <v>53</v>
      </c>
      <c r="C175" s="96" t="s">
        <v>2399</v>
      </c>
      <c r="D175" s="138">
        <v>210000043</v>
      </c>
      <c r="E175" s="96" t="s">
        <v>1610</v>
      </c>
      <c r="F175" s="139">
        <v>70109</v>
      </c>
      <c r="G175" s="139">
        <v>1</v>
      </c>
      <c r="H175" s="139">
        <f t="shared" si="4"/>
        <v>5.98</v>
      </c>
      <c r="I175" s="139">
        <v>5.98</v>
      </c>
      <c r="J175" s="91">
        <f t="shared" si="5"/>
        <v>5.98</v>
      </c>
      <c r="K175" s="91"/>
      <c r="L175" s="91"/>
      <c r="M175" s="91"/>
      <c r="N175" s="91"/>
    </row>
    <row r="176" spans="1:14" ht="15">
      <c r="A176" s="91"/>
      <c r="B176" s="96" t="s">
        <v>58</v>
      </c>
      <c r="C176" s="96" t="s">
        <v>2401</v>
      </c>
      <c r="D176" s="138">
        <v>10064120</v>
      </c>
      <c r="E176" s="96" t="s">
        <v>65</v>
      </c>
      <c r="F176" s="139">
        <v>70109</v>
      </c>
      <c r="G176" s="139">
        <v>2</v>
      </c>
      <c r="H176" s="139">
        <f t="shared" si="4"/>
        <v>5.98</v>
      </c>
      <c r="I176" s="139">
        <v>11.96</v>
      </c>
      <c r="J176" s="91">
        <f t="shared" si="5"/>
        <v>11.96</v>
      </c>
      <c r="K176" s="91"/>
      <c r="L176" s="91"/>
      <c r="M176" s="91"/>
      <c r="N176" s="91"/>
    </row>
    <row r="177" spans="1:14" ht="15">
      <c r="A177" s="91"/>
      <c r="B177" s="96" t="s">
        <v>58</v>
      </c>
      <c r="C177" s="96" t="s">
        <v>2403</v>
      </c>
      <c r="D177" s="138">
        <v>10000427</v>
      </c>
      <c r="E177" s="96" t="s">
        <v>60</v>
      </c>
      <c r="F177" s="139">
        <v>70109</v>
      </c>
      <c r="G177" s="139">
        <v>2</v>
      </c>
      <c r="H177" s="139">
        <f t="shared" si="4"/>
        <v>5.98</v>
      </c>
      <c r="I177" s="139">
        <v>11.96</v>
      </c>
      <c r="J177" s="91">
        <f t="shared" si="5"/>
        <v>11.96</v>
      </c>
      <c r="K177" s="91"/>
      <c r="L177" s="91"/>
      <c r="M177" s="91"/>
      <c r="N177" s="91"/>
    </row>
    <row r="178" spans="1:14" ht="15">
      <c r="A178" s="91"/>
      <c r="B178" s="96" t="s">
        <v>58</v>
      </c>
      <c r="C178" s="96" t="s">
        <v>2404</v>
      </c>
      <c r="D178" s="138">
        <v>10020301</v>
      </c>
      <c r="E178" s="96" t="s">
        <v>63</v>
      </c>
      <c r="F178" s="139">
        <v>70109</v>
      </c>
      <c r="G178" s="139">
        <v>3</v>
      </c>
      <c r="H178" s="139">
        <f t="shared" si="4"/>
        <v>5.98</v>
      </c>
      <c r="I178" s="139">
        <v>17.940000000000001</v>
      </c>
      <c r="J178" s="91">
        <f t="shared" si="5"/>
        <v>17.940000000000001</v>
      </c>
      <c r="K178" s="91"/>
      <c r="L178" s="91"/>
      <c r="M178" s="91"/>
      <c r="N178" s="91"/>
    </row>
    <row r="179" spans="1:14" ht="15">
      <c r="A179" s="91"/>
      <c r="B179" s="96" t="s">
        <v>58</v>
      </c>
      <c r="C179" s="96" t="s">
        <v>2405</v>
      </c>
      <c r="D179" s="138">
        <v>800800006</v>
      </c>
      <c r="E179" s="96" t="s">
        <v>68</v>
      </c>
      <c r="F179" s="139">
        <v>70109</v>
      </c>
      <c r="G179" s="139">
        <v>1</v>
      </c>
      <c r="H179" s="139">
        <f t="shared" si="4"/>
        <v>5.98</v>
      </c>
      <c r="I179" s="139">
        <v>5.98</v>
      </c>
      <c r="J179" s="91">
        <f t="shared" si="5"/>
        <v>5.98</v>
      </c>
      <c r="K179" s="91"/>
      <c r="L179" s="91"/>
      <c r="M179" s="91"/>
      <c r="N179" s="91"/>
    </row>
    <row r="180" spans="1:14" ht="15">
      <c r="A180" s="91"/>
      <c r="B180" s="96" t="s">
        <v>58</v>
      </c>
      <c r="C180" s="96" t="s">
        <v>2412</v>
      </c>
      <c r="D180" s="138">
        <v>10019111</v>
      </c>
      <c r="E180" s="96" t="s">
        <v>62</v>
      </c>
      <c r="F180" s="139">
        <v>70109</v>
      </c>
      <c r="G180" s="139">
        <v>4</v>
      </c>
      <c r="H180" s="139">
        <f t="shared" si="4"/>
        <v>5.98</v>
      </c>
      <c r="I180" s="139">
        <v>23.92</v>
      </c>
      <c r="J180" s="91">
        <f t="shared" si="5"/>
        <v>23.92</v>
      </c>
      <c r="K180" s="91"/>
      <c r="L180" s="91"/>
      <c r="M180" s="91"/>
      <c r="N180" s="91"/>
    </row>
    <row r="181" spans="1:14" ht="15">
      <c r="A181" s="91"/>
      <c r="B181" s="96" t="s">
        <v>58</v>
      </c>
      <c r="C181" s="96" t="s">
        <v>2413</v>
      </c>
      <c r="D181" s="138">
        <v>10064502</v>
      </c>
      <c r="E181" s="96" t="s">
        <v>1111</v>
      </c>
      <c r="F181" s="139">
        <v>70109</v>
      </c>
      <c r="G181" s="139">
        <v>4</v>
      </c>
      <c r="H181" s="139">
        <f t="shared" si="4"/>
        <v>5.98</v>
      </c>
      <c r="I181" s="139">
        <v>23.92</v>
      </c>
      <c r="J181" s="91">
        <f t="shared" si="5"/>
        <v>23.92</v>
      </c>
      <c r="K181" s="91"/>
      <c r="L181" s="91"/>
      <c r="M181" s="91"/>
      <c r="N181" s="91"/>
    </row>
    <row r="182" spans="1:14" ht="15">
      <c r="A182" s="91"/>
      <c r="B182" s="96" t="s">
        <v>58</v>
      </c>
      <c r="C182" s="96" t="s">
        <v>2414</v>
      </c>
      <c r="D182" s="138">
        <v>10001535</v>
      </c>
      <c r="E182" s="96" t="s">
        <v>61</v>
      </c>
      <c r="F182" s="139">
        <v>70109</v>
      </c>
      <c r="G182" s="139">
        <v>2</v>
      </c>
      <c r="H182" s="139">
        <f t="shared" si="4"/>
        <v>5.98</v>
      </c>
      <c r="I182" s="139">
        <v>11.96</v>
      </c>
      <c r="J182" s="91">
        <f t="shared" si="5"/>
        <v>11.96</v>
      </c>
      <c r="K182" s="91"/>
      <c r="L182" s="91"/>
      <c r="M182" s="91"/>
      <c r="N182" s="91"/>
    </row>
    <row r="183" spans="1:14" ht="15">
      <c r="A183" s="91"/>
      <c r="B183" s="96" t="s">
        <v>69</v>
      </c>
      <c r="C183" s="96" t="s">
        <v>2415</v>
      </c>
      <c r="D183" s="138">
        <v>420200053</v>
      </c>
      <c r="E183" s="96" t="s">
        <v>70</v>
      </c>
      <c r="F183" s="139">
        <v>70109</v>
      </c>
      <c r="G183" s="139">
        <v>1</v>
      </c>
      <c r="H183" s="139">
        <f t="shared" si="4"/>
        <v>5.98</v>
      </c>
      <c r="I183" s="139">
        <v>5.98</v>
      </c>
      <c r="J183" s="91">
        <f t="shared" si="5"/>
        <v>5.98</v>
      </c>
      <c r="K183" s="91"/>
      <c r="L183" s="91"/>
      <c r="M183" s="91"/>
      <c r="N183" s="91"/>
    </row>
    <row r="184" spans="1:14" ht="15">
      <c r="A184" s="91"/>
      <c r="B184" s="96" t="s">
        <v>71</v>
      </c>
      <c r="C184" s="96" t="s">
        <v>2418</v>
      </c>
      <c r="D184" s="138">
        <v>400200025</v>
      </c>
      <c r="E184" s="96" t="s">
        <v>1614</v>
      </c>
      <c r="F184" s="139">
        <v>70109</v>
      </c>
      <c r="G184" s="139">
        <v>1</v>
      </c>
      <c r="H184" s="139">
        <f t="shared" si="4"/>
        <v>5.98</v>
      </c>
      <c r="I184" s="139">
        <v>5.98</v>
      </c>
      <c r="J184" s="91">
        <f t="shared" si="5"/>
        <v>5.98</v>
      </c>
      <c r="K184" s="91"/>
      <c r="L184" s="91"/>
      <c r="M184" s="91"/>
      <c r="N184" s="91"/>
    </row>
    <row r="185" spans="1:14" ht="15">
      <c r="A185" s="91"/>
      <c r="B185" s="96" t="s">
        <v>53</v>
      </c>
      <c r="C185" s="96" t="s">
        <v>2398</v>
      </c>
      <c r="D185" s="138">
        <v>50024301</v>
      </c>
      <c r="E185" s="96" t="s">
        <v>54</v>
      </c>
      <c r="F185" s="139">
        <v>70110</v>
      </c>
      <c r="G185" s="139">
        <v>1</v>
      </c>
      <c r="H185" s="139">
        <f t="shared" si="4"/>
        <v>8.26</v>
      </c>
      <c r="I185" s="139">
        <v>8.26</v>
      </c>
      <c r="J185" s="91">
        <f t="shared" si="5"/>
        <v>8.26</v>
      </c>
      <c r="K185" s="91"/>
      <c r="L185" s="91"/>
      <c r="M185" s="91"/>
      <c r="N185" s="91"/>
    </row>
    <row r="186" spans="1:14" ht="15">
      <c r="A186" s="91"/>
      <c r="B186" s="96" t="s">
        <v>58</v>
      </c>
      <c r="C186" s="96" t="s">
        <v>2403</v>
      </c>
      <c r="D186" s="138">
        <v>10000427</v>
      </c>
      <c r="E186" s="96" t="s">
        <v>60</v>
      </c>
      <c r="F186" s="139">
        <v>70110</v>
      </c>
      <c r="G186" s="139">
        <v>1</v>
      </c>
      <c r="H186" s="139">
        <f t="shared" si="4"/>
        <v>8.26</v>
      </c>
      <c r="I186" s="139">
        <v>8.26</v>
      </c>
      <c r="J186" s="91">
        <f t="shared" si="5"/>
        <v>8.26</v>
      </c>
      <c r="K186" s="91"/>
      <c r="L186" s="91"/>
      <c r="M186" s="91"/>
      <c r="N186" s="91"/>
    </row>
    <row r="187" spans="1:14" ht="15">
      <c r="A187" s="91"/>
      <c r="B187" s="96" t="s">
        <v>58</v>
      </c>
      <c r="C187" s="96" t="s">
        <v>2414</v>
      </c>
      <c r="D187" s="138">
        <v>10001535</v>
      </c>
      <c r="E187" s="96" t="s">
        <v>61</v>
      </c>
      <c r="F187" s="139">
        <v>70110</v>
      </c>
      <c r="G187" s="139">
        <v>1</v>
      </c>
      <c r="H187" s="139">
        <f t="shared" si="4"/>
        <v>8.26</v>
      </c>
      <c r="I187" s="139">
        <v>8.26</v>
      </c>
      <c r="J187" s="91">
        <f t="shared" si="5"/>
        <v>8.26</v>
      </c>
      <c r="K187" s="91"/>
      <c r="L187" s="91"/>
      <c r="M187" s="91"/>
      <c r="N187" s="91"/>
    </row>
    <row r="188" spans="1:14" ht="15">
      <c r="A188" s="91"/>
      <c r="B188" s="96" t="s">
        <v>58</v>
      </c>
      <c r="C188" s="96" t="s">
        <v>2401</v>
      </c>
      <c r="D188" s="138">
        <v>10064120</v>
      </c>
      <c r="E188" s="96" t="s">
        <v>65</v>
      </c>
      <c r="F188" s="139">
        <v>70201</v>
      </c>
      <c r="G188" s="139">
        <v>1</v>
      </c>
      <c r="H188" s="139">
        <f t="shared" si="4"/>
        <v>9.74</v>
      </c>
      <c r="I188" s="139">
        <v>9.74</v>
      </c>
      <c r="J188" s="91">
        <f t="shared" si="5"/>
        <v>9.74</v>
      </c>
      <c r="K188" s="91"/>
      <c r="L188" s="91"/>
      <c r="M188" s="91"/>
      <c r="N188" s="91"/>
    </row>
    <row r="189" spans="1:14" ht="15">
      <c r="A189" s="91"/>
      <c r="B189" s="96" t="s">
        <v>71</v>
      </c>
      <c r="C189" s="96" t="s">
        <v>2418</v>
      </c>
      <c r="D189" s="138">
        <v>400200025</v>
      </c>
      <c r="E189" s="96" t="s">
        <v>1614</v>
      </c>
      <c r="F189" s="139">
        <v>70201</v>
      </c>
      <c r="G189" s="139">
        <v>1</v>
      </c>
      <c r="H189" s="139">
        <f t="shared" si="4"/>
        <v>9.74</v>
      </c>
      <c r="I189" s="139">
        <v>9.74</v>
      </c>
      <c r="J189" s="91">
        <f t="shared" si="5"/>
        <v>9.74</v>
      </c>
      <c r="K189" s="91"/>
      <c r="L189" s="91"/>
      <c r="M189" s="91"/>
      <c r="N189" s="91"/>
    </row>
    <row r="190" spans="1:14" ht="15">
      <c r="A190" s="91"/>
      <c r="B190" s="96" t="s">
        <v>71</v>
      </c>
      <c r="C190" s="96" t="s">
        <v>2419</v>
      </c>
      <c r="D190" s="138">
        <v>110000048</v>
      </c>
      <c r="E190" s="96" t="s">
        <v>537</v>
      </c>
      <c r="F190" s="139">
        <v>70201</v>
      </c>
      <c r="G190" s="139">
        <v>2</v>
      </c>
      <c r="H190" s="139">
        <f t="shared" si="4"/>
        <v>9.74</v>
      </c>
      <c r="I190" s="139">
        <v>19.48</v>
      </c>
      <c r="J190" s="91">
        <f t="shared" si="5"/>
        <v>19.48</v>
      </c>
      <c r="K190" s="91"/>
      <c r="L190" s="91"/>
      <c r="M190" s="91"/>
      <c r="N190" s="91"/>
    </row>
    <row r="191" spans="1:14" ht="15">
      <c r="A191" s="91"/>
      <c r="B191" s="96" t="s">
        <v>58</v>
      </c>
      <c r="C191" s="96" t="s">
        <v>2401</v>
      </c>
      <c r="D191" s="138">
        <v>10064120</v>
      </c>
      <c r="E191" s="96" t="s">
        <v>65</v>
      </c>
      <c r="F191" s="139">
        <v>70207</v>
      </c>
      <c r="G191" s="139">
        <v>1</v>
      </c>
      <c r="H191" s="139">
        <f t="shared" si="4"/>
        <v>13.88</v>
      </c>
      <c r="I191" s="139">
        <v>13.88</v>
      </c>
      <c r="J191" s="91">
        <f t="shared" si="5"/>
        <v>13.88</v>
      </c>
      <c r="K191" s="91"/>
      <c r="L191" s="91"/>
      <c r="M191" s="91"/>
      <c r="N191" s="91"/>
    </row>
    <row r="192" spans="1:14" ht="15">
      <c r="A192" s="91"/>
      <c r="B192" s="96" t="s">
        <v>58</v>
      </c>
      <c r="C192" s="96" t="s">
        <v>2404</v>
      </c>
      <c r="D192" s="138">
        <v>10020301</v>
      </c>
      <c r="E192" s="96" t="s">
        <v>63</v>
      </c>
      <c r="F192" s="139">
        <v>70207</v>
      </c>
      <c r="G192" s="139">
        <v>1</v>
      </c>
      <c r="H192" s="139">
        <f t="shared" si="4"/>
        <v>13.88</v>
      </c>
      <c r="I192" s="139">
        <v>13.88</v>
      </c>
      <c r="J192" s="91">
        <f t="shared" si="5"/>
        <v>13.88</v>
      </c>
      <c r="K192" s="91"/>
      <c r="L192" s="91"/>
      <c r="M192" s="91"/>
      <c r="N192" s="91"/>
    </row>
    <row r="193" spans="1:14" ht="15">
      <c r="A193" s="91"/>
      <c r="B193" s="96" t="s">
        <v>71</v>
      </c>
      <c r="C193" s="96" t="s">
        <v>2418</v>
      </c>
      <c r="D193" s="138">
        <v>400200025</v>
      </c>
      <c r="E193" s="96" t="s">
        <v>1614</v>
      </c>
      <c r="F193" s="139">
        <v>70207</v>
      </c>
      <c r="G193" s="139">
        <v>2</v>
      </c>
      <c r="H193" s="139">
        <f t="shared" si="4"/>
        <v>13.88</v>
      </c>
      <c r="I193" s="139">
        <v>27.76</v>
      </c>
      <c r="J193" s="91">
        <f t="shared" si="5"/>
        <v>27.76</v>
      </c>
      <c r="K193" s="91"/>
      <c r="L193" s="91"/>
      <c r="M193" s="91"/>
      <c r="N193" s="91"/>
    </row>
    <row r="194" spans="1:14" ht="15">
      <c r="A194" s="91"/>
      <c r="B194" s="96" t="s">
        <v>58</v>
      </c>
      <c r="C194" s="96" t="s">
        <v>2401</v>
      </c>
      <c r="D194" s="138">
        <v>10064120</v>
      </c>
      <c r="E194" s="96" t="s">
        <v>65</v>
      </c>
      <c r="F194" s="139">
        <v>70208</v>
      </c>
      <c r="G194" s="139">
        <v>2</v>
      </c>
      <c r="H194" s="139">
        <f t="shared" si="4"/>
        <v>16.75</v>
      </c>
      <c r="I194" s="139">
        <v>33.5</v>
      </c>
      <c r="J194" s="91">
        <f t="shared" si="5"/>
        <v>33.5</v>
      </c>
      <c r="K194" s="91"/>
      <c r="L194" s="91"/>
      <c r="M194" s="91"/>
      <c r="N194" s="91"/>
    </row>
    <row r="195" spans="1:14" ht="15">
      <c r="A195" s="91"/>
      <c r="B195" s="96" t="s">
        <v>58</v>
      </c>
      <c r="C195" s="96" t="s">
        <v>2414</v>
      </c>
      <c r="D195" s="138">
        <v>10001535</v>
      </c>
      <c r="E195" s="96" t="s">
        <v>61</v>
      </c>
      <c r="F195" s="139">
        <v>70208</v>
      </c>
      <c r="G195" s="139">
        <v>2</v>
      </c>
      <c r="H195" s="139">
        <f t="shared" si="4"/>
        <v>16.75</v>
      </c>
      <c r="I195" s="139">
        <v>33.5</v>
      </c>
      <c r="J195" s="91">
        <f t="shared" si="5"/>
        <v>33.5</v>
      </c>
      <c r="K195" s="91"/>
      <c r="L195" s="91"/>
      <c r="M195" s="91"/>
      <c r="N195" s="91"/>
    </row>
    <row r="196" spans="1:14" ht="15">
      <c r="A196" s="91"/>
      <c r="B196" s="96" t="s">
        <v>71</v>
      </c>
      <c r="C196" s="96" t="s">
        <v>2418</v>
      </c>
      <c r="D196" s="138">
        <v>400200025</v>
      </c>
      <c r="E196" s="96" t="s">
        <v>1614</v>
      </c>
      <c r="F196" s="139">
        <v>70208</v>
      </c>
      <c r="G196" s="139">
        <v>1</v>
      </c>
      <c r="H196" s="139">
        <f t="shared" si="4"/>
        <v>16.75</v>
      </c>
      <c r="I196" s="139">
        <v>16.75</v>
      </c>
      <c r="J196" s="91">
        <f t="shared" si="5"/>
        <v>16.75</v>
      </c>
      <c r="K196" s="91"/>
      <c r="L196" s="91"/>
      <c r="M196" s="91"/>
      <c r="N196" s="91"/>
    </row>
    <row r="197" spans="1:14" ht="15">
      <c r="A197" s="91"/>
      <c r="B197" s="96" t="s">
        <v>71</v>
      </c>
      <c r="C197" s="96" t="s">
        <v>2420</v>
      </c>
      <c r="D197" s="138">
        <v>740200059</v>
      </c>
      <c r="E197" s="96" t="s">
        <v>74</v>
      </c>
      <c r="F197" s="139">
        <v>70208</v>
      </c>
      <c r="G197" s="139">
        <v>1</v>
      </c>
      <c r="H197" s="139">
        <f t="shared" si="4"/>
        <v>16.75</v>
      </c>
      <c r="I197" s="139">
        <v>16.75</v>
      </c>
      <c r="J197" s="91">
        <f t="shared" si="5"/>
        <v>16.75</v>
      </c>
      <c r="K197" s="91"/>
      <c r="L197" s="91"/>
      <c r="M197" s="91"/>
      <c r="N197" s="91"/>
    </row>
    <row r="198" spans="1:14" ht="15">
      <c r="A198" s="91"/>
      <c r="B198" s="96" t="s">
        <v>49</v>
      </c>
      <c r="C198" s="96" t="s">
        <v>2395</v>
      </c>
      <c r="D198" s="138">
        <v>900200088</v>
      </c>
      <c r="E198" s="96" t="s">
        <v>2396</v>
      </c>
      <c r="F198" s="139">
        <v>70210</v>
      </c>
      <c r="G198" s="139">
        <v>1</v>
      </c>
      <c r="H198" s="139">
        <f t="shared" si="4"/>
        <v>24.95</v>
      </c>
      <c r="I198" s="139">
        <v>24.95</v>
      </c>
      <c r="J198" s="91">
        <f t="shared" si="5"/>
        <v>24.95</v>
      </c>
      <c r="K198" s="91"/>
      <c r="L198" s="91"/>
      <c r="M198" s="91"/>
      <c r="N198" s="91"/>
    </row>
    <row r="199" spans="1:14" ht="15">
      <c r="A199" s="91"/>
      <c r="B199" s="96" t="s">
        <v>58</v>
      </c>
      <c r="C199" s="96" t="s">
        <v>2401</v>
      </c>
      <c r="D199" s="138">
        <v>10064120</v>
      </c>
      <c r="E199" s="96" t="s">
        <v>65</v>
      </c>
      <c r="F199" s="139">
        <v>70210</v>
      </c>
      <c r="G199" s="139">
        <v>1</v>
      </c>
      <c r="H199" s="139">
        <f t="shared" si="4"/>
        <v>24.95</v>
      </c>
      <c r="I199" s="139">
        <v>24.95</v>
      </c>
      <c r="J199" s="91">
        <f t="shared" si="5"/>
        <v>24.95</v>
      </c>
      <c r="K199" s="91"/>
      <c r="L199" s="91"/>
      <c r="M199" s="91"/>
      <c r="N199" s="91"/>
    </row>
    <row r="200" spans="1:14" ht="15">
      <c r="A200" s="91"/>
      <c r="B200" s="96" t="s">
        <v>71</v>
      </c>
      <c r="C200" s="96" t="s">
        <v>2421</v>
      </c>
      <c r="D200" s="138">
        <v>90024101</v>
      </c>
      <c r="E200" s="96" t="s">
        <v>72</v>
      </c>
      <c r="F200" s="139">
        <v>70210</v>
      </c>
      <c r="G200" s="139">
        <v>1</v>
      </c>
      <c r="H200" s="139">
        <f t="shared" ref="H200:H263" si="6">I200/G200</f>
        <v>24.95</v>
      </c>
      <c r="I200" s="139">
        <v>24.95</v>
      </c>
      <c r="J200" s="91">
        <f t="shared" ref="J200:J263" si="7">G200*H200</f>
        <v>24.95</v>
      </c>
      <c r="K200" s="91"/>
      <c r="L200" s="91"/>
      <c r="M200" s="91"/>
      <c r="N200" s="91"/>
    </row>
    <row r="201" spans="1:14" ht="15">
      <c r="A201" s="91"/>
      <c r="B201" s="96" t="s">
        <v>49</v>
      </c>
      <c r="C201" s="96" t="s">
        <v>2394</v>
      </c>
      <c r="D201" s="138">
        <v>270064503</v>
      </c>
      <c r="E201" s="96" t="s">
        <v>51</v>
      </c>
      <c r="F201" s="139">
        <v>70211</v>
      </c>
      <c r="G201" s="139">
        <v>1</v>
      </c>
      <c r="H201" s="139">
        <f t="shared" si="6"/>
        <v>16.079999999999998</v>
      </c>
      <c r="I201" s="139">
        <v>16.079999999999998</v>
      </c>
      <c r="J201" s="91">
        <f t="shared" si="7"/>
        <v>16.079999999999998</v>
      </c>
      <c r="K201" s="91"/>
      <c r="L201" s="91"/>
      <c r="M201" s="91"/>
      <c r="N201" s="91"/>
    </row>
    <row r="202" spans="1:14" ht="15">
      <c r="A202" s="91"/>
      <c r="B202" s="96" t="s">
        <v>58</v>
      </c>
      <c r="C202" s="96" t="s">
        <v>2408</v>
      </c>
      <c r="D202" s="138">
        <v>10001409</v>
      </c>
      <c r="E202" s="96" t="s">
        <v>1504</v>
      </c>
      <c r="F202" s="139">
        <v>70211</v>
      </c>
      <c r="G202" s="139">
        <v>2</v>
      </c>
      <c r="H202" s="139">
        <f t="shared" si="6"/>
        <v>16.079999999999998</v>
      </c>
      <c r="I202" s="139">
        <v>32.159999999999997</v>
      </c>
      <c r="J202" s="91">
        <f t="shared" si="7"/>
        <v>32.159999999999997</v>
      </c>
      <c r="K202" s="91"/>
      <c r="L202" s="91"/>
      <c r="M202" s="91"/>
      <c r="N202" s="91"/>
    </row>
    <row r="203" spans="1:14" ht="15">
      <c r="A203" s="91"/>
      <c r="B203" s="96" t="s">
        <v>58</v>
      </c>
      <c r="C203" s="96" t="s">
        <v>2410</v>
      </c>
      <c r="D203" s="138">
        <v>10001411</v>
      </c>
      <c r="E203" s="96" t="s">
        <v>1398</v>
      </c>
      <c r="F203" s="139">
        <v>70211</v>
      </c>
      <c r="G203" s="139">
        <v>1</v>
      </c>
      <c r="H203" s="139">
        <f t="shared" si="6"/>
        <v>16.079999999999998</v>
      </c>
      <c r="I203" s="139">
        <v>16.079999999999998</v>
      </c>
      <c r="J203" s="91">
        <f t="shared" si="7"/>
        <v>16.079999999999998</v>
      </c>
      <c r="K203" s="91"/>
      <c r="L203" s="91"/>
      <c r="M203" s="91"/>
      <c r="N203" s="91"/>
    </row>
    <row r="204" spans="1:14" ht="15">
      <c r="A204" s="91"/>
      <c r="B204" s="96" t="s">
        <v>58</v>
      </c>
      <c r="C204" s="96" t="s">
        <v>2411</v>
      </c>
      <c r="D204" s="138">
        <v>10000343</v>
      </c>
      <c r="E204" s="96" t="s">
        <v>59</v>
      </c>
      <c r="F204" s="139">
        <v>70211</v>
      </c>
      <c r="G204" s="139">
        <v>1</v>
      </c>
      <c r="H204" s="139">
        <f t="shared" si="6"/>
        <v>16.079999999999998</v>
      </c>
      <c r="I204" s="139">
        <v>16.079999999999998</v>
      </c>
      <c r="J204" s="91">
        <f t="shared" si="7"/>
        <v>16.079999999999998</v>
      </c>
      <c r="K204" s="91"/>
      <c r="L204" s="91"/>
      <c r="M204" s="91"/>
      <c r="N204" s="91"/>
    </row>
    <row r="205" spans="1:14" ht="15">
      <c r="A205" s="91"/>
      <c r="B205" s="96" t="s">
        <v>58</v>
      </c>
      <c r="C205" s="96" t="s">
        <v>2401</v>
      </c>
      <c r="D205" s="138">
        <v>10064120</v>
      </c>
      <c r="E205" s="96" t="s">
        <v>65</v>
      </c>
      <c r="F205" s="139">
        <v>70212</v>
      </c>
      <c r="G205" s="139">
        <v>5</v>
      </c>
      <c r="H205" s="139">
        <f t="shared" si="6"/>
        <v>19.559999999999999</v>
      </c>
      <c r="I205" s="139">
        <v>97.8</v>
      </c>
      <c r="J205" s="91">
        <f t="shared" si="7"/>
        <v>97.8</v>
      </c>
      <c r="K205" s="91"/>
      <c r="L205" s="91"/>
      <c r="M205" s="91"/>
      <c r="N205" s="91"/>
    </row>
    <row r="206" spans="1:14" ht="15">
      <c r="A206" s="91"/>
      <c r="B206" s="96" t="s">
        <v>58</v>
      </c>
      <c r="C206" s="96" t="s">
        <v>2404</v>
      </c>
      <c r="D206" s="138">
        <v>10020301</v>
      </c>
      <c r="E206" s="96" t="s">
        <v>63</v>
      </c>
      <c r="F206" s="139">
        <v>70212</v>
      </c>
      <c r="G206" s="139">
        <v>1</v>
      </c>
      <c r="H206" s="139">
        <f t="shared" si="6"/>
        <v>19.559999999999999</v>
      </c>
      <c r="I206" s="139">
        <v>19.559999999999999</v>
      </c>
      <c r="J206" s="91">
        <f t="shared" si="7"/>
        <v>19.559999999999999</v>
      </c>
      <c r="K206" s="91"/>
      <c r="L206" s="91"/>
      <c r="M206" s="91"/>
      <c r="N206" s="91"/>
    </row>
    <row r="207" spans="1:14" ht="15">
      <c r="A207" s="91"/>
      <c r="B207" s="96" t="s">
        <v>58</v>
      </c>
      <c r="C207" s="96" t="s">
        <v>2410</v>
      </c>
      <c r="D207" s="138">
        <v>10001411</v>
      </c>
      <c r="E207" s="96" t="s">
        <v>1398</v>
      </c>
      <c r="F207" s="139">
        <v>70212</v>
      </c>
      <c r="G207" s="139">
        <v>2</v>
      </c>
      <c r="H207" s="139">
        <f t="shared" si="6"/>
        <v>19.559999999999999</v>
      </c>
      <c r="I207" s="139">
        <v>39.119999999999997</v>
      </c>
      <c r="J207" s="91">
        <f t="shared" si="7"/>
        <v>39.119999999999997</v>
      </c>
      <c r="K207" s="91"/>
      <c r="L207" s="91"/>
      <c r="M207" s="91"/>
      <c r="N207" s="91"/>
    </row>
    <row r="208" spans="1:14" ht="15">
      <c r="A208" s="91"/>
      <c r="B208" s="96" t="s">
        <v>58</v>
      </c>
      <c r="C208" s="96" t="s">
        <v>2411</v>
      </c>
      <c r="D208" s="138">
        <v>10000343</v>
      </c>
      <c r="E208" s="96" t="s">
        <v>59</v>
      </c>
      <c r="F208" s="139">
        <v>70212</v>
      </c>
      <c r="G208" s="139">
        <v>1</v>
      </c>
      <c r="H208" s="139">
        <f t="shared" si="6"/>
        <v>19.559999999999999</v>
      </c>
      <c r="I208" s="139">
        <v>19.559999999999999</v>
      </c>
      <c r="J208" s="91">
        <f t="shared" si="7"/>
        <v>19.559999999999999</v>
      </c>
      <c r="K208" s="91"/>
      <c r="L208" s="91"/>
      <c r="M208" s="91"/>
      <c r="N208" s="91"/>
    </row>
    <row r="209" spans="1:14" ht="15">
      <c r="A209" s="91"/>
      <c r="B209" s="96" t="s">
        <v>49</v>
      </c>
      <c r="C209" s="96" t="s">
        <v>2392</v>
      </c>
      <c r="D209" s="138">
        <v>170000154</v>
      </c>
      <c r="E209" s="96" t="s">
        <v>2393</v>
      </c>
      <c r="F209" s="139">
        <v>70213</v>
      </c>
      <c r="G209" s="139">
        <v>1</v>
      </c>
      <c r="H209" s="139">
        <f t="shared" si="6"/>
        <v>23.45</v>
      </c>
      <c r="I209" s="139">
        <v>23.45</v>
      </c>
      <c r="J209" s="91">
        <f t="shared" si="7"/>
        <v>23.45</v>
      </c>
      <c r="K209" s="91"/>
      <c r="L209" s="91"/>
      <c r="M209" s="91"/>
      <c r="N209" s="91"/>
    </row>
    <row r="210" spans="1:14" ht="15">
      <c r="A210" s="91"/>
      <c r="B210" s="96" t="s">
        <v>58</v>
      </c>
      <c r="C210" s="96" t="s">
        <v>2401</v>
      </c>
      <c r="D210" s="138">
        <v>10064120</v>
      </c>
      <c r="E210" s="96" t="s">
        <v>65</v>
      </c>
      <c r="F210" s="139">
        <v>70213</v>
      </c>
      <c r="G210" s="139">
        <v>4</v>
      </c>
      <c r="H210" s="139">
        <f t="shared" si="6"/>
        <v>23.45</v>
      </c>
      <c r="I210" s="139">
        <v>93.8</v>
      </c>
      <c r="J210" s="91">
        <f t="shared" si="7"/>
        <v>93.8</v>
      </c>
      <c r="K210" s="91"/>
      <c r="L210" s="91"/>
      <c r="M210" s="91"/>
      <c r="N210" s="91"/>
    </row>
    <row r="211" spans="1:14" ht="15">
      <c r="A211" s="91"/>
      <c r="B211" s="96" t="s">
        <v>58</v>
      </c>
      <c r="C211" s="96" t="s">
        <v>2410</v>
      </c>
      <c r="D211" s="138">
        <v>10001411</v>
      </c>
      <c r="E211" s="96" t="s">
        <v>1398</v>
      </c>
      <c r="F211" s="139">
        <v>70213</v>
      </c>
      <c r="G211" s="139">
        <v>1</v>
      </c>
      <c r="H211" s="139">
        <f t="shared" si="6"/>
        <v>23.45</v>
      </c>
      <c r="I211" s="139">
        <v>23.45</v>
      </c>
      <c r="J211" s="91">
        <f t="shared" si="7"/>
        <v>23.45</v>
      </c>
      <c r="K211" s="91"/>
      <c r="L211" s="91"/>
      <c r="M211" s="91"/>
      <c r="N211" s="91"/>
    </row>
    <row r="212" spans="1:14" ht="15">
      <c r="A212" s="91"/>
      <c r="B212" s="96" t="s">
        <v>49</v>
      </c>
      <c r="C212" s="96" t="s">
        <v>2397</v>
      </c>
      <c r="D212" s="138">
        <v>900200089</v>
      </c>
      <c r="E212" s="96" t="s">
        <v>52</v>
      </c>
      <c r="F212" s="139">
        <v>70214</v>
      </c>
      <c r="G212" s="139">
        <v>1</v>
      </c>
      <c r="H212" s="139">
        <f t="shared" si="6"/>
        <v>27.92</v>
      </c>
      <c r="I212" s="139">
        <v>27.92</v>
      </c>
      <c r="J212" s="91">
        <f t="shared" si="7"/>
        <v>27.92</v>
      </c>
      <c r="K212" s="91"/>
      <c r="L212" s="91"/>
      <c r="M212" s="91"/>
      <c r="N212" s="91"/>
    </row>
    <row r="213" spans="1:14" ht="15">
      <c r="A213" s="91"/>
      <c r="B213" s="96" t="s">
        <v>58</v>
      </c>
      <c r="C213" s="96" t="s">
        <v>2412</v>
      </c>
      <c r="D213" s="138">
        <v>10019111</v>
      </c>
      <c r="E213" s="96" t="s">
        <v>62</v>
      </c>
      <c r="F213" s="139">
        <v>70221</v>
      </c>
      <c r="G213" s="139">
        <v>5</v>
      </c>
      <c r="H213" s="139">
        <f t="shared" si="6"/>
        <v>20.22</v>
      </c>
      <c r="I213" s="139">
        <v>101.1</v>
      </c>
      <c r="J213" s="91">
        <f t="shared" si="7"/>
        <v>101.1</v>
      </c>
      <c r="K213" s="91"/>
      <c r="L213" s="91"/>
      <c r="M213" s="91"/>
      <c r="N213" s="91"/>
    </row>
    <row r="214" spans="1:14" ht="15">
      <c r="A214" s="91"/>
      <c r="B214" s="96" t="s">
        <v>71</v>
      </c>
      <c r="C214" s="96" t="s">
        <v>2418</v>
      </c>
      <c r="D214" s="138">
        <v>400200025</v>
      </c>
      <c r="E214" s="96" t="s">
        <v>1614</v>
      </c>
      <c r="F214" s="139">
        <v>70235</v>
      </c>
      <c r="G214" s="139">
        <v>3</v>
      </c>
      <c r="H214" s="139">
        <f t="shared" si="6"/>
        <v>19.13</v>
      </c>
      <c r="I214" s="139">
        <v>57.39</v>
      </c>
      <c r="J214" s="91">
        <f t="shared" si="7"/>
        <v>57.39</v>
      </c>
      <c r="K214" s="91"/>
      <c r="L214" s="91"/>
      <c r="M214" s="91"/>
      <c r="N214" s="91"/>
    </row>
    <row r="215" spans="1:14" ht="15">
      <c r="A215" s="91"/>
      <c r="B215" s="96" t="s">
        <v>58</v>
      </c>
      <c r="C215" s="96" t="s">
        <v>2408</v>
      </c>
      <c r="D215" s="138">
        <v>10001409</v>
      </c>
      <c r="E215" s="96" t="s">
        <v>1504</v>
      </c>
      <c r="F215" s="139">
        <v>70238</v>
      </c>
      <c r="G215" s="139">
        <v>1</v>
      </c>
      <c r="H215" s="139">
        <f t="shared" si="6"/>
        <v>19.07</v>
      </c>
      <c r="I215" s="139">
        <v>19.07</v>
      </c>
      <c r="J215" s="91">
        <f t="shared" si="7"/>
        <v>19.07</v>
      </c>
      <c r="K215" s="91"/>
      <c r="L215" s="91"/>
      <c r="M215" s="91"/>
      <c r="N215" s="91"/>
    </row>
    <row r="216" spans="1:14" ht="15">
      <c r="A216" s="91"/>
      <c r="B216" s="96" t="s">
        <v>58</v>
      </c>
      <c r="C216" s="96" t="s">
        <v>2402</v>
      </c>
      <c r="D216" s="138">
        <v>10001818</v>
      </c>
      <c r="E216" s="96" t="s">
        <v>1611</v>
      </c>
      <c r="F216" s="139">
        <v>70240</v>
      </c>
      <c r="G216" s="139">
        <v>1</v>
      </c>
      <c r="H216" s="139">
        <f t="shared" si="6"/>
        <v>22.12</v>
      </c>
      <c r="I216" s="139">
        <v>22.12</v>
      </c>
      <c r="J216" s="91">
        <f t="shared" si="7"/>
        <v>22.12</v>
      </c>
      <c r="K216" s="91"/>
      <c r="L216" s="91"/>
      <c r="M216" s="91"/>
      <c r="N216" s="91"/>
    </row>
    <row r="217" spans="1:14" ht="15">
      <c r="A217" s="91"/>
      <c r="B217" s="96" t="s">
        <v>58</v>
      </c>
      <c r="C217" s="96" t="s">
        <v>2402</v>
      </c>
      <c r="D217" s="138">
        <v>10001818</v>
      </c>
      <c r="E217" s="96" t="s">
        <v>1611</v>
      </c>
      <c r="F217" s="139">
        <v>70242</v>
      </c>
      <c r="G217" s="139">
        <v>5</v>
      </c>
      <c r="H217" s="139">
        <f t="shared" si="6"/>
        <v>29.7</v>
      </c>
      <c r="I217" s="139">
        <v>148.5</v>
      </c>
      <c r="J217" s="91">
        <f t="shared" si="7"/>
        <v>148.5</v>
      </c>
      <c r="K217" s="91"/>
      <c r="L217" s="91"/>
      <c r="M217" s="91"/>
      <c r="N217" s="91"/>
    </row>
    <row r="218" spans="1:14" ht="15">
      <c r="A218" s="91"/>
      <c r="B218" s="96" t="s">
        <v>58</v>
      </c>
      <c r="C218" s="96" t="s">
        <v>2408</v>
      </c>
      <c r="D218" s="138">
        <v>10001409</v>
      </c>
      <c r="E218" s="96" t="s">
        <v>1504</v>
      </c>
      <c r="F218" s="139">
        <v>70242</v>
      </c>
      <c r="G218" s="139">
        <v>1</v>
      </c>
      <c r="H218" s="139">
        <f t="shared" si="6"/>
        <v>29.7</v>
      </c>
      <c r="I218" s="139">
        <v>29.7</v>
      </c>
      <c r="J218" s="91">
        <f t="shared" si="7"/>
        <v>29.7</v>
      </c>
      <c r="K218" s="91"/>
      <c r="L218" s="91"/>
      <c r="M218" s="91"/>
      <c r="N218" s="91"/>
    </row>
    <row r="219" spans="1:14" ht="15">
      <c r="A219" s="91"/>
      <c r="B219" s="96" t="s">
        <v>49</v>
      </c>
      <c r="C219" s="96" t="s">
        <v>2394</v>
      </c>
      <c r="D219" s="138">
        <v>270064503</v>
      </c>
      <c r="E219" s="96" t="s">
        <v>51</v>
      </c>
      <c r="F219" s="139">
        <v>70245</v>
      </c>
      <c r="G219" s="139">
        <v>2</v>
      </c>
      <c r="H219" s="139">
        <f t="shared" si="6"/>
        <v>21.86</v>
      </c>
      <c r="I219" s="139">
        <v>43.72</v>
      </c>
      <c r="J219" s="91">
        <f t="shared" si="7"/>
        <v>43.72</v>
      </c>
      <c r="K219" s="91"/>
      <c r="L219" s="91"/>
      <c r="M219" s="91"/>
      <c r="N219" s="91"/>
    </row>
    <row r="220" spans="1:14" ht="15">
      <c r="A220" s="91"/>
      <c r="B220" s="96" t="s">
        <v>58</v>
      </c>
      <c r="C220" s="96" t="s">
        <v>2405</v>
      </c>
      <c r="D220" s="138">
        <v>800800006</v>
      </c>
      <c r="E220" s="96" t="s">
        <v>68</v>
      </c>
      <c r="F220" s="139">
        <v>70245</v>
      </c>
      <c r="G220" s="139">
        <v>1</v>
      </c>
      <c r="H220" s="139">
        <f t="shared" si="6"/>
        <v>21.86</v>
      </c>
      <c r="I220" s="139">
        <v>21.86</v>
      </c>
      <c r="J220" s="91">
        <f t="shared" si="7"/>
        <v>21.86</v>
      </c>
      <c r="K220" s="91"/>
      <c r="L220" s="91"/>
      <c r="M220" s="91"/>
      <c r="N220" s="91"/>
    </row>
    <row r="221" spans="1:14" ht="15">
      <c r="A221" s="91"/>
      <c r="B221" s="96" t="s">
        <v>58</v>
      </c>
      <c r="C221" s="96" t="s">
        <v>2409</v>
      </c>
      <c r="D221" s="138">
        <v>10065217</v>
      </c>
      <c r="E221" s="96" t="s">
        <v>66</v>
      </c>
      <c r="F221" s="139">
        <v>70245</v>
      </c>
      <c r="G221" s="139">
        <v>1</v>
      </c>
      <c r="H221" s="139">
        <f t="shared" si="6"/>
        <v>21.86</v>
      </c>
      <c r="I221" s="139">
        <v>21.86</v>
      </c>
      <c r="J221" s="91">
        <f t="shared" si="7"/>
        <v>21.86</v>
      </c>
      <c r="K221" s="91"/>
      <c r="L221" s="91"/>
      <c r="M221" s="91"/>
      <c r="N221" s="91"/>
    </row>
    <row r="222" spans="1:14" ht="15">
      <c r="A222" s="91"/>
      <c r="B222" s="96" t="s">
        <v>69</v>
      </c>
      <c r="C222" s="96" t="s">
        <v>2415</v>
      </c>
      <c r="D222" s="138">
        <v>420200053</v>
      </c>
      <c r="E222" s="96" t="s">
        <v>70</v>
      </c>
      <c r="F222" s="139">
        <v>70245</v>
      </c>
      <c r="G222" s="139">
        <v>1</v>
      </c>
      <c r="H222" s="139">
        <f t="shared" si="6"/>
        <v>21.86</v>
      </c>
      <c r="I222" s="139">
        <v>21.86</v>
      </c>
      <c r="J222" s="91">
        <f t="shared" si="7"/>
        <v>21.86</v>
      </c>
      <c r="K222" s="91"/>
      <c r="L222" s="91"/>
      <c r="M222" s="91"/>
      <c r="N222" s="91"/>
    </row>
    <row r="223" spans="1:14" ht="15">
      <c r="A223" s="91"/>
      <c r="B223" s="96" t="s">
        <v>71</v>
      </c>
      <c r="C223" s="96" t="s">
        <v>2418</v>
      </c>
      <c r="D223" s="138">
        <v>400200025</v>
      </c>
      <c r="E223" s="96" t="s">
        <v>1614</v>
      </c>
      <c r="F223" s="139">
        <v>70245</v>
      </c>
      <c r="G223" s="139">
        <v>1</v>
      </c>
      <c r="H223" s="139">
        <f t="shared" si="6"/>
        <v>21.86</v>
      </c>
      <c r="I223" s="139">
        <v>21.86</v>
      </c>
      <c r="J223" s="91">
        <f t="shared" si="7"/>
        <v>21.86</v>
      </c>
      <c r="K223" s="91"/>
      <c r="L223" s="91"/>
      <c r="M223" s="91"/>
      <c r="N223" s="91"/>
    </row>
    <row r="224" spans="1:14" ht="15">
      <c r="A224" s="91"/>
      <c r="B224" s="96" t="s">
        <v>58</v>
      </c>
      <c r="C224" s="96" t="s">
        <v>2402</v>
      </c>
      <c r="D224" s="138">
        <v>10001818</v>
      </c>
      <c r="E224" s="96" t="s">
        <v>1611</v>
      </c>
      <c r="F224" s="139">
        <v>70246</v>
      </c>
      <c r="G224" s="139">
        <v>6</v>
      </c>
      <c r="H224" s="139">
        <f t="shared" si="6"/>
        <v>24.74</v>
      </c>
      <c r="I224" s="139">
        <v>148.44</v>
      </c>
      <c r="J224" s="91">
        <f t="shared" si="7"/>
        <v>148.44</v>
      </c>
      <c r="K224" s="91"/>
      <c r="L224" s="91"/>
      <c r="M224" s="91"/>
      <c r="N224" s="91"/>
    </row>
    <row r="225" spans="1:14" ht="15">
      <c r="A225" s="91"/>
      <c r="B225" s="96" t="s">
        <v>58</v>
      </c>
      <c r="C225" s="96" t="s">
        <v>2409</v>
      </c>
      <c r="D225" s="138">
        <v>10065217</v>
      </c>
      <c r="E225" s="96" t="s">
        <v>66</v>
      </c>
      <c r="F225" s="139">
        <v>70246</v>
      </c>
      <c r="G225" s="139">
        <v>2</v>
      </c>
      <c r="H225" s="139">
        <f t="shared" si="6"/>
        <v>24.74</v>
      </c>
      <c r="I225" s="139">
        <v>49.48</v>
      </c>
      <c r="J225" s="91">
        <f t="shared" si="7"/>
        <v>49.48</v>
      </c>
      <c r="K225" s="91"/>
      <c r="L225" s="91"/>
      <c r="M225" s="91"/>
      <c r="N225" s="91"/>
    </row>
    <row r="226" spans="1:14" ht="15">
      <c r="A226" s="91"/>
      <c r="B226" s="96" t="s">
        <v>58</v>
      </c>
      <c r="C226" s="96" t="s">
        <v>2410</v>
      </c>
      <c r="D226" s="138">
        <v>10001411</v>
      </c>
      <c r="E226" s="96" t="s">
        <v>1398</v>
      </c>
      <c r="F226" s="139">
        <v>70246</v>
      </c>
      <c r="G226" s="139">
        <v>1</v>
      </c>
      <c r="H226" s="139">
        <f t="shared" si="6"/>
        <v>24.74</v>
      </c>
      <c r="I226" s="139">
        <v>24.74</v>
      </c>
      <c r="J226" s="91">
        <f t="shared" si="7"/>
        <v>24.74</v>
      </c>
      <c r="K226" s="91"/>
      <c r="L226" s="91"/>
      <c r="M226" s="91"/>
      <c r="N226" s="91"/>
    </row>
    <row r="227" spans="1:14" ht="15">
      <c r="A227" s="91"/>
      <c r="B227" s="96" t="s">
        <v>71</v>
      </c>
      <c r="C227" s="96" t="s">
        <v>2418</v>
      </c>
      <c r="D227" s="138">
        <v>400200025</v>
      </c>
      <c r="E227" s="96" t="s">
        <v>1614</v>
      </c>
      <c r="F227" s="139">
        <v>70246</v>
      </c>
      <c r="G227" s="139">
        <v>1</v>
      </c>
      <c r="H227" s="139">
        <f t="shared" si="6"/>
        <v>24.74</v>
      </c>
      <c r="I227" s="139">
        <v>24.74</v>
      </c>
      <c r="J227" s="91">
        <f t="shared" si="7"/>
        <v>24.74</v>
      </c>
      <c r="K227" s="91"/>
      <c r="L227" s="91"/>
      <c r="M227" s="91"/>
      <c r="N227" s="91"/>
    </row>
    <row r="228" spans="1:14" ht="15">
      <c r="A228" s="91"/>
      <c r="B228" s="96" t="s">
        <v>58</v>
      </c>
      <c r="C228" s="96" t="s">
        <v>2401</v>
      </c>
      <c r="D228" s="138">
        <v>10064120</v>
      </c>
      <c r="E228" s="96" t="s">
        <v>65</v>
      </c>
      <c r="F228" s="139">
        <v>70247</v>
      </c>
      <c r="G228" s="139">
        <v>1</v>
      </c>
      <c r="H228" s="139">
        <f t="shared" si="6"/>
        <v>29.82</v>
      </c>
      <c r="I228" s="139">
        <v>29.82</v>
      </c>
      <c r="J228" s="91">
        <f t="shared" si="7"/>
        <v>29.82</v>
      </c>
      <c r="K228" s="91"/>
      <c r="L228" s="91"/>
      <c r="M228" s="91"/>
      <c r="N228" s="91"/>
    </row>
    <row r="229" spans="1:14" ht="15">
      <c r="A229" s="91"/>
      <c r="B229" s="96" t="s">
        <v>58</v>
      </c>
      <c r="C229" s="96" t="s">
        <v>2405</v>
      </c>
      <c r="D229" s="138">
        <v>800800006</v>
      </c>
      <c r="E229" s="96" t="s">
        <v>68</v>
      </c>
      <c r="F229" s="139">
        <v>70247</v>
      </c>
      <c r="G229" s="139">
        <v>1</v>
      </c>
      <c r="H229" s="139">
        <f t="shared" si="6"/>
        <v>29.82</v>
      </c>
      <c r="I229" s="139">
        <v>29.82</v>
      </c>
      <c r="J229" s="91">
        <f t="shared" si="7"/>
        <v>29.82</v>
      </c>
      <c r="K229" s="91"/>
      <c r="L229" s="91"/>
      <c r="M229" s="91"/>
      <c r="N229" s="91"/>
    </row>
    <row r="230" spans="1:14" ht="15">
      <c r="A230" s="91"/>
      <c r="B230" s="96" t="s">
        <v>58</v>
      </c>
      <c r="C230" s="96" t="s">
        <v>2413</v>
      </c>
      <c r="D230" s="138">
        <v>10064502</v>
      </c>
      <c r="E230" s="96" t="s">
        <v>1111</v>
      </c>
      <c r="F230" s="139">
        <v>70247</v>
      </c>
      <c r="G230" s="139">
        <v>1</v>
      </c>
      <c r="H230" s="139">
        <f t="shared" si="6"/>
        <v>29.82</v>
      </c>
      <c r="I230" s="139">
        <v>29.82</v>
      </c>
      <c r="J230" s="91">
        <f t="shared" si="7"/>
        <v>29.82</v>
      </c>
      <c r="K230" s="91"/>
      <c r="L230" s="91"/>
      <c r="M230" s="91"/>
      <c r="N230" s="91"/>
    </row>
    <row r="231" spans="1:14" ht="15">
      <c r="A231" s="91"/>
      <c r="B231" s="96" t="s">
        <v>49</v>
      </c>
      <c r="C231" s="96" t="s">
        <v>2391</v>
      </c>
      <c r="D231" s="138">
        <v>170020401</v>
      </c>
      <c r="E231" s="96" t="s">
        <v>50</v>
      </c>
      <c r="F231" s="139">
        <v>70250</v>
      </c>
      <c r="G231" s="139">
        <v>1</v>
      </c>
      <c r="H231" s="139">
        <f t="shared" si="6"/>
        <v>22.05</v>
      </c>
      <c r="I231" s="139">
        <v>22.05</v>
      </c>
      <c r="J231" s="91">
        <f t="shared" si="7"/>
        <v>22.05</v>
      </c>
      <c r="K231" s="91"/>
      <c r="L231" s="91"/>
      <c r="M231" s="91"/>
      <c r="N231" s="91"/>
    </row>
    <row r="232" spans="1:14" ht="15">
      <c r="A232" s="91"/>
      <c r="B232" s="96" t="s">
        <v>49</v>
      </c>
      <c r="C232" s="96" t="s">
        <v>2394</v>
      </c>
      <c r="D232" s="138">
        <v>270064503</v>
      </c>
      <c r="E232" s="96" t="s">
        <v>51</v>
      </c>
      <c r="F232" s="139">
        <v>70250</v>
      </c>
      <c r="G232" s="139">
        <v>9</v>
      </c>
      <c r="H232" s="139">
        <f t="shared" si="6"/>
        <v>22.049999999999997</v>
      </c>
      <c r="I232" s="139">
        <v>198.45</v>
      </c>
      <c r="J232" s="91">
        <f t="shared" si="7"/>
        <v>198.45</v>
      </c>
      <c r="K232" s="91"/>
      <c r="L232" s="91"/>
      <c r="M232" s="91"/>
      <c r="N232" s="91"/>
    </row>
    <row r="233" spans="1:14" ht="15">
      <c r="A233" s="91"/>
      <c r="B233" s="96" t="s">
        <v>58</v>
      </c>
      <c r="C233" s="96" t="s">
        <v>2401</v>
      </c>
      <c r="D233" s="138">
        <v>10064120</v>
      </c>
      <c r="E233" s="96" t="s">
        <v>65</v>
      </c>
      <c r="F233" s="139">
        <v>70250</v>
      </c>
      <c r="G233" s="139">
        <v>5</v>
      </c>
      <c r="H233" s="139">
        <f t="shared" si="6"/>
        <v>22.05</v>
      </c>
      <c r="I233" s="139">
        <v>110.25</v>
      </c>
      <c r="J233" s="91">
        <f t="shared" si="7"/>
        <v>110.25</v>
      </c>
      <c r="K233" s="91"/>
      <c r="L233" s="91"/>
      <c r="M233" s="91"/>
      <c r="N233" s="91"/>
    </row>
    <row r="234" spans="1:14" ht="15">
      <c r="A234" s="91"/>
      <c r="B234" s="96" t="s">
        <v>58</v>
      </c>
      <c r="C234" s="96" t="s">
        <v>2402</v>
      </c>
      <c r="D234" s="138">
        <v>10001818</v>
      </c>
      <c r="E234" s="96" t="s">
        <v>1611</v>
      </c>
      <c r="F234" s="139">
        <v>70250</v>
      </c>
      <c r="G234" s="139">
        <v>2</v>
      </c>
      <c r="H234" s="139">
        <f t="shared" si="6"/>
        <v>22.05</v>
      </c>
      <c r="I234" s="139">
        <v>44.1</v>
      </c>
      <c r="J234" s="91">
        <f t="shared" si="7"/>
        <v>44.1</v>
      </c>
      <c r="K234" s="91"/>
      <c r="L234" s="91"/>
      <c r="M234" s="91"/>
      <c r="N234" s="91"/>
    </row>
    <row r="235" spans="1:14" ht="15">
      <c r="A235" s="91"/>
      <c r="B235" s="96" t="s">
        <v>58</v>
      </c>
      <c r="C235" s="96" t="s">
        <v>2413</v>
      </c>
      <c r="D235" s="138">
        <v>10064502</v>
      </c>
      <c r="E235" s="96" t="s">
        <v>1111</v>
      </c>
      <c r="F235" s="139">
        <v>70250</v>
      </c>
      <c r="G235" s="139">
        <v>4</v>
      </c>
      <c r="H235" s="139">
        <f t="shared" si="6"/>
        <v>22.05</v>
      </c>
      <c r="I235" s="139">
        <v>88.2</v>
      </c>
      <c r="J235" s="91">
        <f t="shared" si="7"/>
        <v>88.2</v>
      </c>
      <c r="K235" s="91"/>
      <c r="L235" s="91"/>
      <c r="M235" s="91"/>
      <c r="N235" s="91"/>
    </row>
    <row r="236" spans="1:14" ht="15">
      <c r="A236" s="91"/>
      <c r="B236" s="96" t="s">
        <v>58</v>
      </c>
      <c r="C236" s="96" t="s">
        <v>2414</v>
      </c>
      <c r="D236" s="138">
        <v>10001535</v>
      </c>
      <c r="E236" s="96" t="s">
        <v>61</v>
      </c>
      <c r="F236" s="139">
        <v>70250</v>
      </c>
      <c r="G236" s="139">
        <v>1</v>
      </c>
      <c r="H236" s="139">
        <f t="shared" si="6"/>
        <v>22.05</v>
      </c>
      <c r="I236" s="139">
        <v>22.05</v>
      </c>
      <c r="J236" s="91">
        <f t="shared" si="7"/>
        <v>22.05</v>
      </c>
      <c r="K236" s="91"/>
      <c r="L236" s="91"/>
      <c r="M236" s="91"/>
      <c r="N236" s="91"/>
    </row>
    <row r="237" spans="1:14" ht="15">
      <c r="A237" s="91"/>
      <c r="B237" s="96" t="s">
        <v>71</v>
      </c>
      <c r="C237" s="96" t="s">
        <v>2418</v>
      </c>
      <c r="D237" s="138">
        <v>400200025</v>
      </c>
      <c r="E237" s="96" t="s">
        <v>1614</v>
      </c>
      <c r="F237" s="139">
        <v>70250</v>
      </c>
      <c r="G237" s="139">
        <v>3</v>
      </c>
      <c r="H237" s="139">
        <f t="shared" si="6"/>
        <v>22.05</v>
      </c>
      <c r="I237" s="139">
        <v>66.150000000000006</v>
      </c>
      <c r="J237" s="91">
        <f t="shared" si="7"/>
        <v>66.150000000000006</v>
      </c>
      <c r="K237" s="91"/>
      <c r="L237" s="91"/>
      <c r="M237" s="91"/>
      <c r="N237" s="91"/>
    </row>
    <row r="238" spans="1:14" ht="15">
      <c r="A238" s="91"/>
      <c r="B238" s="96" t="s">
        <v>49</v>
      </c>
      <c r="C238" s="96" t="s">
        <v>2394</v>
      </c>
      <c r="D238" s="138">
        <v>270064503</v>
      </c>
      <c r="E238" s="96" t="s">
        <v>51</v>
      </c>
      <c r="F238" s="139">
        <v>70251</v>
      </c>
      <c r="G238" s="139">
        <v>5</v>
      </c>
      <c r="H238" s="139">
        <f t="shared" si="6"/>
        <v>28.8</v>
      </c>
      <c r="I238" s="139">
        <v>144</v>
      </c>
      <c r="J238" s="91">
        <f t="shared" si="7"/>
        <v>144</v>
      </c>
      <c r="K238" s="91"/>
      <c r="L238" s="91"/>
      <c r="M238" s="91"/>
      <c r="N238" s="91"/>
    </row>
    <row r="239" spans="1:14" ht="15">
      <c r="A239" s="91"/>
      <c r="B239" s="96" t="s">
        <v>58</v>
      </c>
      <c r="C239" s="96" t="s">
        <v>2401</v>
      </c>
      <c r="D239" s="138">
        <v>10064120</v>
      </c>
      <c r="E239" s="96" t="s">
        <v>65</v>
      </c>
      <c r="F239" s="139">
        <v>70251</v>
      </c>
      <c r="G239" s="139">
        <v>2</v>
      </c>
      <c r="H239" s="139">
        <f t="shared" si="6"/>
        <v>28.8</v>
      </c>
      <c r="I239" s="139">
        <v>57.6</v>
      </c>
      <c r="J239" s="91">
        <f t="shared" si="7"/>
        <v>57.6</v>
      </c>
      <c r="K239" s="91"/>
      <c r="L239" s="91"/>
      <c r="M239" s="91"/>
      <c r="N239" s="91"/>
    </row>
    <row r="240" spans="1:14" ht="15">
      <c r="A240" s="91"/>
      <c r="B240" s="96" t="s">
        <v>58</v>
      </c>
      <c r="C240" s="96" t="s">
        <v>2402</v>
      </c>
      <c r="D240" s="138">
        <v>10001818</v>
      </c>
      <c r="E240" s="96" t="s">
        <v>1611</v>
      </c>
      <c r="F240" s="139">
        <v>70251</v>
      </c>
      <c r="G240" s="139">
        <v>3</v>
      </c>
      <c r="H240" s="139">
        <f t="shared" si="6"/>
        <v>28.8</v>
      </c>
      <c r="I240" s="139">
        <v>86.4</v>
      </c>
      <c r="J240" s="91">
        <f t="shared" si="7"/>
        <v>86.4</v>
      </c>
      <c r="K240" s="91"/>
      <c r="L240" s="91"/>
      <c r="M240" s="91"/>
      <c r="N240" s="91"/>
    </row>
    <row r="241" spans="1:14" ht="15">
      <c r="A241" s="91"/>
      <c r="B241" s="96" t="s">
        <v>58</v>
      </c>
      <c r="C241" s="96" t="s">
        <v>2406</v>
      </c>
      <c r="D241" s="138">
        <v>130024102</v>
      </c>
      <c r="E241" s="96" t="s">
        <v>67</v>
      </c>
      <c r="F241" s="139">
        <v>70251</v>
      </c>
      <c r="G241" s="139">
        <v>1</v>
      </c>
      <c r="H241" s="139">
        <f t="shared" si="6"/>
        <v>28.8</v>
      </c>
      <c r="I241" s="139">
        <v>28.8</v>
      </c>
      <c r="J241" s="91">
        <f t="shared" si="7"/>
        <v>28.8</v>
      </c>
      <c r="K241" s="91"/>
      <c r="L241" s="91"/>
      <c r="M241" s="91"/>
      <c r="N241" s="91"/>
    </row>
    <row r="242" spans="1:14" ht="15">
      <c r="A242" s="91"/>
      <c r="B242" s="96" t="s">
        <v>58</v>
      </c>
      <c r="C242" s="96" t="s">
        <v>2410</v>
      </c>
      <c r="D242" s="138">
        <v>10001411</v>
      </c>
      <c r="E242" s="96" t="s">
        <v>1398</v>
      </c>
      <c r="F242" s="139">
        <v>70251</v>
      </c>
      <c r="G242" s="139">
        <v>1</v>
      </c>
      <c r="H242" s="139">
        <f t="shared" si="6"/>
        <v>28.8</v>
      </c>
      <c r="I242" s="139">
        <v>28.8</v>
      </c>
      <c r="J242" s="91">
        <f t="shared" si="7"/>
        <v>28.8</v>
      </c>
      <c r="K242" s="91"/>
      <c r="L242" s="91"/>
      <c r="M242" s="91"/>
      <c r="N242" s="91"/>
    </row>
    <row r="243" spans="1:14" ht="15">
      <c r="A243" s="91"/>
      <c r="B243" s="96" t="s">
        <v>58</v>
      </c>
      <c r="C243" s="96" t="s">
        <v>2413</v>
      </c>
      <c r="D243" s="138">
        <v>10064502</v>
      </c>
      <c r="E243" s="96" t="s">
        <v>1111</v>
      </c>
      <c r="F243" s="139">
        <v>70251</v>
      </c>
      <c r="G243" s="139">
        <v>6</v>
      </c>
      <c r="H243" s="139">
        <f t="shared" si="6"/>
        <v>28.8</v>
      </c>
      <c r="I243" s="139">
        <v>172.8</v>
      </c>
      <c r="J243" s="91">
        <f t="shared" si="7"/>
        <v>172.8</v>
      </c>
      <c r="K243" s="91"/>
      <c r="L243" s="91"/>
      <c r="M243" s="91"/>
      <c r="N243" s="91"/>
    </row>
    <row r="244" spans="1:14" ht="15">
      <c r="A244" s="91"/>
      <c r="B244" s="96" t="s">
        <v>71</v>
      </c>
      <c r="C244" s="96" t="s">
        <v>2418</v>
      </c>
      <c r="D244" s="138">
        <v>400200025</v>
      </c>
      <c r="E244" s="96" t="s">
        <v>1614</v>
      </c>
      <c r="F244" s="139">
        <v>70251</v>
      </c>
      <c r="G244" s="139">
        <v>2</v>
      </c>
      <c r="H244" s="139">
        <f t="shared" si="6"/>
        <v>28.8</v>
      </c>
      <c r="I244" s="139">
        <v>57.6</v>
      </c>
      <c r="J244" s="91">
        <f t="shared" si="7"/>
        <v>57.6</v>
      </c>
      <c r="K244" s="91"/>
      <c r="L244" s="91"/>
      <c r="M244" s="91"/>
      <c r="N244" s="91"/>
    </row>
    <row r="245" spans="1:14" ht="15">
      <c r="A245" s="91"/>
      <c r="B245" s="96" t="s">
        <v>49</v>
      </c>
      <c r="C245" s="96" t="s">
        <v>2392</v>
      </c>
      <c r="D245" s="138">
        <v>170000154</v>
      </c>
      <c r="E245" s="96" t="s">
        <v>2393</v>
      </c>
      <c r="F245" s="139">
        <v>70252</v>
      </c>
      <c r="G245" s="139">
        <v>4</v>
      </c>
      <c r="H245" s="139">
        <f t="shared" si="6"/>
        <v>33.64</v>
      </c>
      <c r="I245" s="139">
        <v>134.56</v>
      </c>
      <c r="J245" s="91">
        <f t="shared" si="7"/>
        <v>134.56</v>
      </c>
      <c r="K245" s="91"/>
      <c r="L245" s="91"/>
      <c r="M245" s="91"/>
      <c r="N245" s="91"/>
    </row>
    <row r="246" spans="1:14" ht="15">
      <c r="A246" s="91"/>
      <c r="B246" s="96" t="s">
        <v>58</v>
      </c>
      <c r="C246" s="96" t="s">
        <v>2401</v>
      </c>
      <c r="D246" s="138">
        <v>10064120</v>
      </c>
      <c r="E246" s="96" t="s">
        <v>65</v>
      </c>
      <c r="F246" s="139">
        <v>70252</v>
      </c>
      <c r="G246" s="139">
        <v>4</v>
      </c>
      <c r="H246" s="139">
        <f t="shared" si="6"/>
        <v>33.64</v>
      </c>
      <c r="I246" s="139">
        <v>134.56</v>
      </c>
      <c r="J246" s="91">
        <f t="shared" si="7"/>
        <v>134.56</v>
      </c>
      <c r="K246" s="91"/>
      <c r="L246" s="91"/>
      <c r="M246" s="91"/>
      <c r="N246" s="91"/>
    </row>
    <row r="247" spans="1:14" ht="15">
      <c r="A247" s="91"/>
      <c r="B247" s="96" t="s">
        <v>58</v>
      </c>
      <c r="C247" s="96" t="s">
        <v>2402</v>
      </c>
      <c r="D247" s="138">
        <v>10001818</v>
      </c>
      <c r="E247" s="96" t="s">
        <v>1611</v>
      </c>
      <c r="F247" s="139">
        <v>70252</v>
      </c>
      <c r="G247" s="139">
        <v>1</v>
      </c>
      <c r="H247" s="139">
        <f t="shared" si="6"/>
        <v>33.64</v>
      </c>
      <c r="I247" s="139">
        <v>33.64</v>
      </c>
      <c r="J247" s="91">
        <f t="shared" si="7"/>
        <v>33.64</v>
      </c>
      <c r="K247" s="91"/>
      <c r="L247" s="91"/>
      <c r="M247" s="91"/>
      <c r="N247" s="91"/>
    </row>
    <row r="248" spans="1:14" ht="15">
      <c r="A248" s="91"/>
      <c r="B248" s="96" t="s">
        <v>58</v>
      </c>
      <c r="C248" s="96" t="s">
        <v>2410</v>
      </c>
      <c r="D248" s="138">
        <v>10001411</v>
      </c>
      <c r="E248" s="96" t="s">
        <v>1398</v>
      </c>
      <c r="F248" s="139">
        <v>70252</v>
      </c>
      <c r="G248" s="139">
        <v>1</v>
      </c>
      <c r="H248" s="139">
        <f t="shared" si="6"/>
        <v>33.64</v>
      </c>
      <c r="I248" s="139">
        <v>33.64</v>
      </c>
      <c r="J248" s="91">
        <f t="shared" si="7"/>
        <v>33.64</v>
      </c>
      <c r="K248" s="91"/>
      <c r="L248" s="91"/>
      <c r="M248" s="91"/>
      <c r="N248" s="91"/>
    </row>
    <row r="249" spans="1:14" ht="15">
      <c r="A249" s="91"/>
      <c r="B249" s="96" t="s">
        <v>58</v>
      </c>
      <c r="C249" s="96" t="s">
        <v>2413</v>
      </c>
      <c r="D249" s="138">
        <v>10064502</v>
      </c>
      <c r="E249" s="96" t="s">
        <v>1111</v>
      </c>
      <c r="F249" s="139">
        <v>70252</v>
      </c>
      <c r="G249" s="139">
        <v>4</v>
      </c>
      <c r="H249" s="139">
        <f t="shared" si="6"/>
        <v>33.64</v>
      </c>
      <c r="I249" s="139">
        <v>134.56</v>
      </c>
      <c r="J249" s="91">
        <f t="shared" si="7"/>
        <v>134.56</v>
      </c>
      <c r="K249" s="91"/>
      <c r="L249" s="91"/>
      <c r="M249" s="91"/>
      <c r="N249" s="91"/>
    </row>
    <row r="250" spans="1:14" ht="15">
      <c r="A250" s="91"/>
      <c r="B250" s="96" t="s">
        <v>49</v>
      </c>
      <c r="C250" s="96" t="s">
        <v>2391</v>
      </c>
      <c r="D250" s="138">
        <v>170020401</v>
      </c>
      <c r="E250" s="96" t="s">
        <v>50</v>
      </c>
      <c r="F250" s="139">
        <v>70253</v>
      </c>
      <c r="G250" s="139">
        <v>2</v>
      </c>
      <c r="H250" s="139">
        <f t="shared" si="6"/>
        <v>41.36</v>
      </c>
      <c r="I250" s="139">
        <v>82.72</v>
      </c>
      <c r="J250" s="91">
        <f t="shared" si="7"/>
        <v>82.72</v>
      </c>
      <c r="K250" s="91"/>
      <c r="L250" s="91"/>
      <c r="M250" s="91"/>
      <c r="N250" s="91"/>
    </row>
    <row r="251" spans="1:14" ht="15">
      <c r="A251" s="91"/>
      <c r="B251" s="96" t="s">
        <v>49</v>
      </c>
      <c r="C251" s="96" t="s">
        <v>2397</v>
      </c>
      <c r="D251" s="138">
        <v>900200089</v>
      </c>
      <c r="E251" s="96" t="s">
        <v>52</v>
      </c>
      <c r="F251" s="139">
        <v>70253</v>
      </c>
      <c r="G251" s="139">
        <v>2</v>
      </c>
      <c r="H251" s="139">
        <f t="shared" si="6"/>
        <v>41.36</v>
      </c>
      <c r="I251" s="139">
        <v>82.72</v>
      </c>
      <c r="J251" s="91">
        <f t="shared" si="7"/>
        <v>82.72</v>
      </c>
      <c r="K251" s="91"/>
      <c r="L251" s="91"/>
      <c r="M251" s="91"/>
      <c r="N251" s="91"/>
    </row>
    <row r="252" spans="1:14" ht="15">
      <c r="A252" s="91"/>
      <c r="B252" s="96" t="s">
        <v>58</v>
      </c>
      <c r="C252" s="96" t="s">
        <v>2402</v>
      </c>
      <c r="D252" s="138">
        <v>10001818</v>
      </c>
      <c r="E252" s="96" t="s">
        <v>1611</v>
      </c>
      <c r="F252" s="139">
        <v>70253</v>
      </c>
      <c r="G252" s="139">
        <v>2</v>
      </c>
      <c r="H252" s="139">
        <f t="shared" si="6"/>
        <v>41.36</v>
      </c>
      <c r="I252" s="139">
        <v>82.72</v>
      </c>
      <c r="J252" s="91">
        <f t="shared" si="7"/>
        <v>82.72</v>
      </c>
      <c r="K252" s="91"/>
      <c r="L252" s="91"/>
      <c r="M252" s="91"/>
      <c r="N252" s="91"/>
    </row>
    <row r="253" spans="1:14" ht="15">
      <c r="A253" s="91"/>
      <c r="B253" s="96" t="s">
        <v>58</v>
      </c>
      <c r="C253" s="96" t="s">
        <v>2400</v>
      </c>
      <c r="D253" s="138">
        <v>19164502</v>
      </c>
      <c r="E253" s="96" t="s">
        <v>1399</v>
      </c>
      <c r="F253" s="139">
        <v>70301</v>
      </c>
      <c r="G253" s="139">
        <v>1</v>
      </c>
      <c r="H253" s="139">
        <f t="shared" si="6"/>
        <v>16.79</v>
      </c>
      <c r="I253" s="139">
        <v>16.79</v>
      </c>
      <c r="J253" s="91">
        <f t="shared" si="7"/>
        <v>16.79</v>
      </c>
      <c r="K253" s="91"/>
      <c r="L253" s="91"/>
      <c r="M253" s="91"/>
      <c r="N253" s="91"/>
    </row>
    <row r="254" spans="1:14" ht="15">
      <c r="A254" s="91"/>
      <c r="B254" s="96" t="s">
        <v>58</v>
      </c>
      <c r="C254" s="96" t="s">
        <v>2401</v>
      </c>
      <c r="D254" s="138">
        <v>10064120</v>
      </c>
      <c r="E254" s="96" t="s">
        <v>65</v>
      </c>
      <c r="F254" s="139">
        <v>70301</v>
      </c>
      <c r="G254" s="139">
        <v>2</v>
      </c>
      <c r="H254" s="139">
        <f t="shared" si="6"/>
        <v>16.79</v>
      </c>
      <c r="I254" s="139">
        <v>33.58</v>
      </c>
      <c r="J254" s="91">
        <f t="shared" si="7"/>
        <v>33.58</v>
      </c>
      <c r="K254" s="91"/>
      <c r="L254" s="91"/>
      <c r="M254" s="91"/>
      <c r="N254" s="91"/>
    </row>
    <row r="255" spans="1:14" ht="15">
      <c r="A255" s="91"/>
      <c r="B255" s="96" t="s">
        <v>58</v>
      </c>
      <c r="C255" s="96" t="s">
        <v>2412</v>
      </c>
      <c r="D255" s="138">
        <v>10019111</v>
      </c>
      <c r="E255" s="96" t="s">
        <v>62</v>
      </c>
      <c r="F255" s="139">
        <v>70301</v>
      </c>
      <c r="G255" s="139">
        <v>5</v>
      </c>
      <c r="H255" s="139">
        <f t="shared" si="6"/>
        <v>16.79</v>
      </c>
      <c r="I255" s="139">
        <v>83.95</v>
      </c>
      <c r="J255" s="91">
        <f t="shared" si="7"/>
        <v>83.949999999999989</v>
      </c>
      <c r="K255" s="91"/>
      <c r="L255" s="91"/>
      <c r="M255" s="91"/>
      <c r="N255" s="91"/>
    </row>
    <row r="256" spans="1:14" ht="15">
      <c r="A256" s="91"/>
      <c r="B256" s="96" t="s">
        <v>49</v>
      </c>
      <c r="C256" s="96" t="s">
        <v>2394</v>
      </c>
      <c r="D256" s="138">
        <v>270064503</v>
      </c>
      <c r="E256" s="96" t="s">
        <v>51</v>
      </c>
      <c r="F256" s="139">
        <v>70302</v>
      </c>
      <c r="G256" s="139">
        <v>1</v>
      </c>
      <c r="H256" s="139">
        <f t="shared" si="6"/>
        <v>10.43</v>
      </c>
      <c r="I256" s="139">
        <v>10.43</v>
      </c>
      <c r="J256" s="91">
        <f t="shared" si="7"/>
        <v>10.43</v>
      </c>
      <c r="K256" s="91"/>
      <c r="L256" s="91"/>
      <c r="M256" s="91"/>
      <c r="N256" s="91"/>
    </row>
    <row r="257" spans="1:14" ht="15">
      <c r="A257" s="91"/>
      <c r="B257" s="96" t="s">
        <v>71</v>
      </c>
      <c r="C257" s="96" t="s">
        <v>2416</v>
      </c>
      <c r="D257" s="138">
        <v>320200002</v>
      </c>
      <c r="E257" s="96" t="s">
        <v>2417</v>
      </c>
      <c r="F257" s="139">
        <v>70302</v>
      </c>
      <c r="G257" s="139">
        <v>1</v>
      </c>
      <c r="H257" s="139">
        <f t="shared" si="6"/>
        <v>10.43</v>
      </c>
      <c r="I257" s="139">
        <v>10.43</v>
      </c>
      <c r="J257" s="91">
        <f t="shared" si="7"/>
        <v>10.43</v>
      </c>
      <c r="K257" s="91"/>
      <c r="L257" s="91"/>
      <c r="M257" s="91"/>
      <c r="N257" s="91"/>
    </row>
    <row r="258" spans="1:14" ht="15">
      <c r="A258" s="91"/>
      <c r="B258" s="96" t="s">
        <v>49</v>
      </c>
      <c r="C258" s="96" t="s">
        <v>2397</v>
      </c>
      <c r="D258" s="138">
        <v>900200089</v>
      </c>
      <c r="E258" s="96" t="s">
        <v>52</v>
      </c>
      <c r="F258" s="139">
        <v>70303</v>
      </c>
      <c r="G258" s="139">
        <v>1</v>
      </c>
      <c r="H258" s="139">
        <f t="shared" si="6"/>
        <v>9.57</v>
      </c>
      <c r="I258" s="139">
        <v>9.57</v>
      </c>
      <c r="J258" s="91">
        <f t="shared" si="7"/>
        <v>9.57</v>
      </c>
      <c r="K258" s="91"/>
      <c r="L258" s="91"/>
      <c r="M258" s="91"/>
      <c r="N258" s="91"/>
    </row>
    <row r="259" spans="1:14" ht="15">
      <c r="A259" s="91"/>
      <c r="B259" s="96" t="s">
        <v>58</v>
      </c>
      <c r="C259" s="96" t="s">
        <v>2401</v>
      </c>
      <c r="D259" s="138">
        <v>10064120</v>
      </c>
      <c r="E259" s="96" t="s">
        <v>65</v>
      </c>
      <c r="F259" s="139">
        <v>70303</v>
      </c>
      <c r="G259" s="139">
        <v>3</v>
      </c>
      <c r="H259" s="139">
        <f t="shared" si="6"/>
        <v>9.57</v>
      </c>
      <c r="I259" s="139">
        <v>28.71</v>
      </c>
      <c r="J259" s="91">
        <f t="shared" si="7"/>
        <v>28.71</v>
      </c>
      <c r="K259" s="91"/>
      <c r="L259" s="91"/>
      <c r="M259" s="91"/>
      <c r="N259" s="91"/>
    </row>
    <row r="260" spans="1:14" ht="15">
      <c r="A260" s="91"/>
      <c r="B260" s="96" t="s">
        <v>58</v>
      </c>
      <c r="C260" s="96" t="s">
        <v>2410</v>
      </c>
      <c r="D260" s="138">
        <v>10001411</v>
      </c>
      <c r="E260" s="96" t="s">
        <v>1398</v>
      </c>
      <c r="F260" s="139">
        <v>70303</v>
      </c>
      <c r="G260" s="139">
        <v>2</v>
      </c>
      <c r="H260" s="139">
        <f t="shared" si="6"/>
        <v>9.57</v>
      </c>
      <c r="I260" s="139">
        <v>19.14</v>
      </c>
      <c r="J260" s="91">
        <f t="shared" si="7"/>
        <v>19.14</v>
      </c>
      <c r="K260" s="91"/>
      <c r="L260" s="91"/>
      <c r="M260" s="91"/>
      <c r="N260" s="91"/>
    </row>
    <row r="261" spans="1:14" ht="15">
      <c r="A261" s="91"/>
      <c r="B261" s="96" t="s">
        <v>58</v>
      </c>
      <c r="C261" s="96" t="s">
        <v>2402</v>
      </c>
      <c r="D261" s="138">
        <v>10001818</v>
      </c>
      <c r="E261" s="96" t="s">
        <v>1611</v>
      </c>
      <c r="F261" s="139">
        <v>70309</v>
      </c>
      <c r="G261" s="139">
        <v>2</v>
      </c>
      <c r="H261" s="139">
        <f t="shared" si="6"/>
        <v>18.73</v>
      </c>
      <c r="I261" s="139">
        <v>37.46</v>
      </c>
      <c r="J261" s="91">
        <f t="shared" si="7"/>
        <v>37.46</v>
      </c>
      <c r="K261" s="91"/>
      <c r="L261" s="91"/>
      <c r="M261" s="91"/>
      <c r="N261" s="91"/>
    </row>
    <row r="262" spans="1:14" ht="15">
      <c r="A262" s="91"/>
      <c r="B262" s="96" t="s">
        <v>58</v>
      </c>
      <c r="C262" s="96" t="s">
        <v>2401</v>
      </c>
      <c r="D262" s="138">
        <v>10064120</v>
      </c>
      <c r="E262" s="96" t="s">
        <v>65</v>
      </c>
      <c r="F262" s="139">
        <v>70319</v>
      </c>
      <c r="G262" s="139">
        <v>2</v>
      </c>
      <c r="H262" s="139">
        <f t="shared" si="6"/>
        <v>20.100000000000001</v>
      </c>
      <c r="I262" s="139">
        <v>40.200000000000003</v>
      </c>
      <c r="J262" s="91">
        <f t="shared" si="7"/>
        <v>40.200000000000003</v>
      </c>
      <c r="K262" s="91"/>
      <c r="L262" s="91"/>
      <c r="M262" s="91"/>
      <c r="N262" s="91"/>
    </row>
    <row r="263" spans="1:14" ht="15">
      <c r="A263" s="91"/>
      <c r="B263" s="96" t="s">
        <v>58</v>
      </c>
      <c r="C263" s="96" t="s">
        <v>2402</v>
      </c>
      <c r="D263" s="138">
        <v>10001818</v>
      </c>
      <c r="E263" s="96" t="s">
        <v>1611</v>
      </c>
      <c r="F263" s="139">
        <v>70320</v>
      </c>
      <c r="G263" s="139">
        <v>1</v>
      </c>
      <c r="H263" s="139">
        <f t="shared" si="6"/>
        <v>23.61</v>
      </c>
      <c r="I263" s="139">
        <v>23.61</v>
      </c>
      <c r="J263" s="91">
        <f t="shared" si="7"/>
        <v>23.61</v>
      </c>
      <c r="K263" s="91"/>
      <c r="L263" s="91"/>
      <c r="M263" s="91"/>
      <c r="N263" s="91"/>
    </row>
    <row r="264" spans="1:14" ht="15">
      <c r="A264" s="91"/>
      <c r="B264" s="96" t="s">
        <v>49</v>
      </c>
      <c r="C264" s="96" t="s">
        <v>2392</v>
      </c>
      <c r="D264" s="138">
        <v>170000154</v>
      </c>
      <c r="E264" s="96" t="s">
        <v>2393</v>
      </c>
      <c r="F264" s="139">
        <v>70322</v>
      </c>
      <c r="G264" s="139">
        <v>1</v>
      </c>
      <c r="H264" s="139">
        <f t="shared" ref="H264:H327" si="8">I264/G264</f>
        <v>40.14</v>
      </c>
      <c r="I264" s="139">
        <v>40.14</v>
      </c>
      <c r="J264" s="91">
        <f t="shared" ref="J264:J327" si="9">G264*H264</f>
        <v>40.14</v>
      </c>
      <c r="K264" s="91"/>
      <c r="L264" s="91"/>
      <c r="M264" s="91"/>
      <c r="N264" s="91"/>
    </row>
    <row r="265" spans="1:14" ht="15">
      <c r="A265" s="91"/>
      <c r="B265" s="96" t="s">
        <v>58</v>
      </c>
      <c r="C265" s="96" t="s">
        <v>2401</v>
      </c>
      <c r="D265" s="138">
        <v>10064120</v>
      </c>
      <c r="E265" s="96" t="s">
        <v>65</v>
      </c>
      <c r="F265" s="139">
        <v>70322</v>
      </c>
      <c r="G265" s="139">
        <v>1</v>
      </c>
      <c r="H265" s="139">
        <f t="shared" si="8"/>
        <v>40.14</v>
      </c>
      <c r="I265" s="139">
        <v>40.14</v>
      </c>
      <c r="J265" s="91">
        <f t="shared" si="9"/>
        <v>40.14</v>
      </c>
      <c r="K265" s="91"/>
      <c r="L265" s="91"/>
      <c r="M265" s="91"/>
      <c r="N265" s="91"/>
    </row>
    <row r="266" spans="1:14" ht="15">
      <c r="A266" s="91"/>
      <c r="B266" s="96" t="s">
        <v>58</v>
      </c>
      <c r="C266" s="96" t="s">
        <v>2402</v>
      </c>
      <c r="D266" s="138">
        <v>10001818</v>
      </c>
      <c r="E266" s="96" t="s">
        <v>1611</v>
      </c>
      <c r="F266" s="139">
        <v>70322</v>
      </c>
      <c r="G266" s="139">
        <v>2</v>
      </c>
      <c r="H266" s="139">
        <f t="shared" si="8"/>
        <v>40.14</v>
      </c>
      <c r="I266" s="139">
        <v>80.28</v>
      </c>
      <c r="J266" s="91">
        <f t="shared" si="9"/>
        <v>80.28</v>
      </c>
      <c r="K266" s="91"/>
      <c r="L266" s="91"/>
      <c r="M266" s="91"/>
      <c r="N266" s="91"/>
    </row>
    <row r="267" spans="1:14" ht="15">
      <c r="A267" s="91"/>
      <c r="B267" s="96" t="s">
        <v>58</v>
      </c>
      <c r="C267" s="96" t="s">
        <v>2402</v>
      </c>
      <c r="D267" s="138">
        <v>10001818</v>
      </c>
      <c r="E267" s="96" t="s">
        <v>1611</v>
      </c>
      <c r="F267" s="139">
        <v>70326</v>
      </c>
      <c r="G267" s="139">
        <v>1</v>
      </c>
      <c r="H267" s="139">
        <f t="shared" si="8"/>
        <v>39.479999999999997</v>
      </c>
      <c r="I267" s="139">
        <v>39.479999999999997</v>
      </c>
      <c r="J267" s="91">
        <f t="shared" si="9"/>
        <v>39.479999999999997</v>
      </c>
      <c r="K267" s="91"/>
      <c r="L267" s="91"/>
      <c r="M267" s="91"/>
      <c r="N267" s="91"/>
    </row>
    <row r="268" spans="1:14" ht="15">
      <c r="A268" s="91"/>
      <c r="B268" s="96" t="s">
        <v>58</v>
      </c>
      <c r="C268" s="96" t="s">
        <v>2402</v>
      </c>
      <c r="D268" s="138">
        <v>10001818</v>
      </c>
      <c r="E268" s="96" t="s">
        <v>1611</v>
      </c>
      <c r="F268" s="139">
        <v>70328</v>
      </c>
      <c r="G268" s="139">
        <v>1</v>
      </c>
      <c r="H268" s="139">
        <f t="shared" si="8"/>
        <v>18.170000000000002</v>
      </c>
      <c r="I268" s="139">
        <v>18.170000000000002</v>
      </c>
      <c r="J268" s="91">
        <f t="shared" si="9"/>
        <v>18.170000000000002</v>
      </c>
      <c r="K268" s="91"/>
      <c r="L268" s="91"/>
      <c r="M268" s="91"/>
      <c r="N268" s="91"/>
    </row>
    <row r="269" spans="1:14" ht="15">
      <c r="A269" s="91"/>
      <c r="B269" s="96" t="s">
        <v>58</v>
      </c>
      <c r="C269" s="96" t="s">
        <v>2402</v>
      </c>
      <c r="D269" s="138">
        <v>10001818</v>
      </c>
      <c r="E269" s="96" t="s">
        <v>1611</v>
      </c>
      <c r="F269" s="139">
        <v>70329</v>
      </c>
      <c r="G269" s="139">
        <v>1</v>
      </c>
      <c r="H269" s="139">
        <f t="shared" si="8"/>
        <v>9.7899999999999991</v>
      </c>
      <c r="I269" s="139">
        <v>9.7899999999999991</v>
      </c>
      <c r="J269" s="91">
        <f t="shared" si="9"/>
        <v>9.7899999999999991</v>
      </c>
      <c r="K269" s="91"/>
      <c r="L269" s="91"/>
      <c r="M269" s="91"/>
      <c r="N269" s="91"/>
    </row>
    <row r="270" spans="1:14" ht="15">
      <c r="A270" s="91"/>
      <c r="B270" s="96" t="s">
        <v>49</v>
      </c>
      <c r="C270" s="96" t="s">
        <v>2392</v>
      </c>
      <c r="D270" s="138">
        <v>170000154</v>
      </c>
      <c r="E270" s="96" t="s">
        <v>2393</v>
      </c>
      <c r="F270" s="139">
        <v>70332</v>
      </c>
      <c r="G270" s="139">
        <v>1</v>
      </c>
      <c r="H270" s="139">
        <f t="shared" si="8"/>
        <v>36.950000000000003</v>
      </c>
      <c r="I270" s="139">
        <v>36.950000000000003</v>
      </c>
      <c r="J270" s="91">
        <f t="shared" si="9"/>
        <v>36.950000000000003</v>
      </c>
      <c r="K270" s="91"/>
      <c r="L270" s="91"/>
      <c r="M270" s="91"/>
      <c r="N270" s="91"/>
    </row>
    <row r="271" spans="1:14" ht="15">
      <c r="A271" s="91"/>
      <c r="B271" s="96" t="s">
        <v>58</v>
      </c>
      <c r="C271" s="96" t="s">
        <v>2401</v>
      </c>
      <c r="D271" s="138">
        <v>10064120</v>
      </c>
      <c r="E271" s="96" t="s">
        <v>65</v>
      </c>
      <c r="F271" s="139">
        <v>70332</v>
      </c>
      <c r="G271" s="139">
        <v>1</v>
      </c>
      <c r="H271" s="139">
        <f t="shared" si="8"/>
        <v>36.950000000000003</v>
      </c>
      <c r="I271" s="139">
        <v>36.950000000000003</v>
      </c>
      <c r="J271" s="91">
        <f t="shared" si="9"/>
        <v>36.950000000000003</v>
      </c>
      <c r="K271" s="91"/>
      <c r="L271" s="91"/>
      <c r="M271" s="91"/>
      <c r="N271" s="91"/>
    </row>
    <row r="272" spans="1:14" ht="15">
      <c r="A272" s="91"/>
      <c r="B272" s="96" t="s">
        <v>58</v>
      </c>
      <c r="C272" s="96" t="s">
        <v>2402</v>
      </c>
      <c r="D272" s="138">
        <v>10001818</v>
      </c>
      <c r="E272" s="96" t="s">
        <v>1611</v>
      </c>
      <c r="F272" s="139">
        <v>70332</v>
      </c>
      <c r="G272" s="139">
        <v>6</v>
      </c>
      <c r="H272" s="139">
        <f t="shared" si="8"/>
        <v>36.949999999999996</v>
      </c>
      <c r="I272" s="139">
        <v>221.7</v>
      </c>
      <c r="J272" s="91">
        <f t="shared" si="9"/>
        <v>221.7</v>
      </c>
      <c r="K272" s="91"/>
      <c r="L272" s="91"/>
      <c r="M272" s="91"/>
      <c r="N272" s="91"/>
    </row>
    <row r="273" spans="1:14" ht="15">
      <c r="A273" s="91"/>
      <c r="B273" s="96" t="s">
        <v>58</v>
      </c>
      <c r="C273" s="96" t="s">
        <v>2402</v>
      </c>
      <c r="D273" s="138">
        <v>10001818</v>
      </c>
      <c r="E273" s="96" t="s">
        <v>1611</v>
      </c>
      <c r="F273" s="139">
        <v>70333</v>
      </c>
      <c r="G273" s="139">
        <v>3</v>
      </c>
      <c r="H273" s="139">
        <f t="shared" si="8"/>
        <v>22.72</v>
      </c>
      <c r="I273" s="139">
        <v>68.16</v>
      </c>
      <c r="J273" s="91">
        <f t="shared" si="9"/>
        <v>68.16</v>
      </c>
      <c r="K273" s="91"/>
      <c r="L273" s="91"/>
      <c r="M273" s="91"/>
      <c r="N273" s="91"/>
    </row>
    <row r="274" spans="1:14" ht="15">
      <c r="A274" s="91"/>
      <c r="B274" s="96" t="s">
        <v>49</v>
      </c>
      <c r="C274" s="96" t="s">
        <v>2391</v>
      </c>
      <c r="D274" s="138">
        <v>170020401</v>
      </c>
      <c r="E274" s="96" t="s">
        <v>50</v>
      </c>
      <c r="F274" s="139">
        <v>70400</v>
      </c>
      <c r="G274" s="139">
        <v>5</v>
      </c>
      <c r="H274" s="139">
        <f t="shared" si="8"/>
        <v>5.4700000000000006</v>
      </c>
      <c r="I274" s="139">
        <v>27.35</v>
      </c>
      <c r="J274" s="91">
        <f t="shared" si="9"/>
        <v>27.35</v>
      </c>
      <c r="K274" s="91"/>
      <c r="L274" s="91"/>
      <c r="M274" s="91"/>
      <c r="N274" s="91"/>
    </row>
    <row r="275" spans="1:14" ht="15">
      <c r="A275" s="91"/>
      <c r="B275" s="96" t="s">
        <v>58</v>
      </c>
      <c r="C275" s="96" t="s">
        <v>2400</v>
      </c>
      <c r="D275" s="138">
        <v>19164502</v>
      </c>
      <c r="E275" s="96" t="s">
        <v>1399</v>
      </c>
      <c r="F275" s="139">
        <v>70400</v>
      </c>
      <c r="G275" s="139">
        <v>1</v>
      </c>
      <c r="H275" s="139">
        <f t="shared" si="8"/>
        <v>5.47</v>
      </c>
      <c r="I275" s="139">
        <v>5.47</v>
      </c>
      <c r="J275" s="91">
        <f t="shared" si="9"/>
        <v>5.47</v>
      </c>
      <c r="K275" s="91"/>
      <c r="L275" s="91"/>
      <c r="M275" s="91"/>
      <c r="N275" s="91"/>
    </row>
    <row r="276" spans="1:14" ht="15">
      <c r="A276" s="91"/>
      <c r="B276" s="96" t="s">
        <v>58</v>
      </c>
      <c r="C276" s="96" t="s">
        <v>2401</v>
      </c>
      <c r="D276" s="138">
        <v>10064120</v>
      </c>
      <c r="E276" s="96" t="s">
        <v>65</v>
      </c>
      <c r="F276" s="139">
        <v>70400</v>
      </c>
      <c r="G276" s="139">
        <v>4</v>
      </c>
      <c r="H276" s="139">
        <f t="shared" si="8"/>
        <v>5.47</v>
      </c>
      <c r="I276" s="139">
        <v>21.88</v>
      </c>
      <c r="J276" s="91">
        <f t="shared" si="9"/>
        <v>21.88</v>
      </c>
      <c r="K276" s="91"/>
      <c r="L276" s="91"/>
      <c r="M276" s="91"/>
      <c r="N276" s="91"/>
    </row>
    <row r="277" spans="1:14" ht="15">
      <c r="A277" s="91"/>
      <c r="B277" s="96" t="s">
        <v>58</v>
      </c>
      <c r="C277" s="96" t="s">
        <v>2407</v>
      </c>
      <c r="D277" s="138">
        <v>10054114</v>
      </c>
      <c r="E277" s="96" t="s">
        <v>64</v>
      </c>
      <c r="F277" s="139">
        <v>70400</v>
      </c>
      <c r="G277" s="139">
        <v>1</v>
      </c>
      <c r="H277" s="139">
        <f t="shared" si="8"/>
        <v>5.47</v>
      </c>
      <c r="I277" s="139">
        <v>5.47</v>
      </c>
      <c r="J277" s="91">
        <f t="shared" si="9"/>
        <v>5.47</v>
      </c>
      <c r="K277" s="91"/>
      <c r="L277" s="91"/>
      <c r="M277" s="91"/>
      <c r="N277" s="91"/>
    </row>
    <row r="278" spans="1:14" ht="15">
      <c r="A278" s="91"/>
      <c r="B278" s="96" t="s">
        <v>58</v>
      </c>
      <c r="C278" s="96" t="s">
        <v>2408</v>
      </c>
      <c r="D278" s="138">
        <v>10001409</v>
      </c>
      <c r="E278" s="96" t="s">
        <v>1504</v>
      </c>
      <c r="F278" s="139">
        <v>70400</v>
      </c>
      <c r="G278" s="139">
        <v>1</v>
      </c>
      <c r="H278" s="139">
        <f t="shared" si="8"/>
        <v>5.47</v>
      </c>
      <c r="I278" s="139">
        <v>5.47</v>
      </c>
      <c r="J278" s="91">
        <f t="shared" si="9"/>
        <v>5.47</v>
      </c>
      <c r="K278" s="91"/>
      <c r="L278" s="91"/>
      <c r="M278" s="91"/>
      <c r="N278" s="91"/>
    </row>
    <row r="279" spans="1:14" ht="15">
      <c r="A279" s="91"/>
      <c r="B279" s="96" t="s">
        <v>58</v>
      </c>
      <c r="C279" s="96" t="s">
        <v>2412</v>
      </c>
      <c r="D279" s="138">
        <v>10019111</v>
      </c>
      <c r="E279" s="96" t="s">
        <v>62</v>
      </c>
      <c r="F279" s="139">
        <v>70400</v>
      </c>
      <c r="G279" s="139">
        <v>3</v>
      </c>
      <c r="H279" s="139">
        <f t="shared" si="8"/>
        <v>5.47</v>
      </c>
      <c r="I279" s="139">
        <v>16.41</v>
      </c>
      <c r="J279" s="91">
        <f t="shared" si="9"/>
        <v>16.41</v>
      </c>
      <c r="K279" s="91"/>
      <c r="L279" s="91"/>
      <c r="M279" s="91"/>
      <c r="N279" s="91"/>
    </row>
    <row r="280" spans="1:14" ht="15">
      <c r="A280" s="91"/>
      <c r="B280" s="96" t="s">
        <v>71</v>
      </c>
      <c r="C280" s="96" t="s">
        <v>2418</v>
      </c>
      <c r="D280" s="138">
        <v>400200025</v>
      </c>
      <c r="E280" s="96" t="s">
        <v>1614</v>
      </c>
      <c r="F280" s="139">
        <v>70400</v>
      </c>
      <c r="G280" s="139">
        <v>1</v>
      </c>
      <c r="H280" s="139">
        <f t="shared" si="8"/>
        <v>5.47</v>
      </c>
      <c r="I280" s="139">
        <v>5.47</v>
      </c>
      <c r="J280" s="91">
        <f t="shared" si="9"/>
        <v>5.47</v>
      </c>
      <c r="K280" s="91"/>
      <c r="L280" s="91"/>
      <c r="M280" s="91"/>
      <c r="N280" s="91"/>
    </row>
    <row r="281" spans="1:14" ht="15">
      <c r="A281" s="91"/>
      <c r="B281" s="96" t="s">
        <v>49</v>
      </c>
      <c r="C281" s="96" t="s">
        <v>2397</v>
      </c>
      <c r="D281" s="138">
        <v>900200089</v>
      </c>
      <c r="E281" s="96" t="s">
        <v>52</v>
      </c>
      <c r="F281" s="139">
        <v>70401</v>
      </c>
      <c r="G281" s="139">
        <v>2</v>
      </c>
      <c r="H281" s="139">
        <f t="shared" si="8"/>
        <v>8.3000000000000007</v>
      </c>
      <c r="I281" s="139">
        <v>16.600000000000001</v>
      </c>
      <c r="J281" s="91">
        <f t="shared" si="9"/>
        <v>16.600000000000001</v>
      </c>
      <c r="K281" s="91"/>
      <c r="L281" s="91"/>
      <c r="M281" s="91"/>
      <c r="N281" s="91"/>
    </row>
    <row r="282" spans="1:14" ht="15">
      <c r="A282" s="91"/>
      <c r="B282" s="96" t="s">
        <v>58</v>
      </c>
      <c r="C282" s="96" t="s">
        <v>2401</v>
      </c>
      <c r="D282" s="138">
        <v>10064120</v>
      </c>
      <c r="E282" s="96" t="s">
        <v>65</v>
      </c>
      <c r="F282" s="139">
        <v>70401</v>
      </c>
      <c r="G282" s="139">
        <v>2</v>
      </c>
      <c r="H282" s="139">
        <f t="shared" si="8"/>
        <v>8.3000000000000007</v>
      </c>
      <c r="I282" s="139">
        <v>16.600000000000001</v>
      </c>
      <c r="J282" s="91">
        <f t="shared" si="9"/>
        <v>16.600000000000001</v>
      </c>
      <c r="K282" s="91"/>
      <c r="L282" s="91"/>
      <c r="M282" s="91"/>
      <c r="N282" s="91"/>
    </row>
    <row r="283" spans="1:14" ht="15">
      <c r="A283" s="91"/>
      <c r="B283" s="96" t="s">
        <v>58</v>
      </c>
      <c r="C283" s="96" t="s">
        <v>2413</v>
      </c>
      <c r="D283" s="138">
        <v>10064502</v>
      </c>
      <c r="E283" s="96" t="s">
        <v>1111</v>
      </c>
      <c r="F283" s="139">
        <v>70401</v>
      </c>
      <c r="G283" s="139">
        <v>2</v>
      </c>
      <c r="H283" s="139">
        <f t="shared" si="8"/>
        <v>8.3000000000000007</v>
      </c>
      <c r="I283" s="139">
        <v>16.600000000000001</v>
      </c>
      <c r="J283" s="91">
        <f t="shared" si="9"/>
        <v>16.600000000000001</v>
      </c>
      <c r="K283" s="91"/>
      <c r="L283" s="91"/>
      <c r="M283" s="91"/>
      <c r="N283" s="91"/>
    </row>
    <row r="284" spans="1:14" ht="15">
      <c r="A284" s="91"/>
      <c r="B284" s="96" t="s">
        <v>49</v>
      </c>
      <c r="C284" s="96" t="s">
        <v>2391</v>
      </c>
      <c r="D284" s="138">
        <v>170020401</v>
      </c>
      <c r="E284" s="96" t="s">
        <v>50</v>
      </c>
      <c r="F284" s="139">
        <v>70402</v>
      </c>
      <c r="G284" s="139">
        <v>2</v>
      </c>
      <c r="H284" s="139">
        <f t="shared" si="8"/>
        <v>14.69</v>
      </c>
      <c r="I284" s="139">
        <v>29.38</v>
      </c>
      <c r="J284" s="91">
        <f t="shared" si="9"/>
        <v>29.38</v>
      </c>
      <c r="K284" s="91"/>
      <c r="L284" s="91"/>
      <c r="M284" s="91"/>
      <c r="N284" s="91"/>
    </row>
    <row r="285" spans="1:14" ht="15">
      <c r="A285" s="91"/>
      <c r="B285" s="96" t="s">
        <v>49</v>
      </c>
      <c r="C285" s="96" t="s">
        <v>2397</v>
      </c>
      <c r="D285" s="138">
        <v>900200089</v>
      </c>
      <c r="E285" s="96" t="s">
        <v>52</v>
      </c>
      <c r="F285" s="139">
        <v>70402</v>
      </c>
      <c r="G285" s="139">
        <v>3</v>
      </c>
      <c r="H285" s="139">
        <f t="shared" si="8"/>
        <v>14.69</v>
      </c>
      <c r="I285" s="139">
        <v>44.07</v>
      </c>
      <c r="J285" s="91">
        <f t="shared" si="9"/>
        <v>44.07</v>
      </c>
      <c r="K285" s="91"/>
      <c r="L285" s="91"/>
      <c r="M285" s="91"/>
      <c r="N285" s="91"/>
    </row>
    <row r="286" spans="1:14" ht="15">
      <c r="A286" s="91"/>
      <c r="B286" s="96" t="s">
        <v>58</v>
      </c>
      <c r="C286" s="96" t="s">
        <v>2401</v>
      </c>
      <c r="D286" s="138">
        <v>10064120</v>
      </c>
      <c r="E286" s="96" t="s">
        <v>65</v>
      </c>
      <c r="F286" s="139">
        <v>70402</v>
      </c>
      <c r="G286" s="139">
        <v>3</v>
      </c>
      <c r="H286" s="139">
        <f t="shared" si="8"/>
        <v>14.69</v>
      </c>
      <c r="I286" s="139">
        <v>44.07</v>
      </c>
      <c r="J286" s="91">
        <f t="shared" si="9"/>
        <v>44.07</v>
      </c>
      <c r="K286" s="91"/>
      <c r="L286" s="91"/>
      <c r="M286" s="91"/>
      <c r="N286" s="91"/>
    </row>
    <row r="287" spans="1:14" ht="15">
      <c r="A287" s="91"/>
      <c r="B287" s="96" t="s">
        <v>58</v>
      </c>
      <c r="C287" s="96" t="s">
        <v>2404</v>
      </c>
      <c r="D287" s="138">
        <v>10020301</v>
      </c>
      <c r="E287" s="96" t="s">
        <v>63</v>
      </c>
      <c r="F287" s="139">
        <v>70402</v>
      </c>
      <c r="G287" s="139">
        <v>1</v>
      </c>
      <c r="H287" s="139">
        <f t="shared" si="8"/>
        <v>14.69</v>
      </c>
      <c r="I287" s="139">
        <v>14.69</v>
      </c>
      <c r="J287" s="91">
        <f t="shared" si="9"/>
        <v>14.69</v>
      </c>
      <c r="K287" s="91"/>
      <c r="L287" s="91"/>
      <c r="M287" s="91"/>
      <c r="N287" s="91"/>
    </row>
    <row r="288" spans="1:14" ht="15">
      <c r="A288" s="91"/>
      <c r="B288" s="96" t="s">
        <v>58</v>
      </c>
      <c r="C288" s="96" t="s">
        <v>2412</v>
      </c>
      <c r="D288" s="138">
        <v>10019111</v>
      </c>
      <c r="E288" s="96" t="s">
        <v>62</v>
      </c>
      <c r="F288" s="139">
        <v>70402</v>
      </c>
      <c r="G288" s="139">
        <v>3</v>
      </c>
      <c r="H288" s="139">
        <f t="shared" si="8"/>
        <v>14.69</v>
      </c>
      <c r="I288" s="139">
        <v>44.07</v>
      </c>
      <c r="J288" s="91">
        <f t="shared" si="9"/>
        <v>44.07</v>
      </c>
      <c r="K288" s="91"/>
      <c r="L288" s="91"/>
      <c r="M288" s="91"/>
      <c r="N288" s="91"/>
    </row>
    <row r="289" spans="1:14" ht="15">
      <c r="A289" s="91"/>
      <c r="B289" s="96" t="s">
        <v>58</v>
      </c>
      <c r="C289" s="96" t="s">
        <v>2401</v>
      </c>
      <c r="D289" s="138">
        <v>10064120</v>
      </c>
      <c r="E289" s="96" t="s">
        <v>65</v>
      </c>
      <c r="F289" s="139">
        <v>70405</v>
      </c>
      <c r="G289" s="139">
        <v>1</v>
      </c>
      <c r="H289" s="139">
        <f t="shared" si="8"/>
        <v>24.08</v>
      </c>
      <c r="I289" s="139">
        <v>24.08</v>
      </c>
      <c r="J289" s="91">
        <f t="shared" si="9"/>
        <v>24.08</v>
      </c>
      <c r="K289" s="91"/>
      <c r="L289" s="91"/>
      <c r="M289" s="91"/>
      <c r="N289" s="91"/>
    </row>
    <row r="290" spans="1:14" ht="15">
      <c r="A290" s="91"/>
      <c r="B290" s="96" t="s">
        <v>58</v>
      </c>
      <c r="C290" s="96" t="s">
        <v>2412</v>
      </c>
      <c r="D290" s="138">
        <v>10019111</v>
      </c>
      <c r="E290" s="96" t="s">
        <v>62</v>
      </c>
      <c r="F290" s="139">
        <v>70405</v>
      </c>
      <c r="G290" s="139">
        <v>1</v>
      </c>
      <c r="H290" s="139">
        <f t="shared" si="8"/>
        <v>24.08</v>
      </c>
      <c r="I290" s="139">
        <v>24.08</v>
      </c>
      <c r="J290" s="91">
        <f t="shared" si="9"/>
        <v>24.08</v>
      </c>
      <c r="K290" s="91"/>
      <c r="L290" s="91"/>
      <c r="M290" s="91"/>
      <c r="N290" s="91"/>
    </row>
    <row r="291" spans="1:14" ht="15">
      <c r="A291" s="91"/>
      <c r="B291" s="96" t="s">
        <v>58</v>
      </c>
      <c r="C291" s="96" t="s">
        <v>2412</v>
      </c>
      <c r="D291" s="138">
        <v>10019111</v>
      </c>
      <c r="E291" s="96" t="s">
        <v>62</v>
      </c>
      <c r="F291" s="139">
        <v>70417</v>
      </c>
      <c r="G291" s="139">
        <v>1</v>
      </c>
      <c r="H291" s="139">
        <f t="shared" si="8"/>
        <v>34.909999999999997</v>
      </c>
      <c r="I291" s="139">
        <v>34.909999999999997</v>
      </c>
      <c r="J291" s="91">
        <f t="shared" si="9"/>
        <v>34.909999999999997</v>
      </c>
      <c r="K291" s="91"/>
      <c r="L291" s="91"/>
      <c r="M291" s="91"/>
      <c r="N291" s="91"/>
    </row>
    <row r="292" spans="1:14" ht="15">
      <c r="A292" s="91"/>
      <c r="B292" s="96" t="s">
        <v>58</v>
      </c>
      <c r="C292" s="96" t="s">
        <v>2412</v>
      </c>
      <c r="D292" s="138">
        <v>10019111</v>
      </c>
      <c r="E292" s="96" t="s">
        <v>62</v>
      </c>
      <c r="F292" s="139">
        <v>70419</v>
      </c>
      <c r="G292" s="139">
        <v>1</v>
      </c>
      <c r="H292" s="139">
        <f t="shared" si="8"/>
        <v>12.76</v>
      </c>
      <c r="I292" s="139">
        <v>12.76</v>
      </c>
      <c r="J292" s="91">
        <f t="shared" si="9"/>
        <v>12.76</v>
      </c>
      <c r="K292" s="91"/>
      <c r="L292" s="91"/>
      <c r="M292" s="91"/>
      <c r="N292" s="91"/>
    </row>
    <row r="293" spans="1:14" ht="15">
      <c r="A293" s="91"/>
      <c r="B293" s="96" t="s">
        <v>58</v>
      </c>
      <c r="C293" s="96" t="s">
        <v>2412</v>
      </c>
      <c r="D293" s="138">
        <v>10019111</v>
      </c>
      <c r="E293" s="96" t="s">
        <v>62</v>
      </c>
      <c r="F293" s="139">
        <v>70420</v>
      </c>
      <c r="G293" s="139">
        <v>1</v>
      </c>
      <c r="H293" s="139">
        <f t="shared" si="8"/>
        <v>15.7</v>
      </c>
      <c r="I293" s="139">
        <v>15.7</v>
      </c>
      <c r="J293" s="91">
        <f t="shared" si="9"/>
        <v>15.7</v>
      </c>
      <c r="K293" s="91"/>
      <c r="L293" s="91"/>
      <c r="M293" s="91"/>
      <c r="N293" s="91"/>
    </row>
    <row r="294" spans="1:14" ht="15">
      <c r="A294" s="91"/>
      <c r="B294" s="96" t="s">
        <v>58</v>
      </c>
      <c r="C294" s="96" t="s">
        <v>2412</v>
      </c>
      <c r="D294" s="138">
        <v>10019111</v>
      </c>
      <c r="E294" s="96" t="s">
        <v>62</v>
      </c>
      <c r="F294" s="139">
        <v>70421</v>
      </c>
      <c r="G294" s="139">
        <v>1</v>
      </c>
      <c r="H294" s="139">
        <f t="shared" si="8"/>
        <v>21.53</v>
      </c>
      <c r="I294" s="139">
        <v>21.53</v>
      </c>
      <c r="J294" s="91">
        <f t="shared" si="9"/>
        <v>21.53</v>
      </c>
      <c r="K294" s="91"/>
      <c r="L294" s="91"/>
      <c r="M294" s="91"/>
      <c r="N294" s="91"/>
    </row>
    <row r="295" spans="1:14" ht="15">
      <c r="A295" s="91"/>
      <c r="B295" s="96" t="s">
        <v>58</v>
      </c>
      <c r="C295" s="96" t="s">
        <v>2401</v>
      </c>
      <c r="D295" s="138">
        <v>10064120</v>
      </c>
      <c r="E295" s="96" t="s">
        <v>65</v>
      </c>
      <c r="F295" s="139">
        <v>70442</v>
      </c>
      <c r="G295" s="139">
        <v>2</v>
      </c>
      <c r="H295" s="139">
        <f t="shared" si="8"/>
        <v>9.06</v>
      </c>
      <c r="I295" s="139">
        <v>18.12</v>
      </c>
      <c r="J295" s="91">
        <f t="shared" si="9"/>
        <v>18.12</v>
      </c>
      <c r="K295" s="91"/>
      <c r="L295" s="91"/>
      <c r="M295" s="91"/>
      <c r="N295" s="91"/>
    </row>
    <row r="296" spans="1:14" ht="15">
      <c r="A296" s="91"/>
      <c r="B296" s="96" t="s">
        <v>49</v>
      </c>
      <c r="C296" s="96" t="s">
        <v>2397</v>
      </c>
      <c r="D296" s="138">
        <v>900200089</v>
      </c>
      <c r="E296" s="96" t="s">
        <v>52</v>
      </c>
      <c r="F296" s="139">
        <v>70456</v>
      </c>
      <c r="G296" s="139">
        <v>1</v>
      </c>
      <c r="H296" s="139">
        <f t="shared" si="8"/>
        <v>12.24</v>
      </c>
      <c r="I296" s="139">
        <v>12.24</v>
      </c>
      <c r="J296" s="91">
        <f t="shared" si="9"/>
        <v>12.24</v>
      </c>
      <c r="K296" s="91"/>
      <c r="L296" s="91"/>
      <c r="M296" s="91"/>
      <c r="N296" s="91"/>
    </row>
    <row r="297" spans="1:14" ht="15">
      <c r="A297" s="91"/>
      <c r="B297" s="96" t="s">
        <v>58</v>
      </c>
      <c r="C297" s="96" t="s">
        <v>2401</v>
      </c>
      <c r="D297" s="138">
        <v>10064120</v>
      </c>
      <c r="E297" s="96" t="s">
        <v>65</v>
      </c>
      <c r="F297" s="139">
        <v>70456</v>
      </c>
      <c r="G297" s="139">
        <v>2</v>
      </c>
      <c r="H297" s="139">
        <f t="shared" si="8"/>
        <v>12.24</v>
      </c>
      <c r="I297" s="139">
        <v>24.48</v>
      </c>
      <c r="J297" s="91">
        <f t="shared" si="9"/>
        <v>24.48</v>
      </c>
      <c r="K297" s="91"/>
      <c r="L297" s="91"/>
      <c r="M297" s="91"/>
      <c r="N297" s="91"/>
    </row>
    <row r="298" spans="1:14" ht="15">
      <c r="A298" s="91"/>
      <c r="B298" s="96" t="s">
        <v>58</v>
      </c>
      <c r="C298" s="96" t="s">
        <v>2402</v>
      </c>
      <c r="D298" s="138">
        <v>10001818</v>
      </c>
      <c r="E298" s="96" t="s">
        <v>1611</v>
      </c>
      <c r="F298" s="139">
        <v>70456</v>
      </c>
      <c r="G298" s="139">
        <v>13</v>
      </c>
      <c r="H298" s="139">
        <f t="shared" si="8"/>
        <v>12.24</v>
      </c>
      <c r="I298" s="139">
        <v>159.12</v>
      </c>
      <c r="J298" s="91">
        <f t="shared" si="9"/>
        <v>159.12</v>
      </c>
      <c r="K298" s="91"/>
      <c r="L298" s="91"/>
      <c r="M298" s="91"/>
      <c r="N298" s="91"/>
    </row>
    <row r="299" spans="1:14" ht="15">
      <c r="A299" s="91"/>
      <c r="B299" s="96" t="s">
        <v>58</v>
      </c>
      <c r="C299" s="96" t="s">
        <v>2404</v>
      </c>
      <c r="D299" s="138">
        <v>10020301</v>
      </c>
      <c r="E299" s="96" t="s">
        <v>63</v>
      </c>
      <c r="F299" s="139">
        <v>70456</v>
      </c>
      <c r="G299" s="139">
        <v>4</v>
      </c>
      <c r="H299" s="139">
        <f t="shared" si="8"/>
        <v>12.24</v>
      </c>
      <c r="I299" s="139">
        <v>48.96</v>
      </c>
      <c r="J299" s="91">
        <f t="shared" si="9"/>
        <v>48.96</v>
      </c>
      <c r="K299" s="91"/>
      <c r="L299" s="91"/>
      <c r="M299" s="91"/>
      <c r="N299" s="91"/>
    </row>
    <row r="300" spans="1:14" ht="15">
      <c r="A300" s="91"/>
      <c r="B300" s="96" t="s">
        <v>58</v>
      </c>
      <c r="C300" s="96" t="s">
        <v>2405</v>
      </c>
      <c r="D300" s="138">
        <v>800800006</v>
      </c>
      <c r="E300" s="96" t="s">
        <v>68</v>
      </c>
      <c r="F300" s="139">
        <v>70456</v>
      </c>
      <c r="G300" s="139">
        <v>2</v>
      </c>
      <c r="H300" s="139">
        <f t="shared" si="8"/>
        <v>12.24</v>
      </c>
      <c r="I300" s="139">
        <v>24.48</v>
      </c>
      <c r="J300" s="91">
        <f t="shared" si="9"/>
        <v>24.48</v>
      </c>
      <c r="K300" s="91"/>
      <c r="L300" s="91"/>
      <c r="M300" s="91"/>
      <c r="N300" s="91"/>
    </row>
    <row r="301" spans="1:14" ht="15">
      <c r="A301" s="91"/>
      <c r="B301" s="96" t="s">
        <v>58</v>
      </c>
      <c r="C301" s="96" t="s">
        <v>2408</v>
      </c>
      <c r="D301" s="138">
        <v>10001409</v>
      </c>
      <c r="E301" s="96" t="s">
        <v>1504</v>
      </c>
      <c r="F301" s="139">
        <v>70456</v>
      </c>
      <c r="G301" s="139">
        <v>2</v>
      </c>
      <c r="H301" s="139">
        <f t="shared" si="8"/>
        <v>12.24</v>
      </c>
      <c r="I301" s="139">
        <v>24.48</v>
      </c>
      <c r="J301" s="91">
        <f t="shared" si="9"/>
        <v>24.48</v>
      </c>
      <c r="K301" s="91"/>
      <c r="L301" s="91"/>
      <c r="M301" s="91"/>
      <c r="N301" s="91"/>
    </row>
    <row r="302" spans="1:14" ht="15">
      <c r="A302" s="91"/>
      <c r="B302" s="96" t="s">
        <v>58</v>
      </c>
      <c r="C302" s="96" t="s">
        <v>2411</v>
      </c>
      <c r="D302" s="138">
        <v>10000343</v>
      </c>
      <c r="E302" s="96" t="s">
        <v>59</v>
      </c>
      <c r="F302" s="139">
        <v>70456</v>
      </c>
      <c r="G302" s="139">
        <v>2</v>
      </c>
      <c r="H302" s="139">
        <f t="shared" si="8"/>
        <v>12.24</v>
      </c>
      <c r="I302" s="139">
        <v>24.48</v>
      </c>
      <c r="J302" s="91">
        <f t="shared" si="9"/>
        <v>24.48</v>
      </c>
      <c r="K302" s="91"/>
      <c r="L302" s="91"/>
      <c r="M302" s="91"/>
      <c r="N302" s="91"/>
    </row>
    <row r="303" spans="1:14" ht="15">
      <c r="A303" s="91"/>
      <c r="B303" s="96" t="s">
        <v>58</v>
      </c>
      <c r="C303" s="96" t="s">
        <v>2412</v>
      </c>
      <c r="D303" s="138">
        <v>10019111</v>
      </c>
      <c r="E303" s="96" t="s">
        <v>62</v>
      </c>
      <c r="F303" s="139">
        <v>70456</v>
      </c>
      <c r="G303" s="139">
        <v>2</v>
      </c>
      <c r="H303" s="139">
        <f t="shared" si="8"/>
        <v>12.24</v>
      </c>
      <c r="I303" s="139">
        <v>24.48</v>
      </c>
      <c r="J303" s="91">
        <f t="shared" si="9"/>
        <v>24.48</v>
      </c>
      <c r="K303" s="91"/>
      <c r="L303" s="91"/>
      <c r="M303" s="91"/>
      <c r="N303" s="91"/>
    </row>
    <row r="304" spans="1:14" ht="15">
      <c r="A304" s="91"/>
      <c r="B304" s="96" t="s">
        <v>69</v>
      </c>
      <c r="C304" s="96" t="s">
        <v>2415</v>
      </c>
      <c r="D304" s="138">
        <v>420200053</v>
      </c>
      <c r="E304" s="96" t="s">
        <v>70</v>
      </c>
      <c r="F304" s="139">
        <v>70456</v>
      </c>
      <c r="G304" s="139">
        <v>1</v>
      </c>
      <c r="H304" s="139">
        <f t="shared" si="8"/>
        <v>12.24</v>
      </c>
      <c r="I304" s="139">
        <v>12.24</v>
      </c>
      <c r="J304" s="91">
        <f t="shared" si="9"/>
        <v>12.24</v>
      </c>
      <c r="K304" s="91"/>
      <c r="L304" s="91"/>
      <c r="M304" s="91"/>
      <c r="N304" s="91"/>
    </row>
    <row r="305" spans="1:14" ht="15">
      <c r="A305" s="91"/>
      <c r="B305" s="96" t="s">
        <v>58</v>
      </c>
      <c r="C305" s="96" t="s">
        <v>2413</v>
      </c>
      <c r="D305" s="138">
        <v>10064502</v>
      </c>
      <c r="E305" s="96" t="s">
        <v>1111</v>
      </c>
      <c r="F305" s="139">
        <v>70502</v>
      </c>
      <c r="G305" s="139">
        <v>1</v>
      </c>
      <c r="H305" s="139">
        <f t="shared" si="8"/>
        <v>23.1</v>
      </c>
      <c r="I305" s="139">
        <v>23.1</v>
      </c>
      <c r="J305" s="91">
        <f t="shared" si="9"/>
        <v>23.1</v>
      </c>
      <c r="K305" s="91"/>
      <c r="L305" s="91"/>
      <c r="M305" s="91"/>
      <c r="N305" s="91"/>
    </row>
    <row r="306" spans="1:14" ht="15">
      <c r="A306" s="91"/>
      <c r="B306" s="96" t="s">
        <v>53</v>
      </c>
      <c r="C306" s="96" t="s">
        <v>2398</v>
      </c>
      <c r="D306" s="138">
        <v>50024301</v>
      </c>
      <c r="E306" s="96" t="s">
        <v>54</v>
      </c>
      <c r="F306" s="139">
        <v>70503</v>
      </c>
      <c r="G306" s="139">
        <v>2</v>
      </c>
      <c r="H306" s="139">
        <f t="shared" si="8"/>
        <v>10.69</v>
      </c>
      <c r="I306" s="139">
        <v>21.38</v>
      </c>
      <c r="J306" s="91">
        <f t="shared" si="9"/>
        <v>21.38</v>
      </c>
      <c r="K306" s="91"/>
      <c r="L306" s="91"/>
      <c r="M306" s="91"/>
      <c r="N306" s="91"/>
    </row>
    <row r="307" spans="1:14" ht="15">
      <c r="A307" s="91"/>
      <c r="B307" s="96" t="s">
        <v>58</v>
      </c>
      <c r="C307" s="96" t="s">
        <v>2403</v>
      </c>
      <c r="D307" s="138">
        <v>10000427</v>
      </c>
      <c r="E307" s="96" t="s">
        <v>60</v>
      </c>
      <c r="F307" s="139">
        <v>70503</v>
      </c>
      <c r="G307" s="139">
        <v>1</v>
      </c>
      <c r="H307" s="139">
        <f t="shared" si="8"/>
        <v>10.69</v>
      </c>
      <c r="I307" s="139">
        <v>10.69</v>
      </c>
      <c r="J307" s="91">
        <f t="shared" si="9"/>
        <v>10.69</v>
      </c>
      <c r="K307" s="91"/>
      <c r="L307" s="91"/>
      <c r="M307" s="91"/>
      <c r="N307" s="91"/>
    </row>
    <row r="308" spans="1:14" ht="15">
      <c r="A308" s="91"/>
      <c r="B308" s="96" t="s">
        <v>58</v>
      </c>
      <c r="C308" s="96" t="s">
        <v>2404</v>
      </c>
      <c r="D308" s="138">
        <v>10020301</v>
      </c>
      <c r="E308" s="96" t="s">
        <v>63</v>
      </c>
      <c r="F308" s="139">
        <v>70503</v>
      </c>
      <c r="G308" s="139">
        <v>3</v>
      </c>
      <c r="H308" s="139">
        <f t="shared" si="8"/>
        <v>10.69</v>
      </c>
      <c r="I308" s="139">
        <v>32.07</v>
      </c>
      <c r="J308" s="91">
        <f t="shared" si="9"/>
        <v>32.07</v>
      </c>
      <c r="K308" s="91"/>
      <c r="L308" s="91"/>
      <c r="M308" s="91"/>
      <c r="N308" s="91"/>
    </row>
    <row r="309" spans="1:14" ht="15">
      <c r="A309" s="91"/>
      <c r="B309" s="96" t="s">
        <v>58</v>
      </c>
      <c r="C309" s="96" t="s">
        <v>2412</v>
      </c>
      <c r="D309" s="138">
        <v>10019111</v>
      </c>
      <c r="E309" s="96" t="s">
        <v>62</v>
      </c>
      <c r="F309" s="139">
        <v>70503</v>
      </c>
      <c r="G309" s="139">
        <v>4</v>
      </c>
      <c r="H309" s="139">
        <f t="shared" si="8"/>
        <v>10.69</v>
      </c>
      <c r="I309" s="139">
        <v>42.76</v>
      </c>
      <c r="J309" s="91">
        <f t="shared" si="9"/>
        <v>42.76</v>
      </c>
      <c r="K309" s="91"/>
      <c r="L309" s="91"/>
      <c r="M309" s="91"/>
      <c r="N309" s="91"/>
    </row>
    <row r="310" spans="1:14" ht="15">
      <c r="A310" s="91"/>
      <c r="B310" s="96" t="s">
        <v>58</v>
      </c>
      <c r="C310" s="96" t="s">
        <v>2414</v>
      </c>
      <c r="D310" s="138">
        <v>10001535</v>
      </c>
      <c r="E310" s="96" t="s">
        <v>61</v>
      </c>
      <c r="F310" s="139">
        <v>70503</v>
      </c>
      <c r="G310" s="139">
        <v>1</v>
      </c>
      <c r="H310" s="139">
        <f t="shared" si="8"/>
        <v>10.69</v>
      </c>
      <c r="I310" s="139">
        <v>10.69</v>
      </c>
      <c r="J310" s="91">
        <f t="shared" si="9"/>
        <v>10.69</v>
      </c>
      <c r="K310" s="91"/>
      <c r="L310" s="91"/>
      <c r="M310" s="91"/>
      <c r="N310" s="91"/>
    </row>
    <row r="311" spans="1:14" ht="15">
      <c r="A311" s="91"/>
      <c r="B311" s="96" t="s">
        <v>71</v>
      </c>
      <c r="C311" s="96" t="s">
        <v>2418</v>
      </c>
      <c r="D311" s="138">
        <v>400200025</v>
      </c>
      <c r="E311" s="96" t="s">
        <v>1614</v>
      </c>
      <c r="F311" s="139">
        <v>70503</v>
      </c>
      <c r="G311" s="139">
        <v>1</v>
      </c>
      <c r="H311" s="139">
        <f t="shared" si="8"/>
        <v>10.69</v>
      </c>
      <c r="I311" s="139">
        <v>10.69</v>
      </c>
      <c r="J311" s="91">
        <f t="shared" si="9"/>
        <v>10.69</v>
      </c>
      <c r="K311" s="91"/>
      <c r="L311" s="91"/>
      <c r="M311" s="91"/>
      <c r="N311" s="91"/>
    </row>
    <row r="312" spans="1:14" ht="15">
      <c r="A312" s="91"/>
      <c r="B312" s="96" t="s">
        <v>49</v>
      </c>
      <c r="C312" s="96" t="s">
        <v>2391</v>
      </c>
      <c r="D312" s="138">
        <v>170020401</v>
      </c>
      <c r="E312" s="96" t="s">
        <v>50</v>
      </c>
      <c r="F312" s="139">
        <v>70504</v>
      </c>
      <c r="G312" s="139">
        <v>1</v>
      </c>
      <c r="H312" s="139">
        <f t="shared" si="8"/>
        <v>20.66</v>
      </c>
      <c r="I312" s="139">
        <v>20.66</v>
      </c>
      <c r="J312" s="91">
        <f t="shared" si="9"/>
        <v>20.66</v>
      </c>
      <c r="K312" s="91"/>
      <c r="L312" s="91"/>
      <c r="M312" s="91"/>
      <c r="N312" s="91"/>
    </row>
    <row r="313" spans="1:14" ht="15">
      <c r="A313" s="91"/>
      <c r="B313" s="96" t="s">
        <v>53</v>
      </c>
      <c r="C313" s="96" t="s">
        <v>2399</v>
      </c>
      <c r="D313" s="138">
        <v>210000043</v>
      </c>
      <c r="E313" s="96" t="s">
        <v>1610</v>
      </c>
      <c r="F313" s="139">
        <v>70504</v>
      </c>
      <c r="G313" s="139">
        <v>1</v>
      </c>
      <c r="H313" s="139">
        <f t="shared" si="8"/>
        <v>20.66</v>
      </c>
      <c r="I313" s="139">
        <v>20.66</v>
      </c>
      <c r="J313" s="91">
        <f t="shared" si="9"/>
        <v>20.66</v>
      </c>
      <c r="K313" s="91"/>
      <c r="L313" s="91"/>
      <c r="M313" s="91"/>
      <c r="N313" s="91"/>
    </row>
    <row r="314" spans="1:14" ht="15">
      <c r="A314" s="91"/>
      <c r="B314" s="96" t="s">
        <v>58</v>
      </c>
      <c r="C314" s="96" t="s">
        <v>2401</v>
      </c>
      <c r="D314" s="138">
        <v>10064120</v>
      </c>
      <c r="E314" s="96" t="s">
        <v>65</v>
      </c>
      <c r="F314" s="139">
        <v>70504</v>
      </c>
      <c r="G314" s="139">
        <v>2</v>
      </c>
      <c r="H314" s="139">
        <f t="shared" si="8"/>
        <v>20.66</v>
      </c>
      <c r="I314" s="139">
        <v>41.32</v>
      </c>
      <c r="J314" s="91">
        <f t="shared" si="9"/>
        <v>41.32</v>
      </c>
      <c r="K314" s="91"/>
      <c r="L314" s="91"/>
      <c r="M314" s="91"/>
      <c r="N314" s="91"/>
    </row>
    <row r="315" spans="1:14" ht="15">
      <c r="A315" s="91"/>
      <c r="B315" s="96" t="s">
        <v>58</v>
      </c>
      <c r="C315" s="96" t="s">
        <v>2405</v>
      </c>
      <c r="D315" s="138">
        <v>800800006</v>
      </c>
      <c r="E315" s="96" t="s">
        <v>68</v>
      </c>
      <c r="F315" s="139">
        <v>70504</v>
      </c>
      <c r="G315" s="139">
        <v>1</v>
      </c>
      <c r="H315" s="139">
        <f t="shared" si="8"/>
        <v>20.66</v>
      </c>
      <c r="I315" s="139">
        <v>20.66</v>
      </c>
      <c r="J315" s="91">
        <f t="shared" si="9"/>
        <v>20.66</v>
      </c>
      <c r="K315" s="91"/>
      <c r="L315" s="91"/>
      <c r="M315" s="91"/>
      <c r="N315" s="91"/>
    </row>
    <row r="316" spans="1:14" ht="15">
      <c r="A316" s="91"/>
      <c r="B316" s="96" t="s">
        <v>58</v>
      </c>
      <c r="C316" s="96" t="s">
        <v>2413</v>
      </c>
      <c r="D316" s="138">
        <v>10064502</v>
      </c>
      <c r="E316" s="96" t="s">
        <v>1111</v>
      </c>
      <c r="F316" s="139">
        <v>70504</v>
      </c>
      <c r="G316" s="139">
        <v>2</v>
      </c>
      <c r="H316" s="139">
        <f t="shared" si="8"/>
        <v>20.66</v>
      </c>
      <c r="I316" s="139">
        <v>41.32</v>
      </c>
      <c r="J316" s="91">
        <f t="shared" si="9"/>
        <v>41.32</v>
      </c>
      <c r="K316" s="91"/>
      <c r="L316" s="91"/>
      <c r="M316" s="91"/>
      <c r="N316" s="91"/>
    </row>
    <row r="317" spans="1:14" ht="15">
      <c r="A317" s="91"/>
      <c r="B317" s="96" t="s">
        <v>69</v>
      </c>
      <c r="C317" s="96" t="s">
        <v>2415</v>
      </c>
      <c r="D317" s="138">
        <v>420200053</v>
      </c>
      <c r="E317" s="96" t="s">
        <v>70</v>
      </c>
      <c r="F317" s="139">
        <v>70504</v>
      </c>
      <c r="G317" s="139">
        <v>1</v>
      </c>
      <c r="H317" s="139">
        <f t="shared" si="8"/>
        <v>20.66</v>
      </c>
      <c r="I317" s="139">
        <v>20.66</v>
      </c>
      <c r="J317" s="91">
        <f t="shared" si="9"/>
        <v>20.66</v>
      </c>
      <c r="K317" s="91"/>
      <c r="L317" s="91"/>
      <c r="M317" s="91"/>
      <c r="N317" s="91"/>
    </row>
    <row r="318" spans="1:14" ht="15">
      <c r="A318" s="91"/>
      <c r="B318" s="96" t="s">
        <v>58</v>
      </c>
      <c r="C318" s="96" t="s">
        <v>2401</v>
      </c>
      <c r="D318" s="138">
        <v>10064120</v>
      </c>
      <c r="E318" s="96" t="s">
        <v>65</v>
      </c>
      <c r="F318" s="139">
        <v>70511</v>
      </c>
      <c r="G318" s="139">
        <v>1</v>
      </c>
      <c r="H318" s="139">
        <f t="shared" si="8"/>
        <v>7.36</v>
      </c>
      <c r="I318" s="139">
        <v>7.36</v>
      </c>
      <c r="J318" s="91">
        <f t="shared" si="9"/>
        <v>7.36</v>
      </c>
      <c r="K318" s="91"/>
      <c r="L318" s="91"/>
      <c r="M318" s="91"/>
      <c r="N318" s="91"/>
    </row>
    <row r="319" spans="1:14" ht="15">
      <c r="A319" s="91"/>
      <c r="B319" s="96" t="s">
        <v>58</v>
      </c>
      <c r="C319" s="96" t="s">
        <v>2411</v>
      </c>
      <c r="D319" s="138">
        <v>10000343</v>
      </c>
      <c r="E319" s="96" t="s">
        <v>59</v>
      </c>
      <c r="F319" s="139">
        <v>70511</v>
      </c>
      <c r="G319" s="139">
        <v>1</v>
      </c>
      <c r="H319" s="139">
        <f t="shared" si="8"/>
        <v>7.36</v>
      </c>
      <c r="I319" s="139">
        <v>7.36</v>
      </c>
      <c r="J319" s="91">
        <f t="shared" si="9"/>
        <v>7.36</v>
      </c>
      <c r="K319" s="91"/>
      <c r="L319" s="91"/>
      <c r="M319" s="91"/>
      <c r="N319" s="91"/>
    </row>
    <row r="320" spans="1:14" ht="15">
      <c r="A320" s="91"/>
      <c r="B320" s="96" t="s">
        <v>58</v>
      </c>
      <c r="C320" s="96" t="s">
        <v>2401</v>
      </c>
      <c r="D320" s="138">
        <v>10064120</v>
      </c>
      <c r="E320" s="96" t="s">
        <v>65</v>
      </c>
      <c r="F320" s="139">
        <v>70515</v>
      </c>
      <c r="G320" s="139">
        <v>1</v>
      </c>
      <c r="H320" s="139">
        <f t="shared" si="8"/>
        <v>14.48</v>
      </c>
      <c r="I320" s="139">
        <v>14.48</v>
      </c>
      <c r="J320" s="91">
        <f t="shared" si="9"/>
        <v>14.48</v>
      </c>
      <c r="K320" s="91"/>
      <c r="L320" s="91"/>
      <c r="M320" s="91"/>
      <c r="N320" s="91"/>
    </row>
    <row r="321" spans="1:14" ht="15">
      <c r="A321" s="91"/>
      <c r="B321" s="96" t="s">
        <v>58</v>
      </c>
      <c r="C321" s="96" t="s">
        <v>2411</v>
      </c>
      <c r="D321" s="138">
        <v>10000343</v>
      </c>
      <c r="E321" s="96" t="s">
        <v>59</v>
      </c>
      <c r="F321" s="139">
        <v>70515</v>
      </c>
      <c r="G321" s="139">
        <v>2</v>
      </c>
      <c r="H321" s="139">
        <f t="shared" si="8"/>
        <v>14.48</v>
      </c>
      <c r="I321" s="139">
        <v>28.96</v>
      </c>
      <c r="J321" s="91">
        <f t="shared" si="9"/>
        <v>28.96</v>
      </c>
      <c r="K321" s="91"/>
      <c r="L321" s="91"/>
      <c r="M321" s="91"/>
      <c r="N321" s="91"/>
    </row>
    <row r="322" spans="1:14" ht="15">
      <c r="A322" s="91"/>
      <c r="B322" s="96" t="s">
        <v>58</v>
      </c>
      <c r="C322" s="96" t="s">
        <v>2401</v>
      </c>
      <c r="D322" s="138">
        <v>10064120</v>
      </c>
      <c r="E322" s="96" t="s">
        <v>65</v>
      </c>
      <c r="F322" s="139">
        <v>70520</v>
      </c>
      <c r="G322" s="139">
        <v>6</v>
      </c>
      <c r="H322" s="139">
        <f t="shared" si="8"/>
        <v>13.17</v>
      </c>
      <c r="I322" s="139">
        <v>79.02</v>
      </c>
      <c r="J322" s="91">
        <f t="shared" si="9"/>
        <v>79.02</v>
      </c>
      <c r="K322" s="91"/>
      <c r="L322" s="91"/>
      <c r="M322" s="91"/>
      <c r="N322" s="91"/>
    </row>
    <row r="323" spans="1:14" ht="15">
      <c r="A323" s="91"/>
      <c r="B323" s="96" t="s">
        <v>58</v>
      </c>
      <c r="C323" s="96" t="s">
        <v>2401</v>
      </c>
      <c r="D323" s="138">
        <v>10064120</v>
      </c>
      <c r="E323" s="96" t="s">
        <v>65</v>
      </c>
      <c r="F323" s="139">
        <v>70900</v>
      </c>
      <c r="G323" s="139">
        <v>5</v>
      </c>
      <c r="H323" s="139">
        <f t="shared" si="8"/>
        <v>3.3899999999999997</v>
      </c>
      <c r="I323" s="139">
        <v>16.95</v>
      </c>
      <c r="J323" s="91">
        <f t="shared" si="9"/>
        <v>16.95</v>
      </c>
      <c r="K323" s="91"/>
      <c r="L323" s="91"/>
      <c r="M323" s="91"/>
      <c r="N323" s="91"/>
    </row>
    <row r="324" spans="1:14" ht="15">
      <c r="A324" s="91"/>
      <c r="B324" s="96" t="s">
        <v>58</v>
      </c>
      <c r="C324" s="96" t="s">
        <v>2402</v>
      </c>
      <c r="D324" s="138">
        <v>10001818</v>
      </c>
      <c r="E324" s="96" t="s">
        <v>1611</v>
      </c>
      <c r="F324" s="139">
        <v>70900</v>
      </c>
      <c r="G324" s="139">
        <v>12</v>
      </c>
      <c r="H324" s="139">
        <f t="shared" si="8"/>
        <v>3.39</v>
      </c>
      <c r="I324" s="139">
        <v>40.68</v>
      </c>
      <c r="J324" s="91">
        <f t="shared" si="9"/>
        <v>40.68</v>
      </c>
      <c r="K324" s="91"/>
      <c r="L324" s="91"/>
      <c r="M324" s="91"/>
      <c r="N324" s="91"/>
    </row>
    <row r="325" spans="1:14" ht="15">
      <c r="A325" s="91"/>
      <c r="B325" s="96" t="s">
        <v>58</v>
      </c>
      <c r="C325" s="96" t="s">
        <v>2405</v>
      </c>
      <c r="D325" s="138">
        <v>800800006</v>
      </c>
      <c r="E325" s="96" t="s">
        <v>68</v>
      </c>
      <c r="F325" s="139">
        <v>70900</v>
      </c>
      <c r="G325" s="139">
        <v>1</v>
      </c>
      <c r="H325" s="139">
        <f t="shared" si="8"/>
        <v>3.39</v>
      </c>
      <c r="I325" s="139">
        <v>3.39</v>
      </c>
      <c r="J325" s="91">
        <f t="shared" si="9"/>
        <v>3.39</v>
      </c>
      <c r="K325" s="91"/>
      <c r="L325" s="91"/>
      <c r="M325" s="91"/>
      <c r="N325" s="91"/>
    </row>
    <row r="326" spans="1:14" ht="15">
      <c r="A326" s="91"/>
      <c r="B326" s="96" t="s">
        <v>58</v>
      </c>
      <c r="C326" s="96" t="s">
        <v>2408</v>
      </c>
      <c r="D326" s="138">
        <v>10001409</v>
      </c>
      <c r="E326" s="96" t="s">
        <v>1504</v>
      </c>
      <c r="F326" s="139">
        <v>70900</v>
      </c>
      <c r="G326" s="139">
        <v>1</v>
      </c>
      <c r="H326" s="139">
        <f t="shared" si="8"/>
        <v>3.39</v>
      </c>
      <c r="I326" s="139">
        <v>3.39</v>
      </c>
      <c r="J326" s="91">
        <f t="shared" si="9"/>
        <v>3.39</v>
      </c>
      <c r="K326" s="91"/>
      <c r="L326" s="91"/>
      <c r="M326" s="91"/>
      <c r="N326" s="91"/>
    </row>
    <row r="327" spans="1:14" ht="15">
      <c r="A327" s="91"/>
      <c r="B327" s="96" t="s">
        <v>58</v>
      </c>
      <c r="C327" s="96" t="s">
        <v>2411</v>
      </c>
      <c r="D327" s="138">
        <v>10000343</v>
      </c>
      <c r="E327" s="96" t="s">
        <v>59</v>
      </c>
      <c r="F327" s="139">
        <v>70900</v>
      </c>
      <c r="G327" s="139">
        <v>1</v>
      </c>
      <c r="H327" s="139">
        <f t="shared" si="8"/>
        <v>3.39</v>
      </c>
      <c r="I327" s="139">
        <v>3.39</v>
      </c>
      <c r="J327" s="91">
        <f t="shared" si="9"/>
        <v>3.39</v>
      </c>
      <c r="K327" s="91"/>
      <c r="L327" s="91"/>
      <c r="M327" s="91"/>
      <c r="N327" s="91"/>
    </row>
    <row r="328" spans="1:14" ht="15">
      <c r="A328" s="91"/>
      <c r="B328" s="96" t="s">
        <v>69</v>
      </c>
      <c r="C328" s="96" t="s">
        <v>2415</v>
      </c>
      <c r="D328" s="138">
        <v>420200053</v>
      </c>
      <c r="E328" s="96" t="s">
        <v>70</v>
      </c>
      <c r="F328" s="139">
        <v>70900</v>
      </c>
      <c r="G328" s="139">
        <v>2</v>
      </c>
      <c r="H328" s="139">
        <f t="shared" ref="H328:H391" si="10">I328/G328</f>
        <v>3.39</v>
      </c>
      <c r="I328" s="139">
        <v>6.78</v>
      </c>
      <c r="J328" s="91">
        <f t="shared" ref="J328:J391" si="11">G328*H328</f>
        <v>6.78</v>
      </c>
      <c r="K328" s="91"/>
      <c r="L328" s="91"/>
      <c r="M328" s="91"/>
      <c r="N328" s="91"/>
    </row>
    <row r="329" spans="1:14" ht="15">
      <c r="A329" s="91"/>
      <c r="B329" s="96" t="s">
        <v>49</v>
      </c>
      <c r="C329" s="96" t="s">
        <v>2391</v>
      </c>
      <c r="D329" s="138">
        <v>170020401</v>
      </c>
      <c r="E329" s="96" t="s">
        <v>50</v>
      </c>
      <c r="F329" s="139">
        <v>70901</v>
      </c>
      <c r="G329" s="139">
        <v>7</v>
      </c>
      <c r="H329" s="139">
        <f t="shared" si="10"/>
        <v>1.27</v>
      </c>
      <c r="I329" s="139">
        <v>8.89</v>
      </c>
      <c r="J329" s="91">
        <f t="shared" si="11"/>
        <v>8.89</v>
      </c>
      <c r="K329" s="91"/>
      <c r="L329" s="91"/>
      <c r="M329" s="91"/>
      <c r="N329" s="91"/>
    </row>
    <row r="330" spans="1:14" ht="15">
      <c r="A330" s="91"/>
      <c r="B330" s="96" t="s">
        <v>49</v>
      </c>
      <c r="C330" s="96" t="s">
        <v>2394</v>
      </c>
      <c r="D330" s="138">
        <v>270064503</v>
      </c>
      <c r="E330" s="96" t="s">
        <v>51</v>
      </c>
      <c r="F330" s="139">
        <v>70901</v>
      </c>
      <c r="G330" s="139">
        <v>6</v>
      </c>
      <c r="H330" s="139">
        <f t="shared" si="10"/>
        <v>1.27</v>
      </c>
      <c r="I330" s="139">
        <v>7.62</v>
      </c>
      <c r="J330" s="91">
        <f t="shared" si="11"/>
        <v>7.62</v>
      </c>
      <c r="K330" s="91"/>
      <c r="L330" s="91"/>
      <c r="M330" s="91"/>
      <c r="N330" s="91"/>
    </row>
    <row r="331" spans="1:14" ht="15">
      <c r="A331" s="91"/>
      <c r="B331" s="96" t="s">
        <v>49</v>
      </c>
      <c r="C331" s="96" t="s">
        <v>2395</v>
      </c>
      <c r="D331" s="138">
        <v>900200088</v>
      </c>
      <c r="E331" s="96" t="s">
        <v>2396</v>
      </c>
      <c r="F331" s="139">
        <v>70901</v>
      </c>
      <c r="G331" s="139">
        <v>1</v>
      </c>
      <c r="H331" s="139">
        <f t="shared" si="10"/>
        <v>1.27</v>
      </c>
      <c r="I331" s="139">
        <v>1.27</v>
      </c>
      <c r="J331" s="91">
        <f t="shared" si="11"/>
        <v>1.27</v>
      </c>
      <c r="K331" s="91"/>
      <c r="L331" s="91"/>
      <c r="M331" s="91"/>
      <c r="N331" s="91"/>
    </row>
    <row r="332" spans="1:14" ht="15">
      <c r="A332" s="91"/>
      <c r="B332" s="96" t="s">
        <v>49</v>
      </c>
      <c r="C332" s="96" t="s">
        <v>2397</v>
      </c>
      <c r="D332" s="138">
        <v>900200089</v>
      </c>
      <c r="E332" s="96" t="s">
        <v>52</v>
      </c>
      <c r="F332" s="139">
        <v>70901</v>
      </c>
      <c r="G332" s="139">
        <v>5</v>
      </c>
      <c r="H332" s="139">
        <f t="shared" si="10"/>
        <v>1.27</v>
      </c>
      <c r="I332" s="139">
        <v>6.35</v>
      </c>
      <c r="J332" s="91">
        <f t="shared" si="11"/>
        <v>6.35</v>
      </c>
      <c r="K332" s="91"/>
      <c r="L332" s="91"/>
      <c r="M332" s="91"/>
      <c r="N332" s="91"/>
    </row>
    <row r="333" spans="1:14" ht="15">
      <c r="A333" s="91"/>
      <c r="B333" s="96" t="s">
        <v>58</v>
      </c>
      <c r="C333" s="96" t="s">
        <v>2401</v>
      </c>
      <c r="D333" s="138">
        <v>10064120</v>
      </c>
      <c r="E333" s="96" t="s">
        <v>65</v>
      </c>
      <c r="F333" s="139">
        <v>70901</v>
      </c>
      <c r="G333" s="139">
        <v>26</v>
      </c>
      <c r="H333" s="139">
        <f t="shared" si="10"/>
        <v>1.27</v>
      </c>
      <c r="I333" s="139">
        <v>33.020000000000003</v>
      </c>
      <c r="J333" s="91">
        <f t="shared" si="11"/>
        <v>33.020000000000003</v>
      </c>
      <c r="K333" s="91"/>
      <c r="L333" s="91"/>
      <c r="M333" s="91"/>
      <c r="N333" s="91"/>
    </row>
    <row r="334" spans="1:14" ht="15">
      <c r="A334" s="91"/>
      <c r="B334" s="96" t="s">
        <v>58</v>
      </c>
      <c r="C334" s="96" t="s">
        <v>2402</v>
      </c>
      <c r="D334" s="138">
        <v>10001818</v>
      </c>
      <c r="E334" s="96" t="s">
        <v>1611</v>
      </c>
      <c r="F334" s="139">
        <v>70901</v>
      </c>
      <c r="G334" s="139">
        <v>14</v>
      </c>
      <c r="H334" s="139">
        <f t="shared" si="10"/>
        <v>1.27</v>
      </c>
      <c r="I334" s="139">
        <v>17.78</v>
      </c>
      <c r="J334" s="91">
        <f t="shared" si="11"/>
        <v>17.78</v>
      </c>
      <c r="K334" s="91"/>
      <c r="L334" s="91"/>
      <c r="M334" s="91"/>
      <c r="N334" s="91"/>
    </row>
    <row r="335" spans="1:14" ht="15">
      <c r="A335" s="91"/>
      <c r="B335" s="96" t="s">
        <v>58</v>
      </c>
      <c r="C335" s="96" t="s">
        <v>2404</v>
      </c>
      <c r="D335" s="138">
        <v>10020301</v>
      </c>
      <c r="E335" s="96" t="s">
        <v>63</v>
      </c>
      <c r="F335" s="139">
        <v>70901</v>
      </c>
      <c r="G335" s="139">
        <v>2</v>
      </c>
      <c r="H335" s="139">
        <f t="shared" si="10"/>
        <v>1.27</v>
      </c>
      <c r="I335" s="139">
        <v>2.54</v>
      </c>
      <c r="J335" s="91">
        <f t="shared" si="11"/>
        <v>2.54</v>
      </c>
      <c r="K335" s="91"/>
      <c r="L335" s="91"/>
      <c r="M335" s="91"/>
      <c r="N335" s="91"/>
    </row>
    <row r="336" spans="1:14" ht="15">
      <c r="A336" s="91"/>
      <c r="B336" s="96" t="s">
        <v>58</v>
      </c>
      <c r="C336" s="96" t="s">
        <v>2405</v>
      </c>
      <c r="D336" s="138">
        <v>800800006</v>
      </c>
      <c r="E336" s="96" t="s">
        <v>68</v>
      </c>
      <c r="F336" s="139">
        <v>70901</v>
      </c>
      <c r="G336" s="139">
        <v>1</v>
      </c>
      <c r="H336" s="139">
        <f t="shared" si="10"/>
        <v>1.27</v>
      </c>
      <c r="I336" s="139">
        <v>1.27</v>
      </c>
      <c r="J336" s="91">
        <f t="shared" si="11"/>
        <v>1.27</v>
      </c>
      <c r="K336" s="91"/>
      <c r="L336" s="91"/>
      <c r="M336" s="91"/>
      <c r="N336" s="91"/>
    </row>
    <row r="337" spans="1:14" ht="15">
      <c r="A337" s="91"/>
      <c r="B337" s="96" t="s">
        <v>58</v>
      </c>
      <c r="C337" s="96" t="s">
        <v>2406</v>
      </c>
      <c r="D337" s="138">
        <v>130024102</v>
      </c>
      <c r="E337" s="96" t="s">
        <v>67</v>
      </c>
      <c r="F337" s="139">
        <v>70901</v>
      </c>
      <c r="G337" s="139">
        <v>1</v>
      </c>
      <c r="H337" s="139">
        <f t="shared" si="10"/>
        <v>1.27</v>
      </c>
      <c r="I337" s="139">
        <v>1.27</v>
      </c>
      <c r="J337" s="91">
        <f t="shared" si="11"/>
        <v>1.27</v>
      </c>
      <c r="K337" s="91"/>
      <c r="L337" s="91"/>
      <c r="M337" s="91"/>
      <c r="N337" s="91"/>
    </row>
    <row r="338" spans="1:14" ht="15">
      <c r="A338" s="91"/>
      <c r="B338" s="96" t="s">
        <v>58</v>
      </c>
      <c r="C338" s="96" t="s">
        <v>2408</v>
      </c>
      <c r="D338" s="138">
        <v>10001409</v>
      </c>
      <c r="E338" s="96" t="s">
        <v>1504</v>
      </c>
      <c r="F338" s="139">
        <v>70901</v>
      </c>
      <c r="G338" s="139">
        <v>5</v>
      </c>
      <c r="H338" s="139">
        <f t="shared" si="10"/>
        <v>1.27</v>
      </c>
      <c r="I338" s="139">
        <v>6.35</v>
      </c>
      <c r="J338" s="91">
        <f t="shared" si="11"/>
        <v>6.35</v>
      </c>
      <c r="K338" s="91"/>
      <c r="L338" s="91"/>
      <c r="M338" s="91"/>
      <c r="N338" s="91"/>
    </row>
    <row r="339" spans="1:14" ht="15">
      <c r="A339" s="91"/>
      <c r="B339" s="96" t="s">
        <v>58</v>
      </c>
      <c r="C339" s="96" t="s">
        <v>2409</v>
      </c>
      <c r="D339" s="138">
        <v>10065217</v>
      </c>
      <c r="E339" s="96" t="s">
        <v>66</v>
      </c>
      <c r="F339" s="139">
        <v>70901</v>
      </c>
      <c r="G339" s="139">
        <v>1</v>
      </c>
      <c r="H339" s="139">
        <f t="shared" si="10"/>
        <v>1.27</v>
      </c>
      <c r="I339" s="139">
        <v>1.27</v>
      </c>
      <c r="J339" s="91">
        <f t="shared" si="11"/>
        <v>1.27</v>
      </c>
      <c r="K339" s="91"/>
      <c r="L339" s="91"/>
      <c r="M339" s="91"/>
      <c r="N339" s="91"/>
    </row>
    <row r="340" spans="1:14" ht="15">
      <c r="A340" s="91"/>
      <c r="B340" s="96" t="s">
        <v>58</v>
      </c>
      <c r="C340" s="96" t="s">
        <v>2410</v>
      </c>
      <c r="D340" s="138">
        <v>10001411</v>
      </c>
      <c r="E340" s="96" t="s">
        <v>1398</v>
      </c>
      <c r="F340" s="139">
        <v>70901</v>
      </c>
      <c r="G340" s="139">
        <v>5</v>
      </c>
      <c r="H340" s="139">
        <f t="shared" si="10"/>
        <v>1.27</v>
      </c>
      <c r="I340" s="139">
        <v>6.35</v>
      </c>
      <c r="J340" s="91">
        <f t="shared" si="11"/>
        <v>6.35</v>
      </c>
      <c r="K340" s="91"/>
      <c r="L340" s="91"/>
      <c r="M340" s="91"/>
      <c r="N340" s="91"/>
    </row>
    <row r="341" spans="1:14" ht="15">
      <c r="A341" s="91"/>
      <c r="B341" s="96" t="s">
        <v>58</v>
      </c>
      <c r="C341" s="96" t="s">
        <v>2411</v>
      </c>
      <c r="D341" s="138">
        <v>10000343</v>
      </c>
      <c r="E341" s="96" t="s">
        <v>59</v>
      </c>
      <c r="F341" s="139">
        <v>70901</v>
      </c>
      <c r="G341" s="139">
        <v>1</v>
      </c>
      <c r="H341" s="139">
        <f t="shared" si="10"/>
        <v>1.27</v>
      </c>
      <c r="I341" s="139">
        <v>1.27</v>
      </c>
      <c r="J341" s="91">
        <f t="shared" si="11"/>
        <v>1.27</v>
      </c>
      <c r="K341" s="91"/>
      <c r="L341" s="91"/>
      <c r="M341" s="91"/>
      <c r="N341" s="91"/>
    </row>
    <row r="342" spans="1:14" ht="15">
      <c r="A342" s="91"/>
      <c r="B342" s="96" t="s">
        <v>58</v>
      </c>
      <c r="C342" s="96" t="s">
        <v>2412</v>
      </c>
      <c r="D342" s="138">
        <v>10019111</v>
      </c>
      <c r="E342" s="96" t="s">
        <v>62</v>
      </c>
      <c r="F342" s="139">
        <v>70901</v>
      </c>
      <c r="G342" s="139">
        <v>4</v>
      </c>
      <c r="H342" s="139">
        <f t="shared" si="10"/>
        <v>1.27</v>
      </c>
      <c r="I342" s="139">
        <v>5.08</v>
      </c>
      <c r="J342" s="91">
        <f t="shared" si="11"/>
        <v>5.08</v>
      </c>
      <c r="K342" s="91"/>
      <c r="L342" s="91"/>
      <c r="M342" s="91"/>
      <c r="N342" s="91"/>
    </row>
    <row r="343" spans="1:14" ht="15">
      <c r="A343" s="91"/>
      <c r="B343" s="96" t="s">
        <v>58</v>
      </c>
      <c r="C343" s="96" t="s">
        <v>2413</v>
      </c>
      <c r="D343" s="138">
        <v>10064502</v>
      </c>
      <c r="E343" s="96" t="s">
        <v>1111</v>
      </c>
      <c r="F343" s="139">
        <v>70901</v>
      </c>
      <c r="G343" s="139">
        <v>13</v>
      </c>
      <c r="H343" s="139">
        <f t="shared" si="10"/>
        <v>1.27</v>
      </c>
      <c r="I343" s="139">
        <v>16.510000000000002</v>
      </c>
      <c r="J343" s="91">
        <f t="shared" si="11"/>
        <v>16.510000000000002</v>
      </c>
      <c r="K343" s="91"/>
      <c r="L343" s="91"/>
      <c r="M343" s="91"/>
      <c r="N343" s="91"/>
    </row>
    <row r="344" spans="1:14" ht="15">
      <c r="A344" s="91"/>
      <c r="B344" s="96" t="s">
        <v>58</v>
      </c>
      <c r="C344" s="96" t="s">
        <v>2414</v>
      </c>
      <c r="D344" s="138">
        <v>10001535</v>
      </c>
      <c r="E344" s="96" t="s">
        <v>61</v>
      </c>
      <c r="F344" s="139">
        <v>70901</v>
      </c>
      <c r="G344" s="139">
        <v>1</v>
      </c>
      <c r="H344" s="139">
        <f t="shared" si="10"/>
        <v>1.27</v>
      </c>
      <c r="I344" s="139">
        <v>1.27</v>
      </c>
      <c r="J344" s="91">
        <f t="shared" si="11"/>
        <v>1.27</v>
      </c>
      <c r="K344" s="91"/>
      <c r="L344" s="91"/>
      <c r="M344" s="91"/>
      <c r="N344" s="91"/>
    </row>
    <row r="345" spans="1:14" ht="15">
      <c r="A345" s="91"/>
      <c r="B345" s="96" t="s">
        <v>69</v>
      </c>
      <c r="C345" s="96" t="s">
        <v>2415</v>
      </c>
      <c r="D345" s="138">
        <v>420200053</v>
      </c>
      <c r="E345" s="96" t="s">
        <v>70</v>
      </c>
      <c r="F345" s="139">
        <v>70901</v>
      </c>
      <c r="G345" s="139">
        <v>2</v>
      </c>
      <c r="H345" s="139">
        <f t="shared" si="10"/>
        <v>1.27</v>
      </c>
      <c r="I345" s="139">
        <v>2.54</v>
      </c>
      <c r="J345" s="91">
        <f t="shared" si="11"/>
        <v>2.54</v>
      </c>
      <c r="K345" s="91"/>
      <c r="L345" s="91"/>
      <c r="M345" s="91"/>
      <c r="N345" s="91"/>
    </row>
    <row r="346" spans="1:14" ht="15">
      <c r="A346" s="91"/>
      <c r="B346" s="96" t="s">
        <v>71</v>
      </c>
      <c r="C346" s="96" t="s">
        <v>2416</v>
      </c>
      <c r="D346" s="138">
        <v>320200002</v>
      </c>
      <c r="E346" s="96" t="s">
        <v>2417</v>
      </c>
      <c r="F346" s="139">
        <v>70901</v>
      </c>
      <c r="G346" s="139">
        <v>1</v>
      </c>
      <c r="H346" s="139">
        <f t="shared" si="10"/>
        <v>1.27</v>
      </c>
      <c r="I346" s="139">
        <v>1.27</v>
      </c>
      <c r="J346" s="91">
        <f t="shared" si="11"/>
        <v>1.27</v>
      </c>
      <c r="K346" s="91"/>
      <c r="L346" s="91"/>
      <c r="M346" s="91"/>
      <c r="N346" s="91"/>
    </row>
    <row r="347" spans="1:14" ht="15">
      <c r="A347" s="91"/>
      <c r="B347" s="96" t="s">
        <v>71</v>
      </c>
      <c r="C347" s="96" t="s">
        <v>2418</v>
      </c>
      <c r="D347" s="138">
        <v>400200025</v>
      </c>
      <c r="E347" s="96" t="s">
        <v>1614</v>
      </c>
      <c r="F347" s="139">
        <v>70901</v>
      </c>
      <c r="G347" s="139">
        <v>1</v>
      </c>
      <c r="H347" s="139">
        <f t="shared" si="10"/>
        <v>1.27</v>
      </c>
      <c r="I347" s="139">
        <v>1.27</v>
      </c>
      <c r="J347" s="91">
        <f t="shared" si="11"/>
        <v>1.27</v>
      </c>
      <c r="K347" s="91"/>
      <c r="L347" s="91"/>
      <c r="M347" s="91"/>
      <c r="N347" s="91"/>
    </row>
    <row r="348" spans="1:14" ht="15">
      <c r="A348" s="91"/>
      <c r="B348" s="96" t="s">
        <v>71</v>
      </c>
      <c r="C348" s="96" t="s">
        <v>2420</v>
      </c>
      <c r="D348" s="138">
        <v>740200059</v>
      </c>
      <c r="E348" s="96" t="s">
        <v>74</v>
      </c>
      <c r="F348" s="139">
        <v>70901</v>
      </c>
      <c r="G348" s="139">
        <v>1</v>
      </c>
      <c r="H348" s="139">
        <f t="shared" si="10"/>
        <v>1.27</v>
      </c>
      <c r="I348" s="139">
        <v>1.27</v>
      </c>
      <c r="J348" s="91">
        <f t="shared" si="11"/>
        <v>1.27</v>
      </c>
      <c r="K348" s="91"/>
      <c r="L348" s="91"/>
      <c r="M348" s="91"/>
      <c r="N348" s="91"/>
    </row>
    <row r="349" spans="1:14" ht="15">
      <c r="A349" s="91"/>
      <c r="B349" s="96" t="s">
        <v>58</v>
      </c>
      <c r="C349" s="96" t="s">
        <v>2411</v>
      </c>
      <c r="D349" s="138">
        <v>10000343</v>
      </c>
      <c r="E349" s="96" t="s">
        <v>59</v>
      </c>
      <c r="F349" s="139">
        <v>70902</v>
      </c>
      <c r="G349" s="139">
        <v>1</v>
      </c>
      <c r="H349" s="139">
        <f t="shared" si="10"/>
        <v>2.34</v>
      </c>
      <c r="I349" s="139">
        <v>2.34</v>
      </c>
      <c r="J349" s="91">
        <f t="shared" si="11"/>
        <v>2.34</v>
      </c>
      <c r="K349" s="91"/>
      <c r="L349" s="91"/>
      <c r="M349" s="91"/>
      <c r="N349" s="91"/>
    </row>
    <row r="350" spans="1:14" ht="15">
      <c r="A350" s="91"/>
      <c r="B350" s="96" t="s">
        <v>49</v>
      </c>
      <c r="C350" s="96" t="s">
        <v>2391</v>
      </c>
      <c r="D350" s="138">
        <v>170020401</v>
      </c>
      <c r="E350" s="96" t="s">
        <v>50</v>
      </c>
      <c r="F350" s="139">
        <v>70903</v>
      </c>
      <c r="G350" s="139">
        <v>6</v>
      </c>
      <c r="H350" s="139">
        <f t="shared" si="10"/>
        <v>3.44</v>
      </c>
      <c r="I350" s="139">
        <v>20.64</v>
      </c>
      <c r="J350" s="91">
        <f t="shared" si="11"/>
        <v>20.64</v>
      </c>
      <c r="K350" s="91"/>
      <c r="L350" s="91"/>
      <c r="M350" s="91"/>
      <c r="N350" s="91"/>
    </row>
    <row r="351" spans="1:14" ht="15">
      <c r="A351" s="91"/>
      <c r="B351" s="96" t="s">
        <v>49</v>
      </c>
      <c r="C351" s="96" t="s">
        <v>2394</v>
      </c>
      <c r="D351" s="138">
        <v>270064503</v>
      </c>
      <c r="E351" s="96" t="s">
        <v>51</v>
      </c>
      <c r="F351" s="139">
        <v>70903</v>
      </c>
      <c r="G351" s="139">
        <v>4</v>
      </c>
      <c r="H351" s="139">
        <f t="shared" si="10"/>
        <v>3.44</v>
      </c>
      <c r="I351" s="139">
        <v>13.76</v>
      </c>
      <c r="J351" s="91">
        <f t="shared" si="11"/>
        <v>13.76</v>
      </c>
      <c r="K351" s="91"/>
      <c r="L351" s="91"/>
      <c r="M351" s="91"/>
      <c r="N351" s="91"/>
    </row>
    <row r="352" spans="1:14" ht="15">
      <c r="A352" s="91"/>
      <c r="B352" s="96" t="s">
        <v>49</v>
      </c>
      <c r="C352" s="96" t="s">
        <v>2395</v>
      </c>
      <c r="D352" s="138">
        <v>900200088</v>
      </c>
      <c r="E352" s="96" t="s">
        <v>2396</v>
      </c>
      <c r="F352" s="139">
        <v>70903</v>
      </c>
      <c r="G352" s="139">
        <v>1</v>
      </c>
      <c r="H352" s="139">
        <f t="shared" si="10"/>
        <v>3.44</v>
      </c>
      <c r="I352" s="139">
        <v>3.44</v>
      </c>
      <c r="J352" s="91">
        <f t="shared" si="11"/>
        <v>3.44</v>
      </c>
      <c r="K352" s="91"/>
      <c r="L352" s="91"/>
      <c r="M352" s="91"/>
      <c r="N352" s="91"/>
    </row>
    <row r="353" spans="1:14" ht="15">
      <c r="A353" s="91"/>
      <c r="B353" s="96" t="s">
        <v>49</v>
      </c>
      <c r="C353" s="96" t="s">
        <v>2397</v>
      </c>
      <c r="D353" s="138">
        <v>900200089</v>
      </c>
      <c r="E353" s="96" t="s">
        <v>52</v>
      </c>
      <c r="F353" s="139">
        <v>70903</v>
      </c>
      <c r="G353" s="139">
        <v>4</v>
      </c>
      <c r="H353" s="139">
        <f t="shared" si="10"/>
        <v>3.44</v>
      </c>
      <c r="I353" s="139">
        <v>13.76</v>
      </c>
      <c r="J353" s="91">
        <f t="shared" si="11"/>
        <v>13.76</v>
      </c>
      <c r="K353" s="91"/>
      <c r="L353" s="91"/>
      <c r="M353" s="91"/>
      <c r="N353" s="91"/>
    </row>
    <row r="354" spans="1:14" ht="15">
      <c r="A354" s="91"/>
      <c r="B354" s="96" t="s">
        <v>58</v>
      </c>
      <c r="C354" s="96" t="s">
        <v>2400</v>
      </c>
      <c r="D354" s="138">
        <v>19164502</v>
      </c>
      <c r="E354" s="96" t="s">
        <v>1399</v>
      </c>
      <c r="F354" s="139">
        <v>70903</v>
      </c>
      <c r="G354" s="139">
        <v>2</v>
      </c>
      <c r="H354" s="139">
        <f t="shared" si="10"/>
        <v>3.44</v>
      </c>
      <c r="I354" s="139">
        <v>6.88</v>
      </c>
      <c r="J354" s="91">
        <f t="shared" si="11"/>
        <v>6.88</v>
      </c>
      <c r="K354" s="91"/>
      <c r="L354" s="91"/>
      <c r="M354" s="91"/>
      <c r="N354" s="91"/>
    </row>
    <row r="355" spans="1:14" ht="15">
      <c r="A355" s="91"/>
      <c r="B355" s="96" t="s">
        <v>58</v>
      </c>
      <c r="C355" s="96" t="s">
        <v>2401</v>
      </c>
      <c r="D355" s="138">
        <v>10064120</v>
      </c>
      <c r="E355" s="96" t="s">
        <v>65</v>
      </c>
      <c r="F355" s="139">
        <v>70903</v>
      </c>
      <c r="G355" s="139">
        <v>16</v>
      </c>
      <c r="H355" s="139">
        <f t="shared" si="10"/>
        <v>3.44</v>
      </c>
      <c r="I355" s="139">
        <v>55.04</v>
      </c>
      <c r="J355" s="91">
        <f t="shared" si="11"/>
        <v>55.04</v>
      </c>
      <c r="K355" s="91"/>
      <c r="L355" s="91"/>
      <c r="M355" s="91"/>
      <c r="N355" s="91"/>
    </row>
    <row r="356" spans="1:14" ht="15">
      <c r="A356" s="91"/>
      <c r="B356" s="96" t="s">
        <v>58</v>
      </c>
      <c r="C356" s="96" t="s">
        <v>2402</v>
      </c>
      <c r="D356" s="138">
        <v>10001818</v>
      </c>
      <c r="E356" s="96" t="s">
        <v>1611</v>
      </c>
      <c r="F356" s="139">
        <v>70903</v>
      </c>
      <c r="G356" s="139">
        <v>12</v>
      </c>
      <c r="H356" s="139">
        <f t="shared" si="10"/>
        <v>3.44</v>
      </c>
      <c r="I356" s="139">
        <v>41.28</v>
      </c>
      <c r="J356" s="91">
        <f t="shared" si="11"/>
        <v>41.28</v>
      </c>
      <c r="K356" s="91"/>
      <c r="L356" s="91"/>
      <c r="M356" s="91"/>
      <c r="N356" s="91"/>
    </row>
    <row r="357" spans="1:14" ht="15">
      <c r="A357" s="91"/>
      <c r="B357" s="96" t="s">
        <v>58</v>
      </c>
      <c r="C357" s="96" t="s">
        <v>2405</v>
      </c>
      <c r="D357" s="138">
        <v>800800006</v>
      </c>
      <c r="E357" s="96" t="s">
        <v>68</v>
      </c>
      <c r="F357" s="139">
        <v>70903</v>
      </c>
      <c r="G357" s="139">
        <v>1</v>
      </c>
      <c r="H357" s="139">
        <f t="shared" si="10"/>
        <v>3.44</v>
      </c>
      <c r="I357" s="139">
        <v>3.44</v>
      </c>
      <c r="J357" s="91">
        <f t="shared" si="11"/>
        <v>3.44</v>
      </c>
      <c r="K357" s="91"/>
      <c r="L357" s="91"/>
      <c r="M357" s="91"/>
      <c r="N357" s="91"/>
    </row>
    <row r="358" spans="1:14" ht="15">
      <c r="A358" s="91"/>
      <c r="B358" s="96" t="s">
        <v>58</v>
      </c>
      <c r="C358" s="96" t="s">
        <v>2406</v>
      </c>
      <c r="D358" s="138">
        <v>130024102</v>
      </c>
      <c r="E358" s="96" t="s">
        <v>67</v>
      </c>
      <c r="F358" s="139">
        <v>70903</v>
      </c>
      <c r="G358" s="139">
        <v>1</v>
      </c>
      <c r="H358" s="139">
        <f t="shared" si="10"/>
        <v>3.44</v>
      </c>
      <c r="I358" s="139">
        <v>3.44</v>
      </c>
      <c r="J358" s="91">
        <f t="shared" si="11"/>
        <v>3.44</v>
      </c>
      <c r="K358" s="91"/>
      <c r="L358" s="91"/>
      <c r="M358" s="91"/>
      <c r="N358" s="91"/>
    </row>
    <row r="359" spans="1:14" ht="15">
      <c r="A359" s="91"/>
      <c r="B359" s="96" t="s">
        <v>58</v>
      </c>
      <c r="C359" s="96" t="s">
        <v>2407</v>
      </c>
      <c r="D359" s="138">
        <v>10054114</v>
      </c>
      <c r="E359" s="96" t="s">
        <v>64</v>
      </c>
      <c r="F359" s="139">
        <v>70903</v>
      </c>
      <c r="G359" s="139">
        <v>1</v>
      </c>
      <c r="H359" s="139">
        <f t="shared" si="10"/>
        <v>3.44</v>
      </c>
      <c r="I359" s="139">
        <v>3.44</v>
      </c>
      <c r="J359" s="91">
        <f t="shared" si="11"/>
        <v>3.44</v>
      </c>
      <c r="K359" s="91"/>
      <c r="L359" s="91"/>
      <c r="M359" s="91"/>
      <c r="N359" s="91"/>
    </row>
    <row r="360" spans="1:14" ht="15">
      <c r="A360" s="91"/>
      <c r="B360" s="96" t="s">
        <v>58</v>
      </c>
      <c r="C360" s="96" t="s">
        <v>2408</v>
      </c>
      <c r="D360" s="138">
        <v>10001409</v>
      </c>
      <c r="E360" s="96" t="s">
        <v>1504</v>
      </c>
      <c r="F360" s="139">
        <v>70903</v>
      </c>
      <c r="G360" s="139">
        <v>5</v>
      </c>
      <c r="H360" s="139">
        <f t="shared" si="10"/>
        <v>3.44</v>
      </c>
      <c r="I360" s="139">
        <v>17.2</v>
      </c>
      <c r="J360" s="91">
        <f t="shared" si="11"/>
        <v>17.2</v>
      </c>
      <c r="K360" s="91"/>
      <c r="L360" s="91"/>
      <c r="M360" s="91"/>
      <c r="N360" s="91"/>
    </row>
    <row r="361" spans="1:14" ht="15">
      <c r="A361" s="91"/>
      <c r="B361" s="96" t="s">
        <v>58</v>
      </c>
      <c r="C361" s="96" t="s">
        <v>2409</v>
      </c>
      <c r="D361" s="138">
        <v>10065217</v>
      </c>
      <c r="E361" s="96" t="s">
        <v>66</v>
      </c>
      <c r="F361" s="139">
        <v>70903</v>
      </c>
      <c r="G361" s="139">
        <v>1</v>
      </c>
      <c r="H361" s="139">
        <f t="shared" si="10"/>
        <v>3.44</v>
      </c>
      <c r="I361" s="139">
        <v>3.44</v>
      </c>
      <c r="J361" s="91">
        <f t="shared" si="11"/>
        <v>3.44</v>
      </c>
      <c r="K361" s="91"/>
      <c r="L361" s="91"/>
      <c r="M361" s="91"/>
      <c r="N361" s="91"/>
    </row>
    <row r="362" spans="1:14" ht="15">
      <c r="A362" s="91"/>
      <c r="B362" s="96" t="s">
        <v>58</v>
      </c>
      <c r="C362" s="96" t="s">
        <v>2410</v>
      </c>
      <c r="D362" s="138">
        <v>10001411</v>
      </c>
      <c r="E362" s="96" t="s">
        <v>1398</v>
      </c>
      <c r="F362" s="139">
        <v>70903</v>
      </c>
      <c r="G362" s="139">
        <v>5</v>
      </c>
      <c r="H362" s="139">
        <f t="shared" si="10"/>
        <v>3.44</v>
      </c>
      <c r="I362" s="139">
        <v>17.2</v>
      </c>
      <c r="J362" s="91">
        <f t="shared" si="11"/>
        <v>17.2</v>
      </c>
      <c r="K362" s="91"/>
      <c r="L362" s="91"/>
      <c r="M362" s="91"/>
      <c r="N362" s="91"/>
    </row>
    <row r="363" spans="1:14" ht="15">
      <c r="A363" s="91"/>
      <c r="B363" s="96" t="s">
        <v>58</v>
      </c>
      <c r="C363" s="96" t="s">
        <v>2411</v>
      </c>
      <c r="D363" s="138">
        <v>10000343</v>
      </c>
      <c r="E363" s="96" t="s">
        <v>59</v>
      </c>
      <c r="F363" s="139">
        <v>70903</v>
      </c>
      <c r="G363" s="139">
        <v>1</v>
      </c>
      <c r="H363" s="139">
        <f t="shared" si="10"/>
        <v>3.44</v>
      </c>
      <c r="I363" s="139">
        <v>3.44</v>
      </c>
      <c r="J363" s="91">
        <f t="shared" si="11"/>
        <v>3.44</v>
      </c>
      <c r="K363" s="91"/>
      <c r="L363" s="91"/>
      <c r="M363" s="91"/>
      <c r="N363" s="91"/>
    </row>
    <row r="364" spans="1:14" ht="15">
      <c r="A364" s="91"/>
      <c r="B364" s="96" t="s">
        <v>58</v>
      </c>
      <c r="C364" s="96" t="s">
        <v>2412</v>
      </c>
      <c r="D364" s="138">
        <v>10019111</v>
      </c>
      <c r="E364" s="96" t="s">
        <v>62</v>
      </c>
      <c r="F364" s="139">
        <v>70903</v>
      </c>
      <c r="G364" s="139">
        <v>11</v>
      </c>
      <c r="H364" s="139">
        <f t="shared" si="10"/>
        <v>3.4400000000000004</v>
      </c>
      <c r="I364" s="139">
        <v>37.840000000000003</v>
      </c>
      <c r="J364" s="91">
        <f t="shared" si="11"/>
        <v>37.840000000000003</v>
      </c>
      <c r="K364" s="91"/>
      <c r="L364" s="91"/>
      <c r="M364" s="91"/>
      <c r="N364" s="91"/>
    </row>
    <row r="365" spans="1:14" ht="15">
      <c r="A365" s="91"/>
      <c r="B365" s="96" t="s">
        <v>58</v>
      </c>
      <c r="C365" s="96" t="s">
        <v>2413</v>
      </c>
      <c r="D365" s="138">
        <v>10064502</v>
      </c>
      <c r="E365" s="96" t="s">
        <v>1111</v>
      </c>
      <c r="F365" s="139">
        <v>70903</v>
      </c>
      <c r="G365" s="139">
        <v>8</v>
      </c>
      <c r="H365" s="139">
        <f t="shared" si="10"/>
        <v>3.44</v>
      </c>
      <c r="I365" s="139">
        <v>27.52</v>
      </c>
      <c r="J365" s="91">
        <f t="shared" si="11"/>
        <v>27.52</v>
      </c>
      <c r="K365" s="91"/>
      <c r="L365" s="91"/>
      <c r="M365" s="91"/>
      <c r="N365" s="91"/>
    </row>
    <row r="366" spans="1:14" ht="15">
      <c r="A366" s="91"/>
      <c r="B366" s="96" t="s">
        <v>58</v>
      </c>
      <c r="C366" s="96" t="s">
        <v>2414</v>
      </c>
      <c r="D366" s="138">
        <v>10001535</v>
      </c>
      <c r="E366" s="96" t="s">
        <v>61</v>
      </c>
      <c r="F366" s="139">
        <v>70903</v>
      </c>
      <c r="G366" s="139">
        <v>1</v>
      </c>
      <c r="H366" s="139">
        <f t="shared" si="10"/>
        <v>3.44</v>
      </c>
      <c r="I366" s="139">
        <v>3.44</v>
      </c>
      <c r="J366" s="91">
        <f t="shared" si="11"/>
        <v>3.44</v>
      </c>
      <c r="K366" s="91"/>
      <c r="L366" s="91"/>
      <c r="M366" s="91"/>
      <c r="N366" s="91"/>
    </row>
    <row r="367" spans="1:14" ht="15">
      <c r="A367" s="91"/>
      <c r="B367" s="96" t="s">
        <v>69</v>
      </c>
      <c r="C367" s="96" t="s">
        <v>2415</v>
      </c>
      <c r="D367" s="138">
        <v>420200053</v>
      </c>
      <c r="E367" s="96" t="s">
        <v>70</v>
      </c>
      <c r="F367" s="139">
        <v>70903</v>
      </c>
      <c r="G367" s="139">
        <v>2</v>
      </c>
      <c r="H367" s="139">
        <f t="shared" si="10"/>
        <v>3.44</v>
      </c>
      <c r="I367" s="139">
        <v>6.88</v>
      </c>
      <c r="J367" s="91">
        <f t="shared" si="11"/>
        <v>6.88</v>
      </c>
      <c r="K367" s="91"/>
      <c r="L367" s="91"/>
      <c r="M367" s="91"/>
      <c r="N367" s="91"/>
    </row>
    <row r="368" spans="1:14" ht="15">
      <c r="A368" s="91"/>
      <c r="B368" s="96" t="s">
        <v>71</v>
      </c>
      <c r="C368" s="96" t="s">
        <v>2416</v>
      </c>
      <c r="D368" s="138">
        <v>320200002</v>
      </c>
      <c r="E368" s="96" t="s">
        <v>2417</v>
      </c>
      <c r="F368" s="139">
        <v>70903</v>
      </c>
      <c r="G368" s="139">
        <v>1</v>
      </c>
      <c r="H368" s="139">
        <f t="shared" si="10"/>
        <v>3.44</v>
      </c>
      <c r="I368" s="139">
        <v>3.44</v>
      </c>
      <c r="J368" s="91">
        <f t="shared" si="11"/>
        <v>3.44</v>
      </c>
      <c r="K368" s="91"/>
      <c r="L368" s="91"/>
      <c r="M368" s="91"/>
      <c r="N368" s="91"/>
    </row>
    <row r="369" spans="1:14" ht="15">
      <c r="A369" s="91"/>
      <c r="B369" s="96" t="s">
        <v>71</v>
      </c>
      <c r="C369" s="96" t="s">
        <v>2418</v>
      </c>
      <c r="D369" s="138">
        <v>400200025</v>
      </c>
      <c r="E369" s="96" t="s">
        <v>1614</v>
      </c>
      <c r="F369" s="139">
        <v>70903</v>
      </c>
      <c r="G369" s="139">
        <v>2</v>
      </c>
      <c r="H369" s="139">
        <f t="shared" si="10"/>
        <v>3.44</v>
      </c>
      <c r="I369" s="139">
        <v>6.88</v>
      </c>
      <c r="J369" s="91">
        <f t="shared" si="11"/>
        <v>6.88</v>
      </c>
      <c r="K369" s="91"/>
      <c r="L369" s="91"/>
      <c r="M369" s="91"/>
      <c r="N369" s="91"/>
    </row>
    <row r="370" spans="1:14" ht="15">
      <c r="A370" s="91"/>
      <c r="B370" s="96" t="s">
        <v>71</v>
      </c>
      <c r="C370" s="96" t="s">
        <v>2420</v>
      </c>
      <c r="D370" s="138">
        <v>740200059</v>
      </c>
      <c r="E370" s="96" t="s">
        <v>74</v>
      </c>
      <c r="F370" s="139">
        <v>70903</v>
      </c>
      <c r="G370" s="139">
        <v>1</v>
      </c>
      <c r="H370" s="139">
        <f t="shared" si="10"/>
        <v>3.44</v>
      </c>
      <c r="I370" s="139">
        <v>3.44</v>
      </c>
      <c r="J370" s="91">
        <f t="shared" si="11"/>
        <v>3.44</v>
      </c>
      <c r="K370" s="91"/>
      <c r="L370" s="91"/>
      <c r="M370" s="91"/>
      <c r="N370" s="91"/>
    </row>
    <row r="371" spans="1:14" ht="15">
      <c r="A371" s="91"/>
      <c r="B371" s="96" t="s">
        <v>49</v>
      </c>
      <c r="C371" s="96" t="s">
        <v>2391</v>
      </c>
      <c r="D371" s="138">
        <v>170020401</v>
      </c>
      <c r="E371" s="96" t="s">
        <v>50</v>
      </c>
      <c r="F371" s="139">
        <v>70904</v>
      </c>
      <c r="G371" s="139">
        <v>1</v>
      </c>
      <c r="H371" s="139">
        <f t="shared" si="10"/>
        <v>4.53</v>
      </c>
      <c r="I371" s="139">
        <v>4.53</v>
      </c>
      <c r="J371" s="91">
        <f t="shared" si="11"/>
        <v>4.53</v>
      </c>
      <c r="K371" s="91"/>
      <c r="L371" s="91"/>
      <c r="M371" s="91"/>
      <c r="N371" s="91"/>
    </row>
    <row r="372" spans="1:14" ht="15">
      <c r="A372" s="91"/>
      <c r="B372" s="96" t="s">
        <v>49</v>
      </c>
      <c r="C372" s="96" t="s">
        <v>2394</v>
      </c>
      <c r="D372" s="138">
        <v>270064503</v>
      </c>
      <c r="E372" s="96" t="s">
        <v>51</v>
      </c>
      <c r="F372" s="139">
        <v>70904</v>
      </c>
      <c r="G372" s="139">
        <v>2</v>
      </c>
      <c r="H372" s="139">
        <f t="shared" si="10"/>
        <v>4.53</v>
      </c>
      <c r="I372" s="139">
        <v>9.06</v>
      </c>
      <c r="J372" s="91">
        <f t="shared" si="11"/>
        <v>9.06</v>
      </c>
      <c r="K372" s="91"/>
      <c r="L372" s="91"/>
      <c r="M372" s="91"/>
      <c r="N372" s="91"/>
    </row>
    <row r="373" spans="1:14" ht="15">
      <c r="A373" s="91"/>
      <c r="B373" s="96" t="s">
        <v>49</v>
      </c>
      <c r="C373" s="96" t="s">
        <v>2397</v>
      </c>
      <c r="D373" s="138">
        <v>900200089</v>
      </c>
      <c r="E373" s="96" t="s">
        <v>52</v>
      </c>
      <c r="F373" s="139">
        <v>70904</v>
      </c>
      <c r="G373" s="139">
        <v>1</v>
      </c>
      <c r="H373" s="139">
        <f t="shared" si="10"/>
        <v>4.53</v>
      </c>
      <c r="I373" s="139">
        <v>4.53</v>
      </c>
      <c r="J373" s="91">
        <f t="shared" si="11"/>
        <v>4.53</v>
      </c>
      <c r="K373" s="91"/>
      <c r="L373" s="91"/>
      <c r="M373" s="91"/>
      <c r="N373" s="91"/>
    </row>
    <row r="374" spans="1:14" ht="15">
      <c r="A374" s="91"/>
      <c r="B374" s="96" t="s">
        <v>58</v>
      </c>
      <c r="C374" s="96" t="s">
        <v>2401</v>
      </c>
      <c r="D374" s="138">
        <v>10064120</v>
      </c>
      <c r="E374" s="96" t="s">
        <v>65</v>
      </c>
      <c r="F374" s="139">
        <v>70904</v>
      </c>
      <c r="G374" s="139">
        <v>7</v>
      </c>
      <c r="H374" s="139">
        <f t="shared" si="10"/>
        <v>4.53</v>
      </c>
      <c r="I374" s="139">
        <v>31.71</v>
      </c>
      <c r="J374" s="91">
        <f t="shared" si="11"/>
        <v>31.71</v>
      </c>
      <c r="K374" s="91"/>
      <c r="L374" s="91"/>
      <c r="M374" s="91"/>
      <c r="N374" s="91"/>
    </row>
    <row r="375" spans="1:14" ht="15">
      <c r="A375" s="91"/>
      <c r="B375" s="96" t="s">
        <v>58</v>
      </c>
      <c r="C375" s="96" t="s">
        <v>2402</v>
      </c>
      <c r="D375" s="138">
        <v>10001818</v>
      </c>
      <c r="E375" s="96" t="s">
        <v>1611</v>
      </c>
      <c r="F375" s="139">
        <v>70904</v>
      </c>
      <c r="G375" s="139">
        <v>2</v>
      </c>
      <c r="H375" s="139">
        <f t="shared" si="10"/>
        <v>4.53</v>
      </c>
      <c r="I375" s="139">
        <v>9.06</v>
      </c>
      <c r="J375" s="91">
        <f t="shared" si="11"/>
        <v>9.06</v>
      </c>
      <c r="K375" s="91"/>
      <c r="L375" s="91"/>
      <c r="M375" s="91"/>
      <c r="N375" s="91"/>
    </row>
    <row r="376" spans="1:14" ht="15">
      <c r="A376" s="91"/>
      <c r="B376" s="96" t="s">
        <v>58</v>
      </c>
      <c r="C376" s="96" t="s">
        <v>2404</v>
      </c>
      <c r="D376" s="138">
        <v>10020301</v>
      </c>
      <c r="E376" s="96" t="s">
        <v>63</v>
      </c>
      <c r="F376" s="139">
        <v>70904</v>
      </c>
      <c r="G376" s="139">
        <v>2</v>
      </c>
      <c r="H376" s="139">
        <f t="shared" si="10"/>
        <v>4.53</v>
      </c>
      <c r="I376" s="139">
        <v>9.06</v>
      </c>
      <c r="J376" s="91">
        <f t="shared" si="11"/>
        <v>9.06</v>
      </c>
      <c r="K376" s="91"/>
      <c r="L376" s="91"/>
      <c r="M376" s="91"/>
      <c r="N376" s="91"/>
    </row>
    <row r="377" spans="1:14" ht="15">
      <c r="A377" s="91"/>
      <c r="B377" s="96" t="s">
        <v>58</v>
      </c>
      <c r="C377" s="96" t="s">
        <v>2409</v>
      </c>
      <c r="D377" s="138">
        <v>10065217</v>
      </c>
      <c r="E377" s="96" t="s">
        <v>66</v>
      </c>
      <c r="F377" s="139">
        <v>70904</v>
      </c>
      <c r="G377" s="139">
        <v>1</v>
      </c>
      <c r="H377" s="139">
        <f t="shared" si="10"/>
        <v>4.53</v>
      </c>
      <c r="I377" s="139">
        <v>4.53</v>
      </c>
      <c r="J377" s="91">
        <f t="shared" si="11"/>
        <v>4.53</v>
      </c>
      <c r="K377" s="91"/>
      <c r="L377" s="91"/>
      <c r="M377" s="91"/>
      <c r="N377" s="91"/>
    </row>
    <row r="378" spans="1:14" ht="15">
      <c r="A378" s="91"/>
      <c r="B378" s="96" t="s">
        <v>58</v>
      </c>
      <c r="C378" s="96" t="s">
        <v>2412</v>
      </c>
      <c r="D378" s="138">
        <v>10019111</v>
      </c>
      <c r="E378" s="96" t="s">
        <v>62</v>
      </c>
      <c r="F378" s="139">
        <v>70904</v>
      </c>
      <c r="G378" s="139">
        <v>6</v>
      </c>
      <c r="H378" s="139">
        <f t="shared" si="10"/>
        <v>4.53</v>
      </c>
      <c r="I378" s="139">
        <v>27.18</v>
      </c>
      <c r="J378" s="91">
        <f t="shared" si="11"/>
        <v>27.18</v>
      </c>
      <c r="K378" s="91"/>
      <c r="L378" s="91"/>
      <c r="M378" s="91"/>
      <c r="N378" s="91"/>
    </row>
    <row r="379" spans="1:14" ht="15">
      <c r="A379" s="91"/>
      <c r="B379" s="96" t="s">
        <v>58</v>
      </c>
      <c r="C379" s="96" t="s">
        <v>2413</v>
      </c>
      <c r="D379" s="138">
        <v>10064502</v>
      </c>
      <c r="E379" s="96" t="s">
        <v>1111</v>
      </c>
      <c r="F379" s="139">
        <v>70904</v>
      </c>
      <c r="G379" s="139">
        <v>5</v>
      </c>
      <c r="H379" s="139">
        <f t="shared" si="10"/>
        <v>4.5299999999999994</v>
      </c>
      <c r="I379" s="139">
        <v>22.65</v>
      </c>
      <c r="J379" s="91">
        <f t="shared" si="11"/>
        <v>22.65</v>
      </c>
      <c r="K379" s="91"/>
      <c r="L379" s="91"/>
      <c r="M379" s="91"/>
      <c r="N379" s="91"/>
    </row>
    <row r="380" spans="1:14" ht="15">
      <c r="A380" s="91"/>
      <c r="B380" s="96" t="s">
        <v>71</v>
      </c>
      <c r="C380" s="96" t="s">
        <v>2419</v>
      </c>
      <c r="D380" s="138">
        <v>110000048</v>
      </c>
      <c r="E380" s="96" t="s">
        <v>537</v>
      </c>
      <c r="F380" s="139">
        <v>70904</v>
      </c>
      <c r="G380" s="139">
        <v>2</v>
      </c>
      <c r="H380" s="139">
        <f t="shared" si="10"/>
        <v>4.53</v>
      </c>
      <c r="I380" s="139">
        <v>9.06</v>
      </c>
      <c r="J380" s="91">
        <f t="shared" si="11"/>
        <v>9.06</v>
      </c>
      <c r="K380" s="91"/>
      <c r="L380" s="91"/>
      <c r="M380" s="91"/>
      <c r="N380" s="91"/>
    </row>
    <row r="381" spans="1:14" ht="15">
      <c r="A381" s="91"/>
      <c r="B381" s="96" t="s">
        <v>58</v>
      </c>
      <c r="C381" s="96" t="s">
        <v>2412</v>
      </c>
      <c r="D381" s="138">
        <v>10019111</v>
      </c>
      <c r="E381" s="96" t="s">
        <v>62</v>
      </c>
      <c r="F381" s="139">
        <v>70909</v>
      </c>
      <c r="G381" s="139">
        <v>4</v>
      </c>
      <c r="H381" s="139">
        <f t="shared" si="10"/>
        <v>93.12</v>
      </c>
      <c r="I381" s="139">
        <v>372.48</v>
      </c>
      <c r="J381" s="91">
        <f t="shared" si="11"/>
        <v>372.48</v>
      </c>
      <c r="K381" s="91"/>
      <c r="L381" s="91"/>
      <c r="M381" s="91"/>
      <c r="N381" s="91"/>
    </row>
    <row r="382" spans="1:14" ht="15">
      <c r="A382" s="91"/>
      <c r="B382" s="96" t="s">
        <v>58</v>
      </c>
      <c r="C382" s="96" t="s">
        <v>2412</v>
      </c>
      <c r="D382" s="138">
        <v>10019111</v>
      </c>
      <c r="E382" s="96" t="s">
        <v>62</v>
      </c>
      <c r="F382" s="139">
        <v>70910</v>
      </c>
      <c r="G382" s="139">
        <v>4</v>
      </c>
      <c r="H382" s="139">
        <f t="shared" si="10"/>
        <v>16.79</v>
      </c>
      <c r="I382" s="139">
        <v>67.16</v>
      </c>
      <c r="J382" s="91">
        <f t="shared" si="11"/>
        <v>67.16</v>
      </c>
      <c r="K382" s="91"/>
      <c r="L382" s="91"/>
      <c r="M382" s="91"/>
      <c r="N382" s="91"/>
    </row>
    <row r="383" spans="1:14" ht="15">
      <c r="A383" s="91"/>
      <c r="B383" s="96" t="s">
        <v>58</v>
      </c>
      <c r="C383" s="96" t="s">
        <v>2412</v>
      </c>
      <c r="D383" s="138">
        <v>10019111</v>
      </c>
      <c r="E383" s="96" t="s">
        <v>62</v>
      </c>
      <c r="F383" s="139">
        <v>70911</v>
      </c>
      <c r="G383" s="139">
        <v>1</v>
      </c>
      <c r="H383" s="139">
        <f t="shared" si="10"/>
        <v>10.31</v>
      </c>
      <c r="I383" s="139">
        <v>10.31</v>
      </c>
      <c r="J383" s="91">
        <f t="shared" si="11"/>
        <v>10.31</v>
      </c>
      <c r="K383" s="91"/>
      <c r="L383" s="91"/>
      <c r="M383" s="91"/>
      <c r="N383" s="91"/>
    </row>
    <row r="384" spans="1:14" ht="15">
      <c r="A384" s="91"/>
      <c r="B384" s="96" t="s">
        <v>58</v>
      </c>
      <c r="C384" s="96" t="s">
        <v>2412</v>
      </c>
      <c r="D384" s="138">
        <v>10019111</v>
      </c>
      <c r="E384" s="96" t="s">
        <v>62</v>
      </c>
      <c r="F384" s="139">
        <v>70913</v>
      </c>
      <c r="G384" s="139">
        <v>1</v>
      </c>
      <c r="H384" s="139">
        <f t="shared" si="10"/>
        <v>47.34</v>
      </c>
      <c r="I384" s="139">
        <v>47.34</v>
      </c>
      <c r="J384" s="91">
        <f t="shared" si="11"/>
        <v>47.34</v>
      </c>
      <c r="K384" s="91"/>
      <c r="L384" s="91"/>
      <c r="M384" s="91"/>
      <c r="N384" s="91"/>
    </row>
    <row r="385" spans="1:14" ht="15">
      <c r="A385" s="91"/>
      <c r="B385" s="96" t="s">
        <v>58</v>
      </c>
      <c r="C385" s="96" t="s">
        <v>2412</v>
      </c>
      <c r="D385" s="138">
        <v>10019111</v>
      </c>
      <c r="E385" s="96" t="s">
        <v>62</v>
      </c>
      <c r="F385" s="139">
        <v>70915</v>
      </c>
      <c r="G385" s="139">
        <v>4</v>
      </c>
      <c r="H385" s="139">
        <f t="shared" si="10"/>
        <v>5.93</v>
      </c>
      <c r="I385" s="139">
        <v>23.72</v>
      </c>
      <c r="J385" s="91">
        <f t="shared" si="11"/>
        <v>23.72</v>
      </c>
      <c r="K385" s="91"/>
      <c r="L385" s="91"/>
      <c r="M385" s="91"/>
      <c r="N385" s="91"/>
    </row>
    <row r="386" spans="1:14" ht="15">
      <c r="A386" s="91"/>
      <c r="B386" s="96" t="s">
        <v>58</v>
      </c>
      <c r="C386" s="96" t="s">
        <v>2412</v>
      </c>
      <c r="D386" s="138">
        <v>10019111</v>
      </c>
      <c r="E386" s="96" t="s">
        <v>62</v>
      </c>
      <c r="F386" s="139">
        <v>70917</v>
      </c>
      <c r="G386" s="139">
        <v>6</v>
      </c>
      <c r="H386" s="139">
        <f t="shared" si="10"/>
        <v>28.930000000000003</v>
      </c>
      <c r="I386" s="139">
        <v>173.58</v>
      </c>
      <c r="J386" s="91">
        <f t="shared" si="11"/>
        <v>173.58</v>
      </c>
      <c r="K386" s="91"/>
      <c r="L386" s="91"/>
      <c r="M386" s="91"/>
      <c r="N386" s="91"/>
    </row>
    <row r="387" spans="1:14" ht="15">
      <c r="A387" s="91"/>
      <c r="B387" s="96" t="s">
        <v>49</v>
      </c>
      <c r="C387" s="96" t="s">
        <v>2391</v>
      </c>
      <c r="D387" s="138">
        <v>170020401</v>
      </c>
      <c r="E387" s="96" t="s">
        <v>50</v>
      </c>
      <c r="F387" s="139">
        <v>70922</v>
      </c>
      <c r="G387" s="139">
        <v>2</v>
      </c>
      <c r="H387" s="139">
        <f t="shared" si="10"/>
        <v>5.22</v>
      </c>
      <c r="I387" s="139">
        <v>10.44</v>
      </c>
      <c r="J387" s="91">
        <f t="shared" si="11"/>
        <v>10.44</v>
      </c>
      <c r="K387" s="91"/>
      <c r="L387" s="91"/>
      <c r="M387" s="91"/>
      <c r="N387" s="91"/>
    </row>
    <row r="388" spans="1:14" ht="15">
      <c r="A388" s="91"/>
      <c r="B388" s="96" t="s">
        <v>49</v>
      </c>
      <c r="C388" s="96" t="s">
        <v>2397</v>
      </c>
      <c r="D388" s="138">
        <v>900200089</v>
      </c>
      <c r="E388" s="96" t="s">
        <v>52</v>
      </c>
      <c r="F388" s="139">
        <v>70922</v>
      </c>
      <c r="G388" s="139">
        <v>5</v>
      </c>
      <c r="H388" s="139">
        <f t="shared" si="10"/>
        <v>5.2200000000000006</v>
      </c>
      <c r="I388" s="139">
        <v>26.1</v>
      </c>
      <c r="J388" s="91">
        <f t="shared" si="11"/>
        <v>26.1</v>
      </c>
      <c r="K388" s="91"/>
      <c r="L388" s="91"/>
      <c r="M388" s="91"/>
      <c r="N388" s="91"/>
    </row>
    <row r="389" spans="1:14" ht="15">
      <c r="A389" s="91"/>
      <c r="B389" s="96" t="s">
        <v>58</v>
      </c>
      <c r="C389" s="96" t="s">
        <v>2401</v>
      </c>
      <c r="D389" s="138">
        <v>10064120</v>
      </c>
      <c r="E389" s="96" t="s">
        <v>65</v>
      </c>
      <c r="F389" s="139">
        <v>70922</v>
      </c>
      <c r="G389" s="139">
        <v>9</v>
      </c>
      <c r="H389" s="139">
        <f t="shared" si="10"/>
        <v>5.22</v>
      </c>
      <c r="I389" s="139">
        <v>46.98</v>
      </c>
      <c r="J389" s="91">
        <f t="shared" si="11"/>
        <v>46.98</v>
      </c>
      <c r="K389" s="91"/>
      <c r="L389" s="91"/>
      <c r="M389" s="91"/>
      <c r="N389" s="91"/>
    </row>
    <row r="390" spans="1:14" ht="15">
      <c r="A390" s="91"/>
      <c r="B390" s="96" t="s">
        <v>58</v>
      </c>
      <c r="C390" s="96" t="s">
        <v>2402</v>
      </c>
      <c r="D390" s="138">
        <v>10001818</v>
      </c>
      <c r="E390" s="96" t="s">
        <v>1611</v>
      </c>
      <c r="F390" s="139">
        <v>70922</v>
      </c>
      <c r="G390" s="139">
        <v>1</v>
      </c>
      <c r="H390" s="139">
        <f t="shared" si="10"/>
        <v>5.22</v>
      </c>
      <c r="I390" s="139">
        <v>5.22</v>
      </c>
      <c r="J390" s="91">
        <f t="shared" si="11"/>
        <v>5.22</v>
      </c>
      <c r="K390" s="91"/>
      <c r="L390" s="91"/>
      <c r="M390" s="91"/>
      <c r="N390" s="91"/>
    </row>
    <row r="391" spans="1:14" ht="15">
      <c r="A391" s="91"/>
      <c r="B391" s="96" t="s">
        <v>58</v>
      </c>
      <c r="C391" s="96" t="s">
        <v>2404</v>
      </c>
      <c r="D391" s="138">
        <v>10020301</v>
      </c>
      <c r="E391" s="96" t="s">
        <v>63</v>
      </c>
      <c r="F391" s="139">
        <v>70922</v>
      </c>
      <c r="G391" s="139">
        <v>2</v>
      </c>
      <c r="H391" s="139">
        <f t="shared" si="10"/>
        <v>5.22</v>
      </c>
      <c r="I391" s="139">
        <v>10.44</v>
      </c>
      <c r="J391" s="91">
        <f t="shared" si="11"/>
        <v>10.44</v>
      </c>
      <c r="K391" s="91"/>
      <c r="L391" s="91"/>
      <c r="M391" s="91"/>
      <c r="N391" s="91"/>
    </row>
    <row r="392" spans="1:14" ht="15">
      <c r="A392" s="91"/>
      <c r="B392" s="96" t="s">
        <v>58</v>
      </c>
      <c r="C392" s="96" t="s">
        <v>2406</v>
      </c>
      <c r="D392" s="138">
        <v>130024102</v>
      </c>
      <c r="E392" s="96" t="s">
        <v>67</v>
      </c>
      <c r="F392" s="139">
        <v>70922</v>
      </c>
      <c r="G392" s="139">
        <v>1</v>
      </c>
      <c r="H392" s="139">
        <f t="shared" ref="H392:H402" si="12">I392/G392</f>
        <v>5.22</v>
      </c>
      <c r="I392" s="139">
        <v>5.22</v>
      </c>
      <c r="J392" s="91">
        <f t="shared" ref="J392:J402" si="13">G392*H392</f>
        <v>5.22</v>
      </c>
      <c r="K392" s="91"/>
      <c r="L392" s="91"/>
      <c r="M392" s="91"/>
      <c r="N392" s="91"/>
    </row>
    <row r="393" spans="1:14" ht="15">
      <c r="A393" s="91"/>
      <c r="B393" s="96" t="s">
        <v>58</v>
      </c>
      <c r="C393" s="96" t="s">
        <v>2408</v>
      </c>
      <c r="D393" s="138">
        <v>10001409</v>
      </c>
      <c r="E393" s="96" t="s">
        <v>1504</v>
      </c>
      <c r="F393" s="139">
        <v>70922</v>
      </c>
      <c r="G393" s="139">
        <v>6</v>
      </c>
      <c r="H393" s="139">
        <f t="shared" si="12"/>
        <v>5.22</v>
      </c>
      <c r="I393" s="139">
        <v>31.32</v>
      </c>
      <c r="J393" s="91">
        <f t="shared" si="13"/>
        <v>31.32</v>
      </c>
      <c r="K393" s="91"/>
      <c r="L393" s="91"/>
      <c r="M393" s="91"/>
      <c r="N393" s="91"/>
    </row>
    <row r="394" spans="1:14" ht="15">
      <c r="A394" s="91"/>
      <c r="B394" s="96" t="s">
        <v>58</v>
      </c>
      <c r="C394" s="96" t="s">
        <v>2410</v>
      </c>
      <c r="D394" s="138">
        <v>10001411</v>
      </c>
      <c r="E394" s="96" t="s">
        <v>1398</v>
      </c>
      <c r="F394" s="139">
        <v>70922</v>
      </c>
      <c r="G394" s="139">
        <v>1</v>
      </c>
      <c r="H394" s="139">
        <f t="shared" si="12"/>
        <v>5.22</v>
      </c>
      <c r="I394" s="139">
        <v>5.22</v>
      </c>
      <c r="J394" s="91">
        <f t="shared" si="13"/>
        <v>5.22</v>
      </c>
      <c r="K394" s="91"/>
      <c r="L394" s="91"/>
      <c r="M394" s="91"/>
      <c r="N394" s="91"/>
    </row>
    <row r="395" spans="1:14" ht="15">
      <c r="A395" s="91"/>
      <c r="B395" s="96" t="s">
        <v>58</v>
      </c>
      <c r="C395" s="96" t="s">
        <v>2411</v>
      </c>
      <c r="D395" s="138">
        <v>10000343</v>
      </c>
      <c r="E395" s="96" t="s">
        <v>59</v>
      </c>
      <c r="F395" s="139">
        <v>70922</v>
      </c>
      <c r="G395" s="139">
        <v>2</v>
      </c>
      <c r="H395" s="139">
        <f t="shared" si="12"/>
        <v>5.22</v>
      </c>
      <c r="I395" s="139">
        <v>10.44</v>
      </c>
      <c r="J395" s="91">
        <f t="shared" si="13"/>
        <v>10.44</v>
      </c>
      <c r="K395" s="91"/>
      <c r="L395" s="91"/>
      <c r="M395" s="91"/>
      <c r="N395" s="91"/>
    </row>
    <row r="396" spans="1:14" ht="15">
      <c r="A396" s="91"/>
      <c r="B396" s="96" t="s">
        <v>58</v>
      </c>
      <c r="C396" s="96" t="s">
        <v>2412</v>
      </c>
      <c r="D396" s="138">
        <v>10019111</v>
      </c>
      <c r="E396" s="96" t="s">
        <v>62</v>
      </c>
      <c r="F396" s="139">
        <v>70922</v>
      </c>
      <c r="G396" s="139">
        <v>9</v>
      </c>
      <c r="H396" s="139">
        <f t="shared" si="12"/>
        <v>5.22</v>
      </c>
      <c r="I396" s="139">
        <v>46.98</v>
      </c>
      <c r="J396" s="91">
        <f t="shared" si="13"/>
        <v>46.98</v>
      </c>
      <c r="K396" s="91"/>
      <c r="L396" s="91"/>
      <c r="M396" s="91"/>
      <c r="N396" s="91"/>
    </row>
    <row r="397" spans="1:14" ht="15">
      <c r="A397" s="91"/>
      <c r="B397" s="96" t="s">
        <v>71</v>
      </c>
      <c r="C397" s="96" t="s">
        <v>2416</v>
      </c>
      <c r="D397" s="138">
        <v>320200002</v>
      </c>
      <c r="E397" s="96" t="s">
        <v>2417</v>
      </c>
      <c r="F397" s="139">
        <v>70922</v>
      </c>
      <c r="G397" s="139">
        <v>1</v>
      </c>
      <c r="H397" s="139">
        <f t="shared" si="12"/>
        <v>5.22</v>
      </c>
      <c r="I397" s="139">
        <v>5.22</v>
      </c>
      <c r="J397" s="91">
        <f t="shared" si="13"/>
        <v>5.22</v>
      </c>
      <c r="K397" s="91"/>
      <c r="L397" s="91"/>
      <c r="M397" s="91"/>
      <c r="N397" s="91"/>
    </row>
    <row r="398" spans="1:14" ht="15">
      <c r="A398" s="91"/>
      <c r="B398" s="96" t="s">
        <v>71</v>
      </c>
      <c r="C398" s="96" t="s">
        <v>2420</v>
      </c>
      <c r="D398" s="138">
        <v>740200059</v>
      </c>
      <c r="E398" s="96" t="s">
        <v>74</v>
      </c>
      <c r="F398" s="139">
        <v>70922</v>
      </c>
      <c r="G398" s="139">
        <v>1</v>
      </c>
      <c r="H398" s="139">
        <f t="shared" si="12"/>
        <v>5.22</v>
      </c>
      <c r="I398" s="139">
        <v>5.22</v>
      </c>
      <c r="J398" s="91">
        <f t="shared" si="13"/>
        <v>5.22</v>
      </c>
      <c r="K398" s="91"/>
      <c r="L398" s="91"/>
      <c r="M398" s="91"/>
      <c r="N398" s="91"/>
    </row>
    <row r="399" spans="1:14" ht="15">
      <c r="A399" s="91"/>
      <c r="B399" s="96" t="s">
        <v>58</v>
      </c>
      <c r="C399" s="96" t="s">
        <v>2401</v>
      </c>
      <c r="D399" s="138">
        <v>10064120</v>
      </c>
      <c r="E399" s="96" t="s">
        <v>65</v>
      </c>
      <c r="F399" s="139">
        <v>70932</v>
      </c>
      <c r="G399" s="139">
        <v>3</v>
      </c>
      <c r="H399" s="139">
        <f t="shared" si="12"/>
        <v>16.2</v>
      </c>
      <c r="I399" s="139">
        <v>48.6</v>
      </c>
      <c r="J399" s="91">
        <f t="shared" si="13"/>
        <v>48.599999999999994</v>
      </c>
      <c r="K399" s="91"/>
      <c r="L399" s="91"/>
      <c r="M399" s="91"/>
      <c r="N399" s="91"/>
    </row>
    <row r="400" spans="1:14" ht="15">
      <c r="A400" s="91"/>
      <c r="B400" s="96" t="s">
        <v>58</v>
      </c>
      <c r="C400" s="96" t="s">
        <v>2411</v>
      </c>
      <c r="D400" s="138">
        <v>10000343</v>
      </c>
      <c r="E400" s="96" t="s">
        <v>59</v>
      </c>
      <c r="F400" s="139">
        <v>70932</v>
      </c>
      <c r="G400" s="139">
        <v>1</v>
      </c>
      <c r="H400" s="139">
        <f t="shared" si="12"/>
        <v>16.2</v>
      </c>
      <c r="I400" s="139">
        <v>16.2</v>
      </c>
      <c r="J400" s="91">
        <f t="shared" si="13"/>
        <v>16.2</v>
      </c>
      <c r="K400" s="91"/>
      <c r="L400" s="91"/>
      <c r="M400" s="91"/>
      <c r="N400" s="91"/>
    </row>
    <row r="401" spans="1:14" ht="15">
      <c r="A401" s="91"/>
      <c r="B401" s="96" t="s">
        <v>58</v>
      </c>
      <c r="C401" s="96" t="s">
        <v>2412</v>
      </c>
      <c r="D401" s="138">
        <v>10019111</v>
      </c>
      <c r="E401" s="96" t="s">
        <v>62</v>
      </c>
      <c r="F401" s="139">
        <v>73050</v>
      </c>
      <c r="G401" s="139">
        <v>3</v>
      </c>
      <c r="H401" s="139">
        <f t="shared" si="12"/>
        <v>15.280000000000001</v>
      </c>
      <c r="I401" s="139">
        <v>45.84</v>
      </c>
      <c r="J401" s="91">
        <f t="shared" si="13"/>
        <v>45.84</v>
      </c>
      <c r="K401" s="91"/>
      <c r="L401" s="91"/>
      <c r="M401" s="91"/>
      <c r="N401" s="91"/>
    </row>
    <row r="402" spans="1:14" ht="15">
      <c r="A402" s="91"/>
      <c r="B402" s="96" t="s">
        <v>71</v>
      </c>
      <c r="C402" s="96" t="s">
        <v>2455</v>
      </c>
      <c r="D402" s="138">
        <v>740200008</v>
      </c>
      <c r="E402" s="96" t="s">
        <v>73</v>
      </c>
      <c r="F402" s="139">
        <v>73050</v>
      </c>
      <c r="G402" s="139">
        <v>1</v>
      </c>
      <c r="H402" s="139">
        <f t="shared" si="12"/>
        <v>15.28</v>
      </c>
      <c r="I402" s="139">
        <v>15.28</v>
      </c>
      <c r="J402" s="91">
        <f t="shared" si="13"/>
        <v>15.28</v>
      </c>
      <c r="K402" s="91"/>
      <c r="L402" s="91"/>
      <c r="M402" s="91"/>
      <c r="N402" s="91"/>
    </row>
    <row r="403" spans="1:14" ht="15">
      <c r="A403" s="91"/>
      <c r="B403" s="91"/>
      <c r="C403" s="91"/>
      <c r="D403" s="91"/>
      <c r="E403" s="91"/>
      <c r="F403" s="91"/>
      <c r="G403" s="91"/>
      <c r="H403" s="91"/>
      <c r="I403" s="91"/>
      <c r="J403" s="91"/>
      <c r="K403" s="91"/>
      <c r="L403" s="91"/>
      <c r="M403" s="91"/>
      <c r="N403" s="91"/>
    </row>
    <row r="404" spans="1:14" ht="15">
      <c r="A404" s="91"/>
      <c r="B404" s="91"/>
      <c r="C404" s="91"/>
      <c r="D404" s="91"/>
      <c r="E404" s="91"/>
      <c r="F404" s="91"/>
      <c r="G404" s="91"/>
      <c r="H404" s="91"/>
      <c r="I404" s="91"/>
      <c r="J404" s="91"/>
      <c r="K404" s="91"/>
      <c r="L404" s="91"/>
      <c r="M404" s="91"/>
      <c r="N404" s="91"/>
    </row>
    <row r="405" spans="1:14" ht="15">
      <c r="A405" s="91"/>
      <c r="B405" s="91"/>
      <c r="C405" s="91"/>
      <c r="D405" s="91"/>
      <c r="E405" s="91"/>
      <c r="F405" s="91"/>
      <c r="G405" s="91"/>
      <c r="H405" s="91"/>
      <c r="I405" s="91"/>
      <c r="J405" s="91"/>
      <c r="K405" s="91"/>
      <c r="L405" s="91"/>
      <c r="M405" s="91"/>
      <c r="N405" s="91"/>
    </row>
    <row r="406" spans="1:14" ht="15">
      <c r="A406" s="91"/>
      <c r="B406" s="91"/>
      <c r="C406" s="91"/>
      <c r="D406" s="91"/>
      <c r="E406" s="91"/>
      <c r="F406" s="91"/>
      <c r="G406" s="91"/>
      <c r="H406" s="91"/>
      <c r="I406" s="91"/>
      <c r="J406" s="91"/>
      <c r="K406" s="91"/>
      <c r="L406" s="91"/>
      <c r="M406" s="91"/>
      <c r="N406" s="91"/>
    </row>
    <row r="407" spans="1:14" ht="15">
      <c r="K407" s="91"/>
      <c r="L407" s="91"/>
      <c r="M407" s="91"/>
      <c r="N407" s="91"/>
    </row>
    <row r="408" spans="1:14" ht="15">
      <c r="K408" s="91"/>
      <c r="L408" s="91"/>
      <c r="M408" s="91"/>
      <c r="N408" s="91"/>
    </row>
    <row r="409" spans="1:14" ht="15">
      <c r="K409" s="91"/>
      <c r="L409" s="91"/>
      <c r="M409" s="91"/>
      <c r="N409" s="91"/>
    </row>
    <row r="410" spans="1:14" ht="15">
      <c r="K410" s="91"/>
      <c r="L410" s="91"/>
      <c r="M410" s="91"/>
      <c r="N410" s="91"/>
    </row>
    <row r="411" spans="1:14" ht="15">
      <c r="K411" s="91"/>
      <c r="L411" s="91"/>
      <c r="M411" s="91"/>
      <c r="N411" s="91"/>
    </row>
    <row r="412" spans="1:14" ht="15">
      <c r="K412" s="91"/>
      <c r="L412" s="91"/>
      <c r="M412" s="91"/>
      <c r="N412" s="91"/>
    </row>
    <row r="413" spans="1:14" ht="15">
      <c r="K413" s="91"/>
      <c r="L413" s="91"/>
      <c r="M413" s="91"/>
      <c r="N413" s="91"/>
    </row>
    <row r="414" spans="1:14" ht="15">
      <c r="K414" s="91"/>
      <c r="L414" s="91"/>
      <c r="M414" s="91"/>
      <c r="N414" s="91"/>
    </row>
    <row r="415" spans="1:14" ht="15">
      <c r="K415" s="91"/>
      <c r="L415" s="91"/>
      <c r="M415" s="91"/>
      <c r="N415" s="91"/>
    </row>
    <row r="416" spans="1:14" ht="15">
      <c r="K416" s="91"/>
      <c r="L416" s="91"/>
      <c r="M416" s="91"/>
      <c r="N416" s="91"/>
    </row>
    <row r="417" spans="11:14" ht="15">
      <c r="K417" s="91"/>
      <c r="L417" s="91"/>
      <c r="M417" s="91"/>
      <c r="N417" s="91"/>
    </row>
    <row r="418" spans="11:14" ht="15">
      <c r="K418" s="91"/>
      <c r="L418" s="91"/>
      <c r="M418" s="91"/>
      <c r="N418" s="91"/>
    </row>
    <row r="419" spans="11:14" ht="15">
      <c r="K419" s="91"/>
      <c r="L419" s="91"/>
      <c r="M419" s="91"/>
      <c r="N419" s="91"/>
    </row>
    <row r="420" spans="11:14" ht="15">
      <c r="K420" s="91"/>
      <c r="L420" s="91"/>
      <c r="M420" s="91"/>
      <c r="N420" s="91"/>
    </row>
    <row r="421" spans="11:14" ht="15">
      <c r="K421" s="91"/>
      <c r="L421" s="91"/>
      <c r="M421" s="91"/>
      <c r="N421" s="91"/>
    </row>
    <row r="422" spans="11:14" ht="15">
      <c r="K422" s="91"/>
      <c r="L422" s="91"/>
      <c r="M422" s="91"/>
      <c r="N422" s="91"/>
    </row>
    <row r="423" spans="11:14" ht="15">
      <c r="K423" s="91"/>
      <c r="L423" s="91"/>
      <c r="M423" s="91"/>
      <c r="N423" s="91"/>
    </row>
    <row r="424" spans="11:14" ht="15">
      <c r="K424" s="91"/>
      <c r="L424" s="91"/>
      <c r="M424" s="91"/>
      <c r="N424" s="91"/>
    </row>
    <row r="425" spans="11:14" ht="15">
      <c r="K425" s="91"/>
      <c r="L425" s="91"/>
      <c r="M425" s="91"/>
      <c r="N425" s="91"/>
    </row>
    <row r="426" spans="11:14" ht="15">
      <c r="K426" s="91"/>
      <c r="L426" s="91"/>
      <c r="M426" s="91"/>
      <c r="N426" s="91"/>
    </row>
    <row r="427" spans="11:14" ht="15">
      <c r="K427" s="91"/>
      <c r="L427" s="91"/>
      <c r="M427" s="91"/>
      <c r="N427" s="91"/>
    </row>
    <row r="428" spans="11:14" ht="15">
      <c r="K428" s="91"/>
      <c r="L428" s="91"/>
      <c r="M428" s="91"/>
      <c r="N428" s="91"/>
    </row>
    <row r="429" spans="11:14" ht="15">
      <c r="K429" s="91"/>
      <c r="L429" s="91"/>
      <c r="M429" s="91"/>
      <c r="N429" s="91"/>
    </row>
    <row r="430" spans="11:14" ht="15">
      <c r="K430" s="91"/>
      <c r="L430" s="91"/>
      <c r="M430" s="91"/>
      <c r="N430" s="91"/>
    </row>
    <row r="431" spans="11:14" ht="15">
      <c r="K431" s="91"/>
      <c r="L431" s="91"/>
      <c r="M431" s="91"/>
      <c r="N431" s="91"/>
    </row>
    <row r="432" spans="11:14" ht="15">
      <c r="K432" s="91"/>
      <c r="L432" s="91"/>
      <c r="M432" s="91"/>
      <c r="N432" s="91"/>
    </row>
    <row r="433" spans="11:14" ht="15">
      <c r="K433" s="91"/>
      <c r="L433" s="91"/>
      <c r="M433" s="91"/>
      <c r="N433" s="91"/>
    </row>
    <row r="434" spans="11:14" ht="15">
      <c r="K434" s="91"/>
      <c r="L434" s="91"/>
      <c r="M434" s="91"/>
      <c r="N434" s="91"/>
    </row>
    <row r="435" spans="11:14" ht="15">
      <c r="K435" s="91"/>
      <c r="L435" s="91"/>
      <c r="M435" s="91"/>
      <c r="N435" s="91"/>
    </row>
    <row r="436" spans="11:14" ht="15">
      <c r="K436" s="91"/>
      <c r="L436" s="91"/>
      <c r="M436" s="91"/>
      <c r="N436" s="91"/>
    </row>
    <row r="437" spans="11:14" ht="15">
      <c r="K437" s="91"/>
      <c r="L437" s="91"/>
      <c r="M437" s="91"/>
      <c r="N437" s="91"/>
    </row>
    <row r="438" spans="11:14" ht="15">
      <c r="K438" s="91"/>
      <c r="L438" s="91"/>
      <c r="M438" s="91"/>
      <c r="N438" s="91"/>
    </row>
    <row r="439" spans="11:14" ht="15">
      <c r="K439" s="91"/>
      <c r="L439" s="91"/>
      <c r="M439" s="91"/>
      <c r="N439" s="91"/>
    </row>
    <row r="440" spans="11:14" ht="15">
      <c r="K440" s="91"/>
      <c r="L440" s="91"/>
      <c r="M440" s="91"/>
      <c r="N440" s="91"/>
    </row>
    <row r="441" spans="11:14" ht="15">
      <c r="K441" s="91"/>
      <c r="L441" s="91"/>
      <c r="M441" s="91"/>
      <c r="N441" s="91"/>
    </row>
    <row r="442" spans="11:14" ht="15">
      <c r="K442" s="91"/>
      <c r="L442" s="91"/>
      <c r="M442" s="91"/>
      <c r="N442" s="91"/>
    </row>
    <row r="443" spans="11:14" ht="15">
      <c r="K443" s="91"/>
      <c r="L443" s="91"/>
      <c r="M443" s="91"/>
      <c r="N443" s="91"/>
    </row>
    <row r="444" spans="11:14" ht="15">
      <c r="K444" s="91"/>
      <c r="L444" s="91"/>
      <c r="M444" s="91"/>
      <c r="N444" s="91"/>
    </row>
    <row r="445" spans="11:14" ht="15">
      <c r="K445" s="91"/>
      <c r="L445" s="91"/>
      <c r="M445" s="91"/>
      <c r="N445" s="91"/>
    </row>
    <row r="446" spans="11:14" ht="15">
      <c r="K446" s="91"/>
      <c r="L446" s="91"/>
      <c r="M446" s="91"/>
      <c r="N446" s="91"/>
    </row>
    <row r="447" spans="11:14" ht="15">
      <c r="K447" s="91"/>
      <c r="L447" s="91"/>
      <c r="M447" s="91"/>
      <c r="N447" s="91"/>
    </row>
    <row r="448" spans="11:14" ht="15">
      <c r="K448" s="91"/>
      <c r="L448" s="91"/>
      <c r="M448" s="91"/>
      <c r="N448" s="91"/>
    </row>
    <row r="449" spans="11:14" ht="15">
      <c r="K449" s="91"/>
      <c r="L449" s="91"/>
      <c r="M449" s="91"/>
      <c r="N449" s="91"/>
    </row>
    <row r="450" spans="11:14" ht="15">
      <c r="K450" s="91"/>
      <c r="L450" s="91"/>
      <c r="M450" s="91"/>
      <c r="N450" s="91"/>
    </row>
    <row r="451" spans="11:14" ht="15">
      <c r="K451" s="91"/>
      <c r="L451" s="91"/>
      <c r="M451" s="91"/>
      <c r="N451" s="91"/>
    </row>
    <row r="452" spans="11:14" ht="15">
      <c r="K452" s="91"/>
      <c r="L452" s="91"/>
      <c r="M452" s="91"/>
      <c r="N452" s="91"/>
    </row>
    <row r="453" spans="11:14" ht="15">
      <c r="K453" s="91"/>
      <c r="L453" s="91"/>
      <c r="M453" s="91"/>
      <c r="N453" s="91"/>
    </row>
    <row r="454" spans="11:14" ht="15">
      <c r="K454" s="91"/>
      <c r="L454" s="91"/>
      <c r="M454" s="91"/>
      <c r="N454" s="91"/>
    </row>
    <row r="455" spans="11:14" ht="15">
      <c r="K455" s="91"/>
      <c r="L455" s="91"/>
      <c r="M455" s="91"/>
      <c r="N455" s="91"/>
    </row>
    <row r="456" spans="11:14" ht="15">
      <c r="K456" s="91"/>
      <c r="L456" s="91"/>
      <c r="M456" s="91"/>
      <c r="N456" s="91"/>
    </row>
    <row r="457" spans="11:14" ht="15">
      <c r="K457" s="91"/>
      <c r="L457" s="91"/>
      <c r="M457" s="91"/>
      <c r="N457" s="91"/>
    </row>
    <row r="458" spans="11:14" ht="15">
      <c r="K458" s="91"/>
      <c r="L458" s="91"/>
      <c r="M458" s="91"/>
      <c r="N458" s="91"/>
    </row>
    <row r="459" spans="11:14" ht="15">
      <c r="K459" s="91"/>
      <c r="L459" s="91"/>
      <c r="M459" s="91"/>
      <c r="N459" s="91"/>
    </row>
    <row r="460" spans="11:14" ht="15">
      <c r="K460" s="91"/>
      <c r="L460" s="91"/>
      <c r="M460" s="91"/>
      <c r="N460" s="91"/>
    </row>
    <row r="461" spans="11:14" ht="15">
      <c r="K461" s="91"/>
      <c r="L461" s="91"/>
      <c r="M461" s="91"/>
      <c r="N461" s="91"/>
    </row>
    <row r="462" spans="11:14" ht="15">
      <c r="K462" s="91"/>
      <c r="L462" s="91"/>
      <c r="M462" s="91"/>
      <c r="N462" s="91"/>
    </row>
    <row r="463" spans="11:14" ht="15">
      <c r="K463" s="91"/>
      <c r="L463" s="91"/>
      <c r="M463" s="91"/>
      <c r="N463" s="91"/>
    </row>
    <row r="464" spans="11:14" ht="15">
      <c r="K464" s="91"/>
      <c r="L464" s="91"/>
      <c r="M464" s="91"/>
      <c r="N464" s="91"/>
    </row>
    <row r="465" spans="11:14" ht="15">
      <c r="K465" s="91"/>
      <c r="L465" s="91"/>
      <c r="M465" s="91"/>
      <c r="N465" s="91"/>
    </row>
    <row r="466" spans="11:14" ht="15">
      <c r="K466" s="91"/>
      <c r="L466" s="91"/>
      <c r="M466" s="91"/>
      <c r="N466" s="91"/>
    </row>
    <row r="467" spans="11:14" ht="15">
      <c r="K467" s="91"/>
      <c r="L467" s="91"/>
      <c r="M467" s="91"/>
      <c r="N467" s="91"/>
    </row>
    <row r="468" spans="11:14" ht="15">
      <c r="K468" s="91"/>
      <c r="L468" s="91"/>
      <c r="M468" s="91"/>
      <c r="N468" s="91"/>
    </row>
    <row r="469" spans="11:14" ht="15">
      <c r="K469" s="91"/>
      <c r="L469" s="91"/>
      <c r="M469" s="91"/>
      <c r="N469" s="91"/>
    </row>
    <row r="470" spans="11:14" ht="15">
      <c r="K470" s="91"/>
      <c r="L470" s="91"/>
      <c r="M470" s="91"/>
      <c r="N470" s="91"/>
    </row>
    <row r="471" spans="11:14" ht="15">
      <c r="K471" s="91"/>
      <c r="L471" s="91"/>
      <c r="M471" s="91"/>
      <c r="N471" s="91"/>
    </row>
    <row r="472" spans="11:14" ht="15">
      <c r="K472" s="91"/>
      <c r="L472" s="91"/>
      <c r="M472" s="91"/>
      <c r="N472" s="91"/>
    </row>
    <row r="473" spans="11:14" ht="15">
      <c r="K473" s="91"/>
      <c r="L473" s="91"/>
      <c r="M473" s="91"/>
      <c r="N473" s="91"/>
    </row>
    <row r="474" spans="11:14" ht="15">
      <c r="K474" s="91"/>
      <c r="L474" s="91"/>
      <c r="M474" s="91"/>
      <c r="N474" s="91"/>
    </row>
    <row r="475" spans="11:14" ht="15">
      <c r="K475" s="91"/>
      <c r="L475" s="91"/>
      <c r="M475" s="91"/>
      <c r="N475" s="91"/>
    </row>
    <row r="476" spans="11:14" ht="15">
      <c r="K476" s="91"/>
      <c r="L476" s="91"/>
      <c r="M476" s="91"/>
      <c r="N476" s="91"/>
    </row>
    <row r="477" spans="11:14" ht="15">
      <c r="K477" s="91"/>
      <c r="L477" s="91"/>
      <c r="M477" s="91"/>
      <c r="N477" s="91"/>
    </row>
    <row r="478" spans="11:14" ht="15">
      <c r="K478" s="91"/>
      <c r="L478" s="91"/>
      <c r="M478" s="91"/>
      <c r="N478" s="91"/>
    </row>
    <row r="479" spans="11:14" ht="15">
      <c r="K479" s="91"/>
      <c r="L479" s="91"/>
      <c r="M479" s="91"/>
      <c r="N479" s="91"/>
    </row>
    <row r="480" spans="11:14" ht="15">
      <c r="K480" s="91"/>
      <c r="L480" s="91"/>
      <c r="M480" s="91"/>
      <c r="N480" s="91"/>
    </row>
    <row r="481" spans="11:14" ht="15">
      <c r="K481" s="91"/>
      <c r="L481" s="91"/>
      <c r="M481" s="91"/>
      <c r="N481" s="91"/>
    </row>
    <row r="482" spans="11:14" ht="15">
      <c r="K482" s="91"/>
      <c r="L482" s="91"/>
      <c r="M482" s="91"/>
      <c r="N482" s="91"/>
    </row>
    <row r="483" spans="11:14" ht="15">
      <c r="K483" s="91"/>
      <c r="L483" s="91"/>
      <c r="M483" s="91"/>
      <c r="N483" s="91"/>
    </row>
    <row r="484" spans="11:14" ht="15">
      <c r="K484" s="91"/>
      <c r="L484" s="91"/>
      <c r="M484" s="91"/>
      <c r="N484" s="91"/>
    </row>
    <row r="485" spans="11:14" ht="15">
      <c r="K485" s="91"/>
      <c r="L485" s="91"/>
      <c r="M485" s="91"/>
      <c r="N485" s="91"/>
    </row>
    <row r="486" spans="11:14" ht="15">
      <c r="K486" s="91"/>
      <c r="L486" s="91"/>
      <c r="M486" s="91"/>
      <c r="N486" s="91"/>
    </row>
    <row r="487" spans="11:14" ht="15">
      <c r="K487" s="91"/>
      <c r="L487" s="91"/>
      <c r="M487" s="91"/>
      <c r="N487" s="91"/>
    </row>
    <row r="488" spans="11:14" ht="15">
      <c r="K488" s="91"/>
      <c r="L488" s="91"/>
      <c r="M488" s="91"/>
      <c r="N488" s="91"/>
    </row>
    <row r="489" spans="11:14" ht="15">
      <c r="K489" s="91"/>
      <c r="L489" s="91"/>
      <c r="M489" s="91"/>
      <c r="N489" s="91"/>
    </row>
    <row r="490" spans="11:14" ht="15">
      <c r="K490" s="91"/>
      <c r="L490" s="91"/>
      <c r="M490" s="91"/>
      <c r="N490" s="91"/>
    </row>
    <row r="491" spans="11:14" ht="15">
      <c r="K491" s="91"/>
      <c r="L491" s="91"/>
      <c r="M491" s="91"/>
      <c r="N491" s="91"/>
    </row>
    <row r="492" spans="11:14" ht="15">
      <c r="K492" s="91"/>
      <c r="L492" s="91"/>
      <c r="M492" s="91"/>
      <c r="N492" s="91"/>
    </row>
    <row r="493" spans="11:14" ht="15">
      <c r="K493" s="91"/>
      <c r="L493" s="91"/>
      <c r="M493" s="91"/>
      <c r="N493" s="91"/>
    </row>
    <row r="494" spans="11:14" ht="15">
      <c r="K494" s="91"/>
      <c r="L494" s="91"/>
      <c r="M494" s="91"/>
      <c r="N494" s="91"/>
    </row>
    <row r="495" spans="11:14" ht="15">
      <c r="K495" s="91"/>
      <c r="L495" s="91"/>
      <c r="M495" s="91"/>
      <c r="N495" s="91"/>
    </row>
    <row r="496" spans="11:14" ht="15">
      <c r="K496" s="91"/>
      <c r="L496" s="91"/>
      <c r="M496" s="91"/>
      <c r="N496" s="91"/>
    </row>
    <row r="497" spans="11:14" ht="15">
      <c r="K497" s="91"/>
      <c r="L497" s="91"/>
      <c r="M497" s="91"/>
      <c r="N497" s="91"/>
    </row>
    <row r="498" spans="11:14" ht="15">
      <c r="K498" s="91"/>
      <c r="L498" s="91"/>
      <c r="M498" s="91"/>
      <c r="N498" s="91"/>
    </row>
    <row r="499" spans="11:14" ht="15">
      <c r="K499" s="91"/>
      <c r="L499" s="91"/>
      <c r="M499" s="91"/>
      <c r="N499" s="91"/>
    </row>
    <row r="500" spans="11:14" ht="15">
      <c r="K500" s="91"/>
      <c r="L500" s="91"/>
      <c r="M500" s="91"/>
      <c r="N500" s="91"/>
    </row>
    <row r="501" spans="11:14" ht="15">
      <c r="K501" s="91"/>
      <c r="L501" s="91"/>
      <c r="M501" s="91"/>
      <c r="N501" s="91"/>
    </row>
    <row r="502" spans="11:14" ht="15">
      <c r="K502" s="91"/>
      <c r="L502" s="91"/>
      <c r="M502" s="91"/>
      <c r="N502" s="91"/>
    </row>
    <row r="503" spans="11:14" ht="15">
      <c r="K503" s="91"/>
      <c r="L503" s="91"/>
      <c r="M503" s="91"/>
      <c r="N503" s="91"/>
    </row>
    <row r="504" spans="11:14" ht="15">
      <c r="K504" s="91"/>
      <c r="L504" s="91"/>
      <c r="M504" s="91"/>
      <c r="N504" s="91"/>
    </row>
    <row r="505" spans="11:14" ht="15">
      <c r="K505" s="91"/>
      <c r="L505" s="91"/>
      <c r="M505" s="91"/>
      <c r="N505" s="91"/>
    </row>
    <row r="506" spans="11:14" ht="15">
      <c r="K506" s="91"/>
      <c r="L506" s="91"/>
      <c r="M506" s="91"/>
      <c r="N506" s="91"/>
    </row>
    <row r="507" spans="11:14" ht="15">
      <c r="K507" s="91"/>
      <c r="L507" s="91"/>
      <c r="M507" s="91"/>
      <c r="N507" s="91"/>
    </row>
    <row r="508" spans="11:14" ht="15">
      <c r="K508" s="91"/>
      <c r="L508" s="91"/>
      <c r="M508" s="91"/>
      <c r="N508" s="91"/>
    </row>
    <row r="509" spans="11:14" ht="15">
      <c r="K509" s="91"/>
      <c r="L509" s="91"/>
      <c r="M509" s="91"/>
      <c r="N509" s="91"/>
    </row>
    <row r="510" spans="11:14" ht="15">
      <c r="K510" s="91"/>
      <c r="L510" s="91"/>
      <c r="M510" s="91"/>
      <c r="N510" s="91"/>
    </row>
    <row r="511" spans="11:14" ht="15">
      <c r="K511" s="91"/>
      <c r="L511" s="91"/>
      <c r="M511" s="91"/>
      <c r="N511" s="91"/>
    </row>
    <row r="512" spans="11:14" ht="15">
      <c r="K512" s="91"/>
      <c r="L512" s="91"/>
      <c r="M512" s="91"/>
      <c r="N512" s="91"/>
    </row>
    <row r="513" spans="11:14" ht="15">
      <c r="K513" s="91"/>
      <c r="L513" s="91"/>
      <c r="M513" s="91"/>
      <c r="N513" s="91"/>
    </row>
    <row r="514" spans="11:14" ht="15">
      <c r="K514" s="91"/>
      <c r="L514" s="91"/>
      <c r="M514" s="91"/>
      <c r="N514" s="91"/>
    </row>
    <row r="515" spans="11:14" ht="15">
      <c r="K515" s="91"/>
      <c r="L515" s="91"/>
      <c r="M515" s="91"/>
      <c r="N515" s="91"/>
    </row>
    <row r="516" spans="11:14" ht="15">
      <c r="K516" s="91"/>
      <c r="L516" s="91"/>
      <c r="M516" s="91"/>
      <c r="N516" s="91"/>
    </row>
    <row r="517" spans="11:14" ht="15">
      <c r="K517" s="91"/>
      <c r="L517" s="91"/>
      <c r="M517" s="91"/>
      <c r="N517" s="91"/>
    </row>
    <row r="518" spans="11:14" ht="15">
      <c r="K518" s="91"/>
      <c r="L518" s="91"/>
      <c r="M518" s="91"/>
      <c r="N518" s="91"/>
    </row>
    <row r="519" spans="11:14" ht="15">
      <c r="K519" s="91"/>
      <c r="L519" s="91"/>
      <c r="M519" s="91"/>
      <c r="N519" s="91"/>
    </row>
    <row r="520" spans="11:14" ht="15">
      <c r="K520" s="91"/>
      <c r="L520" s="91"/>
      <c r="M520" s="91"/>
      <c r="N520" s="91"/>
    </row>
    <row r="521" spans="11:14" ht="15">
      <c r="K521" s="91"/>
      <c r="L521" s="91"/>
      <c r="M521" s="91"/>
      <c r="N521" s="91"/>
    </row>
    <row r="522" spans="11:14" ht="15">
      <c r="K522" s="91"/>
      <c r="L522" s="91"/>
      <c r="M522" s="91"/>
      <c r="N522" s="91"/>
    </row>
    <row r="523" spans="11:14" ht="15">
      <c r="K523" s="91"/>
      <c r="L523" s="91"/>
      <c r="M523" s="91"/>
      <c r="N523" s="91"/>
    </row>
    <row r="524" spans="11:14" ht="15">
      <c r="K524" s="91"/>
      <c r="L524" s="91"/>
      <c r="M524" s="91"/>
      <c r="N524" s="91"/>
    </row>
    <row r="525" spans="11:14" ht="15">
      <c r="K525" s="91"/>
      <c r="L525" s="91"/>
      <c r="M525" s="91"/>
      <c r="N525" s="91"/>
    </row>
    <row r="526" spans="11:14" ht="15">
      <c r="K526" s="91"/>
      <c r="L526" s="91"/>
      <c r="M526" s="91"/>
      <c r="N526" s="91"/>
    </row>
    <row r="527" spans="11:14" ht="15">
      <c r="K527" s="91"/>
      <c r="L527" s="91"/>
      <c r="M527" s="91"/>
      <c r="N527" s="91"/>
    </row>
    <row r="528" spans="11:14" ht="15">
      <c r="K528" s="91"/>
      <c r="L528" s="91"/>
      <c r="M528" s="91"/>
      <c r="N528" s="91"/>
    </row>
    <row r="529" spans="11:14" ht="15">
      <c r="K529" s="91"/>
      <c r="L529" s="91"/>
      <c r="M529" s="91"/>
      <c r="N529" s="91"/>
    </row>
    <row r="530" spans="11:14" ht="15">
      <c r="K530" s="91"/>
      <c r="L530" s="91"/>
      <c r="M530" s="91"/>
      <c r="N530" s="91"/>
    </row>
    <row r="531" spans="11:14" ht="15">
      <c r="K531" s="91"/>
      <c r="L531" s="91"/>
      <c r="M531" s="91"/>
      <c r="N531" s="91"/>
    </row>
    <row r="532" spans="11:14" ht="15">
      <c r="K532" s="91"/>
      <c r="L532" s="91"/>
      <c r="M532" s="91"/>
      <c r="N532" s="91"/>
    </row>
    <row r="533" spans="11:14" ht="15">
      <c r="K533" s="91"/>
      <c r="L533" s="91"/>
      <c r="M533" s="91"/>
      <c r="N533" s="91"/>
    </row>
    <row r="534" spans="11:14" ht="15">
      <c r="K534" s="91"/>
      <c r="L534" s="91"/>
      <c r="M534" s="91"/>
      <c r="N534" s="91"/>
    </row>
    <row r="535" spans="11:14" ht="15">
      <c r="K535" s="91"/>
      <c r="L535" s="91"/>
      <c r="M535" s="91"/>
      <c r="N535" s="91"/>
    </row>
    <row r="536" spans="11:14" ht="15">
      <c r="K536" s="91"/>
      <c r="L536" s="91"/>
      <c r="M536" s="91"/>
      <c r="N536" s="91"/>
    </row>
    <row r="537" spans="11:14" ht="15">
      <c r="K537" s="91"/>
      <c r="L537" s="91"/>
      <c r="M537" s="91"/>
      <c r="N537" s="91"/>
    </row>
    <row r="538" spans="11:14" ht="15">
      <c r="K538" s="91"/>
      <c r="L538" s="91"/>
      <c r="M538" s="91"/>
      <c r="N538" s="91"/>
    </row>
    <row r="539" spans="11:14" ht="15">
      <c r="K539" s="91"/>
      <c r="L539" s="91"/>
      <c r="M539" s="91"/>
      <c r="N539" s="91"/>
    </row>
    <row r="540" spans="11:14" ht="15">
      <c r="K540" s="91"/>
      <c r="L540" s="91"/>
      <c r="M540" s="91"/>
      <c r="N540" s="91"/>
    </row>
    <row r="541" spans="11:14" ht="15">
      <c r="K541" s="91"/>
      <c r="L541" s="91"/>
      <c r="M541" s="91"/>
      <c r="N541" s="91"/>
    </row>
    <row r="542" spans="11:14" ht="15">
      <c r="K542" s="91"/>
      <c r="L542" s="91"/>
      <c r="M542" s="91"/>
      <c r="N542" s="91"/>
    </row>
    <row r="543" spans="11:14" ht="15">
      <c r="K543" s="91"/>
      <c r="L543" s="91"/>
      <c r="M543" s="91"/>
      <c r="N543" s="91"/>
    </row>
    <row r="544" spans="11:14" ht="15">
      <c r="K544" s="91"/>
      <c r="L544" s="91"/>
      <c r="M544" s="91"/>
      <c r="N544" s="91"/>
    </row>
    <row r="545" spans="11:14" ht="15">
      <c r="K545" s="91"/>
      <c r="L545" s="91"/>
      <c r="M545" s="91"/>
      <c r="N545" s="91"/>
    </row>
    <row r="546" spans="11:14" ht="15">
      <c r="K546" s="91"/>
      <c r="L546" s="91"/>
      <c r="M546" s="91"/>
      <c r="N546" s="91"/>
    </row>
    <row r="547" spans="11:14" ht="15">
      <c r="K547" s="91"/>
      <c r="L547" s="91"/>
      <c r="M547" s="91"/>
      <c r="N547" s="91"/>
    </row>
    <row r="548" spans="11:14" ht="15">
      <c r="K548" s="91"/>
      <c r="L548" s="91"/>
      <c r="M548" s="91"/>
      <c r="N548" s="91"/>
    </row>
    <row r="549" spans="11:14" ht="15">
      <c r="K549" s="91"/>
      <c r="L549" s="91"/>
      <c r="M549" s="91"/>
      <c r="N549" s="91"/>
    </row>
    <row r="550" spans="11:14" ht="15">
      <c r="K550" s="91"/>
      <c r="L550" s="91"/>
      <c r="M550" s="91"/>
      <c r="N550" s="91"/>
    </row>
    <row r="551" spans="11:14" ht="15">
      <c r="K551" s="91"/>
      <c r="L551" s="91"/>
      <c r="M551" s="91"/>
      <c r="N551" s="91"/>
    </row>
    <row r="552" spans="11:14" ht="15">
      <c r="K552" s="91"/>
      <c r="L552" s="91"/>
      <c r="M552" s="91"/>
      <c r="N552" s="91"/>
    </row>
    <row r="553" spans="11:14" ht="15">
      <c r="K553" s="91"/>
      <c r="L553" s="91"/>
      <c r="M553" s="91"/>
      <c r="N553" s="91"/>
    </row>
    <row r="554" spans="11:14" ht="15">
      <c r="K554" s="91"/>
      <c r="L554" s="91"/>
      <c r="M554" s="91"/>
      <c r="N554" s="91"/>
    </row>
    <row r="555" spans="11:14" ht="15">
      <c r="K555" s="91"/>
      <c r="L555" s="91"/>
      <c r="M555" s="91"/>
      <c r="N555" s="91"/>
    </row>
    <row r="556" spans="11:14" ht="15">
      <c r="K556" s="91"/>
      <c r="L556" s="91"/>
      <c r="M556" s="91"/>
      <c r="N556" s="91"/>
    </row>
    <row r="557" spans="11:14" ht="15">
      <c r="K557" s="91"/>
      <c r="L557" s="91"/>
      <c r="M557" s="91"/>
      <c r="N557" s="91"/>
    </row>
    <row r="558" spans="11:14" ht="15">
      <c r="K558" s="91"/>
      <c r="L558" s="91"/>
      <c r="M558" s="91"/>
      <c r="N558" s="91"/>
    </row>
    <row r="559" spans="11:14" ht="15">
      <c r="K559" s="91"/>
      <c r="L559" s="91"/>
      <c r="M559" s="91"/>
      <c r="N559" s="91"/>
    </row>
    <row r="560" spans="11:14" ht="15">
      <c r="K560" s="91"/>
      <c r="L560" s="91"/>
      <c r="M560" s="91"/>
      <c r="N560" s="91"/>
    </row>
    <row r="561" spans="11:14" ht="15">
      <c r="K561" s="91"/>
      <c r="L561" s="91"/>
      <c r="M561" s="91"/>
      <c r="N561" s="91"/>
    </row>
    <row r="562" spans="11:14" ht="15">
      <c r="K562" s="91"/>
      <c r="L562" s="91"/>
      <c r="M562" s="91"/>
      <c r="N562" s="91"/>
    </row>
    <row r="563" spans="11:14" ht="15">
      <c r="K563" s="91"/>
      <c r="L563" s="91"/>
      <c r="M563" s="91"/>
      <c r="N563" s="91"/>
    </row>
    <row r="564" spans="11:14" ht="15">
      <c r="K564" s="91"/>
      <c r="L564" s="91"/>
      <c r="M564" s="91"/>
      <c r="N564" s="91"/>
    </row>
    <row r="565" spans="11:14" ht="15">
      <c r="K565" s="91"/>
      <c r="L565" s="91"/>
      <c r="M565" s="91"/>
      <c r="N565" s="91"/>
    </row>
    <row r="566" spans="11:14" ht="15">
      <c r="K566" s="91"/>
      <c r="L566" s="91"/>
      <c r="M566" s="91"/>
      <c r="N566" s="91"/>
    </row>
    <row r="567" spans="11:14" ht="15">
      <c r="K567" s="91"/>
      <c r="L567" s="91"/>
      <c r="M567" s="91"/>
      <c r="N567" s="91"/>
    </row>
    <row r="568" spans="11:14" ht="15">
      <c r="K568" s="91"/>
      <c r="L568" s="91"/>
      <c r="M568" s="91"/>
      <c r="N568" s="91"/>
    </row>
    <row r="569" spans="11:14" ht="15">
      <c r="K569" s="91"/>
      <c r="L569" s="91"/>
      <c r="M569" s="91"/>
      <c r="N569" s="91"/>
    </row>
    <row r="570" spans="11:14" ht="15">
      <c r="K570" s="91"/>
      <c r="L570" s="91"/>
      <c r="M570" s="91"/>
      <c r="N570" s="91"/>
    </row>
    <row r="571" spans="11:14" ht="15">
      <c r="K571" s="91"/>
      <c r="L571" s="91"/>
      <c r="M571" s="91"/>
      <c r="N571" s="91"/>
    </row>
    <row r="572" spans="11:14" ht="15">
      <c r="K572" s="91"/>
      <c r="L572" s="91"/>
      <c r="M572" s="91"/>
      <c r="N572" s="91"/>
    </row>
    <row r="573" spans="11:14" ht="15">
      <c r="K573" s="91"/>
      <c r="L573" s="91"/>
      <c r="M573" s="91"/>
      <c r="N573" s="91"/>
    </row>
    <row r="574" spans="11:14" ht="15">
      <c r="K574" s="91"/>
      <c r="L574" s="91"/>
      <c r="M574" s="91"/>
      <c r="N574" s="91"/>
    </row>
    <row r="575" spans="11:14" ht="15">
      <c r="K575" s="91"/>
      <c r="L575" s="91"/>
      <c r="M575" s="91"/>
      <c r="N575" s="91"/>
    </row>
    <row r="576" spans="11:14" ht="15">
      <c r="K576" s="91"/>
      <c r="L576" s="91"/>
      <c r="M576" s="91"/>
      <c r="N576" s="91"/>
    </row>
    <row r="577" spans="11:14" ht="15">
      <c r="K577" s="91"/>
      <c r="L577" s="91"/>
      <c r="M577" s="91"/>
      <c r="N577" s="91"/>
    </row>
    <row r="578" spans="11:14" ht="15">
      <c r="K578" s="91"/>
      <c r="L578" s="91"/>
      <c r="M578" s="91"/>
      <c r="N578" s="91"/>
    </row>
    <row r="579" spans="11:14" ht="15">
      <c r="K579" s="91"/>
      <c r="L579" s="91"/>
      <c r="M579" s="91"/>
      <c r="N579" s="91"/>
    </row>
    <row r="580" spans="11:14" ht="15">
      <c r="K580" s="91"/>
      <c r="L580" s="91"/>
      <c r="M580" s="91"/>
      <c r="N580" s="91"/>
    </row>
    <row r="581" spans="11:14" ht="15">
      <c r="K581" s="91"/>
      <c r="L581" s="91"/>
      <c r="M581" s="91"/>
      <c r="N581" s="91"/>
    </row>
    <row r="582" spans="11:14" ht="15">
      <c r="K582" s="91"/>
      <c r="L582" s="91"/>
      <c r="M582" s="91"/>
      <c r="N582" s="91"/>
    </row>
    <row r="583" spans="11:14" ht="15">
      <c r="K583" s="91"/>
      <c r="L583" s="91"/>
      <c r="M583" s="91"/>
      <c r="N583" s="91"/>
    </row>
    <row r="584" spans="11:14" ht="15">
      <c r="K584" s="91"/>
      <c r="L584" s="91"/>
      <c r="M584" s="91"/>
      <c r="N584" s="91"/>
    </row>
    <row r="585" spans="11:14" ht="15">
      <c r="K585" s="91"/>
      <c r="L585" s="91"/>
      <c r="M585" s="91"/>
      <c r="N585" s="91"/>
    </row>
    <row r="586" spans="11:14" ht="15">
      <c r="K586" s="91"/>
      <c r="L586" s="91"/>
      <c r="M586" s="91"/>
      <c r="N586" s="91"/>
    </row>
    <row r="587" spans="11:14" ht="15">
      <c r="K587" s="91"/>
      <c r="L587" s="91"/>
      <c r="M587" s="91"/>
      <c r="N587" s="91"/>
    </row>
    <row r="588" spans="11:14" ht="15">
      <c r="K588" s="91"/>
      <c r="L588" s="91"/>
      <c r="M588" s="91"/>
      <c r="N588" s="91"/>
    </row>
    <row r="589" spans="11:14" ht="15">
      <c r="K589" s="91"/>
      <c r="L589" s="91"/>
      <c r="M589" s="91"/>
      <c r="N589" s="91"/>
    </row>
    <row r="590" spans="11:14" ht="15">
      <c r="K590" s="91"/>
      <c r="L590" s="91"/>
      <c r="M590" s="91"/>
      <c r="N590" s="91"/>
    </row>
    <row r="591" spans="11:14" ht="15">
      <c r="K591" s="91"/>
      <c r="L591" s="91"/>
      <c r="M591" s="91"/>
      <c r="N591" s="91"/>
    </row>
    <row r="592" spans="11:14" ht="15">
      <c r="K592" s="91"/>
      <c r="L592" s="91"/>
      <c r="M592" s="91"/>
      <c r="N592" s="91"/>
    </row>
    <row r="593" spans="11:14" ht="15">
      <c r="K593" s="91"/>
      <c r="L593" s="91"/>
      <c r="M593" s="91"/>
      <c r="N593" s="91"/>
    </row>
    <row r="594" spans="11:14" ht="15">
      <c r="K594" s="91"/>
      <c r="L594" s="91"/>
      <c r="M594" s="91"/>
      <c r="N594" s="91"/>
    </row>
    <row r="595" spans="11:14" ht="15">
      <c r="K595" s="91"/>
      <c r="L595" s="91"/>
      <c r="M595" s="91"/>
      <c r="N595" s="91"/>
    </row>
    <row r="596" spans="11:14" ht="15">
      <c r="K596" s="91"/>
      <c r="L596" s="91"/>
      <c r="M596" s="91"/>
      <c r="N596" s="91"/>
    </row>
    <row r="597" spans="11:14" ht="15">
      <c r="K597" s="91"/>
      <c r="L597" s="91"/>
      <c r="M597" s="91"/>
      <c r="N597" s="91"/>
    </row>
    <row r="598" spans="11:14" ht="15">
      <c r="K598" s="91"/>
      <c r="L598" s="91"/>
      <c r="M598" s="91"/>
      <c r="N598" s="91"/>
    </row>
    <row r="599" spans="11:14" ht="15">
      <c r="K599" s="91"/>
      <c r="L599" s="91"/>
      <c r="M599" s="91"/>
      <c r="N599" s="91"/>
    </row>
    <row r="600" spans="11:14" ht="15">
      <c r="K600" s="91"/>
      <c r="L600" s="91"/>
      <c r="M600" s="91"/>
      <c r="N600" s="91"/>
    </row>
    <row r="601" spans="11:14" ht="15">
      <c r="K601" s="91"/>
      <c r="L601" s="91"/>
      <c r="M601" s="91"/>
      <c r="N601" s="91"/>
    </row>
    <row r="602" spans="11:14" ht="15">
      <c r="K602" s="91"/>
      <c r="L602" s="91"/>
      <c r="M602" s="91"/>
      <c r="N602" s="91"/>
    </row>
    <row r="603" spans="11:14" ht="15">
      <c r="K603" s="91"/>
      <c r="L603" s="91"/>
      <c r="M603" s="91"/>
      <c r="N603" s="91"/>
    </row>
    <row r="604" spans="11:14" ht="15">
      <c r="K604" s="91"/>
      <c r="L604" s="91"/>
      <c r="M604" s="91"/>
      <c r="N604" s="91"/>
    </row>
    <row r="605" spans="11:14" ht="15">
      <c r="K605" s="91"/>
      <c r="L605" s="91"/>
      <c r="M605" s="91"/>
      <c r="N605" s="91"/>
    </row>
    <row r="606" spans="11:14" ht="15">
      <c r="K606" s="91"/>
      <c r="L606" s="91"/>
      <c r="M606" s="91"/>
      <c r="N606" s="91"/>
    </row>
    <row r="607" spans="11:14" ht="15">
      <c r="K607" s="91"/>
      <c r="L607" s="91"/>
      <c r="M607" s="91"/>
      <c r="N607" s="91"/>
    </row>
    <row r="608" spans="11:14" ht="15">
      <c r="K608" s="91"/>
      <c r="L608" s="91"/>
      <c r="M608" s="91"/>
      <c r="N608" s="91"/>
    </row>
    <row r="609" spans="1:14" ht="15">
      <c r="K609" s="91"/>
      <c r="L609" s="91"/>
      <c r="M609" s="91"/>
      <c r="N609" s="91"/>
    </row>
    <row r="610" spans="1:14" ht="15">
      <c r="K610" s="91"/>
      <c r="L610" s="91"/>
      <c r="M610" s="91"/>
      <c r="N610" s="91"/>
    </row>
    <row r="611" spans="1:14" ht="15">
      <c r="K611" s="91"/>
      <c r="L611" s="91"/>
      <c r="M611" s="91"/>
      <c r="N611" s="91"/>
    </row>
    <row r="612" spans="1:14" ht="15">
      <c r="K612" s="91"/>
      <c r="L612" s="91"/>
      <c r="M612" s="91"/>
      <c r="N612" s="91"/>
    </row>
    <row r="613" spans="1:14" ht="15">
      <c r="K613" s="91"/>
      <c r="L613" s="91"/>
      <c r="M613" s="91"/>
      <c r="N613" s="91"/>
    </row>
    <row r="614" spans="1:14" ht="15">
      <c r="K614" s="91"/>
      <c r="L614" s="91"/>
      <c r="M614" s="91"/>
      <c r="N614" s="91"/>
    </row>
    <row r="615" spans="1:14" ht="15">
      <c r="K615" s="91"/>
      <c r="L615" s="91"/>
      <c r="M615" s="91"/>
      <c r="N615" s="91"/>
    </row>
    <row r="616" spans="1:14" ht="15">
      <c r="K616" s="91"/>
      <c r="L616" s="91"/>
      <c r="M616" s="91"/>
      <c r="N616" s="91"/>
    </row>
    <row r="617" spans="1:14" ht="15">
      <c r="A617" s="91"/>
      <c r="B617" s="91"/>
      <c r="C617" s="91"/>
      <c r="D617" s="91"/>
      <c r="E617" s="91"/>
      <c r="F617" s="91"/>
      <c r="G617" s="91"/>
      <c r="H617" s="91"/>
      <c r="I617" s="91"/>
      <c r="J617" s="91"/>
      <c r="K617" s="91"/>
      <c r="L617" s="91"/>
      <c r="M617" s="91"/>
      <c r="N617" s="91"/>
    </row>
    <row r="618" spans="1:14" ht="15">
      <c r="A618" s="91"/>
      <c r="B618" s="91"/>
      <c r="C618" s="91"/>
      <c r="D618" s="91"/>
      <c r="E618" s="91"/>
      <c r="F618" s="91"/>
      <c r="G618" s="91"/>
      <c r="H618" s="91"/>
      <c r="I618" s="91"/>
      <c r="J618" s="91"/>
      <c r="K618" s="91"/>
      <c r="L618" s="91"/>
      <c r="M618" s="91"/>
      <c r="N618" s="91"/>
    </row>
    <row r="619" spans="1:14" ht="15">
      <c r="I619" s="91"/>
      <c r="J619" s="91"/>
      <c r="K619" s="91"/>
      <c r="L619" s="91"/>
      <c r="M619" s="91"/>
      <c r="N619" s="91"/>
    </row>
    <row r="620" spans="1:14" ht="15">
      <c r="I620" s="91"/>
      <c r="J620" s="91"/>
      <c r="K620" s="91"/>
      <c r="L620" s="91"/>
      <c r="M620" s="91"/>
      <c r="N620" s="91"/>
    </row>
    <row r="621" spans="1:14" ht="15">
      <c r="I621" s="91"/>
      <c r="J621" s="91"/>
      <c r="K621" s="91"/>
      <c r="L621" s="91"/>
      <c r="M621" s="91"/>
      <c r="N621" s="91"/>
    </row>
    <row r="622" spans="1:14" ht="15">
      <c r="I622" s="91"/>
      <c r="J622" s="91"/>
      <c r="K622" s="91"/>
      <c r="L622" s="91"/>
      <c r="M622" s="91"/>
      <c r="N622" s="91"/>
    </row>
    <row r="623" spans="1:14" ht="15">
      <c r="B623" s="140"/>
      <c r="C623" s="140"/>
      <c r="D623" s="140"/>
      <c r="E623" s="140"/>
      <c r="F623" s="140"/>
      <c r="G623" s="140"/>
      <c r="H623" s="140"/>
      <c r="I623" s="140"/>
    </row>
    <row r="624" spans="1:14" ht="15">
      <c r="B624" s="140"/>
      <c r="C624" s="140"/>
      <c r="D624" s="140"/>
      <c r="E624" s="140"/>
      <c r="F624" s="140"/>
      <c r="G624" s="140"/>
      <c r="H624" s="140"/>
      <c r="I624" s="140"/>
    </row>
  </sheetData>
  <mergeCells count="3">
    <mergeCell ref="B2:I2"/>
    <mergeCell ref="C3:H3"/>
    <mergeCell ref="B6:F6"/>
  </mergeCells>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498A77-BA7F-4655-922C-2A65D4E92093}">
  <dimension ref="A1:J774"/>
  <sheetViews>
    <sheetView topLeftCell="A752" workbookViewId="0">
      <selection activeCell="H4" sqref="H4:I774"/>
    </sheetView>
  </sheetViews>
  <sheetFormatPr defaultRowHeight="12.75"/>
  <cols>
    <col min="3" max="3" width="10.140625" customWidth="1"/>
    <col min="6" max="6" width="11.42578125" customWidth="1"/>
  </cols>
  <sheetData>
    <row r="1" spans="1:10" ht="84.75" customHeight="1">
      <c r="A1" s="212" t="s">
        <v>2769</v>
      </c>
      <c r="B1" s="212"/>
      <c r="C1" s="212"/>
      <c r="D1" s="212"/>
      <c r="E1" s="212"/>
      <c r="F1" s="212"/>
      <c r="G1" s="212"/>
      <c r="H1" s="212"/>
      <c r="I1" s="212"/>
      <c r="J1" s="212"/>
    </row>
    <row r="2" spans="1:10" ht="57.6" customHeight="1">
      <c r="A2" s="72" t="s">
        <v>2238</v>
      </c>
      <c r="B2" s="72" t="s">
        <v>2239</v>
      </c>
      <c r="C2" s="72" t="s">
        <v>1286</v>
      </c>
      <c r="D2" s="72" t="s">
        <v>1287</v>
      </c>
      <c r="E2" s="72" t="s">
        <v>75</v>
      </c>
      <c r="F2" s="72" t="s">
        <v>2240</v>
      </c>
      <c r="G2" s="72" t="s">
        <v>1516</v>
      </c>
      <c r="H2" s="72" t="s">
        <v>76</v>
      </c>
      <c r="I2" s="72" t="s">
        <v>1406</v>
      </c>
      <c r="J2" s="72" t="s">
        <v>77</v>
      </c>
    </row>
    <row r="3" spans="1:10" ht="18.600000000000001" customHeight="1">
      <c r="A3" s="203"/>
      <c r="B3" s="204"/>
      <c r="C3" s="204"/>
      <c r="D3" s="204"/>
      <c r="E3" s="204"/>
      <c r="F3" s="205"/>
      <c r="G3" s="130">
        <f>SUM(G4:G774)</f>
        <v>5354</v>
      </c>
      <c r="H3" s="130">
        <f>SUM(H4:H774)</f>
        <v>17095.089999999989</v>
      </c>
      <c r="I3" s="130">
        <f>SUM(I4:I774)</f>
        <v>0</v>
      </c>
      <c r="J3" s="130">
        <f>SUM(J4:J774)</f>
        <v>17095.089999999989</v>
      </c>
    </row>
    <row r="4" spans="1:10">
      <c r="A4" s="73" t="s">
        <v>49</v>
      </c>
      <c r="B4" s="73" t="s">
        <v>179</v>
      </c>
      <c r="C4" s="73" t="s">
        <v>180</v>
      </c>
      <c r="D4" s="73" t="s">
        <v>80</v>
      </c>
      <c r="E4" s="73" t="s">
        <v>877</v>
      </c>
      <c r="F4" s="73" t="s">
        <v>878</v>
      </c>
      <c r="G4" s="73">
        <v>2</v>
      </c>
      <c r="H4" s="73">
        <v>0.98</v>
      </c>
      <c r="I4" s="73">
        <v>0</v>
      </c>
      <c r="J4" s="73">
        <v>0.98</v>
      </c>
    </row>
    <row r="5" spans="1:10">
      <c r="A5" s="73" t="s">
        <v>49</v>
      </c>
      <c r="B5" s="73" t="s">
        <v>179</v>
      </c>
      <c r="C5" s="73" t="s">
        <v>180</v>
      </c>
      <c r="D5" s="73" t="s">
        <v>80</v>
      </c>
      <c r="E5" s="73" t="s">
        <v>448</v>
      </c>
      <c r="F5" s="73" t="s">
        <v>449</v>
      </c>
      <c r="G5" s="73">
        <v>7</v>
      </c>
      <c r="H5" s="73">
        <v>9.59</v>
      </c>
      <c r="I5" s="73">
        <v>0</v>
      </c>
      <c r="J5" s="73">
        <v>9.59</v>
      </c>
    </row>
    <row r="6" spans="1:10">
      <c r="A6" s="73" t="s">
        <v>49</v>
      </c>
      <c r="B6" s="73" t="s">
        <v>179</v>
      </c>
      <c r="C6" s="73" t="s">
        <v>180</v>
      </c>
      <c r="D6" s="73" t="s">
        <v>80</v>
      </c>
      <c r="E6" s="73" t="s">
        <v>881</v>
      </c>
      <c r="F6" s="73" t="s">
        <v>882</v>
      </c>
      <c r="G6" s="73">
        <v>2</v>
      </c>
      <c r="H6" s="73">
        <v>8.76</v>
      </c>
      <c r="I6" s="73">
        <v>0</v>
      </c>
      <c r="J6" s="73">
        <v>8.76</v>
      </c>
    </row>
    <row r="7" spans="1:10">
      <c r="A7" s="73" t="s">
        <v>49</v>
      </c>
      <c r="B7" s="73" t="s">
        <v>179</v>
      </c>
      <c r="C7" s="73" t="s">
        <v>180</v>
      </c>
      <c r="D7" s="73" t="s">
        <v>80</v>
      </c>
      <c r="E7" s="73" t="s">
        <v>883</v>
      </c>
      <c r="F7" s="73" t="s">
        <v>884</v>
      </c>
      <c r="G7" s="73">
        <v>2</v>
      </c>
      <c r="H7" s="73">
        <v>3.8</v>
      </c>
      <c r="I7" s="73">
        <v>0</v>
      </c>
      <c r="J7" s="73">
        <v>3.8</v>
      </c>
    </row>
    <row r="8" spans="1:10">
      <c r="A8" s="73" t="s">
        <v>49</v>
      </c>
      <c r="B8" s="73" t="s">
        <v>179</v>
      </c>
      <c r="C8" s="73" t="s">
        <v>180</v>
      </c>
      <c r="D8" s="73" t="s">
        <v>80</v>
      </c>
      <c r="E8" s="73" t="s">
        <v>610</v>
      </c>
      <c r="F8" s="73" t="s">
        <v>611</v>
      </c>
      <c r="G8" s="73">
        <v>1</v>
      </c>
      <c r="H8" s="73">
        <v>1.52</v>
      </c>
      <c r="I8" s="73">
        <v>0</v>
      </c>
      <c r="J8" s="73">
        <v>1.52</v>
      </c>
    </row>
    <row r="9" spans="1:10">
      <c r="A9" s="73" t="s">
        <v>49</v>
      </c>
      <c r="B9" s="73" t="s">
        <v>179</v>
      </c>
      <c r="C9" s="73" t="s">
        <v>180</v>
      </c>
      <c r="D9" s="73" t="s">
        <v>80</v>
      </c>
      <c r="E9" s="73" t="s">
        <v>887</v>
      </c>
      <c r="F9" s="73" t="s">
        <v>888</v>
      </c>
      <c r="G9" s="73">
        <v>1</v>
      </c>
      <c r="H9" s="73">
        <v>2.06</v>
      </c>
      <c r="I9" s="73">
        <v>0</v>
      </c>
      <c r="J9" s="73">
        <v>2.06</v>
      </c>
    </row>
    <row r="10" spans="1:10">
      <c r="A10" s="73" t="s">
        <v>49</v>
      </c>
      <c r="B10" s="73" t="s">
        <v>179</v>
      </c>
      <c r="C10" s="73" t="s">
        <v>180</v>
      </c>
      <c r="D10" s="73" t="s">
        <v>80</v>
      </c>
      <c r="E10" s="73" t="s">
        <v>931</v>
      </c>
      <c r="F10" s="73" t="s">
        <v>932</v>
      </c>
      <c r="G10" s="73">
        <v>2</v>
      </c>
      <c r="H10" s="73">
        <v>3.94</v>
      </c>
      <c r="I10" s="73">
        <v>0</v>
      </c>
      <c r="J10" s="73">
        <v>3.94</v>
      </c>
    </row>
    <row r="11" spans="1:10">
      <c r="A11" s="73" t="s">
        <v>49</v>
      </c>
      <c r="B11" s="73" t="s">
        <v>179</v>
      </c>
      <c r="C11" s="73" t="s">
        <v>180</v>
      </c>
      <c r="D11" s="73" t="s">
        <v>80</v>
      </c>
      <c r="E11" s="73" t="s">
        <v>893</v>
      </c>
      <c r="F11" s="73" t="s">
        <v>894</v>
      </c>
      <c r="G11" s="73">
        <v>2</v>
      </c>
      <c r="H11" s="73">
        <v>2.84</v>
      </c>
      <c r="I11" s="73">
        <v>0</v>
      </c>
      <c r="J11" s="73">
        <v>2.84</v>
      </c>
    </row>
    <row r="12" spans="1:10">
      <c r="A12" s="73" t="s">
        <v>49</v>
      </c>
      <c r="B12" s="73" t="s">
        <v>179</v>
      </c>
      <c r="C12" s="73" t="s">
        <v>180</v>
      </c>
      <c r="D12" s="73" t="s">
        <v>80</v>
      </c>
      <c r="E12" s="73" t="s">
        <v>306</v>
      </c>
      <c r="F12" s="73" t="s">
        <v>307</v>
      </c>
      <c r="G12" s="73">
        <v>1</v>
      </c>
      <c r="H12" s="73">
        <v>1.62</v>
      </c>
      <c r="I12" s="73">
        <v>0</v>
      </c>
      <c r="J12" s="73">
        <v>1.62</v>
      </c>
    </row>
    <row r="13" spans="1:10">
      <c r="A13" s="73" t="s">
        <v>49</v>
      </c>
      <c r="B13" s="73" t="s">
        <v>179</v>
      </c>
      <c r="C13" s="73" t="s">
        <v>180</v>
      </c>
      <c r="D13" s="73" t="s">
        <v>80</v>
      </c>
      <c r="E13" s="73" t="s">
        <v>1048</v>
      </c>
      <c r="F13" s="73" t="s">
        <v>1049</v>
      </c>
      <c r="G13" s="73">
        <v>1</v>
      </c>
      <c r="H13" s="73">
        <v>4.29</v>
      </c>
      <c r="I13" s="73">
        <v>0</v>
      </c>
      <c r="J13" s="73">
        <v>4.29</v>
      </c>
    </row>
    <row r="14" spans="1:10">
      <c r="A14" s="73" t="s">
        <v>49</v>
      </c>
      <c r="B14" s="73" t="s">
        <v>179</v>
      </c>
      <c r="C14" s="73" t="s">
        <v>180</v>
      </c>
      <c r="D14" s="73" t="s">
        <v>80</v>
      </c>
      <c r="E14" s="73" t="s">
        <v>1058</v>
      </c>
      <c r="F14" s="73" t="s">
        <v>1059</v>
      </c>
      <c r="G14" s="73">
        <v>1</v>
      </c>
      <c r="H14" s="73">
        <v>5.74</v>
      </c>
      <c r="I14" s="73">
        <v>0</v>
      </c>
      <c r="J14" s="73">
        <v>5.74</v>
      </c>
    </row>
    <row r="15" spans="1:10">
      <c r="A15" s="73" t="s">
        <v>49</v>
      </c>
      <c r="B15" s="73" t="s">
        <v>179</v>
      </c>
      <c r="C15" s="73" t="s">
        <v>180</v>
      </c>
      <c r="D15" s="73" t="s">
        <v>80</v>
      </c>
      <c r="E15" s="73" t="s">
        <v>919</v>
      </c>
      <c r="F15" s="73" t="s">
        <v>920</v>
      </c>
      <c r="G15" s="73">
        <v>3</v>
      </c>
      <c r="H15" s="73">
        <v>7.98</v>
      </c>
      <c r="I15" s="73">
        <v>0</v>
      </c>
      <c r="J15" s="73">
        <v>7.98</v>
      </c>
    </row>
    <row r="16" spans="1:10">
      <c r="A16" s="73" t="s">
        <v>49</v>
      </c>
      <c r="B16" s="73" t="s">
        <v>179</v>
      </c>
      <c r="C16" s="73" t="s">
        <v>180</v>
      </c>
      <c r="D16" s="73" t="s">
        <v>80</v>
      </c>
      <c r="E16" s="73" t="s">
        <v>923</v>
      </c>
      <c r="F16" s="73" t="s">
        <v>924</v>
      </c>
      <c r="G16" s="73">
        <v>1</v>
      </c>
      <c r="H16" s="73">
        <v>5.34</v>
      </c>
      <c r="I16" s="73">
        <v>0</v>
      </c>
      <c r="J16" s="73">
        <v>5.34</v>
      </c>
    </row>
    <row r="17" spans="1:10">
      <c r="A17" s="73" t="s">
        <v>49</v>
      </c>
      <c r="B17" s="73" t="s">
        <v>179</v>
      </c>
      <c r="C17" s="73" t="s">
        <v>180</v>
      </c>
      <c r="D17" s="73" t="s">
        <v>80</v>
      </c>
      <c r="E17" s="73" t="s">
        <v>448</v>
      </c>
      <c r="F17" s="73" t="s">
        <v>449</v>
      </c>
      <c r="G17" s="73">
        <v>1</v>
      </c>
      <c r="H17" s="73">
        <v>1.37</v>
      </c>
      <c r="I17" s="73">
        <v>0</v>
      </c>
      <c r="J17" s="73">
        <v>1.37</v>
      </c>
    </row>
    <row r="18" spans="1:10">
      <c r="A18" s="73" t="s">
        <v>49</v>
      </c>
      <c r="B18" s="73" t="s">
        <v>179</v>
      </c>
      <c r="C18" s="73" t="s">
        <v>180</v>
      </c>
      <c r="D18" s="73" t="s">
        <v>80</v>
      </c>
      <c r="E18" s="73" t="s">
        <v>881</v>
      </c>
      <c r="F18" s="73" t="s">
        <v>882</v>
      </c>
      <c r="G18" s="73">
        <v>1</v>
      </c>
      <c r="H18" s="73">
        <v>4.38</v>
      </c>
      <c r="I18" s="73">
        <v>0</v>
      </c>
      <c r="J18" s="73">
        <v>4.38</v>
      </c>
    </row>
    <row r="19" spans="1:10">
      <c r="A19" s="73" t="s">
        <v>49</v>
      </c>
      <c r="B19" s="73" t="s">
        <v>179</v>
      </c>
      <c r="C19" s="73" t="s">
        <v>180</v>
      </c>
      <c r="D19" s="73" t="s">
        <v>80</v>
      </c>
      <c r="E19" s="73" t="s">
        <v>891</v>
      </c>
      <c r="F19" s="73" t="s">
        <v>892</v>
      </c>
      <c r="G19" s="73">
        <v>1</v>
      </c>
      <c r="H19" s="73">
        <v>1.79</v>
      </c>
      <c r="I19" s="73">
        <v>0</v>
      </c>
      <c r="J19" s="73">
        <v>1.79</v>
      </c>
    </row>
    <row r="20" spans="1:10">
      <c r="A20" s="73" t="s">
        <v>49</v>
      </c>
      <c r="B20" s="73" t="s">
        <v>179</v>
      </c>
      <c r="C20" s="73" t="s">
        <v>180</v>
      </c>
      <c r="D20" s="73" t="s">
        <v>80</v>
      </c>
      <c r="E20" s="73" t="s">
        <v>893</v>
      </c>
      <c r="F20" s="73" t="s">
        <v>894</v>
      </c>
      <c r="G20" s="73">
        <v>1</v>
      </c>
      <c r="H20" s="73">
        <v>1.42</v>
      </c>
      <c r="I20" s="73">
        <v>0</v>
      </c>
      <c r="J20" s="73">
        <v>1.42</v>
      </c>
    </row>
    <row r="21" spans="1:10">
      <c r="A21" s="73" t="s">
        <v>49</v>
      </c>
      <c r="B21" s="73" t="s">
        <v>179</v>
      </c>
      <c r="C21" s="73" t="s">
        <v>180</v>
      </c>
      <c r="D21" s="73" t="s">
        <v>80</v>
      </c>
      <c r="E21" s="73" t="s">
        <v>933</v>
      </c>
      <c r="F21" s="73" t="s">
        <v>934</v>
      </c>
      <c r="G21" s="73">
        <v>1</v>
      </c>
      <c r="H21" s="73">
        <v>1.3</v>
      </c>
      <c r="I21" s="73">
        <v>0</v>
      </c>
      <c r="J21" s="73">
        <v>1.3</v>
      </c>
    </row>
    <row r="22" spans="1:10">
      <c r="A22" s="73" t="s">
        <v>49</v>
      </c>
      <c r="B22" s="73" t="s">
        <v>179</v>
      </c>
      <c r="C22" s="73" t="s">
        <v>180</v>
      </c>
      <c r="D22" s="73" t="s">
        <v>80</v>
      </c>
      <c r="E22" s="73" t="s">
        <v>961</v>
      </c>
      <c r="F22" s="73" t="s">
        <v>962</v>
      </c>
      <c r="G22" s="73">
        <v>1</v>
      </c>
      <c r="H22" s="73">
        <v>1.46</v>
      </c>
      <c r="I22" s="73">
        <v>0</v>
      </c>
      <c r="J22" s="73">
        <v>1.46</v>
      </c>
    </row>
    <row r="23" spans="1:10">
      <c r="A23" s="73" t="s">
        <v>49</v>
      </c>
      <c r="B23" s="73" t="s">
        <v>179</v>
      </c>
      <c r="C23" s="73" t="s">
        <v>180</v>
      </c>
      <c r="D23" s="73" t="s">
        <v>80</v>
      </c>
      <c r="E23" s="73" t="s">
        <v>901</v>
      </c>
      <c r="F23" s="73" t="s">
        <v>902</v>
      </c>
      <c r="G23" s="73">
        <v>1</v>
      </c>
      <c r="H23" s="73">
        <v>2.08</v>
      </c>
      <c r="I23" s="73">
        <v>0</v>
      </c>
      <c r="J23" s="73">
        <v>2.08</v>
      </c>
    </row>
    <row r="24" spans="1:10">
      <c r="A24" s="73" t="s">
        <v>49</v>
      </c>
      <c r="B24" s="73" t="s">
        <v>179</v>
      </c>
      <c r="C24" s="73" t="s">
        <v>180</v>
      </c>
      <c r="D24" s="73" t="s">
        <v>80</v>
      </c>
      <c r="E24" s="73" t="s">
        <v>963</v>
      </c>
      <c r="F24" s="73" t="s">
        <v>964</v>
      </c>
      <c r="G24" s="73">
        <v>1</v>
      </c>
      <c r="H24" s="73">
        <v>3.24</v>
      </c>
      <c r="I24" s="73">
        <v>0</v>
      </c>
      <c r="J24" s="73">
        <v>3.24</v>
      </c>
    </row>
    <row r="25" spans="1:10">
      <c r="A25" s="73" t="s">
        <v>49</v>
      </c>
      <c r="B25" s="73" t="s">
        <v>179</v>
      </c>
      <c r="C25" s="73" t="s">
        <v>180</v>
      </c>
      <c r="D25" s="73" t="s">
        <v>80</v>
      </c>
      <c r="E25" s="73" t="s">
        <v>965</v>
      </c>
      <c r="F25" s="73" t="s">
        <v>966</v>
      </c>
      <c r="G25" s="73">
        <v>1</v>
      </c>
      <c r="H25" s="73">
        <v>1.51</v>
      </c>
      <c r="I25" s="73">
        <v>0</v>
      </c>
      <c r="J25" s="73">
        <v>1.51</v>
      </c>
    </row>
    <row r="26" spans="1:10">
      <c r="A26" s="73" t="s">
        <v>49</v>
      </c>
      <c r="B26" s="73" t="s">
        <v>179</v>
      </c>
      <c r="C26" s="73" t="s">
        <v>180</v>
      </c>
      <c r="D26" s="73" t="s">
        <v>80</v>
      </c>
      <c r="E26" s="73" t="s">
        <v>905</v>
      </c>
      <c r="F26" s="73" t="s">
        <v>906</v>
      </c>
      <c r="G26" s="73">
        <v>1</v>
      </c>
      <c r="H26" s="73">
        <v>3.63</v>
      </c>
      <c r="I26" s="73">
        <v>0</v>
      </c>
      <c r="J26" s="73">
        <v>3.63</v>
      </c>
    </row>
    <row r="27" spans="1:10">
      <c r="A27" s="73" t="s">
        <v>49</v>
      </c>
      <c r="B27" s="73" t="s">
        <v>179</v>
      </c>
      <c r="C27" s="73" t="s">
        <v>180</v>
      </c>
      <c r="D27" s="73" t="s">
        <v>80</v>
      </c>
      <c r="E27" s="73" t="s">
        <v>306</v>
      </c>
      <c r="F27" s="73" t="s">
        <v>307</v>
      </c>
      <c r="G27" s="73">
        <v>1</v>
      </c>
      <c r="H27" s="73">
        <v>1.62</v>
      </c>
      <c r="I27" s="73">
        <v>0</v>
      </c>
      <c r="J27" s="73">
        <v>1.62</v>
      </c>
    </row>
    <row r="28" spans="1:10">
      <c r="A28" s="73" t="s">
        <v>49</v>
      </c>
      <c r="B28" s="73" t="s">
        <v>179</v>
      </c>
      <c r="C28" s="73" t="s">
        <v>180</v>
      </c>
      <c r="D28" s="73" t="s">
        <v>80</v>
      </c>
      <c r="E28" s="73" t="s">
        <v>917</v>
      </c>
      <c r="F28" s="73" t="s">
        <v>918</v>
      </c>
      <c r="G28" s="73">
        <v>1</v>
      </c>
      <c r="H28" s="73">
        <v>7.42</v>
      </c>
      <c r="I28" s="73">
        <v>0</v>
      </c>
      <c r="J28" s="73">
        <v>7.42</v>
      </c>
    </row>
    <row r="29" spans="1:10">
      <c r="A29" s="73" t="s">
        <v>49</v>
      </c>
      <c r="B29" s="73" t="s">
        <v>179</v>
      </c>
      <c r="C29" s="73" t="s">
        <v>180</v>
      </c>
      <c r="D29" s="73" t="s">
        <v>80</v>
      </c>
      <c r="E29" s="73" t="s">
        <v>919</v>
      </c>
      <c r="F29" s="73" t="s">
        <v>920</v>
      </c>
      <c r="G29" s="73">
        <v>1</v>
      </c>
      <c r="H29" s="73">
        <v>2.66</v>
      </c>
      <c r="I29" s="73">
        <v>0</v>
      </c>
      <c r="J29" s="73">
        <v>2.66</v>
      </c>
    </row>
    <row r="30" spans="1:10">
      <c r="A30" s="73" t="s">
        <v>49</v>
      </c>
      <c r="B30" s="73" t="s">
        <v>179</v>
      </c>
      <c r="C30" s="73" t="s">
        <v>180</v>
      </c>
      <c r="D30" s="73" t="s">
        <v>80</v>
      </c>
      <c r="E30" s="73" t="s">
        <v>990</v>
      </c>
      <c r="F30" s="73" t="s">
        <v>991</v>
      </c>
      <c r="G30" s="73">
        <v>1</v>
      </c>
      <c r="H30" s="73">
        <v>9.68</v>
      </c>
      <c r="I30" s="73">
        <v>0</v>
      </c>
      <c r="J30" s="73">
        <v>9.68</v>
      </c>
    </row>
    <row r="31" spans="1:10">
      <c r="A31" s="73" t="s">
        <v>53</v>
      </c>
      <c r="B31" s="73" t="s">
        <v>282</v>
      </c>
      <c r="C31" s="73" t="s">
        <v>283</v>
      </c>
      <c r="D31" s="73" t="s">
        <v>80</v>
      </c>
      <c r="E31" s="73" t="s">
        <v>879</v>
      </c>
      <c r="F31" s="73" t="s">
        <v>880</v>
      </c>
      <c r="G31" s="73">
        <v>1</v>
      </c>
      <c r="H31" s="73">
        <v>0.7</v>
      </c>
      <c r="I31" s="73">
        <v>0</v>
      </c>
      <c r="J31" s="73">
        <v>0.7</v>
      </c>
    </row>
    <row r="32" spans="1:10">
      <c r="A32" s="73" t="s">
        <v>53</v>
      </c>
      <c r="B32" s="73" t="s">
        <v>282</v>
      </c>
      <c r="C32" s="73" t="s">
        <v>283</v>
      </c>
      <c r="D32" s="73" t="s">
        <v>80</v>
      </c>
      <c r="E32" s="73" t="s">
        <v>881</v>
      </c>
      <c r="F32" s="73" t="s">
        <v>882</v>
      </c>
      <c r="G32" s="73">
        <v>9</v>
      </c>
      <c r="H32" s="73">
        <v>39.42</v>
      </c>
      <c r="I32" s="73">
        <v>0</v>
      </c>
      <c r="J32" s="73">
        <v>39.42</v>
      </c>
    </row>
    <row r="33" spans="1:10">
      <c r="A33" s="73" t="s">
        <v>53</v>
      </c>
      <c r="B33" s="73" t="s">
        <v>282</v>
      </c>
      <c r="C33" s="73" t="s">
        <v>283</v>
      </c>
      <c r="D33" s="73" t="s">
        <v>80</v>
      </c>
      <c r="E33" s="73" t="s">
        <v>883</v>
      </c>
      <c r="F33" s="73" t="s">
        <v>884</v>
      </c>
      <c r="G33" s="73">
        <v>1</v>
      </c>
      <c r="H33" s="73">
        <v>1.9</v>
      </c>
      <c r="I33" s="73">
        <v>0</v>
      </c>
      <c r="J33" s="73">
        <v>1.9</v>
      </c>
    </row>
    <row r="34" spans="1:10">
      <c r="A34" s="73" t="s">
        <v>53</v>
      </c>
      <c r="B34" s="73" t="s">
        <v>282</v>
      </c>
      <c r="C34" s="73" t="s">
        <v>283</v>
      </c>
      <c r="D34" s="73" t="s">
        <v>80</v>
      </c>
      <c r="E34" s="73" t="s">
        <v>943</v>
      </c>
      <c r="F34" s="73" t="s">
        <v>944</v>
      </c>
      <c r="G34" s="73">
        <v>3</v>
      </c>
      <c r="H34" s="73">
        <v>7.47</v>
      </c>
      <c r="I34" s="73">
        <v>0</v>
      </c>
      <c r="J34" s="73">
        <v>7.47</v>
      </c>
    </row>
    <row r="35" spans="1:10">
      <c r="A35" s="73" t="s">
        <v>53</v>
      </c>
      <c r="B35" s="73" t="s">
        <v>282</v>
      </c>
      <c r="C35" s="73" t="s">
        <v>283</v>
      </c>
      <c r="D35" s="73" t="s">
        <v>80</v>
      </c>
      <c r="E35" s="73" t="s">
        <v>945</v>
      </c>
      <c r="F35" s="73" t="s">
        <v>946</v>
      </c>
      <c r="G35" s="73">
        <v>3</v>
      </c>
      <c r="H35" s="73">
        <v>8.64</v>
      </c>
      <c r="I35" s="73">
        <v>0</v>
      </c>
      <c r="J35" s="73">
        <v>8.64</v>
      </c>
    </row>
    <row r="36" spans="1:10">
      <c r="A36" s="73" t="s">
        <v>53</v>
      </c>
      <c r="B36" s="73" t="s">
        <v>282</v>
      </c>
      <c r="C36" s="73" t="s">
        <v>283</v>
      </c>
      <c r="D36" s="73" t="s">
        <v>80</v>
      </c>
      <c r="E36" s="73" t="s">
        <v>947</v>
      </c>
      <c r="F36" s="73" t="s">
        <v>948</v>
      </c>
      <c r="G36" s="73">
        <v>3</v>
      </c>
      <c r="H36" s="73">
        <v>8.64</v>
      </c>
      <c r="I36" s="73">
        <v>0</v>
      </c>
      <c r="J36" s="73">
        <v>8.64</v>
      </c>
    </row>
    <row r="37" spans="1:10">
      <c r="A37" s="73" t="s">
        <v>53</v>
      </c>
      <c r="B37" s="73" t="s">
        <v>282</v>
      </c>
      <c r="C37" s="73" t="s">
        <v>283</v>
      </c>
      <c r="D37" s="73" t="s">
        <v>80</v>
      </c>
      <c r="E37" s="73" t="s">
        <v>885</v>
      </c>
      <c r="F37" s="73" t="s">
        <v>886</v>
      </c>
      <c r="G37" s="73">
        <v>3</v>
      </c>
      <c r="H37" s="73">
        <v>24.09</v>
      </c>
      <c r="I37" s="73">
        <v>0</v>
      </c>
      <c r="J37" s="73">
        <v>24.09</v>
      </c>
    </row>
    <row r="38" spans="1:10">
      <c r="A38" s="73" t="s">
        <v>53</v>
      </c>
      <c r="B38" s="73" t="s">
        <v>282</v>
      </c>
      <c r="C38" s="73" t="s">
        <v>283</v>
      </c>
      <c r="D38" s="73" t="s">
        <v>80</v>
      </c>
      <c r="E38" s="73" t="s">
        <v>610</v>
      </c>
      <c r="F38" s="73" t="s">
        <v>611</v>
      </c>
      <c r="G38" s="73">
        <v>4</v>
      </c>
      <c r="H38" s="73">
        <v>6.08</v>
      </c>
      <c r="I38" s="73">
        <v>0</v>
      </c>
      <c r="J38" s="73">
        <v>6.08</v>
      </c>
    </row>
    <row r="39" spans="1:10">
      <c r="A39" s="73" t="s">
        <v>53</v>
      </c>
      <c r="B39" s="73" t="s">
        <v>282</v>
      </c>
      <c r="C39" s="73" t="s">
        <v>283</v>
      </c>
      <c r="D39" s="73" t="s">
        <v>80</v>
      </c>
      <c r="E39" s="73" t="s">
        <v>949</v>
      </c>
      <c r="F39" s="73" t="s">
        <v>950</v>
      </c>
      <c r="G39" s="73">
        <v>1</v>
      </c>
      <c r="H39" s="73">
        <v>4.3600000000000003</v>
      </c>
      <c r="I39" s="73">
        <v>0</v>
      </c>
      <c r="J39" s="73">
        <v>4.3600000000000003</v>
      </c>
    </row>
    <row r="40" spans="1:10">
      <c r="A40" s="73" t="s">
        <v>53</v>
      </c>
      <c r="B40" s="73" t="s">
        <v>282</v>
      </c>
      <c r="C40" s="73" t="s">
        <v>283</v>
      </c>
      <c r="D40" s="73" t="s">
        <v>80</v>
      </c>
      <c r="E40" s="73" t="s">
        <v>951</v>
      </c>
      <c r="F40" s="73" t="s">
        <v>952</v>
      </c>
      <c r="G40" s="73">
        <v>6</v>
      </c>
      <c r="H40" s="73">
        <v>9.48</v>
      </c>
      <c r="I40" s="73">
        <v>0</v>
      </c>
      <c r="J40" s="73">
        <v>9.48</v>
      </c>
    </row>
    <row r="41" spans="1:10">
      <c r="A41" s="73" t="s">
        <v>53</v>
      </c>
      <c r="B41" s="73" t="s">
        <v>282</v>
      </c>
      <c r="C41" s="73" t="s">
        <v>283</v>
      </c>
      <c r="D41" s="73" t="s">
        <v>80</v>
      </c>
      <c r="E41" s="73" t="s">
        <v>931</v>
      </c>
      <c r="F41" s="73" t="s">
        <v>932</v>
      </c>
      <c r="G41" s="73">
        <v>6</v>
      </c>
      <c r="H41" s="73">
        <v>11.82</v>
      </c>
      <c r="I41" s="73">
        <v>0</v>
      </c>
      <c r="J41" s="73">
        <v>11.82</v>
      </c>
    </row>
    <row r="42" spans="1:10">
      <c r="A42" s="73" t="s">
        <v>53</v>
      </c>
      <c r="B42" s="73" t="s">
        <v>282</v>
      </c>
      <c r="C42" s="73" t="s">
        <v>283</v>
      </c>
      <c r="D42" s="73" t="s">
        <v>80</v>
      </c>
      <c r="E42" s="73" t="s">
        <v>891</v>
      </c>
      <c r="F42" s="73" t="s">
        <v>892</v>
      </c>
      <c r="G42" s="73">
        <v>1</v>
      </c>
      <c r="H42" s="73">
        <v>1.79</v>
      </c>
      <c r="I42" s="73">
        <v>0</v>
      </c>
      <c r="J42" s="73">
        <v>1.79</v>
      </c>
    </row>
    <row r="43" spans="1:10">
      <c r="A43" s="73" t="s">
        <v>53</v>
      </c>
      <c r="B43" s="73" t="s">
        <v>282</v>
      </c>
      <c r="C43" s="73" t="s">
        <v>283</v>
      </c>
      <c r="D43" s="73" t="s">
        <v>80</v>
      </c>
      <c r="E43" s="73" t="s">
        <v>893</v>
      </c>
      <c r="F43" s="73" t="s">
        <v>894</v>
      </c>
      <c r="G43" s="73">
        <v>8</v>
      </c>
      <c r="H43" s="73">
        <v>11.36</v>
      </c>
      <c r="I43" s="73">
        <v>0</v>
      </c>
      <c r="J43" s="73">
        <v>11.36</v>
      </c>
    </row>
    <row r="44" spans="1:10">
      <c r="A44" s="73" t="s">
        <v>53</v>
      </c>
      <c r="B44" s="73" t="s">
        <v>282</v>
      </c>
      <c r="C44" s="73" t="s">
        <v>283</v>
      </c>
      <c r="D44" s="73" t="s">
        <v>80</v>
      </c>
      <c r="E44" s="73" t="s">
        <v>895</v>
      </c>
      <c r="F44" s="73" t="s">
        <v>896</v>
      </c>
      <c r="G44" s="73">
        <v>8</v>
      </c>
      <c r="H44" s="73">
        <v>10.4</v>
      </c>
      <c r="I44" s="73">
        <v>0</v>
      </c>
      <c r="J44" s="73">
        <v>10.4</v>
      </c>
    </row>
    <row r="45" spans="1:10">
      <c r="A45" s="73" t="s">
        <v>53</v>
      </c>
      <c r="B45" s="73" t="s">
        <v>282</v>
      </c>
      <c r="C45" s="73" t="s">
        <v>283</v>
      </c>
      <c r="D45" s="73" t="s">
        <v>80</v>
      </c>
      <c r="E45" s="73" t="s">
        <v>897</v>
      </c>
      <c r="F45" s="73" t="s">
        <v>898</v>
      </c>
      <c r="G45" s="73">
        <v>1</v>
      </c>
      <c r="H45" s="73">
        <v>1.61</v>
      </c>
      <c r="I45" s="73">
        <v>0</v>
      </c>
      <c r="J45" s="73">
        <v>1.61</v>
      </c>
    </row>
    <row r="46" spans="1:10">
      <c r="A46" s="73" t="s">
        <v>53</v>
      </c>
      <c r="B46" s="73" t="s">
        <v>282</v>
      </c>
      <c r="C46" s="73" t="s">
        <v>283</v>
      </c>
      <c r="D46" s="73" t="s">
        <v>80</v>
      </c>
      <c r="E46" s="73" t="s">
        <v>899</v>
      </c>
      <c r="F46" s="73" t="s">
        <v>900</v>
      </c>
      <c r="G46" s="73">
        <v>4</v>
      </c>
      <c r="H46" s="73">
        <v>9.52</v>
      </c>
      <c r="I46" s="73">
        <v>0</v>
      </c>
      <c r="J46" s="73">
        <v>9.52</v>
      </c>
    </row>
    <row r="47" spans="1:10">
      <c r="A47" s="73" t="s">
        <v>53</v>
      </c>
      <c r="B47" s="73" t="s">
        <v>282</v>
      </c>
      <c r="C47" s="73" t="s">
        <v>283</v>
      </c>
      <c r="D47" s="73" t="s">
        <v>80</v>
      </c>
      <c r="E47" s="73" t="s">
        <v>901</v>
      </c>
      <c r="F47" s="73" t="s">
        <v>902</v>
      </c>
      <c r="G47" s="73">
        <v>2</v>
      </c>
      <c r="H47" s="73">
        <v>4.16</v>
      </c>
      <c r="I47" s="73">
        <v>0</v>
      </c>
      <c r="J47" s="73">
        <v>4.16</v>
      </c>
    </row>
    <row r="48" spans="1:10">
      <c r="A48" s="73" t="s">
        <v>53</v>
      </c>
      <c r="B48" s="73" t="s">
        <v>282</v>
      </c>
      <c r="C48" s="73" t="s">
        <v>283</v>
      </c>
      <c r="D48" s="73" t="s">
        <v>80</v>
      </c>
      <c r="E48" s="73" t="s">
        <v>963</v>
      </c>
      <c r="F48" s="73" t="s">
        <v>964</v>
      </c>
      <c r="G48" s="73">
        <v>2</v>
      </c>
      <c r="H48" s="73">
        <v>6.48</v>
      </c>
      <c r="I48" s="73">
        <v>0</v>
      </c>
      <c r="J48" s="73">
        <v>6.48</v>
      </c>
    </row>
    <row r="49" spans="1:10">
      <c r="A49" s="73" t="s">
        <v>53</v>
      </c>
      <c r="B49" s="73" t="s">
        <v>282</v>
      </c>
      <c r="C49" s="73" t="s">
        <v>283</v>
      </c>
      <c r="D49" s="73" t="s">
        <v>80</v>
      </c>
      <c r="E49" s="73" t="s">
        <v>935</v>
      </c>
      <c r="F49" s="73" t="s">
        <v>936</v>
      </c>
      <c r="G49" s="73">
        <v>6</v>
      </c>
      <c r="H49" s="73">
        <v>9.5399999999999991</v>
      </c>
      <c r="I49" s="73">
        <v>0</v>
      </c>
      <c r="J49" s="73">
        <v>9.5399999999999991</v>
      </c>
    </row>
    <row r="50" spans="1:10">
      <c r="A50" s="73" t="s">
        <v>53</v>
      </c>
      <c r="B50" s="73" t="s">
        <v>282</v>
      </c>
      <c r="C50" s="73" t="s">
        <v>283</v>
      </c>
      <c r="D50" s="73" t="s">
        <v>80</v>
      </c>
      <c r="E50" s="73" t="s">
        <v>903</v>
      </c>
      <c r="F50" s="73" t="s">
        <v>904</v>
      </c>
      <c r="G50" s="73">
        <v>2</v>
      </c>
      <c r="H50" s="73">
        <v>3.02</v>
      </c>
      <c r="I50" s="73">
        <v>0</v>
      </c>
      <c r="J50" s="73">
        <v>3.02</v>
      </c>
    </row>
    <row r="51" spans="1:10">
      <c r="A51" s="73" t="s">
        <v>53</v>
      </c>
      <c r="B51" s="73" t="s">
        <v>282</v>
      </c>
      <c r="C51" s="73" t="s">
        <v>283</v>
      </c>
      <c r="D51" s="73" t="s">
        <v>80</v>
      </c>
      <c r="E51" s="73" t="s">
        <v>907</v>
      </c>
      <c r="F51" s="73" t="s">
        <v>908</v>
      </c>
      <c r="G51" s="73">
        <v>2</v>
      </c>
      <c r="H51" s="73">
        <v>7.26</v>
      </c>
      <c r="I51" s="73">
        <v>0</v>
      </c>
      <c r="J51" s="73">
        <v>7.26</v>
      </c>
    </row>
    <row r="52" spans="1:10">
      <c r="A52" s="73" t="s">
        <v>53</v>
      </c>
      <c r="B52" s="73" t="s">
        <v>282</v>
      </c>
      <c r="C52" s="73" t="s">
        <v>283</v>
      </c>
      <c r="D52" s="73" t="s">
        <v>80</v>
      </c>
      <c r="E52" s="73" t="s">
        <v>909</v>
      </c>
      <c r="F52" s="73" t="s">
        <v>910</v>
      </c>
      <c r="G52" s="73">
        <v>6</v>
      </c>
      <c r="H52" s="73">
        <v>7.8</v>
      </c>
      <c r="I52" s="73">
        <v>0</v>
      </c>
      <c r="J52" s="73">
        <v>7.8</v>
      </c>
    </row>
    <row r="53" spans="1:10">
      <c r="A53" s="73" t="s">
        <v>53</v>
      </c>
      <c r="B53" s="73" t="s">
        <v>282</v>
      </c>
      <c r="C53" s="73" t="s">
        <v>283</v>
      </c>
      <c r="D53" s="73" t="s">
        <v>80</v>
      </c>
      <c r="E53" s="73" t="s">
        <v>911</v>
      </c>
      <c r="F53" s="73" t="s">
        <v>912</v>
      </c>
      <c r="G53" s="73">
        <v>6</v>
      </c>
      <c r="H53" s="73">
        <v>7.8</v>
      </c>
      <c r="I53" s="73">
        <v>0</v>
      </c>
      <c r="J53" s="73">
        <v>7.8</v>
      </c>
    </row>
    <row r="54" spans="1:10">
      <c r="A54" s="73" t="s">
        <v>53</v>
      </c>
      <c r="B54" s="73" t="s">
        <v>282</v>
      </c>
      <c r="C54" s="73" t="s">
        <v>283</v>
      </c>
      <c r="D54" s="73" t="s">
        <v>80</v>
      </c>
      <c r="E54" s="73" t="s">
        <v>913</v>
      </c>
      <c r="F54" s="73" t="s">
        <v>914</v>
      </c>
      <c r="G54" s="73">
        <v>5</v>
      </c>
      <c r="H54" s="73">
        <v>6.5</v>
      </c>
      <c r="I54" s="73">
        <v>0</v>
      </c>
      <c r="J54" s="73">
        <v>6.5</v>
      </c>
    </row>
    <row r="55" spans="1:10">
      <c r="A55" s="73" t="s">
        <v>53</v>
      </c>
      <c r="B55" s="73" t="s">
        <v>282</v>
      </c>
      <c r="C55" s="73" t="s">
        <v>283</v>
      </c>
      <c r="D55" s="73" t="s">
        <v>80</v>
      </c>
      <c r="E55" s="73" t="s">
        <v>955</v>
      </c>
      <c r="F55" s="73" t="s">
        <v>956</v>
      </c>
      <c r="G55" s="73">
        <v>5</v>
      </c>
      <c r="H55" s="73">
        <v>8</v>
      </c>
      <c r="I55" s="73">
        <v>0</v>
      </c>
      <c r="J55" s="73">
        <v>8</v>
      </c>
    </row>
    <row r="56" spans="1:10">
      <c r="A56" s="73" t="s">
        <v>53</v>
      </c>
      <c r="B56" s="73" t="s">
        <v>282</v>
      </c>
      <c r="C56" s="73" t="s">
        <v>283</v>
      </c>
      <c r="D56" s="73" t="s">
        <v>80</v>
      </c>
      <c r="E56" s="73" t="s">
        <v>976</v>
      </c>
      <c r="F56" s="73" t="s">
        <v>977</v>
      </c>
      <c r="G56" s="73">
        <v>1</v>
      </c>
      <c r="H56" s="73">
        <v>1.32</v>
      </c>
      <c r="I56" s="73">
        <v>0</v>
      </c>
      <c r="J56" s="73">
        <v>1.32</v>
      </c>
    </row>
    <row r="57" spans="1:10">
      <c r="A57" s="73" t="s">
        <v>53</v>
      </c>
      <c r="B57" s="73" t="s">
        <v>282</v>
      </c>
      <c r="C57" s="73" t="s">
        <v>283</v>
      </c>
      <c r="D57" s="73" t="s">
        <v>80</v>
      </c>
      <c r="E57" s="73" t="s">
        <v>1086</v>
      </c>
      <c r="F57" s="73" t="s">
        <v>1087</v>
      </c>
      <c r="G57" s="73">
        <v>1</v>
      </c>
      <c r="H57" s="73">
        <v>2.5499999999999998</v>
      </c>
      <c r="I57" s="73">
        <v>0</v>
      </c>
      <c r="J57" s="73">
        <v>2.5499999999999998</v>
      </c>
    </row>
    <row r="58" spans="1:10">
      <c r="A58" s="73" t="s">
        <v>53</v>
      </c>
      <c r="B58" s="73" t="s">
        <v>282</v>
      </c>
      <c r="C58" s="73" t="s">
        <v>283</v>
      </c>
      <c r="D58" s="73" t="s">
        <v>80</v>
      </c>
      <c r="E58" s="73" t="s">
        <v>306</v>
      </c>
      <c r="F58" s="73" t="s">
        <v>307</v>
      </c>
      <c r="G58" s="73">
        <v>8</v>
      </c>
      <c r="H58" s="73">
        <v>12.96</v>
      </c>
      <c r="I58" s="73">
        <v>0</v>
      </c>
      <c r="J58" s="73">
        <v>12.96</v>
      </c>
    </row>
    <row r="59" spans="1:10">
      <c r="A59" s="73" t="s">
        <v>53</v>
      </c>
      <c r="B59" s="73" t="s">
        <v>282</v>
      </c>
      <c r="C59" s="73" t="s">
        <v>283</v>
      </c>
      <c r="D59" s="73" t="s">
        <v>80</v>
      </c>
      <c r="E59" s="73" t="s">
        <v>917</v>
      </c>
      <c r="F59" s="73" t="s">
        <v>918</v>
      </c>
      <c r="G59" s="73">
        <v>1</v>
      </c>
      <c r="H59" s="73">
        <v>7.42</v>
      </c>
      <c r="I59" s="73">
        <v>0</v>
      </c>
      <c r="J59" s="73">
        <v>7.42</v>
      </c>
    </row>
    <row r="60" spans="1:10">
      <c r="A60" s="73" t="s">
        <v>53</v>
      </c>
      <c r="B60" s="73" t="s">
        <v>282</v>
      </c>
      <c r="C60" s="73" t="s">
        <v>283</v>
      </c>
      <c r="D60" s="73" t="s">
        <v>80</v>
      </c>
      <c r="E60" s="73" t="s">
        <v>919</v>
      </c>
      <c r="F60" s="73" t="s">
        <v>920</v>
      </c>
      <c r="G60" s="73">
        <v>6</v>
      </c>
      <c r="H60" s="73">
        <v>15.96</v>
      </c>
      <c r="I60" s="73">
        <v>0</v>
      </c>
      <c r="J60" s="73">
        <v>15.96</v>
      </c>
    </row>
    <row r="61" spans="1:10">
      <c r="A61" s="73" t="s">
        <v>53</v>
      </c>
      <c r="B61" s="73" t="s">
        <v>282</v>
      </c>
      <c r="C61" s="73" t="s">
        <v>283</v>
      </c>
      <c r="D61" s="73" t="s">
        <v>80</v>
      </c>
      <c r="E61" s="73" t="s">
        <v>923</v>
      </c>
      <c r="F61" s="73" t="s">
        <v>924</v>
      </c>
      <c r="G61" s="73">
        <v>1</v>
      </c>
      <c r="H61" s="73">
        <v>5.34</v>
      </c>
      <c r="I61" s="73">
        <v>0</v>
      </c>
      <c r="J61" s="73">
        <v>5.34</v>
      </c>
    </row>
    <row r="62" spans="1:10">
      <c r="A62" s="73" t="s">
        <v>53</v>
      </c>
      <c r="B62" s="73" t="s">
        <v>282</v>
      </c>
      <c r="C62" s="73" t="s">
        <v>283</v>
      </c>
      <c r="D62" s="73" t="s">
        <v>80</v>
      </c>
      <c r="E62" s="73" t="s">
        <v>927</v>
      </c>
      <c r="F62" s="73" t="s">
        <v>928</v>
      </c>
      <c r="G62" s="73">
        <v>3</v>
      </c>
      <c r="H62" s="73">
        <v>17.73</v>
      </c>
      <c r="I62" s="73">
        <v>0</v>
      </c>
      <c r="J62" s="73">
        <v>17.73</v>
      </c>
    </row>
    <row r="63" spans="1:10">
      <c r="A63" s="73" t="s">
        <v>53</v>
      </c>
      <c r="B63" s="73" t="s">
        <v>282</v>
      </c>
      <c r="C63" s="73" t="s">
        <v>283</v>
      </c>
      <c r="D63" s="73" t="s">
        <v>80</v>
      </c>
      <c r="E63" s="73" t="s">
        <v>957</v>
      </c>
      <c r="F63" s="73" t="s">
        <v>958</v>
      </c>
      <c r="G63" s="73">
        <v>1</v>
      </c>
      <c r="H63" s="73">
        <v>2.34</v>
      </c>
      <c r="I63" s="73">
        <v>0</v>
      </c>
      <c r="J63" s="73">
        <v>2.34</v>
      </c>
    </row>
    <row r="64" spans="1:10">
      <c r="A64" s="73" t="s">
        <v>53</v>
      </c>
      <c r="B64" s="73" t="s">
        <v>282</v>
      </c>
      <c r="C64" s="73" t="s">
        <v>283</v>
      </c>
      <c r="D64" s="73" t="s">
        <v>80</v>
      </c>
      <c r="E64" s="73" t="s">
        <v>986</v>
      </c>
      <c r="F64" s="73" t="s">
        <v>987</v>
      </c>
      <c r="G64" s="73">
        <v>1</v>
      </c>
      <c r="H64" s="73">
        <v>4.1399999999999997</v>
      </c>
      <c r="I64" s="73">
        <v>0</v>
      </c>
      <c r="J64" s="73">
        <v>4.1399999999999997</v>
      </c>
    </row>
    <row r="65" spans="1:10">
      <c r="A65" s="73" t="s">
        <v>53</v>
      </c>
      <c r="B65" s="73" t="s">
        <v>282</v>
      </c>
      <c r="C65" s="73" t="s">
        <v>283</v>
      </c>
      <c r="D65" s="73" t="s">
        <v>80</v>
      </c>
      <c r="E65" s="73" t="s">
        <v>988</v>
      </c>
      <c r="F65" s="73" t="s">
        <v>989</v>
      </c>
      <c r="G65" s="73">
        <v>1</v>
      </c>
      <c r="H65" s="73">
        <v>3.85</v>
      </c>
      <c r="I65" s="73">
        <v>0</v>
      </c>
      <c r="J65" s="73">
        <v>3.85</v>
      </c>
    </row>
    <row r="66" spans="1:10">
      <c r="A66" s="73" t="s">
        <v>53</v>
      </c>
      <c r="B66" s="73" t="s">
        <v>282</v>
      </c>
      <c r="C66" s="73" t="s">
        <v>283</v>
      </c>
      <c r="D66" s="73" t="s">
        <v>80</v>
      </c>
      <c r="E66" s="73" t="s">
        <v>994</v>
      </c>
      <c r="F66" s="73" t="s">
        <v>995</v>
      </c>
      <c r="G66" s="73">
        <v>1</v>
      </c>
      <c r="H66" s="73">
        <v>6.61</v>
      </c>
      <c r="I66" s="73">
        <v>0</v>
      </c>
      <c r="J66" s="73">
        <v>6.61</v>
      </c>
    </row>
    <row r="67" spans="1:10">
      <c r="A67" s="73" t="s">
        <v>53</v>
      </c>
      <c r="B67" s="73" t="s">
        <v>282</v>
      </c>
      <c r="C67" s="73" t="s">
        <v>283</v>
      </c>
      <c r="D67" s="73" t="s">
        <v>80</v>
      </c>
      <c r="E67" s="73" t="s">
        <v>879</v>
      </c>
      <c r="F67" s="73" t="s">
        <v>880</v>
      </c>
      <c r="G67" s="73">
        <v>1</v>
      </c>
      <c r="H67" s="73">
        <v>0.7</v>
      </c>
      <c r="I67" s="73">
        <v>0</v>
      </c>
      <c r="J67" s="73">
        <v>0.7</v>
      </c>
    </row>
    <row r="68" spans="1:10">
      <c r="A68" s="73" t="s">
        <v>53</v>
      </c>
      <c r="B68" s="73" t="s">
        <v>282</v>
      </c>
      <c r="C68" s="73" t="s">
        <v>283</v>
      </c>
      <c r="D68" s="73" t="s">
        <v>80</v>
      </c>
      <c r="E68" s="73" t="s">
        <v>881</v>
      </c>
      <c r="F68" s="73" t="s">
        <v>882</v>
      </c>
      <c r="G68" s="73">
        <v>1</v>
      </c>
      <c r="H68" s="73">
        <v>4.38</v>
      </c>
      <c r="I68" s="73">
        <v>0</v>
      </c>
      <c r="J68" s="73">
        <v>4.38</v>
      </c>
    </row>
    <row r="69" spans="1:10">
      <c r="A69" s="73" t="s">
        <v>53</v>
      </c>
      <c r="B69" s="73" t="s">
        <v>282</v>
      </c>
      <c r="C69" s="73" t="s">
        <v>283</v>
      </c>
      <c r="D69" s="73" t="s">
        <v>80</v>
      </c>
      <c r="E69" s="73" t="s">
        <v>891</v>
      </c>
      <c r="F69" s="73" t="s">
        <v>892</v>
      </c>
      <c r="G69" s="73">
        <v>1</v>
      </c>
      <c r="H69" s="73">
        <v>1.79</v>
      </c>
      <c r="I69" s="73">
        <v>0</v>
      </c>
      <c r="J69" s="73">
        <v>1.79</v>
      </c>
    </row>
    <row r="70" spans="1:10">
      <c r="A70" s="73" t="s">
        <v>53</v>
      </c>
      <c r="B70" s="73" t="s">
        <v>282</v>
      </c>
      <c r="C70" s="73" t="s">
        <v>283</v>
      </c>
      <c r="D70" s="73" t="s">
        <v>80</v>
      </c>
      <c r="E70" s="73" t="s">
        <v>893</v>
      </c>
      <c r="F70" s="73" t="s">
        <v>894</v>
      </c>
      <c r="G70" s="73">
        <v>1</v>
      </c>
      <c r="H70" s="73">
        <v>1.42</v>
      </c>
      <c r="I70" s="73">
        <v>0</v>
      </c>
      <c r="J70" s="73">
        <v>1.42</v>
      </c>
    </row>
    <row r="71" spans="1:10">
      <c r="A71" s="73" t="s">
        <v>53</v>
      </c>
      <c r="B71" s="73" t="s">
        <v>282</v>
      </c>
      <c r="C71" s="73" t="s">
        <v>283</v>
      </c>
      <c r="D71" s="73" t="s">
        <v>80</v>
      </c>
      <c r="E71" s="73" t="s">
        <v>895</v>
      </c>
      <c r="F71" s="73" t="s">
        <v>896</v>
      </c>
      <c r="G71" s="73">
        <v>1</v>
      </c>
      <c r="H71" s="73">
        <v>1.3</v>
      </c>
      <c r="I71" s="73">
        <v>0</v>
      </c>
      <c r="J71" s="73">
        <v>1.3</v>
      </c>
    </row>
    <row r="72" spans="1:10">
      <c r="A72" s="73" t="s">
        <v>53</v>
      </c>
      <c r="B72" s="73" t="s">
        <v>282</v>
      </c>
      <c r="C72" s="73" t="s">
        <v>283</v>
      </c>
      <c r="D72" s="73" t="s">
        <v>80</v>
      </c>
      <c r="E72" s="73" t="s">
        <v>897</v>
      </c>
      <c r="F72" s="73" t="s">
        <v>898</v>
      </c>
      <c r="G72" s="73">
        <v>1</v>
      </c>
      <c r="H72" s="73">
        <v>1.61</v>
      </c>
      <c r="I72" s="73">
        <v>0</v>
      </c>
      <c r="J72" s="73">
        <v>1.61</v>
      </c>
    </row>
    <row r="73" spans="1:10">
      <c r="A73" s="73" t="s">
        <v>53</v>
      </c>
      <c r="B73" s="73" t="s">
        <v>282</v>
      </c>
      <c r="C73" s="73" t="s">
        <v>283</v>
      </c>
      <c r="D73" s="73" t="s">
        <v>80</v>
      </c>
      <c r="E73" s="73" t="s">
        <v>935</v>
      </c>
      <c r="F73" s="73" t="s">
        <v>936</v>
      </c>
      <c r="G73" s="73">
        <v>1</v>
      </c>
      <c r="H73" s="73">
        <v>1.59</v>
      </c>
      <c r="I73" s="73">
        <v>0</v>
      </c>
      <c r="J73" s="73">
        <v>1.59</v>
      </c>
    </row>
    <row r="74" spans="1:10">
      <c r="A74" s="73" t="s">
        <v>53</v>
      </c>
      <c r="B74" s="73" t="s">
        <v>282</v>
      </c>
      <c r="C74" s="73" t="s">
        <v>283</v>
      </c>
      <c r="D74" s="73" t="s">
        <v>80</v>
      </c>
      <c r="E74" s="73" t="s">
        <v>903</v>
      </c>
      <c r="F74" s="73" t="s">
        <v>904</v>
      </c>
      <c r="G74" s="73">
        <v>1</v>
      </c>
      <c r="H74" s="73">
        <v>1.51</v>
      </c>
      <c r="I74" s="73">
        <v>0</v>
      </c>
      <c r="J74" s="73">
        <v>1.51</v>
      </c>
    </row>
    <row r="75" spans="1:10">
      <c r="A75" s="73" t="s">
        <v>53</v>
      </c>
      <c r="B75" s="73" t="s">
        <v>282</v>
      </c>
      <c r="C75" s="73" t="s">
        <v>283</v>
      </c>
      <c r="D75" s="73" t="s">
        <v>80</v>
      </c>
      <c r="E75" s="73" t="s">
        <v>907</v>
      </c>
      <c r="F75" s="73" t="s">
        <v>908</v>
      </c>
      <c r="G75" s="73">
        <v>1</v>
      </c>
      <c r="H75" s="73">
        <v>3.63</v>
      </c>
      <c r="I75" s="73">
        <v>0</v>
      </c>
      <c r="J75" s="73">
        <v>3.63</v>
      </c>
    </row>
    <row r="76" spans="1:10">
      <c r="A76" s="73" t="s">
        <v>53</v>
      </c>
      <c r="B76" s="73" t="s">
        <v>282</v>
      </c>
      <c r="C76" s="73" t="s">
        <v>283</v>
      </c>
      <c r="D76" s="73" t="s">
        <v>80</v>
      </c>
      <c r="E76" s="73" t="s">
        <v>306</v>
      </c>
      <c r="F76" s="73" t="s">
        <v>307</v>
      </c>
      <c r="G76" s="73">
        <v>1</v>
      </c>
      <c r="H76" s="73">
        <v>1.62</v>
      </c>
      <c r="I76" s="73">
        <v>0</v>
      </c>
      <c r="J76" s="73">
        <v>1.62</v>
      </c>
    </row>
    <row r="77" spans="1:10">
      <c r="A77" s="73" t="s">
        <v>53</v>
      </c>
      <c r="B77" s="73" t="s">
        <v>282</v>
      </c>
      <c r="C77" s="73" t="s">
        <v>283</v>
      </c>
      <c r="D77" s="73" t="s">
        <v>80</v>
      </c>
      <c r="E77" s="73" t="s">
        <v>917</v>
      </c>
      <c r="F77" s="73" t="s">
        <v>918</v>
      </c>
      <c r="G77" s="73">
        <v>1</v>
      </c>
      <c r="H77" s="73">
        <v>7.42</v>
      </c>
      <c r="I77" s="73">
        <v>0</v>
      </c>
      <c r="J77" s="73">
        <v>7.42</v>
      </c>
    </row>
    <row r="78" spans="1:10">
      <c r="A78" s="73" t="s">
        <v>53</v>
      </c>
      <c r="B78" s="73" t="s">
        <v>282</v>
      </c>
      <c r="C78" s="73" t="s">
        <v>283</v>
      </c>
      <c r="D78" s="73" t="s">
        <v>80</v>
      </c>
      <c r="E78" s="73" t="s">
        <v>923</v>
      </c>
      <c r="F78" s="73" t="s">
        <v>924</v>
      </c>
      <c r="G78" s="73">
        <v>1</v>
      </c>
      <c r="H78" s="73">
        <v>5.34</v>
      </c>
      <c r="I78" s="73">
        <v>0</v>
      </c>
      <c r="J78" s="73">
        <v>5.34</v>
      </c>
    </row>
    <row r="79" spans="1:10">
      <c r="A79" s="73" t="s">
        <v>53</v>
      </c>
      <c r="B79" s="73" t="s">
        <v>282</v>
      </c>
      <c r="C79" s="73" t="s">
        <v>283</v>
      </c>
      <c r="D79" s="73" t="s">
        <v>80</v>
      </c>
      <c r="E79" s="73" t="s">
        <v>982</v>
      </c>
      <c r="F79" s="73" t="s">
        <v>983</v>
      </c>
      <c r="G79" s="73">
        <v>1</v>
      </c>
      <c r="H79" s="73">
        <v>9.0399999999999991</v>
      </c>
      <c r="I79" s="73">
        <v>0</v>
      </c>
      <c r="J79" s="73">
        <v>9.0399999999999991</v>
      </c>
    </row>
    <row r="80" spans="1:10">
      <c r="A80" s="73" t="s">
        <v>53</v>
      </c>
      <c r="B80" s="73" t="s">
        <v>282</v>
      </c>
      <c r="C80" s="73" t="s">
        <v>283</v>
      </c>
      <c r="D80" s="73" t="s">
        <v>80</v>
      </c>
      <c r="E80" s="73" t="s">
        <v>988</v>
      </c>
      <c r="F80" s="73" t="s">
        <v>989</v>
      </c>
      <c r="G80" s="73">
        <v>1</v>
      </c>
      <c r="H80" s="73">
        <v>3.85</v>
      </c>
      <c r="I80" s="73">
        <v>0</v>
      </c>
      <c r="J80" s="73">
        <v>3.85</v>
      </c>
    </row>
    <row r="81" spans="1:10">
      <c r="A81" s="73" t="s">
        <v>53</v>
      </c>
      <c r="B81" s="73" t="s">
        <v>282</v>
      </c>
      <c r="C81" s="73" t="s">
        <v>283</v>
      </c>
      <c r="D81" s="73" t="s">
        <v>80</v>
      </c>
      <c r="E81" s="73" t="s">
        <v>990</v>
      </c>
      <c r="F81" s="73" t="s">
        <v>991</v>
      </c>
      <c r="G81" s="73">
        <v>1</v>
      </c>
      <c r="H81" s="73">
        <v>9.68</v>
      </c>
      <c r="I81" s="73">
        <v>0</v>
      </c>
      <c r="J81" s="73">
        <v>9.68</v>
      </c>
    </row>
    <row r="82" spans="1:10">
      <c r="A82" s="73" t="s">
        <v>53</v>
      </c>
      <c r="B82" s="73" t="s">
        <v>318</v>
      </c>
      <c r="C82" s="73" t="s">
        <v>57</v>
      </c>
      <c r="D82" s="73" t="s">
        <v>80</v>
      </c>
      <c r="E82" s="73" t="s">
        <v>881</v>
      </c>
      <c r="F82" s="73" t="s">
        <v>882</v>
      </c>
      <c r="G82" s="73">
        <v>4</v>
      </c>
      <c r="H82" s="73">
        <v>17.52</v>
      </c>
      <c r="I82" s="73">
        <v>0</v>
      </c>
      <c r="J82" s="73">
        <v>17.52</v>
      </c>
    </row>
    <row r="83" spans="1:10">
      <c r="A83" s="73" t="s">
        <v>53</v>
      </c>
      <c r="B83" s="73" t="s">
        <v>318</v>
      </c>
      <c r="C83" s="73" t="s">
        <v>57</v>
      </c>
      <c r="D83" s="73" t="s">
        <v>80</v>
      </c>
      <c r="E83" s="73" t="s">
        <v>885</v>
      </c>
      <c r="F83" s="73" t="s">
        <v>886</v>
      </c>
      <c r="G83" s="73">
        <v>3</v>
      </c>
      <c r="H83" s="73">
        <v>24.09</v>
      </c>
      <c r="I83" s="73">
        <v>0</v>
      </c>
      <c r="J83" s="73">
        <v>24.09</v>
      </c>
    </row>
    <row r="84" spans="1:10">
      <c r="A84" s="73" t="s">
        <v>53</v>
      </c>
      <c r="B84" s="73" t="s">
        <v>318</v>
      </c>
      <c r="C84" s="73" t="s">
        <v>57</v>
      </c>
      <c r="D84" s="73" t="s">
        <v>80</v>
      </c>
      <c r="E84" s="73" t="s">
        <v>610</v>
      </c>
      <c r="F84" s="73" t="s">
        <v>611</v>
      </c>
      <c r="G84" s="73">
        <v>4</v>
      </c>
      <c r="H84" s="73">
        <v>6.08</v>
      </c>
      <c r="I84" s="73">
        <v>0</v>
      </c>
      <c r="J84" s="73">
        <v>6.08</v>
      </c>
    </row>
    <row r="85" spans="1:10">
      <c r="A85" s="73" t="s">
        <v>53</v>
      </c>
      <c r="B85" s="73" t="s">
        <v>318</v>
      </c>
      <c r="C85" s="73" t="s">
        <v>57</v>
      </c>
      <c r="D85" s="73" t="s">
        <v>80</v>
      </c>
      <c r="E85" s="73" t="s">
        <v>887</v>
      </c>
      <c r="F85" s="73" t="s">
        <v>888</v>
      </c>
      <c r="G85" s="73">
        <v>2</v>
      </c>
      <c r="H85" s="73">
        <v>4.12</v>
      </c>
      <c r="I85" s="73">
        <v>0</v>
      </c>
      <c r="J85" s="73">
        <v>4.12</v>
      </c>
    </row>
    <row r="86" spans="1:10">
      <c r="A86" s="73" t="s">
        <v>53</v>
      </c>
      <c r="B86" s="73" t="s">
        <v>318</v>
      </c>
      <c r="C86" s="73" t="s">
        <v>57</v>
      </c>
      <c r="D86" s="73" t="s">
        <v>80</v>
      </c>
      <c r="E86" s="73" t="s">
        <v>951</v>
      </c>
      <c r="F86" s="73" t="s">
        <v>952</v>
      </c>
      <c r="G86" s="73">
        <v>1</v>
      </c>
      <c r="H86" s="73">
        <v>1.58</v>
      </c>
      <c r="I86" s="73">
        <v>0</v>
      </c>
      <c r="J86" s="73">
        <v>1.58</v>
      </c>
    </row>
    <row r="87" spans="1:10">
      <c r="A87" s="73" t="s">
        <v>53</v>
      </c>
      <c r="B87" s="73" t="s">
        <v>318</v>
      </c>
      <c r="C87" s="73" t="s">
        <v>57</v>
      </c>
      <c r="D87" s="73" t="s">
        <v>80</v>
      </c>
      <c r="E87" s="73" t="s">
        <v>931</v>
      </c>
      <c r="F87" s="73" t="s">
        <v>932</v>
      </c>
      <c r="G87" s="73">
        <v>1</v>
      </c>
      <c r="H87" s="73">
        <v>1.97</v>
      </c>
      <c r="I87" s="73">
        <v>0</v>
      </c>
      <c r="J87" s="73">
        <v>1.97</v>
      </c>
    </row>
    <row r="88" spans="1:10">
      <c r="A88" s="73" t="s">
        <v>53</v>
      </c>
      <c r="B88" s="73" t="s">
        <v>318</v>
      </c>
      <c r="C88" s="73" t="s">
        <v>57</v>
      </c>
      <c r="D88" s="73" t="s">
        <v>80</v>
      </c>
      <c r="E88" s="73" t="s">
        <v>891</v>
      </c>
      <c r="F88" s="73" t="s">
        <v>892</v>
      </c>
      <c r="G88" s="73">
        <v>3</v>
      </c>
      <c r="H88" s="73">
        <v>5.37</v>
      </c>
      <c r="I88" s="73">
        <v>0</v>
      </c>
      <c r="J88" s="73">
        <v>5.37</v>
      </c>
    </row>
    <row r="89" spans="1:10">
      <c r="A89" s="73" t="s">
        <v>53</v>
      </c>
      <c r="B89" s="73" t="s">
        <v>318</v>
      </c>
      <c r="C89" s="73" t="s">
        <v>57</v>
      </c>
      <c r="D89" s="73" t="s">
        <v>80</v>
      </c>
      <c r="E89" s="73" t="s">
        <v>893</v>
      </c>
      <c r="F89" s="73" t="s">
        <v>894</v>
      </c>
      <c r="G89" s="73">
        <v>3</v>
      </c>
      <c r="H89" s="73">
        <v>4.26</v>
      </c>
      <c r="I89" s="73">
        <v>0</v>
      </c>
      <c r="J89" s="73">
        <v>4.26</v>
      </c>
    </row>
    <row r="90" spans="1:10">
      <c r="A90" s="73" t="s">
        <v>53</v>
      </c>
      <c r="B90" s="73" t="s">
        <v>318</v>
      </c>
      <c r="C90" s="73" t="s">
        <v>57</v>
      </c>
      <c r="D90" s="73" t="s">
        <v>80</v>
      </c>
      <c r="E90" s="73" t="s">
        <v>895</v>
      </c>
      <c r="F90" s="73" t="s">
        <v>896</v>
      </c>
      <c r="G90" s="73">
        <v>4</v>
      </c>
      <c r="H90" s="73">
        <v>5.2</v>
      </c>
      <c r="I90" s="73">
        <v>0</v>
      </c>
      <c r="J90" s="73">
        <v>5.2</v>
      </c>
    </row>
    <row r="91" spans="1:10">
      <c r="A91" s="73" t="s">
        <v>53</v>
      </c>
      <c r="B91" s="73" t="s">
        <v>318</v>
      </c>
      <c r="C91" s="73" t="s">
        <v>57</v>
      </c>
      <c r="D91" s="73" t="s">
        <v>80</v>
      </c>
      <c r="E91" s="73" t="s">
        <v>897</v>
      </c>
      <c r="F91" s="73" t="s">
        <v>898</v>
      </c>
      <c r="G91" s="73">
        <v>2</v>
      </c>
      <c r="H91" s="73">
        <v>3.22</v>
      </c>
      <c r="I91" s="73">
        <v>0</v>
      </c>
      <c r="J91" s="73">
        <v>3.22</v>
      </c>
    </row>
    <row r="92" spans="1:10">
      <c r="A92" s="73" t="s">
        <v>53</v>
      </c>
      <c r="B92" s="73" t="s">
        <v>318</v>
      </c>
      <c r="C92" s="73" t="s">
        <v>57</v>
      </c>
      <c r="D92" s="73" t="s">
        <v>80</v>
      </c>
      <c r="E92" s="73" t="s">
        <v>961</v>
      </c>
      <c r="F92" s="73" t="s">
        <v>962</v>
      </c>
      <c r="G92" s="73">
        <v>3</v>
      </c>
      <c r="H92" s="73">
        <v>4.38</v>
      </c>
      <c r="I92" s="73">
        <v>0</v>
      </c>
      <c r="J92" s="73">
        <v>4.38</v>
      </c>
    </row>
    <row r="93" spans="1:10">
      <c r="A93" s="73" t="s">
        <v>53</v>
      </c>
      <c r="B93" s="73" t="s">
        <v>318</v>
      </c>
      <c r="C93" s="73" t="s">
        <v>57</v>
      </c>
      <c r="D93" s="73" t="s">
        <v>80</v>
      </c>
      <c r="E93" s="73" t="s">
        <v>941</v>
      </c>
      <c r="F93" s="73" t="s">
        <v>942</v>
      </c>
      <c r="G93" s="73">
        <v>2</v>
      </c>
      <c r="H93" s="73">
        <v>6.6</v>
      </c>
      <c r="I93" s="73">
        <v>0</v>
      </c>
      <c r="J93" s="73">
        <v>6.6</v>
      </c>
    </row>
    <row r="94" spans="1:10">
      <c r="A94" s="73" t="s">
        <v>53</v>
      </c>
      <c r="B94" s="73" t="s">
        <v>318</v>
      </c>
      <c r="C94" s="73" t="s">
        <v>57</v>
      </c>
      <c r="D94" s="73" t="s">
        <v>80</v>
      </c>
      <c r="E94" s="73" t="s">
        <v>899</v>
      </c>
      <c r="F94" s="73" t="s">
        <v>900</v>
      </c>
      <c r="G94" s="73">
        <v>2</v>
      </c>
      <c r="H94" s="73">
        <v>4.76</v>
      </c>
      <c r="I94" s="73">
        <v>0</v>
      </c>
      <c r="J94" s="73">
        <v>4.76</v>
      </c>
    </row>
    <row r="95" spans="1:10">
      <c r="A95" s="73" t="s">
        <v>53</v>
      </c>
      <c r="B95" s="73" t="s">
        <v>318</v>
      </c>
      <c r="C95" s="73" t="s">
        <v>57</v>
      </c>
      <c r="D95" s="73" t="s">
        <v>80</v>
      </c>
      <c r="E95" s="73" t="s">
        <v>935</v>
      </c>
      <c r="F95" s="73" t="s">
        <v>936</v>
      </c>
      <c r="G95" s="73">
        <v>4</v>
      </c>
      <c r="H95" s="73">
        <v>6.36</v>
      </c>
      <c r="I95" s="73">
        <v>0</v>
      </c>
      <c r="J95" s="73">
        <v>6.36</v>
      </c>
    </row>
    <row r="96" spans="1:10">
      <c r="A96" s="73" t="s">
        <v>53</v>
      </c>
      <c r="B96" s="73" t="s">
        <v>318</v>
      </c>
      <c r="C96" s="73" t="s">
        <v>57</v>
      </c>
      <c r="D96" s="73" t="s">
        <v>80</v>
      </c>
      <c r="E96" s="73" t="s">
        <v>965</v>
      </c>
      <c r="F96" s="73" t="s">
        <v>966</v>
      </c>
      <c r="G96" s="73">
        <v>2</v>
      </c>
      <c r="H96" s="73">
        <v>3.02</v>
      </c>
      <c r="I96" s="73">
        <v>0</v>
      </c>
      <c r="J96" s="73">
        <v>3.02</v>
      </c>
    </row>
    <row r="97" spans="1:10">
      <c r="A97" s="73" t="s">
        <v>53</v>
      </c>
      <c r="B97" s="73" t="s">
        <v>318</v>
      </c>
      <c r="C97" s="73" t="s">
        <v>57</v>
      </c>
      <c r="D97" s="73" t="s">
        <v>80</v>
      </c>
      <c r="E97" s="73" t="s">
        <v>903</v>
      </c>
      <c r="F97" s="73" t="s">
        <v>904</v>
      </c>
      <c r="G97" s="73">
        <v>1</v>
      </c>
      <c r="H97" s="73">
        <v>1.51</v>
      </c>
      <c r="I97" s="73">
        <v>0</v>
      </c>
      <c r="J97" s="73">
        <v>1.51</v>
      </c>
    </row>
    <row r="98" spans="1:10">
      <c r="A98" s="73" t="s">
        <v>53</v>
      </c>
      <c r="B98" s="73" t="s">
        <v>318</v>
      </c>
      <c r="C98" s="73" t="s">
        <v>57</v>
      </c>
      <c r="D98" s="73" t="s">
        <v>80</v>
      </c>
      <c r="E98" s="73" t="s">
        <v>913</v>
      </c>
      <c r="F98" s="73" t="s">
        <v>914</v>
      </c>
      <c r="G98" s="73">
        <v>2</v>
      </c>
      <c r="H98" s="73">
        <v>2.6</v>
      </c>
      <c r="I98" s="73">
        <v>0</v>
      </c>
      <c r="J98" s="73">
        <v>2.6</v>
      </c>
    </row>
    <row r="99" spans="1:10">
      <c r="A99" s="73" t="s">
        <v>53</v>
      </c>
      <c r="B99" s="73" t="s">
        <v>318</v>
      </c>
      <c r="C99" s="73" t="s">
        <v>57</v>
      </c>
      <c r="D99" s="73" t="s">
        <v>80</v>
      </c>
      <c r="E99" s="73" t="s">
        <v>1086</v>
      </c>
      <c r="F99" s="73" t="s">
        <v>1087</v>
      </c>
      <c r="G99" s="73">
        <v>1</v>
      </c>
      <c r="H99" s="73">
        <v>2.5499999999999998</v>
      </c>
      <c r="I99" s="73">
        <v>0</v>
      </c>
      <c r="J99" s="73">
        <v>2.5499999999999998</v>
      </c>
    </row>
    <row r="100" spans="1:10">
      <c r="A100" s="73" t="s">
        <v>53</v>
      </c>
      <c r="B100" s="73" t="s">
        <v>318</v>
      </c>
      <c r="C100" s="73" t="s">
        <v>57</v>
      </c>
      <c r="D100" s="73" t="s">
        <v>80</v>
      </c>
      <c r="E100" s="73" t="s">
        <v>306</v>
      </c>
      <c r="F100" s="73" t="s">
        <v>307</v>
      </c>
      <c r="G100" s="73">
        <v>4</v>
      </c>
      <c r="H100" s="73">
        <v>6.48</v>
      </c>
      <c r="I100" s="73">
        <v>0</v>
      </c>
      <c r="J100" s="73">
        <v>6.48</v>
      </c>
    </row>
    <row r="101" spans="1:10">
      <c r="A101" s="73" t="s">
        <v>53</v>
      </c>
      <c r="B101" s="73" t="s">
        <v>318</v>
      </c>
      <c r="C101" s="73" t="s">
        <v>57</v>
      </c>
      <c r="D101" s="73" t="s">
        <v>80</v>
      </c>
      <c r="E101" s="73" t="s">
        <v>917</v>
      </c>
      <c r="F101" s="73" t="s">
        <v>918</v>
      </c>
      <c r="G101" s="73">
        <v>4</v>
      </c>
      <c r="H101" s="73">
        <v>29.68</v>
      </c>
      <c r="I101" s="73">
        <v>0</v>
      </c>
      <c r="J101" s="73">
        <v>29.68</v>
      </c>
    </row>
    <row r="102" spans="1:10">
      <c r="A102" s="73" t="s">
        <v>53</v>
      </c>
      <c r="B102" s="73" t="s">
        <v>318</v>
      </c>
      <c r="C102" s="73" t="s">
        <v>57</v>
      </c>
      <c r="D102" s="73" t="s">
        <v>80</v>
      </c>
      <c r="E102" s="73" t="s">
        <v>919</v>
      </c>
      <c r="F102" s="73" t="s">
        <v>920</v>
      </c>
      <c r="G102" s="73">
        <v>4</v>
      </c>
      <c r="H102" s="73">
        <v>10.64</v>
      </c>
      <c r="I102" s="73">
        <v>0</v>
      </c>
      <c r="J102" s="73">
        <v>10.64</v>
      </c>
    </row>
    <row r="103" spans="1:10">
      <c r="A103" s="73" t="s">
        <v>53</v>
      </c>
      <c r="B103" s="73" t="s">
        <v>318</v>
      </c>
      <c r="C103" s="73" t="s">
        <v>57</v>
      </c>
      <c r="D103" s="73" t="s">
        <v>80</v>
      </c>
      <c r="E103" s="73" t="s">
        <v>921</v>
      </c>
      <c r="F103" s="73" t="s">
        <v>922</v>
      </c>
      <c r="G103" s="73">
        <v>1</v>
      </c>
      <c r="H103" s="73">
        <v>2.5</v>
      </c>
      <c r="I103" s="73">
        <v>0</v>
      </c>
      <c r="J103" s="73">
        <v>2.5</v>
      </c>
    </row>
    <row r="104" spans="1:10">
      <c r="A104" s="73" t="s">
        <v>53</v>
      </c>
      <c r="B104" s="73" t="s">
        <v>318</v>
      </c>
      <c r="C104" s="73" t="s">
        <v>57</v>
      </c>
      <c r="D104" s="73" t="s">
        <v>80</v>
      </c>
      <c r="E104" s="73" t="s">
        <v>923</v>
      </c>
      <c r="F104" s="73" t="s">
        <v>924</v>
      </c>
      <c r="G104" s="73">
        <v>3</v>
      </c>
      <c r="H104" s="73">
        <v>16.02</v>
      </c>
      <c r="I104" s="73">
        <v>0</v>
      </c>
      <c r="J104" s="73">
        <v>16.02</v>
      </c>
    </row>
    <row r="105" spans="1:10">
      <c r="A105" s="73" t="s">
        <v>53</v>
      </c>
      <c r="B105" s="73" t="s">
        <v>318</v>
      </c>
      <c r="C105" s="73" t="s">
        <v>57</v>
      </c>
      <c r="D105" s="73" t="s">
        <v>80</v>
      </c>
      <c r="E105" s="73" t="s">
        <v>883</v>
      </c>
      <c r="F105" s="73" t="s">
        <v>884</v>
      </c>
      <c r="G105" s="73">
        <v>1</v>
      </c>
      <c r="H105" s="73">
        <v>1.9</v>
      </c>
      <c r="I105" s="73">
        <v>0</v>
      </c>
      <c r="J105" s="73">
        <v>1.9</v>
      </c>
    </row>
    <row r="106" spans="1:10">
      <c r="A106" s="73" t="s">
        <v>53</v>
      </c>
      <c r="B106" s="73" t="s">
        <v>318</v>
      </c>
      <c r="C106" s="73" t="s">
        <v>57</v>
      </c>
      <c r="D106" s="73" t="s">
        <v>80</v>
      </c>
      <c r="E106" s="73" t="s">
        <v>610</v>
      </c>
      <c r="F106" s="73" t="s">
        <v>611</v>
      </c>
      <c r="G106" s="73">
        <v>2</v>
      </c>
      <c r="H106" s="73">
        <v>3.04</v>
      </c>
      <c r="I106" s="73">
        <v>0</v>
      </c>
      <c r="J106" s="73">
        <v>3.04</v>
      </c>
    </row>
    <row r="107" spans="1:10">
      <c r="A107" s="73" t="s">
        <v>53</v>
      </c>
      <c r="B107" s="73" t="s">
        <v>318</v>
      </c>
      <c r="C107" s="73" t="s">
        <v>57</v>
      </c>
      <c r="D107" s="73" t="s">
        <v>80</v>
      </c>
      <c r="E107" s="73" t="s">
        <v>891</v>
      </c>
      <c r="F107" s="73" t="s">
        <v>892</v>
      </c>
      <c r="G107" s="73">
        <v>1</v>
      </c>
      <c r="H107" s="73">
        <v>1.79</v>
      </c>
      <c r="I107" s="73">
        <v>0</v>
      </c>
      <c r="J107" s="73">
        <v>1.79</v>
      </c>
    </row>
    <row r="108" spans="1:10">
      <c r="A108" s="73" t="s">
        <v>53</v>
      </c>
      <c r="B108" s="73" t="s">
        <v>318</v>
      </c>
      <c r="C108" s="73" t="s">
        <v>57</v>
      </c>
      <c r="D108" s="73" t="s">
        <v>80</v>
      </c>
      <c r="E108" s="73" t="s">
        <v>893</v>
      </c>
      <c r="F108" s="73" t="s">
        <v>894</v>
      </c>
      <c r="G108" s="73">
        <v>1</v>
      </c>
      <c r="H108" s="73">
        <v>1.42</v>
      </c>
      <c r="I108" s="73">
        <v>0</v>
      </c>
      <c r="J108" s="73">
        <v>1.42</v>
      </c>
    </row>
    <row r="109" spans="1:10">
      <c r="A109" s="73" t="s">
        <v>53</v>
      </c>
      <c r="B109" s="73" t="s">
        <v>318</v>
      </c>
      <c r="C109" s="73" t="s">
        <v>57</v>
      </c>
      <c r="D109" s="73" t="s">
        <v>80</v>
      </c>
      <c r="E109" s="73" t="s">
        <v>933</v>
      </c>
      <c r="F109" s="73" t="s">
        <v>934</v>
      </c>
      <c r="G109" s="73">
        <v>1</v>
      </c>
      <c r="H109" s="73">
        <v>1.3</v>
      </c>
      <c r="I109" s="73">
        <v>0</v>
      </c>
      <c r="J109" s="73">
        <v>1.3</v>
      </c>
    </row>
    <row r="110" spans="1:10">
      <c r="A110" s="73" t="s">
        <v>53</v>
      </c>
      <c r="B110" s="73" t="s">
        <v>318</v>
      </c>
      <c r="C110" s="73" t="s">
        <v>57</v>
      </c>
      <c r="D110" s="73" t="s">
        <v>80</v>
      </c>
      <c r="E110" s="73" t="s">
        <v>895</v>
      </c>
      <c r="F110" s="73" t="s">
        <v>896</v>
      </c>
      <c r="G110" s="73">
        <v>1</v>
      </c>
      <c r="H110" s="73">
        <v>1.3</v>
      </c>
      <c r="I110" s="73">
        <v>0</v>
      </c>
      <c r="J110" s="73">
        <v>1.3</v>
      </c>
    </row>
    <row r="111" spans="1:10">
      <c r="A111" s="73" t="s">
        <v>53</v>
      </c>
      <c r="B111" s="73" t="s">
        <v>318</v>
      </c>
      <c r="C111" s="73" t="s">
        <v>57</v>
      </c>
      <c r="D111" s="73" t="s">
        <v>80</v>
      </c>
      <c r="E111" s="73" t="s">
        <v>959</v>
      </c>
      <c r="F111" s="73" t="s">
        <v>960</v>
      </c>
      <c r="G111" s="73">
        <v>1</v>
      </c>
      <c r="H111" s="73">
        <v>1.3</v>
      </c>
      <c r="I111" s="73">
        <v>0</v>
      </c>
      <c r="J111" s="73">
        <v>1.3</v>
      </c>
    </row>
    <row r="112" spans="1:10">
      <c r="A112" s="73" t="s">
        <v>53</v>
      </c>
      <c r="B112" s="73" t="s">
        <v>318</v>
      </c>
      <c r="C112" s="73" t="s">
        <v>57</v>
      </c>
      <c r="D112" s="73" t="s">
        <v>80</v>
      </c>
      <c r="E112" s="73" t="s">
        <v>899</v>
      </c>
      <c r="F112" s="73" t="s">
        <v>900</v>
      </c>
      <c r="G112" s="73">
        <v>1</v>
      </c>
      <c r="H112" s="73">
        <v>2.38</v>
      </c>
      <c r="I112" s="73">
        <v>0</v>
      </c>
      <c r="J112" s="73">
        <v>2.38</v>
      </c>
    </row>
    <row r="113" spans="1:10">
      <c r="A113" s="73" t="s">
        <v>53</v>
      </c>
      <c r="B113" s="73" t="s">
        <v>318</v>
      </c>
      <c r="C113" s="73" t="s">
        <v>57</v>
      </c>
      <c r="D113" s="73" t="s">
        <v>80</v>
      </c>
      <c r="E113" s="73" t="s">
        <v>935</v>
      </c>
      <c r="F113" s="73" t="s">
        <v>936</v>
      </c>
      <c r="G113" s="73">
        <v>1</v>
      </c>
      <c r="H113" s="73">
        <v>1.59</v>
      </c>
      <c r="I113" s="73">
        <v>0</v>
      </c>
      <c r="J113" s="73">
        <v>1.59</v>
      </c>
    </row>
    <row r="114" spans="1:10">
      <c r="A114" s="73" t="s">
        <v>53</v>
      </c>
      <c r="B114" s="73" t="s">
        <v>318</v>
      </c>
      <c r="C114" s="73" t="s">
        <v>57</v>
      </c>
      <c r="D114" s="73" t="s">
        <v>80</v>
      </c>
      <c r="E114" s="73" t="s">
        <v>923</v>
      </c>
      <c r="F114" s="73" t="s">
        <v>924</v>
      </c>
      <c r="G114" s="73">
        <v>1</v>
      </c>
      <c r="H114" s="73">
        <v>5.34</v>
      </c>
      <c r="I114" s="73">
        <v>0</v>
      </c>
      <c r="J114" s="73">
        <v>5.34</v>
      </c>
    </row>
    <row r="115" spans="1:10">
      <c r="A115" s="73" t="s">
        <v>58</v>
      </c>
      <c r="B115" s="73" t="s">
        <v>327</v>
      </c>
      <c r="C115" s="73" t="s">
        <v>328</v>
      </c>
      <c r="D115" s="73" t="s">
        <v>80</v>
      </c>
      <c r="E115" s="73" t="s">
        <v>877</v>
      </c>
      <c r="F115" s="73" t="s">
        <v>878</v>
      </c>
      <c r="G115" s="73">
        <v>7</v>
      </c>
      <c r="H115" s="73">
        <v>3.43</v>
      </c>
      <c r="I115" s="73">
        <v>0</v>
      </c>
      <c r="J115" s="73">
        <v>3.43</v>
      </c>
    </row>
    <row r="116" spans="1:10">
      <c r="A116" s="73" t="s">
        <v>58</v>
      </c>
      <c r="B116" s="73" t="s">
        <v>327</v>
      </c>
      <c r="C116" s="73" t="s">
        <v>328</v>
      </c>
      <c r="D116" s="73" t="s">
        <v>80</v>
      </c>
      <c r="E116" s="73" t="s">
        <v>450</v>
      </c>
      <c r="F116" s="73" t="s">
        <v>451</v>
      </c>
      <c r="G116" s="73">
        <v>2</v>
      </c>
      <c r="H116" s="73">
        <v>3.04</v>
      </c>
      <c r="I116" s="73">
        <v>0</v>
      </c>
      <c r="J116" s="73">
        <v>3.04</v>
      </c>
    </row>
    <row r="117" spans="1:10">
      <c r="A117" s="73" t="s">
        <v>58</v>
      </c>
      <c r="B117" s="73" t="s">
        <v>327</v>
      </c>
      <c r="C117" s="73" t="s">
        <v>328</v>
      </c>
      <c r="D117" s="73" t="s">
        <v>80</v>
      </c>
      <c r="E117" s="73" t="s">
        <v>274</v>
      </c>
      <c r="F117" s="73" t="s">
        <v>275</v>
      </c>
      <c r="G117" s="73">
        <v>3</v>
      </c>
      <c r="H117" s="73">
        <v>5.04</v>
      </c>
      <c r="I117" s="73">
        <v>0</v>
      </c>
      <c r="J117" s="73">
        <v>5.04</v>
      </c>
    </row>
    <row r="118" spans="1:10">
      <c r="A118" s="73" t="s">
        <v>58</v>
      </c>
      <c r="B118" s="73" t="s">
        <v>327</v>
      </c>
      <c r="C118" s="73" t="s">
        <v>328</v>
      </c>
      <c r="D118" s="73" t="s">
        <v>80</v>
      </c>
      <c r="E118" s="73" t="s">
        <v>879</v>
      </c>
      <c r="F118" s="73" t="s">
        <v>880</v>
      </c>
      <c r="G118" s="73">
        <v>1</v>
      </c>
      <c r="H118" s="73">
        <v>0.7</v>
      </c>
      <c r="I118" s="73">
        <v>0</v>
      </c>
      <c r="J118" s="73">
        <v>0.7</v>
      </c>
    </row>
    <row r="119" spans="1:10">
      <c r="A119" s="73" t="s">
        <v>58</v>
      </c>
      <c r="B119" s="73" t="s">
        <v>327</v>
      </c>
      <c r="C119" s="73" t="s">
        <v>328</v>
      </c>
      <c r="D119" s="73" t="s">
        <v>80</v>
      </c>
      <c r="E119" s="73" t="s">
        <v>881</v>
      </c>
      <c r="F119" s="73" t="s">
        <v>882</v>
      </c>
      <c r="G119" s="73">
        <v>55</v>
      </c>
      <c r="H119" s="73">
        <v>240.9</v>
      </c>
      <c r="I119" s="73">
        <v>0</v>
      </c>
      <c r="J119" s="73">
        <v>240.9</v>
      </c>
    </row>
    <row r="120" spans="1:10">
      <c r="A120" s="73" t="s">
        <v>58</v>
      </c>
      <c r="B120" s="73" t="s">
        <v>327</v>
      </c>
      <c r="C120" s="73" t="s">
        <v>328</v>
      </c>
      <c r="D120" s="73" t="s">
        <v>80</v>
      </c>
      <c r="E120" s="73" t="s">
        <v>943</v>
      </c>
      <c r="F120" s="73" t="s">
        <v>944</v>
      </c>
      <c r="G120" s="73">
        <v>18</v>
      </c>
      <c r="H120" s="73">
        <v>44.82</v>
      </c>
      <c r="I120" s="73">
        <v>0</v>
      </c>
      <c r="J120" s="73">
        <v>44.82</v>
      </c>
    </row>
    <row r="121" spans="1:10">
      <c r="A121" s="73" t="s">
        <v>58</v>
      </c>
      <c r="B121" s="73" t="s">
        <v>327</v>
      </c>
      <c r="C121" s="73" t="s">
        <v>328</v>
      </c>
      <c r="D121" s="73" t="s">
        <v>80</v>
      </c>
      <c r="E121" s="73" t="s">
        <v>945</v>
      </c>
      <c r="F121" s="73" t="s">
        <v>946</v>
      </c>
      <c r="G121" s="73">
        <v>14</v>
      </c>
      <c r="H121" s="73">
        <v>40.32</v>
      </c>
      <c r="I121" s="73">
        <v>0</v>
      </c>
      <c r="J121" s="73">
        <v>40.32</v>
      </c>
    </row>
    <row r="122" spans="1:10">
      <c r="A122" s="73" t="s">
        <v>58</v>
      </c>
      <c r="B122" s="73" t="s">
        <v>327</v>
      </c>
      <c r="C122" s="73" t="s">
        <v>328</v>
      </c>
      <c r="D122" s="73" t="s">
        <v>80</v>
      </c>
      <c r="E122" s="73" t="s">
        <v>947</v>
      </c>
      <c r="F122" s="73" t="s">
        <v>948</v>
      </c>
      <c r="G122" s="73">
        <v>11</v>
      </c>
      <c r="H122" s="73">
        <v>31.68</v>
      </c>
      <c r="I122" s="73">
        <v>0</v>
      </c>
      <c r="J122" s="73">
        <v>31.68</v>
      </c>
    </row>
    <row r="123" spans="1:10">
      <c r="A123" s="73" t="s">
        <v>58</v>
      </c>
      <c r="B123" s="73" t="s">
        <v>327</v>
      </c>
      <c r="C123" s="73" t="s">
        <v>328</v>
      </c>
      <c r="D123" s="73" t="s">
        <v>80</v>
      </c>
      <c r="E123" s="73" t="s">
        <v>885</v>
      </c>
      <c r="F123" s="73" t="s">
        <v>886</v>
      </c>
      <c r="G123" s="73">
        <v>6</v>
      </c>
      <c r="H123" s="73">
        <v>48.18</v>
      </c>
      <c r="I123" s="73">
        <v>0</v>
      </c>
      <c r="J123" s="73">
        <v>48.18</v>
      </c>
    </row>
    <row r="124" spans="1:10">
      <c r="A124" s="73" t="s">
        <v>58</v>
      </c>
      <c r="B124" s="73" t="s">
        <v>327</v>
      </c>
      <c r="C124" s="73" t="s">
        <v>328</v>
      </c>
      <c r="D124" s="73" t="s">
        <v>80</v>
      </c>
      <c r="E124" s="73" t="s">
        <v>610</v>
      </c>
      <c r="F124" s="73" t="s">
        <v>611</v>
      </c>
      <c r="G124" s="73">
        <v>11</v>
      </c>
      <c r="H124" s="73">
        <v>16.72</v>
      </c>
      <c r="I124" s="73">
        <v>0</v>
      </c>
      <c r="J124" s="73">
        <v>16.72</v>
      </c>
    </row>
    <row r="125" spans="1:10">
      <c r="A125" s="73" t="s">
        <v>58</v>
      </c>
      <c r="B125" s="73" t="s">
        <v>327</v>
      </c>
      <c r="C125" s="73" t="s">
        <v>328</v>
      </c>
      <c r="D125" s="73" t="s">
        <v>80</v>
      </c>
      <c r="E125" s="73" t="s">
        <v>889</v>
      </c>
      <c r="F125" s="73" t="s">
        <v>890</v>
      </c>
      <c r="G125" s="73">
        <v>1</v>
      </c>
      <c r="H125" s="73">
        <v>3.94</v>
      </c>
      <c r="I125" s="73">
        <v>0</v>
      </c>
      <c r="J125" s="73">
        <v>3.94</v>
      </c>
    </row>
    <row r="126" spans="1:10">
      <c r="A126" s="73" t="s">
        <v>58</v>
      </c>
      <c r="B126" s="73" t="s">
        <v>327</v>
      </c>
      <c r="C126" s="73" t="s">
        <v>328</v>
      </c>
      <c r="D126" s="73" t="s">
        <v>80</v>
      </c>
      <c r="E126" s="73" t="s">
        <v>1024</v>
      </c>
      <c r="F126" s="73" t="s">
        <v>1025</v>
      </c>
      <c r="G126" s="73">
        <v>1</v>
      </c>
      <c r="H126" s="73">
        <v>0.88</v>
      </c>
      <c r="I126" s="73">
        <v>0</v>
      </c>
      <c r="J126" s="73">
        <v>0.88</v>
      </c>
    </row>
    <row r="127" spans="1:10">
      <c r="A127" s="73" t="s">
        <v>58</v>
      </c>
      <c r="B127" s="73" t="s">
        <v>327</v>
      </c>
      <c r="C127" s="73" t="s">
        <v>328</v>
      </c>
      <c r="D127" s="73" t="s">
        <v>80</v>
      </c>
      <c r="E127" s="73" t="s">
        <v>2009</v>
      </c>
      <c r="F127" s="73" t="s">
        <v>2010</v>
      </c>
      <c r="G127" s="73">
        <v>1</v>
      </c>
      <c r="H127" s="73">
        <v>3.89</v>
      </c>
      <c r="I127" s="73">
        <v>0</v>
      </c>
      <c r="J127" s="73">
        <v>3.89</v>
      </c>
    </row>
    <row r="128" spans="1:10">
      <c r="A128" s="73" t="s">
        <v>58</v>
      </c>
      <c r="B128" s="73" t="s">
        <v>327</v>
      </c>
      <c r="C128" s="73" t="s">
        <v>328</v>
      </c>
      <c r="D128" s="73" t="s">
        <v>80</v>
      </c>
      <c r="E128" s="73" t="s">
        <v>2011</v>
      </c>
      <c r="F128" s="73" t="s">
        <v>2012</v>
      </c>
      <c r="G128" s="73">
        <v>1</v>
      </c>
      <c r="H128" s="73">
        <v>0.88</v>
      </c>
      <c r="I128" s="73">
        <v>0</v>
      </c>
      <c r="J128" s="73">
        <v>0.88</v>
      </c>
    </row>
    <row r="129" spans="1:10">
      <c r="A129" s="73" t="s">
        <v>58</v>
      </c>
      <c r="B129" s="73" t="s">
        <v>327</v>
      </c>
      <c r="C129" s="73" t="s">
        <v>328</v>
      </c>
      <c r="D129" s="73" t="s">
        <v>80</v>
      </c>
      <c r="E129" s="73" t="s">
        <v>551</v>
      </c>
      <c r="F129" s="73" t="s">
        <v>1276</v>
      </c>
      <c r="G129" s="73">
        <v>3</v>
      </c>
      <c r="H129" s="73">
        <v>10.44</v>
      </c>
      <c r="I129" s="73">
        <v>0</v>
      </c>
      <c r="J129" s="73">
        <v>10.44</v>
      </c>
    </row>
    <row r="130" spans="1:10">
      <c r="A130" s="73" t="s">
        <v>58</v>
      </c>
      <c r="B130" s="73" t="s">
        <v>327</v>
      </c>
      <c r="C130" s="73" t="s">
        <v>328</v>
      </c>
      <c r="D130" s="73" t="s">
        <v>80</v>
      </c>
      <c r="E130" s="73" t="s">
        <v>552</v>
      </c>
      <c r="F130" s="73" t="s">
        <v>1274</v>
      </c>
      <c r="G130" s="73">
        <v>3</v>
      </c>
      <c r="H130" s="73">
        <v>17.399999999999999</v>
      </c>
      <c r="I130" s="73">
        <v>0</v>
      </c>
      <c r="J130" s="73">
        <v>17.399999999999999</v>
      </c>
    </row>
    <row r="131" spans="1:10">
      <c r="A131" s="73" t="s">
        <v>58</v>
      </c>
      <c r="B131" s="73" t="s">
        <v>327</v>
      </c>
      <c r="C131" s="73" t="s">
        <v>328</v>
      </c>
      <c r="D131" s="73" t="s">
        <v>80</v>
      </c>
      <c r="E131" s="73" t="s">
        <v>553</v>
      </c>
      <c r="F131" s="73" t="s">
        <v>1275</v>
      </c>
      <c r="G131" s="73">
        <v>3</v>
      </c>
      <c r="H131" s="73">
        <v>15.06</v>
      </c>
      <c r="I131" s="73">
        <v>0</v>
      </c>
      <c r="J131" s="73">
        <v>15.06</v>
      </c>
    </row>
    <row r="132" spans="1:10">
      <c r="A132" s="73" t="s">
        <v>58</v>
      </c>
      <c r="B132" s="73" t="s">
        <v>327</v>
      </c>
      <c r="C132" s="73" t="s">
        <v>328</v>
      </c>
      <c r="D132" s="73" t="s">
        <v>80</v>
      </c>
      <c r="E132" s="73" t="s">
        <v>951</v>
      </c>
      <c r="F132" s="73" t="s">
        <v>952</v>
      </c>
      <c r="G132" s="73">
        <v>14</v>
      </c>
      <c r="H132" s="73">
        <v>22.12</v>
      </c>
      <c r="I132" s="73">
        <v>0</v>
      </c>
      <c r="J132" s="73">
        <v>22.12</v>
      </c>
    </row>
    <row r="133" spans="1:10">
      <c r="A133" s="73" t="s">
        <v>58</v>
      </c>
      <c r="B133" s="73" t="s">
        <v>327</v>
      </c>
      <c r="C133" s="73" t="s">
        <v>328</v>
      </c>
      <c r="D133" s="73" t="s">
        <v>80</v>
      </c>
      <c r="E133" s="73" t="s">
        <v>953</v>
      </c>
      <c r="F133" s="73" t="s">
        <v>954</v>
      </c>
      <c r="G133" s="73">
        <v>5</v>
      </c>
      <c r="H133" s="73">
        <v>7.9</v>
      </c>
      <c r="I133" s="73">
        <v>0</v>
      </c>
      <c r="J133" s="73">
        <v>7.9</v>
      </c>
    </row>
    <row r="134" spans="1:10">
      <c r="A134" s="73" t="s">
        <v>58</v>
      </c>
      <c r="B134" s="73" t="s">
        <v>327</v>
      </c>
      <c r="C134" s="73" t="s">
        <v>328</v>
      </c>
      <c r="D134" s="73" t="s">
        <v>80</v>
      </c>
      <c r="E134" s="73" t="s">
        <v>970</v>
      </c>
      <c r="F134" s="73" t="s">
        <v>971</v>
      </c>
      <c r="G134" s="73">
        <v>5</v>
      </c>
      <c r="H134" s="73">
        <v>26.65</v>
      </c>
      <c r="I134" s="73">
        <v>0</v>
      </c>
      <c r="J134" s="73">
        <v>26.65</v>
      </c>
    </row>
    <row r="135" spans="1:10">
      <c r="A135" s="73" t="s">
        <v>58</v>
      </c>
      <c r="B135" s="73" t="s">
        <v>327</v>
      </c>
      <c r="C135" s="73" t="s">
        <v>328</v>
      </c>
      <c r="D135" s="73" t="s">
        <v>80</v>
      </c>
      <c r="E135" s="73" t="s">
        <v>931</v>
      </c>
      <c r="F135" s="73" t="s">
        <v>932</v>
      </c>
      <c r="G135" s="73">
        <v>24</v>
      </c>
      <c r="H135" s="73">
        <v>47.28</v>
      </c>
      <c r="I135" s="73">
        <v>0</v>
      </c>
      <c r="J135" s="73">
        <v>47.28</v>
      </c>
    </row>
    <row r="136" spans="1:10">
      <c r="A136" s="73" t="s">
        <v>58</v>
      </c>
      <c r="B136" s="73" t="s">
        <v>327</v>
      </c>
      <c r="C136" s="73" t="s">
        <v>328</v>
      </c>
      <c r="D136" s="73" t="s">
        <v>80</v>
      </c>
      <c r="E136" s="73" t="s">
        <v>891</v>
      </c>
      <c r="F136" s="73" t="s">
        <v>892</v>
      </c>
      <c r="G136" s="73">
        <v>4</v>
      </c>
      <c r="H136" s="73">
        <v>7.16</v>
      </c>
      <c r="I136" s="73">
        <v>0</v>
      </c>
      <c r="J136" s="73">
        <v>7.16</v>
      </c>
    </row>
    <row r="137" spans="1:10">
      <c r="A137" s="73" t="s">
        <v>58</v>
      </c>
      <c r="B137" s="73" t="s">
        <v>327</v>
      </c>
      <c r="C137" s="73" t="s">
        <v>328</v>
      </c>
      <c r="D137" s="73" t="s">
        <v>80</v>
      </c>
      <c r="E137" s="73" t="s">
        <v>893</v>
      </c>
      <c r="F137" s="73" t="s">
        <v>894</v>
      </c>
      <c r="G137" s="73">
        <v>53</v>
      </c>
      <c r="H137" s="73">
        <v>75.260000000000005</v>
      </c>
      <c r="I137" s="73">
        <v>0</v>
      </c>
      <c r="J137" s="73">
        <v>75.260000000000005</v>
      </c>
    </row>
    <row r="138" spans="1:10">
      <c r="A138" s="73" t="s">
        <v>58</v>
      </c>
      <c r="B138" s="73" t="s">
        <v>327</v>
      </c>
      <c r="C138" s="73" t="s">
        <v>328</v>
      </c>
      <c r="D138" s="73" t="s">
        <v>80</v>
      </c>
      <c r="E138" s="73" t="s">
        <v>933</v>
      </c>
      <c r="F138" s="73" t="s">
        <v>934</v>
      </c>
      <c r="G138" s="73">
        <v>19</v>
      </c>
      <c r="H138" s="73">
        <v>24.7</v>
      </c>
      <c r="I138" s="73">
        <v>0</v>
      </c>
      <c r="J138" s="73">
        <v>24.7</v>
      </c>
    </row>
    <row r="139" spans="1:10">
      <c r="A139" s="73" t="s">
        <v>58</v>
      </c>
      <c r="B139" s="73" t="s">
        <v>327</v>
      </c>
      <c r="C139" s="73" t="s">
        <v>328</v>
      </c>
      <c r="D139" s="73" t="s">
        <v>80</v>
      </c>
      <c r="E139" s="73" t="s">
        <v>895</v>
      </c>
      <c r="F139" s="73" t="s">
        <v>896</v>
      </c>
      <c r="G139" s="73">
        <v>53</v>
      </c>
      <c r="H139" s="73">
        <v>68.900000000000006</v>
      </c>
      <c r="I139" s="73">
        <v>0</v>
      </c>
      <c r="J139" s="73">
        <v>68.900000000000006</v>
      </c>
    </row>
    <row r="140" spans="1:10">
      <c r="A140" s="73" t="s">
        <v>58</v>
      </c>
      <c r="B140" s="73" t="s">
        <v>327</v>
      </c>
      <c r="C140" s="73" t="s">
        <v>328</v>
      </c>
      <c r="D140" s="73" t="s">
        <v>80</v>
      </c>
      <c r="E140" s="73" t="s">
        <v>959</v>
      </c>
      <c r="F140" s="73" t="s">
        <v>960</v>
      </c>
      <c r="G140" s="73">
        <v>16</v>
      </c>
      <c r="H140" s="73">
        <v>20.8</v>
      </c>
      <c r="I140" s="73">
        <v>0</v>
      </c>
      <c r="J140" s="73">
        <v>20.8</v>
      </c>
    </row>
    <row r="141" spans="1:10">
      <c r="A141" s="73" t="s">
        <v>58</v>
      </c>
      <c r="B141" s="73" t="s">
        <v>327</v>
      </c>
      <c r="C141" s="73" t="s">
        <v>328</v>
      </c>
      <c r="D141" s="73" t="s">
        <v>80</v>
      </c>
      <c r="E141" s="73" t="s">
        <v>897</v>
      </c>
      <c r="F141" s="73" t="s">
        <v>898</v>
      </c>
      <c r="G141" s="73">
        <v>11</v>
      </c>
      <c r="H141" s="73">
        <v>17.71</v>
      </c>
      <c r="I141" s="73">
        <v>0</v>
      </c>
      <c r="J141" s="73">
        <v>17.71</v>
      </c>
    </row>
    <row r="142" spans="1:10">
      <c r="A142" s="73" t="s">
        <v>58</v>
      </c>
      <c r="B142" s="73" t="s">
        <v>327</v>
      </c>
      <c r="C142" s="73" t="s">
        <v>328</v>
      </c>
      <c r="D142" s="73" t="s">
        <v>80</v>
      </c>
      <c r="E142" s="73" t="s">
        <v>961</v>
      </c>
      <c r="F142" s="73" t="s">
        <v>962</v>
      </c>
      <c r="G142" s="73">
        <v>6</v>
      </c>
      <c r="H142" s="73">
        <v>8.76</v>
      </c>
      <c r="I142" s="73">
        <v>0</v>
      </c>
      <c r="J142" s="73">
        <v>8.76</v>
      </c>
    </row>
    <row r="143" spans="1:10">
      <c r="A143" s="73" t="s">
        <v>58</v>
      </c>
      <c r="B143" s="73" t="s">
        <v>327</v>
      </c>
      <c r="C143" s="73" t="s">
        <v>328</v>
      </c>
      <c r="D143" s="73" t="s">
        <v>80</v>
      </c>
      <c r="E143" s="73" t="s">
        <v>972</v>
      </c>
      <c r="F143" s="73" t="s">
        <v>973</v>
      </c>
      <c r="G143" s="73">
        <v>11</v>
      </c>
      <c r="H143" s="73">
        <v>14.3</v>
      </c>
      <c r="I143" s="73">
        <v>0</v>
      </c>
      <c r="J143" s="73">
        <v>14.3</v>
      </c>
    </row>
    <row r="144" spans="1:10">
      <c r="A144" s="73" t="s">
        <v>58</v>
      </c>
      <c r="B144" s="73" t="s">
        <v>327</v>
      </c>
      <c r="C144" s="73" t="s">
        <v>328</v>
      </c>
      <c r="D144" s="73" t="s">
        <v>80</v>
      </c>
      <c r="E144" s="73" t="s">
        <v>941</v>
      </c>
      <c r="F144" s="73" t="s">
        <v>942</v>
      </c>
      <c r="G144" s="73">
        <v>22</v>
      </c>
      <c r="H144" s="73">
        <v>72.599999999999994</v>
      </c>
      <c r="I144" s="73">
        <v>0</v>
      </c>
      <c r="J144" s="73">
        <v>72.599999999999994</v>
      </c>
    </row>
    <row r="145" spans="1:10">
      <c r="A145" s="73" t="s">
        <v>58</v>
      </c>
      <c r="B145" s="73" t="s">
        <v>327</v>
      </c>
      <c r="C145" s="73" t="s">
        <v>328</v>
      </c>
      <c r="D145" s="73" t="s">
        <v>80</v>
      </c>
      <c r="E145" s="73" t="s">
        <v>2456</v>
      </c>
      <c r="F145" s="73" t="s">
        <v>2457</v>
      </c>
      <c r="G145" s="73">
        <v>1</v>
      </c>
      <c r="H145" s="73">
        <v>4.0999999999999996</v>
      </c>
      <c r="I145" s="73">
        <v>0</v>
      </c>
      <c r="J145" s="73">
        <v>4.0999999999999996</v>
      </c>
    </row>
    <row r="146" spans="1:10">
      <c r="A146" s="73" t="s">
        <v>58</v>
      </c>
      <c r="B146" s="73" t="s">
        <v>327</v>
      </c>
      <c r="C146" s="73" t="s">
        <v>328</v>
      </c>
      <c r="D146" s="73" t="s">
        <v>80</v>
      </c>
      <c r="E146" s="73" t="s">
        <v>899</v>
      </c>
      <c r="F146" s="73" t="s">
        <v>900</v>
      </c>
      <c r="G146" s="73">
        <v>7</v>
      </c>
      <c r="H146" s="73">
        <v>16.66</v>
      </c>
      <c r="I146" s="73">
        <v>0</v>
      </c>
      <c r="J146" s="73">
        <v>16.66</v>
      </c>
    </row>
    <row r="147" spans="1:10">
      <c r="A147" s="73" t="s">
        <v>58</v>
      </c>
      <c r="B147" s="73" t="s">
        <v>327</v>
      </c>
      <c r="C147" s="73" t="s">
        <v>328</v>
      </c>
      <c r="D147" s="73" t="s">
        <v>80</v>
      </c>
      <c r="E147" s="73" t="s">
        <v>901</v>
      </c>
      <c r="F147" s="73" t="s">
        <v>902</v>
      </c>
      <c r="G147" s="73">
        <v>1</v>
      </c>
      <c r="H147" s="73">
        <v>2.08</v>
      </c>
      <c r="I147" s="73">
        <v>0</v>
      </c>
      <c r="J147" s="73">
        <v>2.08</v>
      </c>
    </row>
    <row r="148" spans="1:10">
      <c r="A148" s="73" t="s">
        <v>58</v>
      </c>
      <c r="B148" s="73" t="s">
        <v>327</v>
      </c>
      <c r="C148" s="73" t="s">
        <v>328</v>
      </c>
      <c r="D148" s="73" t="s">
        <v>80</v>
      </c>
      <c r="E148" s="73" t="s">
        <v>963</v>
      </c>
      <c r="F148" s="73" t="s">
        <v>964</v>
      </c>
      <c r="G148" s="73">
        <v>1</v>
      </c>
      <c r="H148" s="73">
        <v>3.24</v>
      </c>
      <c r="I148" s="73">
        <v>0</v>
      </c>
      <c r="J148" s="73">
        <v>3.24</v>
      </c>
    </row>
    <row r="149" spans="1:10">
      <c r="A149" s="73" t="s">
        <v>58</v>
      </c>
      <c r="B149" s="73" t="s">
        <v>327</v>
      </c>
      <c r="C149" s="73" t="s">
        <v>328</v>
      </c>
      <c r="D149" s="73" t="s">
        <v>80</v>
      </c>
      <c r="E149" s="73" t="s">
        <v>935</v>
      </c>
      <c r="F149" s="73" t="s">
        <v>936</v>
      </c>
      <c r="G149" s="73">
        <v>32</v>
      </c>
      <c r="H149" s="73">
        <v>50.88</v>
      </c>
      <c r="I149" s="73">
        <v>0</v>
      </c>
      <c r="J149" s="73">
        <v>50.88</v>
      </c>
    </row>
    <row r="150" spans="1:10">
      <c r="A150" s="73" t="s">
        <v>58</v>
      </c>
      <c r="B150" s="73" t="s">
        <v>327</v>
      </c>
      <c r="C150" s="73" t="s">
        <v>328</v>
      </c>
      <c r="D150" s="73" t="s">
        <v>80</v>
      </c>
      <c r="E150" s="73" t="s">
        <v>903</v>
      </c>
      <c r="F150" s="73" t="s">
        <v>904</v>
      </c>
      <c r="G150" s="73">
        <v>1</v>
      </c>
      <c r="H150" s="73">
        <v>1.51</v>
      </c>
      <c r="I150" s="73">
        <v>0</v>
      </c>
      <c r="J150" s="73">
        <v>1.51</v>
      </c>
    </row>
    <row r="151" spans="1:10">
      <c r="A151" s="73" t="s">
        <v>58</v>
      </c>
      <c r="B151" s="73" t="s">
        <v>327</v>
      </c>
      <c r="C151" s="73" t="s">
        <v>328</v>
      </c>
      <c r="D151" s="73" t="s">
        <v>80</v>
      </c>
      <c r="E151" s="73" t="s">
        <v>907</v>
      </c>
      <c r="F151" s="73" t="s">
        <v>908</v>
      </c>
      <c r="G151" s="73">
        <v>1</v>
      </c>
      <c r="H151" s="73">
        <v>3.63</v>
      </c>
      <c r="I151" s="73">
        <v>0</v>
      </c>
      <c r="J151" s="73">
        <v>3.63</v>
      </c>
    </row>
    <row r="152" spans="1:10">
      <c r="A152" s="73" t="s">
        <v>58</v>
      </c>
      <c r="B152" s="73" t="s">
        <v>327</v>
      </c>
      <c r="C152" s="73" t="s">
        <v>328</v>
      </c>
      <c r="D152" s="73" t="s">
        <v>80</v>
      </c>
      <c r="E152" s="73" t="s">
        <v>909</v>
      </c>
      <c r="F152" s="73" t="s">
        <v>910</v>
      </c>
      <c r="G152" s="73">
        <v>24</v>
      </c>
      <c r="H152" s="73">
        <v>31.2</v>
      </c>
      <c r="I152" s="73">
        <v>0</v>
      </c>
      <c r="J152" s="73">
        <v>31.2</v>
      </c>
    </row>
    <row r="153" spans="1:10">
      <c r="A153" s="73" t="s">
        <v>58</v>
      </c>
      <c r="B153" s="73" t="s">
        <v>327</v>
      </c>
      <c r="C153" s="73" t="s">
        <v>328</v>
      </c>
      <c r="D153" s="73" t="s">
        <v>80</v>
      </c>
      <c r="E153" s="73" t="s">
        <v>911</v>
      </c>
      <c r="F153" s="73" t="s">
        <v>912</v>
      </c>
      <c r="G153" s="73">
        <v>22</v>
      </c>
      <c r="H153" s="73">
        <v>28.6</v>
      </c>
      <c r="I153" s="73">
        <v>0</v>
      </c>
      <c r="J153" s="73">
        <v>28.6</v>
      </c>
    </row>
    <row r="154" spans="1:10">
      <c r="A154" s="73" t="s">
        <v>58</v>
      </c>
      <c r="B154" s="73" t="s">
        <v>327</v>
      </c>
      <c r="C154" s="73" t="s">
        <v>328</v>
      </c>
      <c r="D154" s="73" t="s">
        <v>80</v>
      </c>
      <c r="E154" s="73" t="s">
        <v>913</v>
      </c>
      <c r="F154" s="73" t="s">
        <v>914</v>
      </c>
      <c r="G154" s="73">
        <v>18</v>
      </c>
      <c r="H154" s="73">
        <v>23.4</v>
      </c>
      <c r="I154" s="73">
        <v>0</v>
      </c>
      <c r="J154" s="73">
        <v>23.4</v>
      </c>
    </row>
    <row r="155" spans="1:10">
      <c r="A155" s="73" t="s">
        <v>58</v>
      </c>
      <c r="B155" s="73" t="s">
        <v>327</v>
      </c>
      <c r="C155" s="73" t="s">
        <v>328</v>
      </c>
      <c r="D155" s="73" t="s">
        <v>80</v>
      </c>
      <c r="E155" s="73" t="s">
        <v>974</v>
      </c>
      <c r="F155" s="73" t="s">
        <v>975</v>
      </c>
      <c r="G155" s="73">
        <v>1</v>
      </c>
      <c r="H155" s="73">
        <v>1.6</v>
      </c>
      <c r="I155" s="73">
        <v>0</v>
      </c>
      <c r="J155" s="73">
        <v>1.6</v>
      </c>
    </row>
    <row r="156" spans="1:10">
      <c r="A156" s="73" t="s">
        <v>58</v>
      </c>
      <c r="B156" s="73" t="s">
        <v>327</v>
      </c>
      <c r="C156" s="73" t="s">
        <v>328</v>
      </c>
      <c r="D156" s="73" t="s">
        <v>80</v>
      </c>
      <c r="E156" s="73" t="s">
        <v>306</v>
      </c>
      <c r="F156" s="73" t="s">
        <v>307</v>
      </c>
      <c r="G156" s="73">
        <v>35</v>
      </c>
      <c r="H156" s="73">
        <v>56.7</v>
      </c>
      <c r="I156" s="73">
        <v>0</v>
      </c>
      <c r="J156" s="73">
        <v>56.7</v>
      </c>
    </row>
    <row r="157" spans="1:10">
      <c r="A157" s="73" t="s">
        <v>58</v>
      </c>
      <c r="B157" s="73" t="s">
        <v>327</v>
      </c>
      <c r="C157" s="73" t="s">
        <v>328</v>
      </c>
      <c r="D157" s="73" t="s">
        <v>80</v>
      </c>
      <c r="E157" s="73" t="s">
        <v>1064</v>
      </c>
      <c r="F157" s="73" t="s">
        <v>1065</v>
      </c>
      <c r="G157" s="73">
        <v>1</v>
      </c>
      <c r="H157" s="73">
        <v>5.74</v>
      </c>
      <c r="I157" s="73">
        <v>0</v>
      </c>
      <c r="J157" s="73">
        <v>5.74</v>
      </c>
    </row>
    <row r="158" spans="1:10">
      <c r="A158" s="73" t="s">
        <v>58</v>
      </c>
      <c r="B158" s="73" t="s">
        <v>327</v>
      </c>
      <c r="C158" s="73" t="s">
        <v>328</v>
      </c>
      <c r="D158" s="73" t="s">
        <v>80</v>
      </c>
      <c r="E158" s="73" t="s">
        <v>917</v>
      </c>
      <c r="F158" s="73" t="s">
        <v>918</v>
      </c>
      <c r="G158" s="73">
        <v>1</v>
      </c>
      <c r="H158" s="73">
        <v>7.42</v>
      </c>
      <c r="I158" s="73">
        <v>0</v>
      </c>
      <c r="J158" s="73">
        <v>7.42</v>
      </c>
    </row>
    <row r="159" spans="1:10">
      <c r="A159" s="73" t="s">
        <v>58</v>
      </c>
      <c r="B159" s="73" t="s">
        <v>327</v>
      </c>
      <c r="C159" s="73" t="s">
        <v>328</v>
      </c>
      <c r="D159" s="73" t="s">
        <v>80</v>
      </c>
      <c r="E159" s="73" t="s">
        <v>919</v>
      </c>
      <c r="F159" s="73" t="s">
        <v>920</v>
      </c>
      <c r="G159" s="73">
        <v>26</v>
      </c>
      <c r="H159" s="73">
        <v>69.16</v>
      </c>
      <c r="I159" s="73">
        <v>0</v>
      </c>
      <c r="J159" s="73">
        <v>69.16</v>
      </c>
    </row>
    <row r="160" spans="1:10">
      <c r="A160" s="73" t="s">
        <v>58</v>
      </c>
      <c r="B160" s="73" t="s">
        <v>327</v>
      </c>
      <c r="C160" s="73" t="s">
        <v>328</v>
      </c>
      <c r="D160" s="73" t="s">
        <v>80</v>
      </c>
      <c r="E160" s="73" t="s">
        <v>921</v>
      </c>
      <c r="F160" s="73" t="s">
        <v>922</v>
      </c>
      <c r="G160" s="73">
        <v>1</v>
      </c>
      <c r="H160" s="73">
        <v>2.5</v>
      </c>
      <c r="I160" s="73">
        <v>0</v>
      </c>
      <c r="J160" s="73">
        <v>2.5</v>
      </c>
    </row>
    <row r="161" spans="1:10">
      <c r="A161" s="73" t="s">
        <v>58</v>
      </c>
      <c r="B161" s="73" t="s">
        <v>327</v>
      </c>
      <c r="C161" s="73" t="s">
        <v>328</v>
      </c>
      <c r="D161" s="73" t="s">
        <v>80</v>
      </c>
      <c r="E161" s="73" t="s">
        <v>923</v>
      </c>
      <c r="F161" s="73" t="s">
        <v>924</v>
      </c>
      <c r="G161" s="73">
        <v>4</v>
      </c>
      <c r="H161" s="73">
        <v>21.36</v>
      </c>
      <c r="I161" s="73">
        <v>0</v>
      </c>
      <c r="J161" s="73">
        <v>21.36</v>
      </c>
    </row>
    <row r="162" spans="1:10">
      <c r="A162" s="73" t="s">
        <v>58</v>
      </c>
      <c r="B162" s="73" t="s">
        <v>327</v>
      </c>
      <c r="C162" s="73" t="s">
        <v>328</v>
      </c>
      <c r="D162" s="73" t="s">
        <v>80</v>
      </c>
      <c r="E162" s="73" t="s">
        <v>925</v>
      </c>
      <c r="F162" s="73" t="s">
        <v>926</v>
      </c>
      <c r="G162" s="73">
        <v>3</v>
      </c>
      <c r="H162" s="73">
        <v>14.97</v>
      </c>
      <c r="I162" s="73">
        <v>0</v>
      </c>
      <c r="J162" s="73">
        <v>14.97</v>
      </c>
    </row>
    <row r="163" spans="1:10">
      <c r="A163" s="73" t="s">
        <v>58</v>
      </c>
      <c r="B163" s="73" t="s">
        <v>327</v>
      </c>
      <c r="C163" s="73" t="s">
        <v>328</v>
      </c>
      <c r="D163" s="73" t="s">
        <v>80</v>
      </c>
      <c r="E163" s="73" t="s">
        <v>1082</v>
      </c>
      <c r="F163" s="73" t="s">
        <v>1083</v>
      </c>
      <c r="G163" s="73">
        <v>1</v>
      </c>
      <c r="H163" s="73">
        <v>4.5999999999999996</v>
      </c>
      <c r="I163" s="73">
        <v>0</v>
      </c>
      <c r="J163" s="73">
        <v>4.5999999999999996</v>
      </c>
    </row>
    <row r="164" spans="1:10">
      <c r="A164" s="73" t="s">
        <v>58</v>
      </c>
      <c r="B164" s="73" t="s">
        <v>327</v>
      </c>
      <c r="C164" s="73" t="s">
        <v>328</v>
      </c>
      <c r="D164" s="73" t="s">
        <v>80</v>
      </c>
      <c r="E164" s="73" t="s">
        <v>980</v>
      </c>
      <c r="F164" s="73" t="s">
        <v>981</v>
      </c>
      <c r="G164" s="73">
        <v>2</v>
      </c>
      <c r="H164" s="73">
        <v>12.02</v>
      </c>
      <c r="I164" s="73">
        <v>0</v>
      </c>
      <c r="J164" s="73">
        <v>12.02</v>
      </c>
    </row>
    <row r="165" spans="1:10">
      <c r="A165" s="73" t="s">
        <v>58</v>
      </c>
      <c r="B165" s="73" t="s">
        <v>327</v>
      </c>
      <c r="C165" s="73" t="s">
        <v>328</v>
      </c>
      <c r="D165" s="73" t="s">
        <v>80</v>
      </c>
      <c r="E165" s="73" t="s">
        <v>982</v>
      </c>
      <c r="F165" s="73" t="s">
        <v>983</v>
      </c>
      <c r="G165" s="73">
        <v>1</v>
      </c>
      <c r="H165" s="73">
        <v>9.0399999999999991</v>
      </c>
      <c r="I165" s="73">
        <v>0</v>
      </c>
      <c r="J165" s="73">
        <v>9.0399999999999991</v>
      </c>
    </row>
    <row r="166" spans="1:10">
      <c r="A166" s="73" t="s">
        <v>58</v>
      </c>
      <c r="B166" s="73" t="s">
        <v>327</v>
      </c>
      <c r="C166" s="73" t="s">
        <v>328</v>
      </c>
      <c r="D166" s="73" t="s">
        <v>80</v>
      </c>
      <c r="E166" s="73" t="s">
        <v>984</v>
      </c>
      <c r="F166" s="73" t="s">
        <v>985</v>
      </c>
      <c r="G166" s="73">
        <v>7</v>
      </c>
      <c r="H166" s="73">
        <v>43.47</v>
      </c>
      <c r="I166" s="73">
        <v>0</v>
      </c>
      <c r="J166" s="73">
        <v>43.47</v>
      </c>
    </row>
    <row r="167" spans="1:10">
      <c r="A167" s="73" t="s">
        <v>58</v>
      </c>
      <c r="B167" s="73" t="s">
        <v>327</v>
      </c>
      <c r="C167" s="73" t="s">
        <v>328</v>
      </c>
      <c r="D167" s="73" t="s">
        <v>80</v>
      </c>
      <c r="E167" s="73" t="s">
        <v>957</v>
      </c>
      <c r="F167" s="73" t="s">
        <v>958</v>
      </c>
      <c r="G167" s="73">
        <v>2</v>
      </c>
      <c r="H167" s="73">
        <v>4.68</v>
      </c>
      <c r="I167" s="73">
        <v>0</v>
      </c>
      <c r="J167" s="73">
        <v>4.68</v>
      </c>
    </row>
    <row r="168" spans="1:10">
      <c r="A168" s="73" t="s">
        <v>58</v>
      </c>
      <c r="B168" s="73" t="s">
        <v>327</v>
      </c>
      <c r="C168" s="73" t="s">
        <v>328</v>
      </c>
      <c r="D168" s="73" t="s">
        <v>80</v>
      </c>
      <c r="E168" s="73" t="s">
        <v>986</v>
      </c>
      <c r="F168" s="73" t="s">
        <v>987</v>
      </c>
      <c r="G168" s="73">
        <v>2</v>
      </c>
      <c r="H168" s="73">
        <v>8.2799999999999994</v>
      </c>
      <c r="I168" s="73">
        <v>0</v>
      </c>
      <c r="J168" s="73">
        <v>8.2799999999999994</v>
      </c>
    </row>
    <row r="169" spans="1:10">
      <c r="A169" s="73" t="s">
        <v>58</v>
      </c>
      <c r="B169" s="73" t="s">
        <v>327</v>
      </c>
      <c r="C169" s="73" t="s">
        <v>328</v>
      </c>
      <c r="D169" s="73" t="s">
        <v>80</v>
      </c>
      <c r="E169" s="73" t="s">
        <v>1032</v>
      </c>
      <c r="F169" s="73" t="s">
        <v>1033</v>
      </c>
      <c r="G169" s="73">
        <v>1</v>
      </c>
      <c r="H169" s="73">
        <v>7.05</v>
      </c>
      <c r="I169" s="73">
        <v>0</v>
      </c>
      <c r="J169" s="73">
        <v>7.05</v>
      </c>
    </row>
    <row r="170" spans="1:10">
      <c r="A170" s="73" t="s">
        <v>58</v>
      </c>
      <c r="B170" s="73" t="s">
        <v>327</v>
      </c>
      <c r="C170" s="73" t="s">
        <v>328</v>
      </c>
      <c r="D170" s="73" t="s">
        <v>80</v>
      </c>
      <c r="E170" s="73" t="s">
        <v>988</v>
      </c>
      <c r="F170" s="73" t="s">
        <v>989</v>
      </c>
      <c r="G170" s="73">
        <v>2</v>
      </c>
      <c r="H170" s="73">
        <v>7.7</v>
      </c>
      <c r="I170" s="73">
        <v>0</v>
      </c>
      <c r="J170" s="73">
        <v>7.7</v>
      </c>
    </row>
    <row r="171" spans="1:10">
      <c r="A171" s="73" t="s">
        <v>58</v>
      </c>
      <c r="B171" s="73" t="s">
        <v>327</v>
      </c>
      <c r="C171" s="73" t="s">
        <v>328</v>
      </c>
      <c r="D171" s="73" t="s">
        <v>80</v>
      </c>
      <c r="E171" s="73" t="s">
        <v>2019</v>
      </c>
      <c r="F171" s="73" t="s">
        <v>2020</v>
      </c>
      <c r="G171" s="73">
        <v>1</v>
      </c>
      <c r="H171" s="73">
        <v>13.49</v>
      </c>
      <c r="I171" s="73">
        <v>0</v>
      </c>
      <c r="J171" s="73">
        <v>13.49</v>
      </c>
    </row>
    <row r="172" spans="1:10">
      <c r="A172" s="73" t="s">
        <v>58</v>
      </c>
      <c r="B172" s="73" t="s">
        <v>327</v>
      </c>
      <c r="C172" s="73" t="s">
        <v>328</v>
      </c>
      <c r="D172" s="73" t="s">
        <v>80</v>
      </c>
      <c r="E172" s="73" t="s">
        <v>990</v>
      </c>
      <c r="F172" s="73" t="s">
        <v>991</v>
      </c>
      <c r="G172" s="73">
        <v>3</v>
      </c>
      <c r="H172" s="73">
        <v>29.04</v>
      </c>
      <c r="I172" s="73">
        <v>0</v>
      </c>
      <c r="J172" s="73">
        <v>29.04</v>
      </c>
    </row>
    <row r="173" spans="1:10">
      <c r="A173" s="73" t="s">
        <v>58</v>
      </c>
      <c r="B173" s="73" t="s">
        <v>327</v>
      </c>
      <c r="C173" s="73" t="s">
        <v>328</v>
      </c>
      <c r="D173" s="73" t="s">
        <v>80</v>
      </c>
      <c r="E173" s="73" t="s">
        <v>992</v>
      </c>
      <c r="F173" s="73" t="s">
        <v>993</v>
      </c>
      <c r="G173" s="73">
        <v>3</v>
      </c>
      <c r="H173" s="73">
        <v>27.99</v>
      </c>
      <c r="I173" s="73">
        <v>0</v>
      </c>
      <c r="J173" s="73">
        <v>27.99</v>
      </c>
    </row>
    <row r="174" spans="1:10">
      <c r="A174" s="73" t="s">
        <v>58</v>
      </c>
      <c r="B174" s="73" t="s">
        <v>327</v>
      </c>
      <c r="C174" s="73" t="s">
        <v>328</v>
      </c>
      <c r="D174" s="73" t="s">
        <v>80</v>
      </c>
      <c r="E174" s="73" t="s">
        <v>994</v>
      </c>
      <c r="F174" s="73" t="s">
        <v>995</v>
      </c>
      <c r="G174" s="73">
        <v>4</v>
      </c>
      <c r="H174" s="73">
        <v>26.44</v>
      </c>
      <c r="I174" s="73">
        <v>0</v>
      </c>
      <c r="J174" s="73">
        <v>26.44</v>
      </c>
    </row>
    <row r="175" spans="1:10">
      <c r="A175" s="73" t="s">
        <v>58</v>
      </c>
      <c r="B175" s="73" t="s">
        <v>327</v>
      </c>
      <c r="C175" s="73" t="s">
        <v>328</v>
      </c>
      <c r="D175" s="73" t="s">
        <v>80</v>
      </c>
      <c r="E175" s="73" t="s">
        <v>2013</v>
      </c>
      <c r="F175" s="73" t="s">
        <v>2014</v>
      </c>
      <c r="G175" s="73">
        <v>3</v>
      </c>
      <c r="H175" s="73">
        <v>33.78</v>
      </c>
      <c r="I175" s="73">
        <v>0</v>
      </c>
      <c r="J175" s="73">
        <v>33.78</v>
      </c>
    </row>
    <row r="176" spans="1:10">
      <c r="A176" s="73" t="s">
        <v>58</v>
      </c>
      <c r="B176" s="73" t="s">
        <v>327</v>
      </c>
      <c r="C176" s="73" t="s">
        <v>328</v>
      </c>
      <c r="D176" s="73" t="s">
        <v>80</v>
      </c>
      <c r="E176" s="73" t="s">
        <v>1134</v>
      </c>
      <c r="F176" s="73" t="s">
        <v>1135</v>
      </c>
      <c r="G176" s="73">
        <v>3</v>
      </c>
      <c r="H176" s="73">
        <v>23.25</v>
      </c>
      <c r="I176" s="73">
        <v>0</v>
      </c>
      <c r="J176" s="73">
        <v>23.25</v>
      </c>
    </row>
    <row r="177" spans="1:10">
      <c r="A177" s="73" t="s">
        <v>58</v>
      </c>
      <c r="B177" s="73" t="s">
        <v>327</v>
      </c>
      <c r="C177" s="73" t="s">
        <v>328</v>
      </c>
      <c r="D177" s="73" t="s">
        <v>80</v>
      </c>
      <c r="E177" s="73" t="s">
        <v>1136</v>
      </c>
      <c r="F177" s="73" t="s">
        <v>1137</v>
      </c>
      <c r="G177" s="73">
        <v>3</v>
      </c>
      <c r="H177" s="73">
        <v>14.31</v>
      </c>
      <c r="I177" s="73">
        <v>0</v>
      </c>
      <c r="J177" s="73">
        <v>14.31</v>
      </c>
    </row>
    <row r="178" spans="1:10">
      <c r="A178" s="73" t="s">
        <v>58</v>
      </c>
      <c r="B178" s="73" t="s">
        <v>327</v>
      </c>
      <c r="C178" s="73" t="s">
        <v>328</v>
      </c>
      <c r="D178" s="73" t="s">
        <v>80</v>
      </c>
      <c r="E178" s="73" t="s">
        <v>1598</v>
      </c>
      <c r="F178" s="73" t="s">
        <v>1599</v>
      </c>
      <c r="G178" s="73">
        <v>29</v>
      </c>
      <c r="H178" s="73">
        <v>255.2</v>
      </c>
      <c r="I178" s="73">
        <v>0</v>
      </c>
      <c r="J178" s="73">
        <v>255.2</v>
      </c>
    </row>
    <row r="179" spans="1:10">
      <c r="A179" s="73" t="s">
        <v>58</v>
      </c>
      <c r="B179" s="73" t="s">
        <v>327</v>
      </c>
      <c r="C179" s="73" t="s">
        <v>328</v>
      </c>
      <c r="D179" s="73" t="s">
        <v>80</v>
      </c>
      <c r="E179" s="73" t="s">
        <v>996</v>
      </c>
      <c r="F179" s="73" t="s">
        <v>997</v>
      </c>
      <c r="G179" s="73">
        <v>2</v>
      </c>
      <c r="H179" s="73">
        <v>78.739999999999995</v>
      </c>
      <c r="I179" s="73">
        <v>0</v>
      </c>
      <c r="J179" s="73">
        <v>78.739999999999995</v>
      </c>
    </row>
    <row r="180" spans="1:10">
      <c r="A180" s="73" t="s">
        <v>58</v>
      </c>
      <c r="B180" s="73" t="s">
        <v>327</v>
      </c>
      <c r="C180" s="73" t="s">
        <v>328</v>
      </c>
      <c r="D180" s="73" t="s">
        <v>80</v>
      </c>
      <c r="E180" s="73" t="s">
        <v>1006</v>
      </c>
      <c r="F180" s="73" t="s">
        <v>1007</v>
      </c>
      <c r="G180" s="73">
        <v>1</v>
      </c>
      <c r="H180" s="73">
        <v>11</v>
      </c>
      <c r="I180" s="73">
        <v>0</v>
      </c>
      <c r="J180" s="73">
        <v>11</v>
      </c>
    </row>
    <row r="181" spans="1:10">
      <c r="A181" s="73" t="s">
        <v>58</v>
      </c>
      <c r="B181" s="73" t="s">
        <v>327</v>
      </c>
      <c r="C181" s="73" t="s">
        <v>328</v>
      </c>
      <c r="D181" s="73" t="s">
        <v>80</v>
      </c>
      <c r="E181" s="73" t="s">
        <v>1060</v>
      </c>
      <c r="F181" s="73" t="s">
        <v>1061</v>
      </c>
      <c r="G181" s="73">
        <v>2</v>
      </c>
      <c r="H181" s="73">
        <v>11.3</v>
      </c>
      <c r="I181" s="73">
        <v>0</v>
      </c>
      <c r="J181" s="73">
        <v>11.3</v>
      </c>
    </row>
    <row r="182" spans="1:10">
      <c r="A182" s="73" t="s">
        <v>58</v>
      </c>
      <c r="B182" s="73" t="s">
        <v>327</v>
      </c>
      <c r="C182" s="73" t="s">
        <v>328</v>
      </c>
      <c r="D182" s="73" t="s">
        <v>80</v>
      </c>
      <c r="E182" s="73" t="s">
        <v>1600</v>
      </c>
      <c r="F182" s="73" t="s">
        <v>1601</v>
      </c>
      <c r="G182" s="73">
        <v>1</v>
      </c>
      <c r="H182" s="73">
        <v>9.6300000000000008</v>
      </c>
      <c r="I182" s="73">
        <v>0</v>
      </c>
      <c r="J182" s="73">
        <v>9.6300000000000008</v>
      </c>
    </row>
    <row r="183" spans="1:10">
      <c r="A183" s="73" t="s">
        <v>58</v>
      </c>
      <c r="B183" s="73" t="s">
        <v>327</v>
      </c>
      <c r="C183" s="73" t="s">
        <v>328</v>
      </c>
      <c r="D183" s="73" t="s">
        <v>80</v>
      </c>
      <c r="E183" s="73" t="s">
        <v>1132</v>
      </c>
      <c r="F183" s="73" t="s">
        <v>1133</v>
      </c>
      <c r="G183" s="73">
        <v>2</v>
      </c>
      <c r="H183" s="73">
        <v>14.66</v>
      </c>
      <c r="I183" s="73">
        <v>0</v>
      </c>
      <c r="J183" s="73">
        <v>14.66</v>
      </c>
    </row>
    <row r="184" spans="1:10">
      <c r="A184" s="73" t="s">
        <v>58</v>
      </c>
      <c r="B184" s="73" t="s">
        <v>327</v>
      </c>
      <c r="C184" s="73" t="s">
        <v>328</v>
      </c>
      <c r="D184" s="73" t="s">
        <v>80</v>
      </c>
      <c r="E184" s="73" t="s">
        <v>1014</v>
      </c>
      <c r="F184" s="73" t="s">
        <v>1015</v>
      </c>
      <c r="G184" s="73">
        <v>5</v>
      </c>
      <c r="H184" s="73">
        <v>22.45</v>
      </c>
      <c r="I184" s="73">
        <v>0</v>
      </c>
      <c r="J184" s="73">
        <v>22.45</v>
      </c>
    </row>
    <row r="185" spans="1:10">
      <c r="A185" s="73" t="s">
        <v>58</v>
      </c>
      <c r="B185" s="73" t="s">
        <v>327</v>
      </c>
      <c r="C185" s="73" t="s">
        <v>328</v>
      </c>
      <c r="D185" s="73" t="s">
        <v>80</v>
      </c>
      <c r="E185" s="73" t="s">
        <v>1016</v>
      </c>
      <c r="F185" s="73" t="s">
        <v>1017</v>
      </c>
      <c r="G185" s="73">
        <v>13</v>
      </c>
      <c r="H185" s="73">
        <v>79.430000000000007</v>
      </c>
      <c r="I185" s="73">
        <v>0</v>
      </c>
      <c r="J185" s="73">
        <v>79.430000000000007</v>
      </c>
    </row>
    <row r="186" spans="1:10">
      <c r="A186" s="73" t="s">
        <v>58</v>
      </c>
      <c r="B186" s="73" t="s">
        <v>327</v>
      </c>
      <c r="C186" s="73" t="s">
        <v>328</v>
      </c>
      <c r="D186" s="73" t="s">
        <v>80</v>
      </c>
      <c r="E186" s="73" t="s">
        <v>1018</v>
      </c>
      <c r="F186" s="73" t="s">
        <v>1019</v>
      </c>
      <c r="G186" s="73">
        <v>5</v>
      </c>
      <c r="H186" s="73">
        <v>32.5</v>
      </c>
      <c r="I186" s="73">
        <v>0</v>
      </c>
      <c r="J186" s="73">
        <v>32.5</v>
      </c>
    </row>
    <row r="187" spans="1:10">
      <c r="A187" s="73" t="s">
        <v>58</v>
      </c>
      <c r="B187" s="73" t="s">
        <v>327</v>
      </c>
      <c r="C187" s="73" t="s">
        <v>328</v>
      </c>
      <c r="D187" s="73" t="s">
        <v>80</v>
      </c>
      <c r="E187" s="73" t="s">
        <v>1020</v>
      </c>
      <c r="F187" s="73" t="s">
        <v>1021</v>
      </c>
      <c r="G187" s="73">
        <v>7</v>
      </c>
      <c r="H187" s="73">
        <v>45.5</v>
      </c>
      <c r="I187" s="73">
        <v>0</v>
      </c>
      <c r="J187" s="73">
        <v>45.5</v>
      </c>
    </row>
    <row r="188" spans="1:10">
      <c r="A188" s="73" t="s">
        <v>58</v>
      </c>
      <c r="B188" s="73" t="s">
        <v>327</v>
      </c>
      <c r="C188" s="73" t="s">
        <v>328</v>
      </c>
      <c r="D188" s="73" t="s">
        <v>80</v>
      </c>
      <c r="E188" s="73" t="s">
        <v>1022</v>
      </c>
      <c r="F188" s="73" t="s">
        <v>1023</v>
      </c>
      <c r="G188" s="73">
        <v>3</v>
      </c>
      <c r="H188" s="73">
        <v>19.5</v>
      </c>
      <c r="I188" s="73">
        <v>0</v>
      </c>
      <c r="J188" s="73">
        <v>19.5</v>
      </c>
    </row>
    <row r="189" spans="1:10">
      <c r="A189" s="73" t="s">
        <v>58</v>
      </c>
      <c r="B189" s="73" t="s">
        <v>327</v>
      </c>
      <c r="C189" s="73" t="s">
        <v>328</v>
      </c>
      <c r="D189" s="73" t="s">
        <v>80</v>
      </c>
      <c r="E189" s="73" t="s">
        <v>2015</v>
      </c>
      <c r="F189" s="73" t="s">
        <v>2016</v>
      </c>
      <c r="G189" s="73">
        <v>2</v>
      </c>
      <c r="H189" s="73">
        <v>32.76</v>
      </c>
      <c r="I189" s="73">
        <v>0</v>
      </c>
      <c r="J189" s="73">
        <v>32.76</v>
      </c>
    </row>
    <row r="190" spans="1:10">
      <c r="A190" s="73" t="s">
        <v>58</v>
      </c>
      <c r="B190" s="73" t="s">
        <v>327</v>
      </c>
      <c r="C190" s="73" t="s">
        <v>328</v>
      </c>
      <c r="D190" s="73" t="s">
        <v>80</v>
      </c>
      <c r="E190" s="73" t="s">
        <v>2017</v>
      </c>
      <c r="F190" s="73" t="s">
        <v>2018</v>
      </c>
      <c r="G190" s="73">
        <v>2</v>
      </c>
      <c r="H190" s="73">
        <v>104</v>
      </c>
      <c r="I190" s="73">
        <v>0</v>
      </c>
      <c r="J190" s="73">
        <v>104</v>
      </c>
    </row>
    <row r="191" spans="1:10">
      <c r="A191" s="73" t="s">
        <v>58</v>
      </c>
      <c r="B191" s="73" t="s">
        <v>327</v>
      </c>
      <c r="C191" s="73" t="s">
        <v>328</v>
      </c>
      <c r="D191" s="73" t="s">
        <v>80</v>
      </c>
      <c r="E191" s="73" t="s">
        <v>2458</v>
      </c>
      <c r="F191" s="73" t="s">
        <v>2459</v>
      </c>
      <c r="G191" s="73">
        <v>1</v>
      </c>
      <c r="H191" s="73">
        <v>11.21</v>
      </c>
      <c r="I191" s="73">
        <v>0</v>
      </c>
      <c r="J191" s="73">
        <v>11.21</v>
      </c>
    </row>
    <row r="192" spans="1:10">
      <c r="A192" s="73" t="s">
        <v>58</v>
      </c>
      <c r="B192" s="73" t="s">
        <v>327</v>
      </c>
      <c r="C192" s="73" t="s">
        <v>328</v>
      </c>
      <c r="D192" s="73" t="s">
        <v>80</v>
      </c>
      <c r="E192" s="73" t="s">
        <v>881</v>
      </c>
      <c r="F192" s="73" t="s">
        <v>882</v>
      </c>
      <c r="G192" s="73">
        <v>1</v>
      </c>
      <c r="H192" s="73">
        <v>4.38</v>
      </c>
      <c r="I192" s="73">
        <v>0</v>
      </c>
      <c r="J192" s="73">
        <v>4.38</v>
      </c>
    </row>
    <row r="193" spans="1:10">
      <c r="A193" s="73" t="s">
        <v>58</v>
      </c>
      <c r="B193" s="73" t="s">
        <v>327</v>
      </c>
      <c r="C193" s="73" t="s">
        <v>328</v>
      </c>
      <c r="D193" s="73" t="s">
        <v>80</v>
      </c>
      <c r="E193" s="73" t="s">
        <v>943</v>
      </c>
      <c r="F193" s="73" t="s">
        <v>944</v>
      </c>
      <c r="G193" s="73">
        <v>1</v>
      </c>
      <c r="H193" s="73">
        <v>2.4900000000000002</v>
      </c>
      <c r="I193" s="73">
        <v>0</v>
      </c>
      <c r="J193" s="73">
        <v>2.4900000000000002</v>
      </c>
    </row>
    <row r="194" spans="1:10">
      <c r="A194" s="73" t="s">
        <v>58</v>
      </c>
      <c r="B194" s="73" t="s">
        <v>327</v>
      </c>
      <c r="C194" s="73" t="s">
        <v>328</v>
      </c>
      <c r="D194" s="73" t="s">
        <v>80</v>
      </c>
      <c r="E194" s="73" t="s">
        <v>945</v>
      </c>
      <c r="F194" s="73" t="s">
        <v>946</v>
      </c>
      <c r="G194" s="73">
        <v>1</v>
      </c>
      <c r="H194" s="73">
        <v>2.88</v>
      </c>
      <c r="I194" s="73">
        <v>0</v>
      </c>
      <c r="J194" s="73">
        <v>2.88</v>
      </c>
    </row>
    <row r="195" spans="1:10">
      <c r="A195" s="73" t="s">
        <v>58</v>
      </c>
      <c r="B195" s="73" t="s">
        <v>327</v>
      </c>
      <c r="C195" s="73" t="s">
        <v>328</v>
      </c>
      <c r="D195" s="73" t="s">
        <v>80</v>
      </c>
      <c r="E195" s="73" t="s">
        <v>947</v>
      </c>
      <c r="F195" s="73" t="s">
        <v>948</v>
      </c>
      <c r="G195" s="73">
        <v>1</v>
      </c>
      <c r="H195" s="73">
        <v>2.88</v>
      </c>
      <c r="I195" s="73">
        <v>0</v>
      </c>
      <c r="J195" s="73">
        <v>2.88</v>
      </c>
    </row>
    <row r="196" spans="1:10">
      <c r="A196" s="73" t="s">
        <v>58</v>
      </c>
      <c r="B196" s="73" t="s">
        <v>327</v>
      </c>
      <c r="C196" s="73" t="s">
        <v>328</v>
      </c>
      <c r="D196" s="73" t="s">
        <v>80</v>
      </c>
      <c r="E196" s="73" t="s">
        <v>551</v>
      </c>
      <c r="F196" s="73" t="s">
        <v>1276</v>
      </c>
      <c r="G196" s="73">
        <v>1</v>
      </c>
      <c r="H196" s="73">
        <v>3.48</v>
      </c>
      <c r="I196" s="73">
        <v>0</v>
      </c>
      <c r="J196" s="73">
        <v>3.48</v>
      </c>
    </row>
    <row r="197" spans="1:10">
      <c r="A197" s="73" t="s">
        <v>58</v>
      </c>
      <c r="B197" s="73" t="s">
        <v>327</v>
      </c>
      <c r="C197" s="73" t="s">
        <v>328</v>
      </c>
      <c r="D197" s="73" t="s">
        <v>80</v>
      </c>
      <c r="E197" s="73" t="s">
        <v>552</v>
      </c>
      <c r="F197" s="73" t="s">
        <v>1274</v>
      </c>
      <c r="G197" s="73">
        <v>1</v>
      </c>
      <c r="H197" s="73">
        <v>5.8</v>
      </c>
      <c r="I197" s="73">
        <v>0</v>
      </c>
      <c r="J197" s="73">
        <v>5.8</v>
      </c>
    </row>
    <row r="198" spans="1:10">
      <c r="A198" s="73" t="s">
        <v>58</v>
      </c>
      <c r="B198" s="73" t="s">
        <v>327</v>
      </c>
      <c r="C198" s="73" t="s">
        <v>328</v>
      </c>
      <c r="D198" s="73" t="s">
        <v>80</v>
      </c>
      <c r="E198" s="73" t="s">
        <v>553</v>
      </c>
      <c r="F198" s="73" t="s">
        <v>1275</v>
      </c>
      <c r="G198" s="73">
        <v>1</v>
      </c>
      <c r="H198" s="73">
        <v>5.0199999999999996</v>
      </c>
      <c r="I198" s="73">
        <v>0</v>
      </c>
      <c r="J198" s="73">
        <v>5.0199999999999996</v>
      </c>
    </row>
    <row r="199" spans="1:10">
      <c r="A199" s="73" t="s">
        <v>58</v>
      </c>
      <c r="B199" s="73" t="s">
        <v>327</v>
      </c>
      <c r="C199" s="73" t="s">
        <v>328</v>
      </c>
      <c r="D199" s="73" t="s">
        <v>80</v>
      </c>
      <c r="E199" s="73" t="s">
        <v>931</v>
      </c>
      <c r="F199" s="73" t="s">
        <v>932</v>
      </c>
      <c r="G199" s="73">
        <v>1</v>
      </c>
      <c r="H199" s="73">
        <v>1.97</v>
      </c>
      <c r="I199" s="73">
        <v>0</v>
      </c>
      <c r="J199" s="73">
        <v>1.97</v>
      </c>
    </row>
    <row r="200" spans="1:10">
      <c r="A200" s="73" t="s">
        <v>58</v>
      </c>
      <c r="B200" s="73" t="s">
        <v>327</v>
      </c>
      <c r="C200" s="73" t="s">
        <v>328</v>
      </c>
      <c r="D200" s="73" t="s">
        <v>80</v>
      </c>
      <c r="E200" s="73" t="s">
        <v>893</v>
      </c>
      <c r="F200" s="73" t="s">
        <v>894</v>
      </c>
      <c r="G200" s="73">
        <v>1</v>
      </c>
      <c r="H200" s="73">
        <v>1.42</v>
      </c>
      <c r="I200" s="73">
        <v>0</v>
      </c>
      <c r="J200" s="73">
        <v>1.42</v>
      </c>
    </row>
    <row r="201" spans="1:10">
      <c r="A201" s="73" t="s">
        <v>58</v>
      </c>
      <c r="B201" s="73" t="s">
        <v>327</v>
      </c>
      <c r="C201" s="73" t="s">
        <v>328</v>
      </c>
      <c r="D201" s="73" t="s">
        <v>80</v>
      </c>
      <c r="E201" s="73" t="s">
        <v>895</v>
      </c>
      <c r="F201" s="73" t="s">
        <v>896</v>
      </c>
      <c r="G201" s="73">
        <v>1</v>
      </c>
      <c r="H201" s="73">
        <v>1.3</v>
      </c>
      <c r="I201" s="73">
        <v>0</v>
      </c>
      <c r="J201" s="73">
        <v>1.3</v>
      </c>
    </row>
    <row r="202" spans="1:10">
      <c r="A202" s="73" t="s">
        <v>58</v>
      </c>
      <c r="B202" s="73" t="s">
        <v>327</v>
      </c>
      <c r="C202" s="73" t="s">
        <v>328</v>
      </c>
      <c r="D202" s="73" t="s">
        <v>80</v>
      </c>
      <c r="E202" s="73" t="s">
        <v>935</v>
      </c>
      <c r="F202" s="73" t="s">
        <v>936</v>
      </c>
      <c r="G202" s="73">
        <v>1</v>
      </c>
      <c r="H202" s="73">
        <v>1.59</v>
      </c>
      <c r="I202" s="73">
        <v>0</v>
      </c>
      <c r="J202" s="73">
        <v>1.59</v>
      </c>
    </row>
    <row r="203" spans="1:10">
      <c r="A203" s="73" t="s">
        <v>58</v>
      </c>
      <c r="B203" s="73" t="s">
        <v>327</v>
      </c>
      <c r="C203" s="73" t="s">
        <v>328</v>
      </c>
      <c r="D203" s="73" t="s">
        <v>80</v>
      </c>
      <c r="E203" s="73" t="s">
        <v>909</v>
      </c>
      <c r="F203" s="73" t="s">
        <v>910</v>
      </c>
      <c r="G203" s="73">
        <v>1</v>
      </c>
      <c r="H203" s="73">
        <v>1.3</v>
      </c>
      <c r="I203" s="73">
        <v>0</v>
      </c>
      <c r="J203" s="73">
        <v>1.3</v>
      </c>
    </row>
    <row r="204" spans="1:10">
      <c r="A204" s="73" t="s">
        <v>58</v>
      </c>
      <c r="B204" s="73" t="s">
        <v>327</v>
      </c>
      <c r="C204" s="73" t="s">
        <v>328</v>
      </c>
      <c r="D204" s="73" t="s">
        <v>80</v>
      </c>
      <c r="E204" s="73" t="s">
        <v>911</v>
      </c>
      <c r="F204" s="73" t="s">
        <v>912</v>
      </c>
      <c r="G204" s="73">
        <v>1</v>
      </c>
      <c r="H204" s="73">
        <v>1.3</v>
      </c>
      <c r="I204" s="73">
        <v>0</v>
      </c>
      <c r="J204" s="73">
        <v>1.3</v>
      </c>
    </row>
    <row r="205" spans="1:10">
      <c r="A205" s="73" t="s">
        <v>58</v>
      </c>
      <c r="B205" s="73" t="s">
        <v>327</v>
      </c>
      <c r="C205" s="73" t="s">
        <v>328</v>
      </c>
      <c r="D205" s="73" t="s">
        <v>80</v>
      </c>
      <c r="E205" s="73" t="s">
        <v>306</v>
      </c>
      <c r="F205" s="73" t="s">
        <v>307</v>
      </c>
      <c r="G205" s="73">
        <v>1</v>
      </c>
      <c r="H205" s="73">
        <v>1.62</v>
      </c>
      <c r="I205" s="73">
        <v>0</v>
      </c>
      <c r="J205" s="73">
        <v>1.62</v>
      </c>
    </row>
    <row r="206" spans="1:10">
      <c r="A206" s="73" t="s">
        <v>58</v>
      </c>
      <c r="B206" s="73" t="s">
        <v>327</v>
      </c>
      <c r="C206" s="73" t="s">
        <v>328</v>
      </c>
      <c r="D206" s="73" t="s">
        <v>80</v>
      </c>
      <c r="E206" s="73" t="s">
        <v>990</v>
      </c>
      <c r="F206" s="73" t="s">
        <v>991</v>
      </c>
      <c r="G206" s="73">
        <v>1</v>
      </c>
      <c r="H206" s="73">
        <v>9.68</v>
      </c>
      <c r="I206" s="73">
        <v>0</v>
      </c>
      <c r="J206" s="73">
        <v>9.68</v>
      </c>
    </row>
    <row r="207" spans="1:10">
      <c r="A207" s="73" t="s">
        <v>58</v>
      </c>
      <c r="B207" s="73" t="s">
        <v>327</v>
      </c>
      <c r="C207" s="73" t="s">
        <v>328</v>
      </c>
      <c r="D207" s="73" t="s">
        <v>80</v>
      </c>
      <c r="E207" s="73" t="s">
        <v>881</v>
      </c>
      <c r="F207" s="73" t="s">
        <v>882</v>
      </c>
      <c r="G207" s="73">
        <v>9</v>
      </c>
      <c r="H207" s="73">
        <v>39.42</v>
      </c>
      <c r="I207" s="73">
        <v>0</v>
      </c>
      <c r="J207" s="73">
        <v>39.42</v>
      </c>
    </row>
    <row r="208" spans="1:10">
      <c r="A208" s="73" t="s">
        <v>58</v>
      </c>
      <c r="B208" s="73" t="s">
        <v>327</v>
      </c>
      <c r="C208" s="73" t="s">
        <v>328</v>
      </c>
      <c r="D208" s="73" t="s">
        <v>80</v>
      </c>
      <c r="E208" s="73" t="s">
        <v>943</v>
      </c>
      <c r="F208" s="73" t="s">
        <v>944</v>
      </c>
      <c r="G208" s="73">
        <v>5</v>
      </c>
      <c r="H208" s="73">
        <v>12.45</v>
      </c>
      <c r="I208" s="73">
        <v>0</v>
      </c>
      <c r="J208" s="73">
        <v>12.45</v>
      </c>
    </row>
    <row r="209" spans="1:10">
      <c r="A209" s="73" t="s">
        <v>58</v>
      </c>
      <c r="B209" s="73" t="s">
        <v>327</v>
      </c>
      <c r="C209" s="73" t="s">
        <v>328</v>
      </c>
      <c r="D209" s="73" t="s">
        <v>80</v>
      </c>
      <c r="E209" s="73" t="s">
        <v>945</v>
      </c>
      <c r="F209" s="73" t="s">
        <v>946</v>
      </c>
      <c r="G209" s="73">
        <v>5</v>
      </c>
      <c r="H209" s="73">
        <v>14.4</v>
      </c>
      <c r="I209" s="73">
        <v>0</v>
      </c>
      <c r="J209" s="73">
        <v>14.4</v>
      </c>
    </row>
    <row r="210" spans="1:10">
      <c r="A210" s="73" t="s">
        <v>58</v>
      </c>
      <c r="B210" s="73" t="s">
        <v>327</v>
      </c>
      <c r="C210" s="73" t="s">
        <v>328</v>
      </c>
      <c r="D210" s="73" t="s">
        <v>80</v>
      </c>
      <c r="E210" s="73" t="s">
        <v>947</v>
      </c>
      <c r="F210" s="73" t="s">
        <v>948</v>
      </c>
      <c r="G210" s="73">
        <v>3</v>
      </c>
      <c r="H210" s="73">
        <v>8.64</v>
      </c>
      <c r="I210" s="73">
        <v>0</v>
      </c>
      <c r="J210" s="73">
        <v>8.64</v>
      </c>
    </row>
    <row r="211" spans="1:10">
      <c r="A211" s="73" t="s">
        <v>58</v>
      </c>
      <c r="B211" s="73" t="s">
        <v>327</v>
      </c>
      <c r="C211" s="73" t="s">
        <v>328</v>
      </c>
      <c r="D211" s="73" t="s">
        <v>80</v>
      </c>
      <c r="E211" s="73" t="s">
        <v>610</v>
      </c>
      <c r="F211" s="73" t="s">
        <v>611</v>
      </c>
      <c r="G211" s="73">
        <v>2</v>
      </c>
      <c r="H211" s="73">
        <v>3.04</v>
      </c>
      <c r="I211" s="73">
        <v>0</v>
      </c>
      <c r="J211" s="73">
        <v>3.04</v>
      </c>
    </row>
    <row r="212" spans="1:10">
      <c r="A212" s="73" t="s">
        <v>58</v>
      </c>
      <c r="B212" s="73" t="s">
        <v>327</v>
      </c>
      <c r="C212" s="73" t="s">
        <v>328</v>
      </c>
      <c r="D212" s="73" t="s">
        <v>80</v>
      </c>
      <c r="E212" s="73" t="s">
        <v>931</v>
      </c>
      <c r="F212" s="73" t="s">
        <v>932</v>
      </c>
      <c r="G212" s="73">
        <v>4</v>
      </c>
      <c r="H212" s="73">
        <v>7.88</v>
      </c>
      <c r="I212" s="73">
        <v>0</v>
      </c>
      <c r="J212" s="73">
        <v>7.88</v>
      </c>
    </row>
    <row r="213" spans="1:10">
      <c r="A213" s="73" t="s">
        <v>58</v>
      </c>
      <c r="B213" s="73" t="s">
        <v>327</v>
      </c>
      <c r="C213" s="73" t="s">
        <v>328</v>
      </c>
      <c r="D213" s="73" t="s">
        <v>80</v>
      </c>
      <c r="E213" s="73" t="s">
        <v>893</v>
      </c>
      <c r="F213" s="73" t="s">
        <v>894</v>
      </c>
      <c r="G213" s="73">
        <v>7</v>
      </c>
      <c r="H213" s="73">
        <v>9.94</v>
      </c>
      <c r="I213" s="73">
        <v>0</v>
      </c>
      <c r="J213" s="73">
        <v>9.94</v>
      </c>
    </row>
    <row r="214" spans="1:10">
      <c r="A214" s="73" t="s">
        <v>58</v>
      </c>
      <c r="B214" s="73" t="s">
        <v>327</v>
      </c>
      <c r="C214" s="73" t="s">
        <v>328</v>
      </c>
      <c r="D214" s="73" t="s">
        <v>80</v>
      </c>
      <c r="E214" s="73" t="s">
        <v>933</v>
      </c>
      <c r="F214" s="73" t="s">
        <v>934</v>
      </c>
      <c r="G214" s="73">
        <v>1</v>
      </c>
      <c r="H214" s="73">
        <v>1.3</v>
      </c>
      <c r="I214" s="73">
        <v>0</v>
      </c>
      <c r="J214" s="73">
        <v>1.3</v>
      </c>
    </row>
    <row r="215" spans="1:10">
      <c r="A215" s="73" t="s">
        <v>58</v>
      </c>
      <c r="B215" s="73" t="s">
        <v>327</v>
      </c>
      <c r="C215" s="73" t="s">
        <v>328</v>
      </c>
      <c r="D215" s="73" t="s">
        <v>80</v>
      </c>
      <c r="E215" s="73" t="s">
        <v>895</v>
      </c>
      <c r="F215" s="73" t="s">
        <v>896</v>
      </c>
      <c r="G215" s="73">
        <v>6</v>
      </c>
      <c r="H215" s="73">
        <v>7.8</v>
      </c>
      <c r="I215" s="73">
        <v>0</v>
      </c>
      <c r="J215" s="73">
        <v>7.8</v>
      </c>
    </row>
    <row r="216" spans="1:10">
      <c r="A216" s="73" t="s">
        <v>58</v>
      </c>
      <c r="B216" s="73" t="s">
        <v>327</v>
      </c>
      <c r="C216" s="73" t="s">
        <v>328</v>
      </c>
      <c r="D216" s="73" t="s">
        <v>80</v>
      </c>
      <c r="E216" s="73" t="s">
        <v>959</v>
      </c>
      <c r="F216" s="73" t="s">
        <v>960</v>
      </c>
      <c r="G216" s="73">
        <v>1</v>
      </c>
      <c r="H216" s="73">
        <v>1.3</v>
      </c>
      <c r="I216" s="73">
        <v>0</v>
      </c>
      <c r="J216" s="73">
        <v>1.3</v>
      </c>
    </row>
    <row r="217" spans="1:10">
      <c r="A217" s="73" t="s">
        <v>58</v>
      </c>
      <c r="B217" s="73" t="s">
        <v>327</v>
      </c>
      <c r="C217" s="73" t="s">
        <v>328</v>
      </c>
      <c r="D217" s="73" t="s">
        <v>80</v>
      </c>
      <c r="E217" s="73" t="s">
        <v>941</v>
      </c>
      <c r="F217" s="73" t="s">
        <v>942</v>
      </c>
      <c r="G217" s="73">
        <v>1</v>
      </c>
      <c r="H217" s="73">
        <v>3.3</v>
      </c>
      <c r="I217" s="73">
        <v>0</v>
      </c>
      <c r="J217" s="73">
        <v>3.3</v>
      </c>
    </row>
    <row r="218" spans="1:10">
      <c r="A218" s="73" t="s">
        <v>58</v>
      </c>
      <c r="B218" s="73" t="s">
        <v>327</v>
      </c>
      <c r="C218" s="73" t="s">
        <v>328</v>
      </c>
      <c r="D218" s="73" t="s">
        <v>80</v>
      </c>
      <c r="E218" s="73" t="s">
        <v>935</v>
      </c>
      <c r="F218" s="73" t="s">
        <v>936</v>
      </c>
      <c r="G218" s="73">
        <v>4</v>
      </c>
      <c r="H218" s="73">
        <v>6.36</v>
      </c>
      <c r="I218" s="73">
        <v>0</v>
      </c>
      <c r="J218" s="73">
        <v>6.36</v>
      </c>
    </row>
    <row r="219" spans="1:10">
      <c r="A219" s="73" t="s">
        <v>58</v>
      </c>
      <c r="B219" s="73" t="s">
        <v>327</v>
      </c>
      <c r="C219" s="73" t="s">
        <v>328</v>
      </c>
      <c r="D219" s="73" t="s">
        <v>80</v>
      </c>
      <c r="E219" s="73" t="s">
        <v>909</v>
      </c>
      <c r="F219" s="73" t="s">
        <v>910</v>
      </c>
      <c r="G219" s="73">
        <v>6</v>
      </c>
      <c r="H219" s="73">
        <v>7.8</v>
      </c>
      <c r="I219" s="73">
        <v>0</v>
      </c>
      <c r="J219" s="73">
        <v>7.8</v>
      </c>
    </row>
    <row r="220" spans="1:10">
      <c r="A220" s="73" t="s">
        <v>58</v>
      </c>
      <c r="B220" s="73" t="s">
        <v>327</v>
      </c>
      <c r="C220" s="73" t="s">
        <v>328</v>
      </c>
      <c r="D220" s="73" t="s">
        <v>80</v>
      </c>
      <c r="E220" s="73" t="s">
        <v>911</v>
      </c>
      <c r="F220" s="73" t="s">
        <v>912</v>
      </c>
      <c r="G220" s="73">
        <v>4</v>
      </c>
      <c r="H220" s="73">
        <v>5.2</v>
      </c>
      <c r="I220" s="73">
        <v>0</v>
      </c>
      <c r="J220" s="73">
        <v>5.2</v>
      </c>
    </row>
    <row r="221" spans="1:10">
      <c r="A221" s="73" t="s">
        <v>58</v>
      </c>
      <c r="B221" s="73" t="s">
        <v>327</v>
      </c>
      <c r="C221" s="73" t="s">
        <v>328</v>
      </c>
      <c r="D221" s="73" t="s">
        <v>80</v>
      </c>
      <c r="E221" s="73" t="s">
        <v>913</v>
      </c>
      <c r="F221" s="73" t="s">
        <v>914</v>
      </c>
      <c r="G221" s="73">
        <v>3</v>
      </c>
      <c r="H221" s="73">
        <v>3.9</v>
      </c>
      <c r="I221" s="73">
        <v>0</v>
      </c>
      <c r="J221" s="73">
        <v>3.9</v>
      </c>
    </row>
    <row r="222" spans="1:10">
      <c r="A222" s="73" t="s">
        <v>58</v>
      </c>
      <c r="B222" s="73" t="s">
        <v>327</v>
      </c>
      <c r="C222" s="73" t="s">
        <v>328</v>
      </c>
      <c r="D222" s="73" t="s">
        <v>80</v>
      </c>
      <c r="E222" s="73" t="s">
        <v>306</v>
      </c>
      <c r="F222" s="73" t="s">
        <v>307</v>
      </c>
      <c r="G222" s="73">
        <v>7</v>
      </c>
      <c r="H222" s="73">
        <v>11.34</v>
      </c>
      <c r="I222" s="73">
        <v>0</v>
      </c>
      <c r="J222" s="73">
        <v>11.34</v>
      </c>
    </row>
    <row r="223" spans="1:10">
      <c r="A223" s="73" t="s">
        <v>58</v>
      </c>
      <c r="B223" s="73" t="s">
        <v>327</v>
      </c>
      <c r="C223" s="73" t="s">
        <v>328</v>
      </c>
      <c r="D223" s="73" t="s">
        <v>80</v>
      </c>
      <c r="E223" s="73" t="s">
        <v>919</v>
      </c>
      <c r="F223" s="73" t="s">
        <v>920</v>
      </c>
      <c r="G223" s="73">
        <v>8</v>
      </c>
      <c r="H223" s="73">
        <v>21.28</v>
      </c>
      <c r="I223" s="73">
        <v>0</v>
      </c>
      <c r="J223" s="73">
        <v>21.28</v>
      </c>
    </row>
    <row r="224" spans="1:10">
      <c r="A224" s="73" t="s">
        <v>58</v>
      </c>
      <c r="B224" s="73" t="s">
        <v>327</v>
      </c>
      <c r="C224" s="73" t="s">
        <v>328</v>
      </c>
      <c r="D224" s="73" t="s">
        <v>80</v>
      </c>
      <c r="E224" s="73" t="s">
        <v>984</v>
      </c>
      <c r="F224" s="73" t="s">
        <v>985</v>
      </c>
      <c r="G224" s="73">
        <v>3</v>
      </c>
      <c r="H224" s="73">
        <v>18.63</v>
      </c>
      <c r="I224" s="73">
        <v>0</v>
      </c>
      <c r="J224" s="73">
        <v>18.63</v>
      </c>
    </row>
    <row r="225" spans="1:10">
      <c r="A225" s="73" t="s">
        <v>58</v>
      </c>
      <c r="B225" s="73" t="s">
        <v>327</v>
      </c>
      <c r="C225" s="73" t="s">
        <v>328</v>
      </c>
      <c r="D225" s="73" t="s">
        <v>80</v>
      </c>
      <c r="E225" s="73" t="s">
        <v>2460</v>
      </c>
      <c r="F225" s="73" t="s">
        <v>2461</v>
      </c>
      <c r="G225" s="73">
        <v>2</v>
      </c>
      <c r="H225" s="73">
        <v>27.22</v>
      </c>
      <c r="I225" s="73">
        <v>0</v>
      </c>
      <c r="J225" s="73">
        <v>27.22</v>
      </c>
    </row>
    <row r="226" spans="1:10">
      <c r="A226" s="73" t="s">
        <v>58</v>
      </c>
      <c r="B226" s="73" t="s">
        <v>327</v>
      </c>
      <c r="C226" s="73" t="s">
        <v>328</v>
      </c>
      <c r="D226" s="73" t="s">
        <v>80</v>
      </c>
      <c r="E226" s="73" t="s">
        <v>1036</v>
      </c>
      <c r="F226" s="73" t="s">
        <v>1037</v>
      </c>
      <c r="G226" s="73">
        <v>1</v>
      </c>
      <c r="H226" s="73">
        <v>11.09</v>
      </c>
      <c r="I226" s="73">
        <v>0</v>
      </c>
      <c r="J226" s="73">
        <v>11.09</v>
      </c>
    </row>
    <row r="227" spans="1:10">
      <c r="A227" s="73" t="s">
        <v>58</v>
      </c>
      <c r="B227" s="73" t="s">
        <v>327</v>
      </c>
      <c r="C227" s="73" t="s">
        <v>328</v>
      </c>
      <c r="D227" s="73" t="s">
        <v>80</v>
      </c>
      <c r="E227" s="73" t="s">
        <v>1134</v>
      </c>
      <c r="F227" s="73" t="s">
        <v>1135</v>
      </c>
      <c r="G227" s="73">
        <v>1</v>
      </c>
      <c r="H227" s="73">
        <v>7.75</v>
      </c>
      <c r="I227" s="73">
        <v>0</v>
      </c>
      <c r="J227" s="73">
        <v>7.75</v>
      </c>
    </row>
    <row r="228" spans="1:10">
      <c r="A228" s="73" t="s">
        <v>58</v>
      </c>
      <c r="B228" s="73" t="s">
        <v>327</v>
      </c>
      <c r="C228" s="73" t="s">
        <v>328</v>
      </c>
      <c r="D228" s="73" t="s">
        <v>80</v>
      </c>
      <c r="E228" s="73" t="s">
        <v>1136</v>
      </c>
      <c r="F228" s="73" t="s">
        <v>1137</v>
      </c>
      <c r="G228" s="73">
        <v>1</v>
      </c>
      <c r="H228" s="73">
        <v>4.7699999999999996</v>
      </c>
      <c r="I228" s="73">
        <v>0</v>
      </c>
      <c r="J228" s="73">
        <v>4.7699999999999996</v>
      </c>
    </row>
    <row r="229" spans="1:10">
      <c r="A229" s="73" t="s">
        <v>58</v>
      </c>
      <c r="B229" s="73" t="s">
        <v>327</v>
      </c>
      <c r="C229" s="73" t="s">
        <v>328</v>
      </c>
      <c r="D229" s="73" t="s">
        <v>80</v>
      </c>
      <c r="E229" s="73" t="s">
        <v>1016</v>
      </c>
      <c r="F229" s="73" t="s">
        <v>1017</v>
      </c>
      <c r="G229" s="73">
        <v>1</v>
      </c>
      <c r="H229" s="73">
        <v>6.11</v>
      </c>
      <c r="I229" s="73">
        <v>0</v>
      </c>
      <c r="J229" s="73">
        <v>6.11</v>
      </c>
    </row>
    <row r="230" spans="1:10">
      <c r="A230" s="73" t="s">
        <v>58</v>
      </c>
      <c r="B230" s="73" t="s">
        <v>327</v>
      </c>
      <c r="C230" s="73" t="s">
        <v>328</v>
      </c>
      <c r="D230" s="73" t="s">
        <v>80</v>
      </c>
      <c r="E230" s="73" t="s">
        <v>1018</v>
      </c>
      <c r="F230" s="73" t="s">
        <v>1019</v>
      </c>
      <c r="G230" s="73">
        <v>1</v>
      </c>
      <c r="H230" s="73">
        <v>6.5</v>
      </c>
      <c r="I230" s="73">
        <v>0</v>
      </c>
      <c r="J230" s="73">
        <v>6.5</v>
      </c>
    </row>
    <row r="231" spans="1:10">
      <c r="A231" s="73" t="s">
        <v>58</v>
      </c>
      <c r="B231" s="73" t="s">
        <v>327</v>
      </c>
      <c r="C231" s="73" t="s">
        <v>328</v>
      </c>
      <c r="D231" s="73" t="s">
        <v>80</v>
      </c>
      <c r="E231" s="73" t="s">
        <v>1020</v>
      </c>
      <c r="F231" s="73" t="s">
        <v>1021</v>
      </c>
      <c r="G231" s="73">
        <v>1</v>
      </c>
      <c r="H231" s="73">
        <v>6.5</v>
      </c>
      <c r="I231" s="73">
        <v>0</v>
      </c>
      <c r="J231" s="73">
        <v>6.5</v>
      </c>
    </row>
    <row r="232" spans="1:10">
      <c r="A232" s="73" t="s">
        <v>58</v>
      </c>
      <c r="B232" s="73" t="s">
        <v>327</v>
      </c>
      <c r="C232" s="73" t="s">
        <v>328</v>
      </c>
      <c r="D232" s="73" t="s">
        <v>80</v>
      </c>
      <c r="E232" s="73" t="s">
        <v>1022</v>
      </c>
      <c r="F232" s="73" t="s">
        <v>1023</v>
      </c>
      <c r="G232" s="73">
        <v>1</v>
      </c>
      <c r="H232" s="73">
        <v>6.5</v>
      </c>
      <c r="I232" s="73">
        <v>0</v>
      </c>
      <c r="J232" s="73">
        <v>6.5</v>
      </c>
    </row>
    <row r="233" spans="1:10">
      <c r="A233" s="73" t="s">
        <v>58</v>
      </c>
      <c r="B233" s="73" t="s">
        <v>327</v>
      </c>
      <c r="C233" s="73" t="s">
        <v>328</v>
      </c>
      <c r="D233" s="73" t="s">
        <v>80</v>
      </c>
      <c r="E233" s="73" t="s">
        <v>2462</v>
      </c>
      <c r="F233" s="73" t="s">
        <v>2463</v>
      </c>
      <c r="G233" s="73">
        <v>1</v>
      </c>
      <c r="H233" s="73">
        <v>20.98</v>
      </c>
      <c r="I233" s="73">
        <v>0</v>
      </c>
      <c r="J233" s="73">
        <v>20.98</v>
      </c>
    </row>
    <row r="234" spans="1:10">
      <c r="A234" s="73" t="s">
        <v>58</v>
      </c>
      <c r="B234" s="73" t="s">
        <v>408</v>
      </c>
      <c r="C234" s="73" t="s">
        <v>409</v>
      </c>
      <c r="D234" s="73" t="s">
        <v>80</v>
      </c>
      <c r="E234" s="73" t="s">
        <v>877</v>
      </c>
      <c r="F234" s="73" t="s">
        <v>878</v>
      </c>
      <c r="G234" s="73">
        <v>1</v>
      </c>
      <c r="H234" s="73">
        <v>0.49</v>
      </c>
      <c r="I234" s="73">
        <v>0</v>
      </c>
      <c r="J234" s="73">
        <v>0.49</v>
      </c>
    </row>
    <row r="235" spans="1:10">
      <c r="A235" s="73" t="s">
        <v>58</v>
      </c>
      <c r="B235" s="73" t="s">
        <v>408</v>
      </c>
      <c r="C235" s="73" t="s">
        <v>409</v>
      </c>
      <c r="D235" s="73" t="s">
        <v>80</v>
      </c>
      <c r="E235" s="73" t="s">
        <v>881</v>
      </c>
      <c r="F235" s="73" t="s">
        <v>882</v>
      </c>
      <c r="G235" s="73">
        <v>3</v>
      </c>
      <c r="H235" s="73">
        <v>13.14</v>
      </c>
      <c r="I235" s="73">
        <v>0</v>
      </c>
      <c r="J235" s="73">
        <v>13.14</v>
      </c>
    </row>
    <row r="236" spans="1:10">
      <c r="A236" s="73" t="s">
        <v>58</v>
      </c>
      <c r="B236" s="73" t="s">
        <v>408</v>
      </c>
      <c r="C236" s="73" t="s">
        <v>409</v>
      </c>
      <c r="D236" s="73" t="s">
        <v>80</v>
      </c>
      <c r="E236" s="73" t="s">
        <v>883</v>
      </c>
      <c r="F236" s="73" t="s">
        <v>884</v>
      </c>
      <c r="G236" s="73">
        <v>13</v>
      </c>
      <c r="H236" s="73">
        <v>24.7</v>
      </c>
      <c r="I236" s="73">
        <v>0</v>
      </c>
      <c r="J236" s="73">
        <v>24.7</v>
      </c>
    </row>
    <row r="237" spans="1:10">
      <c r="A237" s="73" t="s">
        <v>58</v>
      </c>
      <c r="B237" s="73" t="s">
        <v>408</v>
      </c>
      <c r="C237" s="73" t="s">
        <v>409</v>
      </c>
      <c r="D237" s="73" t="s">
        <v>80</v>
      </c>
      <c r="E237" s="73" t="s">
        <v>943</v>
      </c>
      <c r="F237" s="73" t="s">
        <v>944</v>
      </c>
      <c r="G237" s="73">
        <v>11</v>
      </c>
      <c r="H237" s="73">
        <v>27.39</v>
      </c>
      <c r="I237" s="73">
        <v>0</v>
      </c>
      <c r="J237" s="73">
        <v>27.39</v>
      </c>
    </row>
    <row r="238" spans="1:10">
      <c r="A238" s="73" t="s">
        <v>58</v>
      </c>
      <c r="B238" s="73" t="s">
        <v>408</v>
      </c>
      <c r="C238" s="73" t="s">
        <v>409</v>
      </c>
      <c r="D238" s="73" t="s">
        <v>80</v>
      </c>
      <c r="E238" s="73" t="s">
        <v>945</v>
      </c>
      <c r="F238" s="73" t="s">
        <v>946</v>
      </c>
      <c r="G238" s="73">
        <v>10</v>
      </c>
      <c r="H238" s="73">
        <v>28.8</v>
      </c>
      <c r="I238" s="73">
        <v>0</v>
      </c>
      <c r="J238" s="73">
        <v>28.8</v>
      </c>
    </row>
    <row r="239" spans="1:10">
      <c r="A239" s="73" t="s">
        <v>58</v>
      </c>
      <c r="B239" s="73" t="s">
        <v>408</v>
      </c>
      <c r="C239" s="73" t="s">
        <v>409</v>
      </c>
      <c r="D239" s="73" t="s">
        <v>80</v>
      </c>
      <c r="E239" s="73" t="s">
        <v>947</v>
      </c>
      <c r="F239" s="73" t="s">
        <v>948</v>
      </c>
      <c r="G239" s="73">
        <v>7</v>
      </c>
      <c r="H239" s="73">
        <v>20.16</v>
      </c>
      <c r="I239" s="73">
        <v>0</v>
      </c>
      <c r="J239" s="73">
        <v>20.16</v>
      </c>
    </row>
    <row r="240" spans="1:10">
      <c r="A240" s="73" t="s">
        <v>58</v>
      </c>
      <c r="B240" s="73" t="s">
        <v>408</v>
      </c>
      <c r="C240" s="73" t="s">
        <v>409</v>
      </c>
      <c r="D240" s="73" t="s">
        <v>80</v>
      </c>
      <c r="E240" s="73" t="s">
        <v>885</v>
      </c>
      <c r="F240" s="73" t="s">
        <v>886</v>
      </c>
      <c r="G240" s="73">
        <v>10</v>
      </c>
      <c r="H240" s="73">
        <v>80.3</v>
      </c>
      <c r="I240" s="73">
        <v>0</v>
      </c>
      <c r="J240" s="73">
        <v>80.3</v>
      </c>
    </row>
    <row r="241" spans="1:10">
      <c r="A241" s="73" t="s">
        <v>58</v>
      </c>
      <c r="B241" s="73" t="s">
        <v>408</v>
      </c>
      <c r="C241" s="73" t="s">
        <v>409</v>
      </c>
      <c r="D241" s="73" t="s">
        <v>80</v>
      </c>
      <c r="E241" s="73" t="s">
        <v>610</v>
      </c>
      <c r="F241" s="73" t="s">
        <v>611</v>
      </c>
      <c r="G241" s="73">
        <v>4</v>
      </c>
      <c r="H241" s="73">
        <v>6.08</v>
      </c>
      <c r="I241" s="73">
        <v>0</v>
      </c>
      <c r="J241" s="73">
        <v>6.08</v>
      </c>
    </row>
    <row r="242" spans="1:10">
      <c r="A242" s="73" t="s">
        <v>58</v>
      </c>
      <c r="B242" s="73" t="s">
        <v>408</v>
      </c>
      <c r="C242" s="73" t="s">
        <v>409</v>
      </c>
      <c r="D242" s="73" t="s">
        <v>80</v>
      </c>
      <c r="E242" s="73" t="s">
        <v>887</v>
      </c>
      <c r="F242" s="73" t="s">
        <v>888</v>
      </c>
      <c r="G242" s="73">
        <v>3</v>
      </c>
      <c r="H242" s="73">
        <v>6.18</v>
      </c>
      <c r="I242" s="73">
        <v>0</v>
      </c>
      <c r="J242" s="73">
        <v>6.18</v>
      </c>
    </row>
    <row r="243" spans="1:10">
      <c r="A243" s="73" t="s">
        <v>58</v>
      </c>
      <c r="B243" s="73" t="s">
        <v>408</v>
      </c>
      <c r="C243" s="73" t="s">
        <v>409</v>
      </c>
      <c r="D243" s="73" t="s">
        <v>80</v>
      </c>
      <c r="E243" s="73" t="s">
        <v>551</v>
      </c>
      <c r="F243" s="73" t="s">
        <v>1276</v>
      </c>
      <c r="G243" s="73">
        <v>2</v>
      </c>
      <c r="H243" s="73">
        <v>6.96</v>
      </c>
      <c r="I243" s="73">
        <v>0</v>
      </c>
      <c r="J243" s="73">
        <v>6.96</v>
      </c>
    </row>
    <row r="244" spans="1:10">
      <c r="A244" s="73" t="s">
        <v>58</v>
      </c>
      <c r="B244" s="73" t="s">
        <v>408</v>
      </c>
      <c r="C244" s="73" t="s">
        <v>409</v>
      </c>
      <c r="D244" s="73" t="s">
        <v>80</v>
      </c>
      <c r="E244" s="73" t="s">
        <v>552</v>
      </c>
      <c r="F244" s="73" t="s">
        <v>1274</v>
      </c>
      <c r="G244" s="73">
        <v>2</v>
      </c>
      <c r="H244" s="73">
        <v>11.6</v>
      </c>
      <c r="I244" s="73">
        <v>0</v>
      </c>
      <c r="J244" s="73">
        <v>11.6</v>
      </c>
    </row>
    <row r="245" spans="1:10">
      <c r="A245" s="73" t="s">
        <v>58</v>
      </c>
      <c r="B245" s="73" t="s">
        <v>408</v>
      </c>
      <c r="C245" s="73" t="s">
        <v>409</v>
      </c>
      <c r="D245" s="73" t="s">
        <v>80</v>
      </c>
      <c r="E245" s="73" t="s">
        <v>553</v>
      </c>
      <c r="F245" s="73" t="s">
        <v>1275</v>
      </c>
      <c r="G245" s="73">
        <v>2</v>
      </c>
      <c r="H245" s="73">
        <v>10.039999999999999</v>
      </c>
      <c r="I245" s="73">
        <v>0</v>
      </c>
      <c r="J245" s="73">
        <v>10.039999999999999</v>
      </c>
    </row>
    <row r="246" spans="1:10">
      <c r="A246" s="73" t="s">
        <v>58</v>
      </c>
      <c r="B246" s="73" t="s">
        <v>408</v>
      </c>
      <c r="C246" s="73" t="s">
        <v>409</v>
      </c>
      <c r="D246" s="73" t="s">
        <v>80</v>
      </c>
      <c r="E246" s="73" t="s">
        <v>951</v>
      </c>
      <c r="F246" s="73" t="s">
        <v>952</v>
      </c>
      <c r="G246" s="73">
        <v>1</v>
      </c>
      <c r="H246" s="73">
        <v>1.58</v>
      </c>
      <c r="I246" s="73">
        <v>0</v>
      </c>
      <c r="J246" s="73">
        <v>1.58</v>
      </c>
    </row>
    <row r="247" spans="1:10">
      <c r="A247" s="73" t="s">
        <v>58</v>
      </c>
      <c r="B247" s="73" t="s">
        <v>408</v>
      </c>
      <c r="C247" s="73" t="s">
        <v>409</v>
      </c>
      <c r="D247" s="73" t="s">
        <v>80</v>
      </c>
      <c r="E247" s="73" t="s">
        <v>931</v>
      </c>
      <c r="F247" s="73" t="s">
        <v>932</v>
      </c>
      <c r="G247" s="73">
        <v>11</v>
      </c>
      <c r="H247" s="73">
        <v>21.67</v>
      </c>
      <c r="I247" s="73">
        <v>0</v>
      </c>
      <c r="J247" s="73">
        <v>21.67</v>
      </c>
    </row>
    <row r="248" spans="1:10">
      <c r="A248" s="73" t="s">
        <v>58</v>
      </c>
      <c r="B248" s="73" t="s">
        <v>408</v>
      </c>
      <c r="C248" s="73" t="s">
        <v>409</v>
      </c>
      <c r="D248" s="73" t="s">
        <v>80</v>
      </c>
      <c r="E248" s="73" t="s">
        <v>893</v>
      </c>
      <c r="F248" s="73" t="s">
        <v>894</v>
      </c>
      <c r="G248" s="73">
        <v>17</v>
      </c>
      <c r="H248" s="73">
        <v>24.14</v>
      </c>
      <c r="I248" s="73">
        <v>0</v>
      </c>
      <c r="J248" s="73">
        <v>24.14</v>
      </c>
    </row>
    <row r="249" spans="1:10">
      <c r="A249" s="73" t="s">
        <v>58</v>
      </c>
      <c r="B249" s="73" t="s">
        <v>408</v>
      </c>
      <c r="C249" s="73" t="s">
        <v>409</v>
      </c>
      <c r="D249" s="73" t="s">
        <v>80</v>
      </c>
      <c r="E249" s="73" t="s">
        <v>895</v>
      </c>
      <c r="F249" s="73" t="s">
        <v>896</v>
      </c>
      <c r="G249" s="73">
        <v>13</v>
      </c>
      <c r="H249" s="73">
        <v>16.899999999999999</v>
      </c>
      <c r="I249" s="73">
        <v>0</v>
      </c>
      <c r="J249" s="73">
        <v>16.899999999999999</v>
      </c>
    </row>
    <row r="250" spans="1:10">
      <c r="A250" s="73" t="s">
        <v>58</v>
      </c>
      <c r="B250" s="73" t="s">
        <v>408</v>
      </c>
      <c r="C250" s="73" t="s">
        <v>409</v>
      </c>
      <c r="D250" s="73" t="s">
        <v>80</v>
      </c>
      <c r="E250" s="73" t="s">
        <v>961</v>
      </c>
      <c r="F250" s="73" t="s">
        <v>962</v>
      </c>
      <c r="G250" s="73">
        <v>7</v>
      </c>
      <c r="H250" s="73">
        <v>10.220000000000001</v>
      </c>
      <c r="I250" s="73">
        <v>0</v>
      </c>
      <c r="J250" s="73">
        <v>10.220000000000001</v>
      </c>
    </row>
    <row r="251" spans="1:10">
      <c r="A251" s="73" t="s">
        <v>58</v>
      </c>
      <c r="B251" s="73" t="s">
        <v>408</v>
      </c>
      <c r="C251" s="73" t="s">
        <v>409</v>
      </c>
      <c r="D251" s="73" t="s">
        <v>80</v>
      </c>
      <c r="E251" s="73" t="s">
        <v>941</v>
      </c>
      <c r="F251" s="73" t="s">
        <v>942</v>
      </c>
      <c r="G251" s="73">
        <v>7</v>
      </c>
      <c r="H251" s="73">
        <v>23.1</v>
      </c>
      <c r="I251" s="73">
        <v>0</v>
      </c>
      <c r="J251" s="73">
        <v>23.1</v>
      </c>
    </row>
    <row r="252" spans="1:10">
      <c r="A252" s="73" t="s">
        <v>58</v>
      </c>
      <c r="B252" s="73" t="s">
        <v>408</v>
      </c>
      <c r="C252" s="73" t="s">
        <v>409</v>
      </c>
      <c r="D252" s="73" t="s">
        <v>80</v>
      </c>
      <c r="E252" s="73" t="s">
        <v>1028</v>
      </c>
      <c r="F252" s="73" t="s">
        <v>1029</v>
      </c>
      <c r="G252" s="73">
        <v>9</v>
      </c>
      <c r="H252" s="73">
        <v>62.73</v>
      </c>
      <c r="I252" s="73">
        <v>0</v>
      </c>
      <c r="J252" s="73">
        <v>62.73</v>
      </c>
    </row>
    <row r="253" spans="1:10">
      <c r="A253" s="73" t="s">
        <v>58</v>
      </c>
      <c r="B253" s="73" t="s">
        <v>408</v>
      </c>
      <c r="C253" s="73" t="s">
        <v>409</v>
      </c>
      <c r="D253" s="73" t="s">
        <v>80</v>
      </c>
      <c r="E253" s="73" t="s">
        <v>935</v>
      </c>
      <c r="F253" s="73" t="s">
        <v>936</v>
      </c>
      <c r="G253" s="73">
        <v>8</v>
      </c>
      <c r="H253" s="73">
        <v>12.72</v>
      </c>
      <c r="I253" s="73">
        <v>0</v>
      </c>
      <c r="J253" s="73">
        <v>12.72</v>
      </c>
    </row>
    <row r="254" spans="1:10">
      <c r="A254" s="73" t="s">
        <v>58</v>
      </c>
      <c r="B254" s="73" t="s">
        <v>408</v>
      </c>
      <c r="C254" s="73" t="s">
        <v>409</v>
      </c>
      <c r="D254" s="73" t="s">
        <v>80</v>
      </c>
      <c r="E254" s="73" t="s">
        <v>909</v>
      </c>
      <c r="F254" s="73" t="s">
        <v>910</v>
      </c>
      <c r="G254" s="73">
        <v>14</v>
      </c>
      <c r="H254" s="73">
        <v>18.2</v>
      </c>
      <c r="I254" s="73">
        <v>0</v>
      </c>
      <c r="J254" s="73">
        <v>18.2</v>
      </c>
    </row>
    <row r="255" spans="1:10">
      <c r="A255" s="73" t="s">
        <v>58</v>
      </c>
      <c r="B255" s="73" t="s">
        <v>408</v>
      </c>
      <c r="C255" s="73" t="s">
        <v>409</v>
      </c>
      <c r="D255" s="73" t="s">
        <v>80</v>
      </c>
      <c r="E255" s="73" t="s">
        <v>911</v>
      </c>
      <c r="F255" s="73" t="s">
        <v>912</v>
      </c>
      <c r="G255" s="73">
        <v>12</v>
      </c>
      <c r="H255" s="73">
        <v>15.6</v>
      </c>
      <c r="I255" s="73">
        <v>0</v>
      </c>
      <c r="J255" s="73">
        <v>15.6</v>
      </c>
    </row>
    <row r="256" spans="1:10">
      <c r="A256" s="73" t="s">
        <v>58</v>
      </c>
      <c r="B256" s="73" t="s">
        <v>408</v>
      </c>
      <c r="C256" s="73" t="s">
        <v>409</v>
      </c>
      <c r="D256" s="73" t="s">
        <v>80</v>
      </c>
      <c r="E256" s="73" t="s">
        <v>913</v>
      </c>
      <c r="F256" s="73" t="s">
        <v>914</v>
      </c>
      <c r="G256" s="73">
        <v>10</v>
      </c>
      <c r="H256" s="73">
        <v>13</v>
      </c>
      <c r="I256" s="73">
        <v>0</v>
      </c>
      <c r="J256" s="73">
        <v>13</v>
      </c>
    </row>
    <row r="257" spans="1:10">
      <c r="A257" s="73" t="s">
        <v>58</v>
      </c>
      <c r="B257" s="73" t="s">
        <v>408</v>
      </c>
      <c r="C257" s="73" t="s">
        <v>409</v>
      </c>
      <c r="D257" s="73" t="s">
        <v>80</v>
      </c>
      <c r="E257" s="73" t="s">
        <v>974</v>
      </c>
      <c r="F257" s="73" t="s">
        <v>975</v>
      </c>
      <c r="G257" s="73">
        <v>2</v>
      </c>
      <c r="H257" s="73">
        <v>3.2</v>
      </c>
      <c r="I257" s="73">
        <v>0</v>
      </c>
      <c r="J257" s="73">
        <v>3.2</v>
      </c>
    </row>
    <row r="258" spans="1:10">
      <c r="A258" s="73" t="s">
        <v>58</v>
      </c>
      <c r="B258" s="73" t="s">
        <v>408</v>
      </c>
      <c r="C258" s="73" t="s">
        <v>409</v>
      </c>
      <c r="D258" s="73" t="s">
        <v>80</v>
      </c>
      <c r="E258" s="73" t="s">
        <v>955</v>
      </c>
      <c r="F258" s="73" t="s">
        <v>956</v>
      </c>
      <c r="G258" s="73">
        <v>12</v>
      </c>
      <c r="H258" s="73">
        <v>19.2</v>
      </c>
      <c r="I258" s="73">
        <v>0</v>
      </c>
      <c r="J258" s="73">
        <v>19.2</v>
      </c>
    </row>
    <row r="259" spans="1:10">
      <c r="A259" s="73" t="s">
        <v>58</v>
      </c>
      <c r="B259" s="73" t="s">
        <v>408</v>
      </c>
      <c r="C259" s="73" t="s">
        <v>409</v>
      </c>
      <c r="D259" s="73" t="s">
        <v>80</v>
      </c>
      <c r="E259" s="73" t="s">
        <v>306</v>
      </c>
      <c r="F259" s="73" t="s">
        <v>307</v>
      </c>
      <c r="G259" s="73">
        <v>12</v>
      </c>
      <c r="H259" s="73">
        <v>19.440000000000001</v>
      </c>
      <c r="I259" s="73">
        <v>0</v>
      </c>
      <c r="J259" s="73">
        <v>19.440000000000001</v>
      </c>
    </row>
    <row r="260" spans="1:10">
      <c r="A260" s="73" t="s">
        <v>58</v>
      </c>
      <c r="B260" s="73" t="s">
        <v>408</v>
      </c>
      <c r="C260" s="73" t="s">
        <v>409</v>
      </c>
      <c r="D260" s="73" t="s">
        <v>80</v>
      </c>
      <c r="E260" s="73" t="s">
        <v>919</v>
      </c>
      <c r="F260" s="73" t="s">
        <v>920</v>
      </c>
      <c r="G260" s="73">
        <v>12</v>
      </c>
      <c r="H260" s="73">
        <v>31.92</v>
      </c>
      <c r="I260" s="73">
        <v>0</v>
      </c>
      <c r="J260" s="73">
        <v>31.92</v>
      </c>
    </row>
    <row r="261" spans="1:10">
      <c r="A261" s="73" t="s">
        <v>58</v>
      </c>
      <c r="B261" s="73" t="s">
        <v>408</v>
      </c>
      <c r="C261" s="73" t="s">
        <v>409</v>
      </c>
      <c r="D261" s="73" t="s">
        <v>80</v>
      </c>
      <c r="E261" s="73" t="s">
        <v>923</v>
      </c>
      <c r="F261" s="73" t="s">
        <v>924</v>
      </c>
      <c r="G261" s="73">
        <v>1</v>
      </c>
      <c r="H261" s="73">
        <v>5.34</v>
      </c>
      <c r="I261" s="73">
        <v>0</v>
      </c>
      <c r="J261" s="73">
        <v>5.34</v>
      </c>
    </row>
    <row r="262" spans="1:10">
      <c r="A262" s="73" t="s">
        <v>58</v>
      </c>
      <c r="B262" s="73" t="s">
        <v>408</v>
      </c>
      <c r="C262" s="73" t="s">
        <v>409</v>
      </c>
      <c r="D262" s="73" t="s">
        <v>80</v>
      </c>
      <c r="E262" s="73" t="s">
        <v>1030</v>
      </c>
      <c r="F262" s="73" t="s">
        <v>1031</v>
      </c>
      <c r="G262" s="73">
        <v>1</v>
      </c>
      <c r="H262" s="73">
        <v>6.9</v>
      </c>
      <c r="I262" s="73">
        <v>0</v>
      </c>
      <c r="J262" s="73">
        <v>6.9</v>
      </c>
    </row>
    <row r="263" spans="1:10">
      <c r="A263" s="73" t="s">
        <v>58</v>
      </c>
      <c r="B263" s="73" t="s">
        <v>408</v>
      </c>
      <c r="C263" s="73" t="s">
        <v>409</v>
      </c>
      <c r="D263" s="73" t="s">
        <v>80</v>
      </c>
      <c r="E263" s="73" t="s">
        <v>980</v>
      </c>
      <c r="F263" s="73" t="s">
        <v>981</v>
      </c>
      <c r="G263" s="73">
        <v>1</v>
      </c>
      <c r="H263" s="73">
        <v>6.01</v>
      </c>
      <c r="I263" s="73">
        <v>0</v>
      </c>
      <c r="J263" s="73">
        <v>6.01</v>
      </c>
    </row>
    <row r="264" spans="1:10">
      <c r="A264" s="73" t="s">
        <v>58</v>
      </c>
      <c r="B264" s="73" t="s">
        <v>408</v>
      </c>
      <c r="C264" s="73" t="s">
        <v>409</v>
      </c>
      <c r="D264" s="73" t="s">
        <v>80</v>
      </c>
      <c r="E264" s="73" t="s">
        <v>982</v>
      </c>
      <c r="F264" s="73" t="s">
        <v>983</v>
      </c>
      <c r="G264" s="73">
        <v>1</v>
      </c>
      <c r="H264" s="73">
        <v>9.0399999999999991</v>
      </c>
      <c r="I264" s="73">
        <v>0</v>
      </c>
      <c r="J264" s="73">
        <v>9.0399999999999991</v>
      </c>
    </row>
    <row r="265" spans="1:10">
      <c r="A265" s="73" t="s">
        <v>58</v>
      </c>
      <c r="B265" s="73" t="s">
        <v>408</v>
      </c>
      <c r="C265" s="73" t="s">
        <v>409</v>
      </c>
      <c r="D265" s="73" t="s">
        <v>80</v>
      </c>
      <c r="E265" s="73" t="s">
        <v>927</v>
      </c>
      <c r="F265" s="73" t="s">
        <v>928</v>
      </c>
      <c r="G265" s="73">
        <v>9</v>
      </c>
      <c r="H265" s="73">
        <v>53.19</v>
      </c>
      <c r="I265" s="73">
        <v>0</v>
      </c>
      <c r="J265" s="73">
        <v>53.19</v>
      </c>
    </row>
    <row r="266" spans="1:10">
      <c r="A266" s="73" t="s">
        <v>58</v>
      </c>
      <c r="B266" s="73" t="s">
        <v>408</v>
      </c>
      <c r="C266" s="73" t="s">
        <v>409</v>
      </c>
      <c r="D266" s="73" t="s">
        <v>80</v>
      </c>
      <c r="E266" s="73" t="s">
        <v>986</v>
      </c>
      <c r="F266" s="73" t="s">
        <v>987</v>
      </c>
      <c r="G266" s="73">
        <v>1</v>
      </c>
      <c r="H266" s="73">
        <v>4.1399999999999997</v>
      </c>
      <c r="I266" s="73">
        <v>0</v>
      </c>
      <c r="J266" s="73">
        <v>4.1399999999999997</v>
      </c>
    </row>
    <row r="267" spans="1:10">
      <c r="A267" s="73" t="s">
        <v>58</v>
      </c>
      <c r="B267" s="73" t="s">
        <v>408</v>
      </c>
      <c r="C267" s="73" t="s">
        <v>409</v>
      </c>
      <c r="D267" s="73" t="s">
        <v>80</v>
      </c>
      <c r="E267" s="73" t="s">
        <v>1044</v>
      </c>
      <c r="F267" s="73" t="s">
        <v>1045</v>
      </c>
      <c r="G267" s="73">
        <v>1</v>
      </c>
      <c r="H267" s="73">
        <v>12.59</v>
      </c>
      <c r="I267" s="73">
        <v>0</v>
      </c>
      <c r="J267" s="73">
        <v>12.59</v>
      </c>
    </row>
    <row r="268" spans="1:10">
      <c r="A268" s="73" t="s">
        <v>58</v>
      </c>
      <c r="B268" s="73" t="s">
        <v>408</v>
      </c>
      <c r="C268" s="73" t="s">
        <v>409</v>
      </c>
      <c r="D268" s="73" t="s">
        <v>80</v>
      </c>
      <c r="E268" s="73" t="s">
        <v>2015</v>
      </c>
      <c r="F268" s="73" t="s">
        <v>2016</v>
      </c>
      <c r="G268" s="73">
        <v>2</v>
      </c>
      <c r="H268" s="73">
        <v>32.76</v>
      </c>
      <c r="I268" s="73">
        <v>0</v>
      </c>
      <c r="J268" s="73">
        <v>32.76</v>
      </c>
    </row>
    <row r="269" spans="1:10">
      <c r="A269" s="73" t="s">
        <v>58</v>
      </c>
      <c r="B269" s="73" t="s">
        <v>408</v>
      </c>
      <c r="C269" s="73" t="s">
        <v>409</v>
      </c>
      <c r="D269" s="73" t="s">
        <v>80</v>
      </c>
      <c r="E269" s="73" t="s">
        <v>2017</v>
      </c>
      <c r="F269" s="73" t="s">
        <v>2018</v>
      </c>
      <c r="G269" s="73">
        <v>2</v>
      </c>
      <c r="H269" s="73">
        <v>104</v>
      </c>
      <c r="I269" s="73">
        <v>0</v>
      </c>
      <c r="J269" s="73">
        <v>104</v>
      </c>
    </row>
    <row r="270" spans="1:10">
      <c r="A270" s="73" t="s">
        <v>58</v>
      </c>
      <c r="B270" s="73" t="s">
        <v>408</v>
      </c>
      <c r="C270" s="73" t="s">
        <v>409</v>
      </c>
      <c r="D270" s="73" t="s">
        <v>80</v>
      </c>
      <c r="E270" s="73" t="s">
        <v>883</v>
      </c>
      <c r="F270" s="73" t="s">
        <v>884</v>
      </c>
      <c r="G270" s="73">
        <v>3</v>
      </c>
      <c r="H270" s="73">
        <v>5.7</v>
      </c>
      <c r="I270" s="73">
        <v>0</v>
      </c>
      <c r="J270" s="73">
        <v>5.7</v>
      </c>
    </row>
    <row r="271" spans="1:10">
      <c r="A271" s="73" t="s">
        <v>58</v>
      </c>
      <c r="B271" s="73" t="s">
        <v>408</v>
      </c>
      <c r="C271" s="73" t="s">
        <v>409</v>
      </c>
      <c r="D271" s="73" t="s">
        <v>80</v>
      </c>
      <c r="E271" s="73" t="s">
        <v>943</v>
      </c>
      <c r="F271" s="73" t="s">
        <v>944</v>
      </c>
      <c r="G271" s="73">
        <v>3</v>
      </c>
      <c r="H271" s="73">
        <v>7.47</v>
      </c>
      <c r="I271" s="73">
        <v>0</v>
      </c>
      <c r="J271" s="73">
        <v>7.47</v>
      </c>
    </row>
    <row r="272" spans="1:10">
      <c r="A272" s="73" t="s">
        <v>58</v>
      </c>
      <c r="B272" s="73" t="s">
        <v>408</v>
      </c>
      <c r="C272" s="73" t="s">
        <v>409</v>
      </c>
      <c r="D272" s="73" t="s">
        <v>80</v>
      </c>
      <c r="E272" s="73" t="s">
        <v>945</v>
      </c>
      <c r="F272" s="73" t="s">
        <v>946</v>
      </c>
      <c r="G272" s="73">
        <v>3</v>
      </c>
      <c r="H272" s="73">
        <v>8.64</v>
      </c>
      <c r="I272" s="73">
        <v>0</v>
      </c>
      <c r="J272" s="73">
        <v>8.64</v>
      </c>
    </row>
    <row r="273" spans="1:10">
      <c r="A273" s="73" t="s">
        <v>58</v>
      </c>
      <c r="B273" s="73" t="s">
        <v>408</v>
      </c>
      <c r="C273" s="73" t="s">
        <v>409</v>
      </c>
      <c r="D273" s="73" t="s">
        <v>80</v>
      </c>
      <c r="E273" s="73" t="s">
        <v>947</v>
      </c>
      <c r="F273" s="73" t="s">
        <v>948</v>
      </c>
      <c r="G273" s="73">
        <v>2</v>
      </c>
      <c r="H273" s="73">
        <v>5.76</v>
      </c>
      <c r="I273" s="73">
        <v>0</v>
      </c>
      <c r="J273" s="73">
        <v>5.76</v>
      </c>
    </row>
    <row r="274" spans="1:10">
      <c r="A274" s="73" t="s">
        <v>58</v>
      </c>
      <c r="B274" s="73" t="s">
        <v>408</v>
      </c>
      <c r="C274" s="73" t="s">
        <v>409</v>
      </c>
      <c r="D274" s="73" t="s">
        <v>80</v>
      </c>
      <c r="E274" s="73" t="s">
        <v>885</v>
      </c>
      <c r="F274" s="73" t="s">
        <v>886</v>
      </c>
      <c r="G274" s="73">
        <v>1</v>
      </c>
      <c r="H274" s="73">
        <v>8.0299999999999994</v>
      </c>
      <c r="I274" s="73">
        <v>0</v>
      </c>
      <c r="J274" s="73">
        <v>8.0299999999999994</v>
      </c>
    </row>
    <row r="275" spans="1:10">
      <c r="A275" s="73" t="s">
        <v>58</v>
      </c>
      <c r="B275" s="73" t="s">
        <v>408</v>
      </c>
      <c r="C275" s="73" t="s">
        <v>409</v>
      </c>
      <c r="D275" s="73" t="s">
        <v>80</v>
      </c>
      <c r="E275" s="73" t="s">
        <v>610</v>
      </c>
      <c r="F275" s="73" t="s">
        <v>611</v>
      </c>
      <c r="G275" s="73">
        <v>1</v>
      </c>
      <c r="H275" s="73">
        <v>1.52</v>
      </c>
      <c r="I275" s="73">
        <v>0</v>
      </c>
      <c r="J275" s="73">
        <v>1.52</v>
      </c>
    </row>
    <row r="276" spans="1:10">
      <c r="A276" s="73" t="s">
        <v>58</v>
      </c>
      <c r="B276" s="73" t="s">
        <v>408</v>
      </c>
      <c r="C276" s="73" t="s">
        <v>409</v>
      </c>
      <c r="D276" s="73" t="s">
        <v>80</v>
      </c>
      <c r="E276" s="73" t="s">
        <v>931</v>
      </c>
      <c r="F276" s="73" t="s">
        <v>932</v>
      </c>
      <c r="G276" s="73">
        <v>3</v>
      </c>
      <c r="H276" s="73">
        <v>5.91</v>
      </c>
      <c r="I276" s="73">
        <v>0</v>
      </c>
      <c r="J276" s="73">
        <v>5.91</v>
      </c>
    </row>
    <row r="277" spans="1:10">
      <c r="A277" s="73" t="s">
        <v>58</v>
      </c>
      <c r="B277" s="73" t="s">
        <v>408</v>
      </c>
      <c r="C277" s="73" t="s">
        <v>409</v>
      </c>
      <c r="D277" s="73" t="s">
        <v>80</v>
      </c>
      <c r="E277" s="73" t="s">
        <v>893</v>
      </c>
      <c r="F277" s="73" t="s">
        <v>894</v>
      </c>
      <c r="G277" s="73">
        <v>3</v>
      </c>
      <c r="H277" s="73">
        <v>4.26</v>
      </c>
      <c r="I277" s="73">
        <v>0</v>
      </c>
      <c r="J277" s="73">
        <v>4.26</v>
      </c>
    </row>
    <row r="278" spans="1:10">
      <c r="A278" s="73" t="s">
        <v>58</v>
      </c>
      <c r="B278" s="73" t="s">
        <v>408</v>
      </c>
      <c r="C278" s="73" t="s">
        <v>409</v>
      </c>
      <c r="D278" s="73" t="s">
        <v>80</v>
      </c>
      <c r="E278" s="73" t="s">
        <v>895</v>
      </c>
      <c r="F278" s="73" t="s">
        <v>896</v>
      </c>
      <c r="G278" s="73">
        <v>3</v>
      </c>
      <c r="H278" s="73">
        <v>3.9</v>
      </c>
      <c r="I278" s="73">
        <v>0</v>
      </c>
      <c r="J278" s="73">
        <v>3.9</v>
      </c>
    </row>
    <row r="279" spans="1:10">
      <c r="A279" s="73" t="s">
        <v>58</v>
      </c>
      <c r="B279" s="73" t="s">
        <v>408</v>
      </c>
      <c r="C279" s="73" t="s">
        <v>409</v>
      </c>
      <c r="D279" s="73" t="s">
        <v>80</v>
      </c>
      <c r="E279" s="73" t="s">
        <v>961</v>
      </c>
      <c r="F279" s="73" t="s">
        <v>962</v>
      </c>
      <c r="G279" s="73">
        <v>1</v>
      </c>
      <c r="H279" s="73">
        <v>1.46</v>
      </c>
      <c r="I279" s="73">
        <v>0</v>
      </c>
      <c r="J279" s="73">
        <v>1.46</v>
      </c>
    </row>
    <row r="280" spans="1:10">
      <c r="A280" s="73" t="s">
        <v>58</v>
      </c>
      <c r="B280" s="73" t="s">
        <v>408</v>
      </c>
      <c r="C280" s="73" t="s">
        <v>409</v>
      </c>
      <c r="D280" s="73" t="s">
        <v>80</v>
      </c>
      <c r="E280" s="73" t="s">
        <v>941</v>
      </c>
      <c r="F280" s="73" t="s">
        <v>942</v>
      </c>
      <c r="G280" s="73">
        <v>2</v>
      </c>
      <c r="H280" s="73">
        <v>6.6</v>
      </c>
      <c r="I280" s="73">
        <v>0</v>
      </c>
      <c r="J280" s="73">
        <v>6.6</v>
      </c>
    </row>
    <row r="281" spans="1:10">
      <c r="A281" s="73" t="s">
        <v>58</v>
      </c>
      <c r="B281" s="73" t="s">
        <v>408</v>
      </c>
      <c r="C281" s="73" t="s">
        <v>409</v>
      </c>
      <c r="D281" s="73" t="s">
        <v>80</v>
      </c>
      <c r="E281" s="73" t="s">
        <v>1028</v>
      </c>
      <c r="F281" s="73" t="s">
        <v>1029</v>
      </c>
      <c r="G281" s="73">
        <v>2</v>
      </c>
      <c r="H281" s="73">
        <v>13.94</v>
      </c>
      <c r="I281" s="73">
        <v>0</v>
      </c>
      <c r="J281" s="73">
        <v>13.94</v>
      </c>
    </row>
    <row r="282" spans="1:10">
      <c r="A282" s="73" t="s">
        <v>58</v>
      </c>
      <c r="B282" s="73" t="s">
        <v>408</v>
      </c>
      <c r="C282" s="73" t="s">
        <v>409</v>
      </c>
      <c r="D282" s="73" t="s">
        <v>80</v>
      </c>
      <c r="E282" s="73" t="s">
        <v>935</v>
      </c>
      <c r="F282" s="73" t="s">
        <v>936</v>
      </c>
      <c r="G282" s="73">
        <v>3</v>
      </c>
      <c r="H282" s="73">
        <v>4.7699999999999996</v>
      </c>
      <c r="I282" s="73">
        <v>0</v>
      </c>
      <c r="J282" s="73">
        <v>4.7699999999999996</v>
      </c>
    </row>
    <row r="283" spans="1:10">
      <c r="A283" s="73" t="s">
        <v>58</v>
      </c>
      <c r="B283" s="73" t="s">
        <v>408</v>
      </c>
      <c r="C283" s="73" t="s">
        <v>409</v>
      </c>
      <c r="D283" s="73" t="s">
        <v>80</v>
      </c>
      <c r="E283" s="73" t="s">
        <v>909</v>
      </c>
      <c r="F283" s="73" t="s">
        <v>910</v>
      </c>
      <c r="G283" s="73">
        <v>3</v>
      </c>
      <c r="H283" s="73">
        <v>3.9</v>
      </c>
      <c r="I283" s="73">
        <v>0</v>
      </c>
      <c r="J283" s="73">
        <v>3.9</v>
      </c>
    </row>
    <row r="284" spans="1:10">
      <c r="A284" s="73" t="s">
        <v>58</v>
      </c>
      <c r="B284" s="73" t="s">
        <v>408</v>
      </c>
      <c r="C284" s="73" t="s">
        <v>409</v>
      </c>
      <c r="D284" s="73" t="s">
        <v>80</v>
      </c>
      <c r="E284" s="73" t="s">
        <v>911</v>
      </c>
      <c r="F284" s="73" t="s">
        <v>912</v>
      </c>
      <c r="G284" s="73">
        <v>3</v>
      </c>
      <c r="H284" s="73">
        <v>3.9</v>
      </c>
      <c r="I284" s="73">
        <v>0</v>
      </c>
      <c r="J284" s="73">
        <v>3.9</v>
      </c>
    </row>
    <row r="285" spans="1:10">
      <c r="A285" s="73" t="s">
        <v>58</v>
      </c>
      <c r="B285" s="73" t="s">
        <v>408</v>
      </c>
      <c r="C285" s="73" t="s">
        <v>409</v>
      </c>
      <c r="D285" s="73" t="s">
        <v>80</v>
      </c>
      <c r="E285" s="73" t="s">
        <v>913</v>
      </c>
      <c r="F285" s="73" t="s">
        <v>914</v>
      </c>
      <c r="G285" s="73">
        <v>2</v>
      </c>
      <c r="H285" s="73">
        <v>2.6</v>
      </c>
      <c r="I285" s="73">
        <v>0</v>
      </c>
      <c r="J285" s="73">
        <v>2.6</v>
      </c>
    </row>
    <row r="286" spans="1:10">
      <c r="A286" s="73" t="s">
        <v>58</v>
      </c>
      <c r="B286" s="73" t="s">
        <v>408</v>
      </c>
      <c r="C286" s="73" t="s">
        <v>409</v>
      </c>
      <c r="D286" s="73" t="s">
        <v>80</v>
      </c>
      <c r="E286" s="73" t="s">
        <v>955</v>
      </c>
      <c r="F286" s="73" t="s">
        <v>956</v>
      </c>
      <c r="G286" s="73">
        <v>3</v>
      </c>
      <c r="H286" s="73">
        <v>4.8</v>
      </c>
      <c r="I286" s="73">
        <v>0</v>
      </c>
      <c r="J286" s="73">
        <v>4.8</v>
      </c>
    </row>
    <row r="287" spans="1:10">
      <c r="A287" s="73" t="s">
        <v>58</v>
      </c>
      <c r="B287" s="73" t="s">
        <v>408</v>
      </c>
      <c r="C287" s="73" t="s">
        <v>409</v>
      </c>
      <c r="D287" s="73" t="s">
        <v>80</v>
      </c>
      <c r="E287" s="73" t="s">
        <v>306</v>
      </c>
      <c r="F287" s="73" t="s">
        <v>307</v>
      </c>
      <c r="G287" s="73">
        <v>2</v>
      </c>
      <c r="H287" s="73">
        <v>3.24</v>
      </c>
      <c r="I287" s="73">
        <v>0</v>
      </c>
      <c r="J287" s="73">
        <v>3.24</v>
      </c>
    </row>
    <row r="288" spans="1:10">
      <c r="A288" s="73" t="s">
        <v>58</v>
      </c>
      <c r="B288" s="73" t="s">
        <v>408</v>
      </c>
      <c r="C288" s="73" t="s">
        <v>409</v>
      </c>
      <c r="D288" s="73" t="s">
        <v>80</v>
      </c>
      <c r="E288" s="73" t="s">
        <v>919</v>
      </c>
      <c r="F288" s="73" t="s">
        <v>920</v>
      </c>
      <c r="G288" s="73">
        <v>3</v>
      </c>
      <c r="H288" s="73">
        <v>7.98</v>
      </c>
      <c r="I288" s="73">
        <v>0</v>
      </c>
      <c r="J288" s="73">
        <v>7.98</v>
      </c>
    </row>
    <row r="289" spans="1:10">
      <c r="A289" s="73" t="s">
        <v>58</v>
      </c>
      <c r="B289" s="73" t="s">
        <v>408</v>
      </c>
      <c r="C289" s="73" t="s">
        <v>409</v>
      </c>
      <c r="D289" s="73" t="s">
        <v>80</v>
      </c>
      <c r="E289" s="73" t="s">
        <v>1030</v>
      </c>
      <c r="F289" s="73" t="s">
        <v>1031</v>
      </c>
      <c r="G289" s="73">
        <v>1</v>
      </c>
      <c r="H289" s="73">
        <v>6.9</v>
      </c>
      <c r="I289" s="73">
        <v>0</v>
      </c>
      <c r="J289" s="73">
        <v>6.9</v>
      </c>
    </row>
    <row r="290" spans="1:10">
      <c r="A290" s="73" t="s">
        <v>58</v>
      </c>
      <c r="B290" s="73" t="s">
        <v>408</v>
      </c>
      <c r="C290" s="73" t="s">
        <v>409</v>
      </c>
      <c r="D290" s="73" t="s">
        <v>80</v>
      </c>
      <c r="E290" s="73" t="s">
        <v>927</v>
      </c>
      <c r="F290" s="73" t="s">
        <v>928</v>
      </c>
      <c r="G290" s="73">
        <v>2</v>
      </c>
      <c r="H290" s="73">
        <v>11.82</v>
      </c>
      <c r="I290" s="73">
        <v>0</v>
      </c>
      <c r="J290" s="73">
        <v>11.82</v>
      </c>
    </row>
    <row r="291" spans="1:10">
      <c r="A291" s="73" t="s">
        <v>58</v>
      </c>
      <c r="B291" s="73" t="s">
        <v>423</v>
      </c>
      <c r="C291" s="73" t="s">
        <v>424</v>
      </c>
      <c r="D291" s="73" t="s">
        <v>80</v>
      </c>
      <c r="E291" s="73" t="s">
        <v>877</v>
      </c>
      <c r="F291" s="73" t="s">
        <v>878</v>
      </c>
      <c r="G291" s="73">
        <v>4</v>
      </c>
      <c r="H291" s="73">
        <v>1.96</v>
      </c>
      <c r="I291" s="73">
        <v>0</v>
      </c>
      <c r="J291" s="73">
        <v>1.96</v>
      </c>
    </row>
    <row r="292" spans="1:10">
      <c r="A292" s="73" t="s">
        <v>58</v>
      </c>
      <c r="B292" s="73" t="s">
        <v>423</v>
      </c>
      <c r="C292" s="73" t="s">
        <v>424</v>
      </c>
      <c r="D292" s="73" t="s">
        <v>80</v>
      </c>
      <c r="E292" s="73" t="s">
        <v>448</v>
      </c>
      <c r="F292" s="73" t="s">
        <v>449</v>
      </c>
      <c r="G292" s="73">
        <v>2</v>
      </c>
      <c r="H292" s="73">
        <v>2.74</v>
      </c>
      <c r="I292" s="73">
        <v>0</v>
      </c>
      <c r="J292" s="73">
        <v>2.74</v>
      </c>
    </row>
    <row r="293" spans="1:10">
      <c r="A293" s="73" t="s">
        <v>58</v>
      </c>
      <c r="B293" s="73" t="s">
        <v>423</v>
      </c>
      <c r="C293" s="73" t="s">
        <v>424</v>
      </c>
      <c r="D293" s="73" t="s">
        <v>80</v>
      </c>
      <c r="E293" s="73" t="s">
        <v>450</v>
      </c>
      <c r="F293" s="73" t="s">
        <v>451</v>
      </c>
      <c r="G293" s="73">
        <v>2</v>
      </c>
      <c r="H293" s="73">
        <v>3.04</v>
      </c>
      <c r="I293" s="73">
        <v>0</v>
      </c>
      <c r="J293" s="73">
        <v>3.04</v>
      </c>
    </row>
    <row r="294" spans="1:10">
      <c r="A294" s="73" t="s">
        <v>58</v>
      </c>
      <c r="B294" s="73" t="s">
        <v>423</v>
      </c>
      <c r="C294" s="73" t="s">
        <v>424</v>
      </c>
      <c r="D294" s="73" t="s">
        <v>80</v>
      </c>
      <c r="E294" s="73" t="s">
        <v>881</v>
      </c>
      <c r="F294" s="73" t="s">
        <v>882</v>
      </c>
      <c r="G294" s="73">
        <v>2</v>
      </c>
      <c r="H294" s="73">
        <v>8.76</v>
      </c>
      <c r="I294" s="73">
        <v>0</v>
      </c>
      <c r="J294" s="73">
        <v>8.76</v>
      </c>
    </row>
    <row r="295" spans="1:10">
      <c r="A295" s="73" t="s">
        <v>58</v>
      </c>
      <c r="B295" s="73" t="s">
        <v>423</v>
      </c>
      <c r="C295" s="73" t="s">
        <v>424</v>
      </c>
      <c r="D295" s="73" t="s">
        <v>80</v>
      </c>
      <c r="E295" s="73" t="s">
        <v>610</v>
      </c>
      <c r="F295" s="73" t="s">
        <v>611</v>
      </c>
      <c r="G295" s="73">
        <v>1</v>
      </c>
      <c r="H295" s="73">
        <v>1.52</v>
      </c>
      <c r="I295" s="73">
        <v>0</v>
      </c>
      <c r="J295" s="73">
        <v>1.52</v>
      </c>
    </row>
    <row r="296" spans="1:10">
      <c r="A296" s="73" t="s">
        <v>58</v>
      </c>
      <c r="B296" s="73" t="s">
        <v>423</v>
      </c>
      <c r="C296" s="73" t="s">
        <v>424</v>
      </c>
      <c r="D296" s="73" t="s">
        <v>80</v>
      </c>
      <c r="E296" s="73" t="s">
        <v>893</v>
      </c>
      <c r="F296" s="73" t="s">
        <v>894</v>
      </c>
      <c r="G296" s="73">
        <v>2</v>
      </c>
      <c r="H296" s="73">
        <v>2.84</v>
      </c>
      <c r="I296" s="73">
        <v>0</v>
      </c>
      <c r="J296" s="73">
        <v>2.84</v>
      </c>
    </row>
    <row r="297" spans="1:10">
      <c r="A297" s="73" t="s">
        <v>58</v>
      </c>
      <c r="B297" s="73" t="s">
        <v>423</v>
      </c>
      <c r="C297" s="73" t="s">
        <v>424</v>
      </c>
      <c r="D297" s="73" t="s">
        <v>80</v>
      </c>
      <c r="E297" s="73" t="s">
        <v>895</v>
      </c>
      <c r="F297" s="73" t="s">
        <v>896</v>
      </c>
      <c r="G297" s="73">
        <v>2</v>
      </c>
      <c r="H297" s="73">
        <v>2.6</v>
      </c>
      <c r="I297" s="73">
        <v>0</v>
      </c>
      <c r="J297" s="73">
        <v>2.6</v>
      </c>
    </row>
    <row r="298" spans="1:10">
      <c r="A298" s="73" t="s">
        <v>58</v>
      </c>
      <c r="B298" s="73" t="s">
        <v>423</v>
      </c>
      <c r="C298" s="73" t="s">
        <v>424</v>
      </c>
      <c r="D298" s="73" t="s">
        <v>80</v>
      </c>
      <c r="E298" s="73" t="s">
        <v>909</v>
      </c>
      <c r="F298" s="73" t="s">
        <v>910</v>
      </c>
      <c r="G298" s="73">
        <v>2</v>
      </c>
      <c r="H298" s="73">
        <v>2.6</v>
      </c>
      <c r="I298" s="73">
        <v>0</v>
      </c>
      <c r="J298" s="73">
        <v>2.6</v>
      </c>
    </row>
    <row r="299" spans="1:10">
      <c r="A299" s="73" t="s">
        <v>58</v>
      </c>
      <c r="B299" s="73" t="s">
        <v>423</v>
      </c>
      <c r="C299" s="73" t="s">
        <v>424</v>
      </c>
      <c r="D299" s="73" t="s">
        <v>80</v>
      </c>
      <c r="E299" s="73" t="s">
        <v>911</v>
      </c>
      <c r="F299" s="73" t="s">
        <v>912</v>
      </c>
      <c r="G299" s="73">
        <v>2</v>
      </c>
      <c r="H299" s="73">
        <v>2.6</v>
      </c>
      <c r="I299" s="73">
        <v>0</v>
      </c>
      <c r="J299" s="73">
        <v>2.6</v>
      </c>
    </row>
    <row r="300" spans="1:10">
      <c r="A300" s="73" t="s">
        <v>58</v>
      </c>
      <c r="B300" s="73" t="s">
        <v>423</v>
      </c>
      <c r="C300" s="73" t="s">
        <v>424</v>
      </c>
      <c r="D300" s="73" t="s">
        <v>80</v>
      </c>
      <c r="E300" s="73" t="s">
        <v>955</v>
      </c>
      <c r="F300" s="73" t="s">
        <v>956</v>
      </c>
      <c r="G300" s="73">
        <v>1</v>
      </c>
      <c r="H300" s="73">
        <v>1.6</v>
      </c>
      <c r="I300" s="73">
        <v>0</v>
      </c>
      <c r="J300" s="73">
        <v>1.6</v>
      </c>
    </row>
    <row r="301" spans="1:10">
      <c r="A301" s="73" t="s">
        <v>58</v>
      </c>
      <c r="B301" s="73" t="s">
        <v>423</v>
      </c>
      <c r="C301" s="73" t="s">
        <v>424</v>
      </c>
      <c r="D301" s="73" t="s">
        <v>80</v>
      </c>
      <c r="E301" s="73" t="s">
        <v>306</v>
      </c>
      <c r="F301" s="73" t="s">
        <v>307</v>
      </c>
      <c r="G301" s="73">
        <v>1</v>
      </c>
      <c r="H301" s="73">
        <v>1.62</v>
      </c>
      <c r="I301" s="73">
        <v>0</v>
      </c>
      <c r="J301" s="73">
        <v>1.62</v>
      </c>
    </row>
    <row r="302" spans="1:10">
      <c r="A302" s="73" t="s">
        <v>58</v>
      </c>
      <c r="B302" s="73" t="s">
        <v>423</v>
      </c>
      <c r="C302" s="73" t="s">
        <v>424</v>
      </c>
      <c r="D302" s="73" t="s">
        <v>80</v>
      </c>
      <c r="E302" s="73" t="s">
        <v>919</v>
      </c>
      <c r="F302" s="73" t="s">
        <v>920</v>
      </c>
      <c r="G302" s="73">
        <v>2</v>
      </c>
      <c r="H302" s="73">
        <v>5.32</v>
      </c>
      <c r="I302" s="73">
        <v>0</v>
      </c>
      <c r="J302" s="73">
        <v>5.32</v>
      </c>
    </row>
    <row r="303" spans="1:10">
      <c r="A303" s="73" t="s">
        <v>58</v>
      </c>
      <c r="B303" s="73" t="s">
        <v>423</v>
      </c>
      <c r="C303" s="73" t="s">
        <v>424</v>
      </c>
      <c r="D303" s="73" t="s">
        <v>80</v>
      </c>
      <c r="E303" s="73" t="s">
        <v>1052</v>
      </c>
      <c r="F303" s="73" t="s">
        <v>1053</v>
      </c>
      <c r="G303" s="73">
        <v>1</v>
      </c>
      <c r="H303" s="73">
        <v>3.96</v>
      </c>
      <c r="I303" s="73">
        <v>0</v>
      </c>
      <c r="J303" s="73">
        <v>3.96</v>
      </c>
    </row>
    <row r="304" spans="1:10">
      <c r="A304" s="73" t="s">
        <v>58</v>
      </c>
      <c r="B304" s="73" t="s">
        <v>423</v>
      </c>
      <c r="C304" s="73" t="s">
        <v>424</v>
      </c>
      <c r="D304" s="73" t="s">
        <v>80</v>
      </c>
      <c r="E304" s="73" t="s">
        <v>381</v>
      </c>
      <c r="F304" s="73" t="s">
        <v>382</v>
      </c>
      <c r="G304" s="73">
        <v>1</v>
      </c>
      <c r="H304" s="73">
        <v>39.44</v>
      </c>
      <c r="I304" s="73">
        <v>0</v>
      </c>
      <c r="J304" s="73">
        <v>39.44</v>
      </c>
    </row>
    <row r="305" spans="1:10">
      <c r="A305" s="73" t="s">
        <v>58</v>
      </c>
      <c r="B305" s="73" t="s">
        <v>452</v>
      </c>
      <c r="C305" s="73" t="s">
        <v>453</v>
      </c>
      <c r="D305" s="73" t="s">
        <v>80</v>
      </c>
      <c r="E305" s="73" t="s">
        <v>881</v>
      </c>
      <c r="F305" s="73" t="s">
        <v>882</v>
      </c>
      <c r="G305" s="73">
        <v>8</v>
      </c>
      <c r="H305" s="73">
        <v>35.04</v>
      </c>
      <c r="I305" s="73">
        <v>0</v>
      </c>
      <c r="J305" s="73">
        <v>35.04</v>
      </c>
    </row>
    <row r="306" spans="1:10">
      <c r="A306" s="73" t="s">
        <v>58</v>
      </c>
      <c r="B306" s="73" t="s">
        <v>452</v>
      </c>
      <c r="C306" s="73" t="s">
        <v>453</v>
      </c>
      <c r="D306" s="73" t="s">
        <v>80</v>
      </c>
      <c r="E306" s="73" t="s">
        <v>943</v>
      </c>
      <c r="F306" s="73" t="s">
        <v>944</v>
      </c>
      <c r="G306" s="73">
        <v>2</v>
      </c>
      <c r="H306" s="73">
        <v>4.9800000000000004</v>
      </c>
      <c r="I306" s="73">
        <v>0</v>
      </c>
      <c r="J306" s="73">
        <v>4.9800000000000004</v>
      </c>
    </row>
    <row r="307" spans="1:10">
      <c r="A307" s="73" t="s">
        <v>58</v>
      </c>
      <c r="B307" s="73" t="s">
        <v>452</v>
      </c>
      <c r="C307" s="73" t="s">
        <v>453</v>
      </c>
      <c r="D307" s="73" t="s">
        <v>80</v>
      </c>
      <c r="E307" s="73" t="s">
        <v>945</v>
      </c>
      <c r="F307" s="73" t="s">
        <v>946</v>
      </c>
      <c r="G307" s="73">
        <v>2</v>
      </c>
      <c r="H307" s="73">
        <v>5.76</v>
      </c>
      <c r="I307" s="73">
        <v>0</v>
      </c>
      <c r="J307" s="73">
        <v>5.76</v>
      </c>
    </row>
    <row r="308" spans="1:10">
      <c r="A308" s="73" t="s">
        <v>58</v>
      </c>
      <c r="B308" s="73" t="s">
        <v>452</v>
      </c>
      <c r="C308" s="73" t="s">
        <v>453</v>
      </c>
      <c r="D308" s="73" t="s">
        <v>80</v>
      </c>
      <c r="E308" s="73" t="s">
        <v>947</v>
      </c>
      <c r="F308" s="73" t="s">
        <v>948</v>
      </c>
      <c r="G308" s="73">
        <v>1</v>
      </c>
      <c r="H308" s="73">
        <v>2.88</v>
      </c>
      <c r="I308" s="73">
        <v>0</v>
      </c>
      <c r="J308" s="73">
        <v>2.88</v>
      </c>
    </row>
    <row r="309" spans="1:10">
      <c r="A309" s="73" t="s">
        <v>58</v>
      </c>
      <c r="B309" s="73" t="s">
        <v>452</v>
      </c>
      <c r="C309" s="73" t="s">
        <v>453</v>
      </c>
      <c r="D309" s="73" t="s">
        <v>80</v>
      </c>
      <c r="E309" s="73" t="s">
        <v>885</v>
      </c>
      <c r="F309" s="73" t="s">
        <v>886</v>
      </c>
      <c r="G309" s="73">
        <v>1</v>
      </c>
      <c r="H309" s="73">
        <v>8.0299999999999994</v>
      </c>
      <c r="I309" s="73">
        <v>0</v>
      </c>
      <c r="J309" s="73">
        <v>8.0299999999999994</v>
      </c>
    </row>
    <row r="310" spans="1:10">
      <c r="A310" s="73" t="s">
        <v>58</v>
      </c>
      <c r="B310" s="73" t="s">
        <v>452</v>
      </c>
      <c r="C310" s="73" t="s">
        <v>453</v>
      </c>
      <c r="D310" s="73" t="s">
        <v>80</v>
      </c>
      <c r="E310" s="73" t="s">
        <v>610</v>
      </c>
      <c r="F310" s="73" t="s">
        <v>611</v>
      </c>
      <c r="G310" s="73">
        <v>2</v>
      </c>
      <c r="H310" s="73">
        <v>3.04</v>
      </c>
      <c r="I310" s="73">
        <v>0</v>
      </c>
      <c r="J310" s="73">
        <v>3.04</v>
      </c>
    </row>
    <row r="311" spans="1:10">
      <c r="A311" s="73" t="s">
        <v>58</v>
      </c>
      <c r="B311" s="73" t="s">
        <v>452</v>
      </c>
      <c r="C311" s="73" t="s">
        <v>453</v>
      </c>
      <c r="D311" s="73" t="s">
        <v>80</v>
      </c>
      <c r="E311" s="73" t="s">
        <v>951</v>
      </c>
      <c r="F311" s="73" t="s">
        <v>952</v>
      </c>
      <c r="G311" s="73">
        <v>1</v>
      </c>
      <c r="H311" s="73">
        <v>1.58</v>
      </c>
      <c r="I311" s="73">
        <v>0</v>
      </c>
      <c r="J311" s="73">
        <v>1.58</v>
      </c>
    </row>
    <row r="312" spans="1:10">
      <c r="A312" s="73" t="s">
        <v>58</v>
      </c>
      <c r="B312" s="73" t="s">
        <v>452</v>
      </c>
      <c r="C312" s="73" t="s">
        <v>453</v>
      </c>
      <c r="D312" s="73" t="s">
        <v>80</v>
      </c>
      <c r="E312" s="73" t="s">
        <v>953</v>
      </c>
      <c r="F312" s="73" t="s">
        <v>954</v>
      </c>
      <c r="G312" s="73">
        <v>1</v>
      </c>
      <c r="H312" s="73">
        <v>1.58</v>
      </c>
      <c r="I312" s="73">
        <v>0</v>
      </c>
      <c r="J312" s="73">
        <v>1.58</v>
      </c>
    </row>
    <row r="313" spans="1:10">
      <c r="A313" s="73" t="s">
        <v>58</v>
      </c>
      <c r="B313" s="73" t="s">
        <v>452</v>
      </c>
      <c r="C313" s="73" t="s">
        <v>453</v>
      </c>
      <c r="D313" s="73" t="s">
        <v>80</v>
      </c>
      <c r="E313" s="73" t="s">
        <v>931</v>
      </c>
      <c r="F313" s="73" t="s">
        <v>932</v>
      </c>
      <c r="G313" s="73">
        <v>3</v>
      </c>
      <c r="H313" s="73">
        <v>5.91</v>
      </c>
      <c r="I313" s="73">
        <v>0</v>
      </c>
      <c r="J313" s="73">
        <v>5.91</v>
      </c>
    </row>
    <row r="314" spans="1:10">
      <c r="A314" s="73" t="s">
        <v>58</v>
      </c>
      <c r="B314" s="73" t="s">
        <v>452</v>
      </c>
      <c r="C314" s="73" t="s">
        <v>453</v>
      </c>
      <c r="D314" s="73" t="s">
        <v>80</v>
      </c>
      <c r="E314" s="73" t="s">
        <v>891</v>
      </c>
      <c r="F314" s="73" t="s">
        <v>892</v>
      </c>
      <c r="G314" s="73">
        <v>3</v>
      </c>
      <c r="H314" s="73">
        <v>5.37</v>
      </c>
      <c r="I314" s="73">
        <v>0</v>
      </c>
      <c r="J314" s="73">
        <v>5.37</v>
      </c>
    </row>
    <row r="315" spans="1:10">
      <c r="A315" s="73" t="s">
        <v>58</v>
      </c>
      <c r="B315" s="73" t="s">
        <v>452</v>
      </c>
      <c r="C315" s="73" t="s">
        <v>453</v>
      </c>
      <c r="D315" s="73" t="s">
        <v>80</v>
      </c>
      <c r="E315" s="73" t="s">
        <v>893</v>
      </c>
      <c r="F315" s="73" t="s">
        <v>894</v>
      </c>
      <c r="G315" s="73">
        <v>6</v>
      </c>
      <c r="H315" s="73">
        <v>8.52</v>
      </c>
      <c r="I315" s="73">
        <v>0</v>
      </c>
      <c r="J315" s="73">
        <v>8.52</v>
      </c>
    </row>
    <row r="316" spans="1:10">
      <c r="A316" s="73" t="s">
        <v>58</v>
      </c>
      <c r="B316" s="73" t="s">
        <v>452</v>
      </c>
      <c r="C316" s="73" t="s">
        <v>453</v>
      </c>
      <c r="D316" s="73" t="s">
        <v>80</v>
      </c>
      <c r="E316" s="73" t="s">
        <v>933</v>
      </c>
      <c r="F316" s="73" t="s">
        <v>934</v>
      </c>
      <c r="G316" s="73">
        <v>3</v>
      </c>
      <c r="H316" s="73">
        <v>3.9</v>
      </c>
      <c r="I316" s="73">
        <v>0</v>
      </c>
      <c r="J316" s="73">
        <v>3.9</v>
      </c>
    </row>
    <row r="317" spans="1:10">
      <c r="A317" s="73" t="s">
        <v>58</v>
      </c>
      <c r="B317" s="73" t="s">
        <v>452</v>
      </c>
      <c r="C317" s="73" t="s">
        <v>453</v>
      </c>
      <c r="D317" s="73" t="s">
        <v>80</v>
      </c>
      <c r="E317" s="73" t="s">
        <v>895</v>
      </c>
      <c r="F317" s="73" t="s">
        <v>896</v>
      </c>
      <c r="G317" s="73">
        <v>7</v>
      </c>
      <c r="H317" s="73">
        <v>9.1</v>
      </c>
      <c r="I317" s="73">
        <v>0</v>
      </c>
      <c r="J317" s="73">
        <v>9.1</v>
      </c>
    </row>
    <row r="318" spans="1:10">
      <c r="A318" s="73" t="s">
        <v>58</v>
      </c>
      <c r="B318" s="73" t="s">
        <v>452</v>
      </c>
      <c r="C318" s="73" t="s">
        <v>453</v>
      </c>
      <c r="D318" s="73" t="s">
        <v>80</v>
      </c>
      <c r="E318" s="73" t="s">
        <v>897</v>
      </c>
      <c r="F318" s="73" t="s">
        <v>898</v>
      </c>
      <c r="G318" s="73">
        <v>2</v>
      </c>
      <c r="H318" s="73">
        <v>3.22</v>
      </c>
      <c r="I318" s="73">
        <v>0</v>
      </c>
      <c r="J318" s="73">
        <v>3.22</v>
      </c>
    </row>
    <row r="319" spans="1:10">
      <c r="A319" s="73" t="s">
        <v>58</v>
      </c>
      <c r="B319" s="73" t="s">
        <v>452</v>
      </c>
      <c r="C319" s="73" t="s">
        <v>453</v>
      </c>
      <c r="D319" s="73" t="s">
        <v>80</v>
      </c>
      <c r="E319" s="73" t="s">
        <v>961</v>
      </c>
      <c r="F319" s="73" t="s">
        <v>962</v>
      </c>
      <c r="G319" s="73">
        <v>3</v>
      </c>
      <c r="H319" s="73">
        <v>4.38</v>
      </c>
      <c r="I319" s="73">
        <v>0</v>
      </c>
      <c r="J319" s="73">
        <v>4.38</v>
      </c>
    </row>
    <row r="320" spans="1:10">
      <c r="A320" s="73" t="s">
        <v>58</v>
      </c>
      <c r="B320" s="73" t="s">
        <v>452</v>
      </c>
      <c r="C320" s="73" t="s">
        <v>453</v>
      </c>
      <c r="D320" s="73" t="s">
        <v>80</v>
      </c>
      <c r="E320" s="73" t="s">
        <v>972</v>
      </c>
      <c r="F320" s="73" t="s">
        <v>973</v>
      </c>
      <c r="G320" s="73">
        <v>2</v>
      </c>
      <c r="H320" s="73">
        <v>2.6</v>
      </c>
      <c r="I320" s="73">
        <v>0</v>
      </c>
      <c r="J320" s="73">
        <v>2.6</v>
      </c>
    </row>
    <row r="321" spans="1:10">
      <c r="A321" s="73" t="s">
        <v>58</v>
      </c>
      <c r="B321" s="73" t="s">
        <v>452</v>
      </c>
      <c r="C321" s="73" t="s">
        <v>453</v>
      </c>
      <c r="D321" s="73" t="s">
        <v>80</v>
      </c>
      <c r="E321" s="73" t="s">
        <v>941</v>
      </c>
      <c r="F321" s="73" t="s">
        <v>942</v>
      </c>
      <c r="G321" s="73">
        <v>4</v>
      </c>
      <c r="H321" s="73">
        <v>13.2</v>
      </c>
      <c r="I321" s="73">
        <v>0</v>
      </c>
      <c r="J321" s="73">
        <v>13.2</v>
      </c>
    </row>
    <row r="322" spans="1:10">
      <c r="A322" s="73" t="s">
        <v>58</v>
      </c>
      <c r="B322" s="73" t="s">
        <v>452</v>
      </c>
      <c r="C322" s="73" t="s">
        <v>453</v>
      </c>
      <c r="D322" s="73" t="s">
        <v>80</v>
      </c>
      <c r="E322" s="73" t="s">
        <v>899</v>
      </c>
      <c r="F322" s="73" t="s">
        <v>900</v>
      </c>
      <c r="G322" s="73">
        <v>3</v>
      </c>
      <c r="H322" s="73">
        <v>7.14</v>
      </c>
      <c r="I322" s="73">
        <v>0</v>
      </c>
      <c r="J322" s="73">
        <v>7.14</v>
      </c>
    </row>
    <row r="323" spans="1:10">
      <c r="A323" s="73" t="s">
        <v>58</v>
      </c>
      <c r="B323" s="73" t="s">
        <v>452</v>
      </c>
      <c r="C323" s="73" t="s">
        <v>453</v>
      </c>
      <c r="D323" s="73" t="s">
        <v>80</v>
      </c>
      <c r="E323" s="73" t="s">
        <v>901</v>
      </c>
      <c r="F323" s="73" t="s">
        <v>902</v>
      </c>
      <c r="G323" s="73">
        <v>2</v>
      </c>
      <c r="H323" s="73">
        <v>4.16</v>
      </c>
      <c r="I323" s="73">
        <v>0</v>
      </c>
      <c r="J323" s="73">
        <v>4.16</v>
      </c>
    </row>
    <row r="324" spans="1:10">
      <c r="A324" s="73" t="s">
        <v>58</v>
      </c>
      <c r="B324" s="73" t="s">
        <v>452</v>
      </c>
      <c r="C324" s="73" t="s">
        <v>453</v>
      </c>
      <c r="D324" s="73" t="s">
        <v>80</v>
      </c>
      <c r="E324" s="73" t="s">
        <v>963</v>
      </c>
      <c r="F324" s="73" t="s">
        <v>964</v>
      </c>
      <c r="G324" s="73">
        <v>2</v>
      </c>
      <c r="H324" s="73">
        <v>6.48</v>
      </c>
      <c r="I324" s="73">
        <v>0</v>
      </c>
      <c r="J324" s="73">
        <v>6.48</v>
      </c>
    </row>
    <row r="325" spans="1:10">
      <c r="A325" s="73" t="s">
        <v>58</v>
      </c>
      <c r="B325" s="73" t="s">
        <v>452</v>
      </c>
      <c r="C325" s="73" t="s">
        <v>453</v>
      </c>
      <c r="D325" s="73" t="s">
        <v>80</v>
      </c>
      <c r="E325" s="73" t="s">
        <v>935</v>
      </c>
      <c r="F325" s="73" t="s">
        <v>936</v>
      </c>
      <c r="G325" s="73">
        <v>5</v>
      </c>
      <c r="H325" s="73">
        <v>7.95</v>
      </c>
      <c r="I325" s="73">
        <v>0</v>
      </c>
      <c r="J325" s="73">
        <v>7.95</v>
      </c>
    </row>
    <row r="326" spans="1:10">
      <c r="A326" s="73" t="s">
        <v>58</v>
      </c>
      <c r="B326" s="73" t="s">
        <v>452</v>
      </c>
      <c r="C326" s="73" t="s">
        <v>453</v>
      </c>
      <c r="D326" s="73" t="s">
        <v>80</v>
      </c>
      <c r="E326" s="73" t="s">
        <v>965</v>
      </c>
      <c r="F326" s="73" t="s">
        <v>966</v>
      </c>
      <c r="G326" s="73">
        <v>2</v>
      </c>
      <c r="H326" s="73">
        <v>3.02</v>
      </c>
      <c r="I326" s="73">
        <v>0</v>
      </c>
      <c r="J326" s="73">
        <v>3.02</v>
      </c>
    </row>
    <row r="327" spans="1:10">
      <c r="A327" s="73" t="s">
        <v>58</v>
      </c>
      <c r="B327" s="73" t="s">
        <v>452</v>
      </c>
      <c r="C327" s="73" t="s">
        <v>453</v>
      </c>
      <c r="D327" s="73" t="s">
        <v>80</v>
      </c>
      <c r="E327" s="73" t="s">
        <v>903</v>
      </c>
      <c r="F327" s="73" t="s">
        <v>904</v>
      </c>
      <c r="G327" s="73">
        <v>2</v>
      </c>
      <c r="H327" s="73">
        <v>3.02</v>
      </c>
      <c r="I327" s="73">
        <v>0</v>
      </c>
      <c r="J327" s="73">
        <v>3.02</v>
      </c>
    </row>
    <row r="328" spans="1:10">
      <c r="A328" s="73" t="s">
        <v>58</v>
      </c>
      <c r="B328" s="73" t="s">
        <v>452</v>
      </c>
      <c r="C328" s="73" t="s">
        <v>453</v>
      </c>
      <c r="D328" s="73" t="s">
        <v>80</v>
      </c>
      <c r="E328" s="73" t="s">
        <v>907</v>
      </c>
      <c r="F328" s="73" t="s">
        <v>908</v>
      </c>
      <c r="G328" s="73">
        <v>2</v>
      </c>
      <c r="H328" s="73">
        <v>7.26</v>
      </c>
      <c r="I328" s="73">
        <v>0</v>
      </c>
      <c r="J328" s="73">
        <v>7.26</v>
      </c>
    </row>
    <row r="329" spans="1:10">
      <c r="A329" s="73" t="s">
        <v>58</v>
      </c>
      <c r="B329" s="73" t="s">
        <v>452</v>
      </c>
      <c r="C329" s="73" t="s">
        <v>453</v>
      </c>
      <c r="D329" s="73" t="s">
        <v>80</v>
      </c>
      <c r="E329" s="73" t="s">
        <v>909</v>
      </c>
      <c r="F329" s="73" t="s">
        <v>910</v>
      </c>
      <c r="G329" s="73">
        <v>4</v>
      </c>
      <c r="H329" s="73">
        <v>5.2</v>
      </c>
      <c r="I329" s="73">
        <v>0</v>
      </c>
      <c r="J329" s="73">
        <v>5.2</v>
      </c>
    </row>
    <row r="330" spans="1:10">
      <c r="A330" s="73" t="s">
        <v>58</v>
      </c>
      <c r="B330" s="73" t="s">
        <v>452</v>
      </c>
      <c r="C330" s="73" t="s">
        <v>453</v>
      </c>
      <c r="D330" s="73" t="s">
        <v>80</v>
      </c>
      <c r="E330" s="73" t="s">
        <v>911</v>
      </c>
      <c r="F330" s="73" t="s">
        <v>912</v>
      </c>
      <c r="G330" s="73">
        <v>4</v>
      </c>
      <c r="H330" s="73">
        <v>5.2</v>
      </c>
      <c r="I330" s="73">
        <v>0</v>
      </c>
      <c r="J330" s="73">
        <v>5.2</v>
      </c>
    </row>
    <row r="331" spans="1:10">
      <c r="A331" s="73" t="s">
        <v>58</v>
      </c>
      <c r="B331" s="73" t="s">
        <v>452</v>
      </c>
      <c r="C331" s="73" t="s">
        <v>453</v>
      </c>
      <c r="D331" s="73" t="s">
        <v>80</v>
      </c>
      <c r="E331" s="73" t="s">
        <v>913</v>
      </c>
      <c r="F331" s="73" t="s">
        <v>914</v>
      </c>
      <c r="G331" s="73">
        <v>2</v>
      </c>
      <c r="H331" s="73">
        <v>2.6</v>
      </c>
      <c r="I331" s="73">
        <v>0</v>
      </c>
      <c r="J331" s="73">
        <v>2.6</v>
      </c>
    </row>
    <row r="332" spans="1:10">
      <c r="A332" s="73" t="s">
        <v>58</v>
      </c>
      <c r="B332" s="73" t="s">
        <v>452</v>
      </c>
      <c r="C332" s="73" t="s">
        <v>453</v>
      </c>
      <c r="D332" s="73" t="s">
        <v>80</v>
      </c>
      <c r="E332" s="73" t="s">
        <v>974</v>
      </c>
      <c r="F332" s="73" t="s">
        <v>975</v>
      </c>
      <c r="G332" s="73">
        <v>2</v>
      </c>
      <c r="H332" s="73">
        <v>3.2</v>
      </c>
      <c r="I332" s="73">
        <v>0</v>
      </c>
      <c r="J332" s="73">
        <v>3.2</v>
      </c>
    </row>
    <row r="333" spans="1:10">
      <c r="A333" s="73" t="s">
        <v>58</v>
      </c>
      <c r="B333" s="73" t="s">
        <v>452</v>
      </c>
      <c r="C333" s="73" t="s">
        <v>453</v>
      </c>
      <c r="D333" s="73" t="s">
        <v>80</v>
      </c>
      <c r="E333" s="73" t="s">
        <v>976</v>
      </c>
      <c r="F333" s="73" t="s">
        <v>977</v>
      </c>
      <c r="G333" s="73">
        <v>3</v>
      </c>
      <c r="H333" s="73">
        <v>3.96</v>
      </c>
      <c r="I333" s="73">
        <v>0</v>
      </c>
      <c r="J333" s="73">
        <v>3.96</v>
      </c>
    </row>
    <row r="334" spans="1:10">
      <c r="A334" s="73" t="s">
        <v>58</v>
      </c>
      <c r="B334" s="73" t="s">
        <v>452</v>
      </c>
      <c r="C334" s="73" t="s">
        <v>453</v>
      </c>
      <c r="D334" s="73" t="s">
        <v>80</v>
      </c>
      <c r="E334" s="73" t="s">
        <v>306</v>
      </c>
      <c r="F334" s="73" t="s">
        <v>307</v>
      </c>
      <c r="G334" s="73">
        <v>6</v>
      </c>
      <c r="H334" s="73">
        <v>9.7200000000000006</v>
      </c>
      <c r="I334" s="73">
        <v>0</v>
      </c>
      <c r="J334" s="73">
        <v>9.7200000000000006</v>
      </c>
    </row>
    <row r="335" spans="1:10">
      <c r="A335" s="73" t="s">
        <v>58</v>
      </c>
      <c r="B335" s="73" t="s">
        <v>452</v>
      </c>
      <c r="C335" s="73" t="s">
        <v>453</v>
      </c>
      <c r="D335" s="73" t="s">
        <v>80</v>
      </c>
      <c r="E335" s="73" t="s">
        <v>1064</v>
      </c>
      <c r="F335" s="73" t="s">
        <v>1065</v>
      </c>
      <c r="G335" s="73">
        <v>1</v>
      </c>
      <c r="H335" s="73">
        <v>5.74</v>
      </c>
      <c r="I335" s="73">
        <v>0</v>
      </c>
      <c r="J335" s="73">
        <v>5.74</v>
      </c>
    </row>
    <row r="336" spans="1:10">
      <c r="A336" s="73" t="s">
        <v>58</v>
      </c>
      <c r="B336" s="73" t="s">
        <v>452</v>
      </c>
      <c r="C336" s="73" t="s">
        <v>453</v>
      </c>
      <c r="D336" s="73" t="s">
        <v>80</v>
      </c>
      <c r="E336" s="73" t="s">
        <v>917</v>
      </c>
      <c r="F336" s="73" t="s">
        <v>918</v>
      </c>
      <c r="G336" s="73">
        <v>4</v>
      </c>
      <c r="H336" s="73">
        <v>29.68</v>
      </c>
      <c r="I336" s="73">
        <v>0</v>
      </c>
      <c r="J336" s="73">
        <v>29.68</v>
      </c>
    </row>
    <row r="337" spans="1:10">
      <c r="A337" s="73" t="s">
        <v>58</v>
      </c>
      <c r="B337" s="73" t="s">
        <v>452</v>
      </c>
      <c r="C337" s="73" t="s">
        <v>453</v>
      </c>
      <c r="D337" s="73" t="s">
        <v>80</v>
      </c>
      <c r="E337" s="73" t="s">
        <v>919</v>
      </c>
      <c r="F337" s="73" t="s">
        <v>920</v>
      </c>
      <c r="G337" s="73">
        <v>6</v>
      </c>
      <c r="H337" s="73">
        <v>15.96</v>
      </c>
      <c r="I337" s="73">
        <v>0</v>
      </c>
      <c r="J337" s="73">
        <v>15.96</v>
      </c>
    </row>
    <row r="338" spans="1:10">
      <c r="A338" s="73" t="s">
        <v>58</v>
      </c>
      <c r="B338" s="73" t="s">
        <v>452</v>
      </c>
      <c r="C338" s="73" t="s">
        <v>453</v>
      </c>
      <c r="D338" s="73" t="s">
        <v>80</v>
      </c>
      <c r="E338" s="73" t="s">
        <v>923</v>
      </c>
      <c r="F338" s="73" t="s">
        <v>924</v>
      </c>
      <c r="G338" s="73">
        <v>5</v>
      </c>
      <c r="H338" s="73">
        <v>26.7</v>
      </c>
      <c r="I338" s="73">
        <v>0</v>
      </c>
      <c r="J338" s="73">
        <v>26.7</v>
      </c>
    </row>
    <row r="339" spans="1:10">
      <c r="A339" s="73" t="s">
        <v>58</v>
      </c>
      <c r="B339" s="73" t="s">
        <v>452</v>
      </c>
      <c r="C339" s="73" t="s">
        <v>453</v>
      </c>
      <c r="D339" s="73" t="s">
        <v>80</v>
      </c>
      <c r="E339" s="73" t="s">
        <v>925</v>
      </c>
      <c r="F339" s="73" t="s">
        <v>926</v>
      </c>
      <c r="G339" s="73">
        <v>1</v>
      </c>
      <c r="H339" s="73">
        <v>4.99</v>
      </c>
      <c r="I339" s="73">
        <v>0</v>
      </c>
      <c r="J339" s="73">
        <v>4.99</v>
      </c>
    </row>
    <row r="340" spans="1:10">
      <c r="A340" s="73" t="s">
        <v>58</v>
      </c>
      <c r="B340" s="73" t="s">
        <v>452</v>
      </c>
      <c r="C340" s="73" t="s">
        <v>453</v>
      </c>
      <c r="D340" s="73" t="s">
        <v>80</v>
      </c>
      <c r="E340" s="73" t="s">
        <v>982</v>
      </c>
      <c r="F340" s="73" t="s">
        <v>983</v>
      </c>
      <c r="G340" s="73">
        <v>2</v>
      </c>
      <c r="H340" s="73">
        <v>18.079999999999998</v>
      </c>
      <c r="I340" s="73">
        <v>0</v>
      </c>
      <c r="J340" s="73">
        <v>18.079999999999998</v>
      </c>
    </row>
    <row r="341" spans="1:10">
      <c r="A341" s="73" t="s">
        <v>58</v>
      </c>
      <c r="B341" s="73" t="s">
        <v>452</v>
      </c>
      <c r="C341" s="73" t="s">
        <v>453</v>
      </c>
      <c r="D341" s="73" t="s">
        <v>80</v>
      </c>
      <c r="E341" s="73" t="s">
        <v>957</v>
      </c>
      <c r="F341" s="73" t="s">
        <v>958</v>
      </c>
      <c r="G341" s="73">
        <v>1</v>
      </c>
      <c r="H341" s="73">
        <v>2.34</v>
      </c>
      <c r="I341" s="73">
        <v>0</v>
      </c>
      <c r="J341" s="73">
        <v>2.34</v>
      </c>
    </row>
    <row r="342" spans="1:10">
      <c r="A342" s="73" t="s">
        <v>58</v>
      </c>
      <c r="B342" s="73" t="s">
        <v>452</v>
      </c>
      <c r="C342" s="73" t="s">
        <v>453</v>
      </c>
      <c r="D342" s="73" t="s">
        <v>80</v>
      </c>
      <c r="E342" s="73" t="s">
        <v>1032</v>
      </c>
      <c r="F342" s="73" t="s">
        <v>1033</v>
      </c>
      <c r="G342" s="73">
        <v>1</v>
      </c>
      <c r="H342" s="73">
        <v>7.05</v>
      </c>
      <c r="I342" s="73">
        <v>0</v>
      </c>
      <c r="J342" s="73">
        <v>7.05</v>
      </c>
    </row>
    <row r="343" spans="1:10">
      <c r="A343" s="73" t="s">
        <v>58</v>
      </c>
      <c r="B343" s="73" t="s">
        <v>452</v>
      </c>
      <c r="C343" s="73" t="s">
        <v>453</v>
      </c>
      <c r="D343" s="73" t="s">
        <v>80</v>
      </c>
      <c r="E343" s="73" t="s">
        <v>988</v>
      </c>
      <c r="F343" s="73" t="s">
        <v>989</v>
      </c>
      <c r="G343" s="73">
        <v>3</v>
      </c>
      <c r="H343" s="73">
        <v>11.55</v>
      </c>
      <c r="I343" s="73">
        <v>0</v>
      </c>
      <c r="J343" s="73">
        <v>11.55</v>
      </c>
    </row>
    <row r="344" spans="1:10">
      <c r="A344" s="73" t="s">
        <v>58</v>
      </c>
      <c r="B344" s="73" t="s">
        <v>452</v>
      </c>
      <c r="C344" s="73" t="s">
        <v>453</v>
      </c>
      <c r="D344" s="73" t="s">
        <v>80</v>
      </c>
      <c r="E344" s="73" t="s">
        <v>2027</v>
      </c>
      <c r="F344" s="73" t="s">
        <v>2028</v>
      </c>
      <c r="G344" s="73">
        <v>1</v>
      </c>
      <c r="H344" s="73">
        <v>8.65</v>
      </c>
      <c r="I344" s="73">
        <v>0</v>
      </c>
      <c r="J344" s="73">
        <v>8.65</v>
      </c>
    </row>
    <row r="345" spans="1:10">
      <c r="A345" s="73" t="s">
        <v>58</v>
      </c>
      <c r="B345" s="73" t="s">
        <v>452</v>
      </c>
      <c r="C345" s="73" t="s">
        <v>453</v>
      </c>
      <c r="D345" s="73" t="s">
        <v>80</v>
      </c>
      <c r="E345" s="73" t="s">
        <v>990</v>
      </c>
      <c r="F345" s="73" t="s">
        <v>991</v>
      </c>
      <c r="G345" s="73">
        <v>3</v>
      </c>
      <c r="H345" s="73">
        <v>29.04</v>
      </c>
      <c r="I345" s="73">
        <v>0</v>
      </c>
      <c r="J345" s="73">
        <v>29.04</v>
      </c>
    </row>
    <row r="346" spans="1:10">
      <c r="A346" s="73" t="s">
        <v>58</v>
      </c>
      <c r="B346" s="73" t="s">
        <v>452</v>
      </c>
      <c r="C346" s="73" t="s">
        <v>453</v>
      </c>
      <c r="D346" s="73" t="s">
        <v>80</v>
      </c>
      <c r="E346" s="73" t="s">
        <v>1060</v>
      </c>
      <c r="F346" s="73" t="s">
        <v>1061</v>
      </c>
      <c r="G346" s="73">
        <v>1</v>
      </c>
      <c r="H346" s="73">
        <v>5.65</v>
      </c>
      <c r="I346" s="73">
        <v>0</v>
      </c>
      <c r="J346" s="73">
        <v>5.65</v>
      </c>
    </row>
    <row r="347" spans="1:10">
      <c r="A347" s="73" t="s">
        <v>58</v>
      </c>
      <c r="B347" s="73" t="s">
        <v>465</v>
      </c>
      <c r="C347" s="73" t="s">
        <v>466</v>
      </c>
      <c r="D347" s="73" t="s">
        <v>80</v>
      </c>
      <c r="E347" s="73" t="s">
        <v>881</v>
      </c>
      <c r="F347" s="73" t="s">
        <v>882</v>
      </c>
      <c r="G347" s="73">
        <v>2</v>
      </c>
      <c r="H347" s="73">
        <v>8.76</v>
      </c>
      <c r="I347" s="73">
        <v>0</v>
      </c>
      <c r="J347" s="73">
        <v>8.76</v>
      </c>
    </row>
    <row r="348" spans="1:10">
      <c r="A348" s="73" t="s">
        <v>58</v>
      </c>
      <c r="B348" s="73" t="s">
        <v>465</v>
      </c>
      <c r="C348" s="73" t="s">
        <v>466</v>
      </c>
      <c r="D348" s="73" t="s">
        <v>80</v>
      </c>
      <c r="E348" s="73" t="s">
        <v>895</v>
      </c>
      <c r="F348" s="73" t="s">
        <v>896</v>
      </c>
      <c r="G348" s="73">
        <v>1</v>
      </c>
      <c r="H348" s="73">
        <v>1.3</v>
      </c>
      <c r="I348" s="73">
        <v>0</v>
      </c>
      <c r="J348" s="73">
        <v>1.3</v>
      </c>
    </row>
    <row r="349" spans="1:10">
      <c r="A349" s="73" t="s">
        <v>58</v>
      </c>
      <c r="B349" s="73" t="s">
        <v>465</v>
      </c>
      <c r="C349" s="73" t="s">
        <v>466</v>
      </c>
      <c r="D349" s="73" t="s">
        <v>80</v>
      </c>
      <c r="E349" s="73" t="s">
        <v>961</v>
      </c>
      <c r="F349" s="73" t="s">
        <v>962</v>
      </c>
      <c r="G349" s="73">
        <v>1</v>
      </c>
      <c r="H349" s="73">
        <v>1.46</v>
      </c>
      <c r="I349" s="73">
        <v>0</v>
      </c>
      <c r="J349" s="73">
        <v>1.46</v>
      </c>
    </row>
    <row r="350" spans="1:10">
      <c r="A350" s="73" t="s">
        <v>58</v>
      </c>
      <c r="B350" s="73" t="s">
        <v>465</v>
      </c>
      <c r="C350" s="73" t="s">
        <v>466</v>
      </c>
      <c r="D350" s="73" t="s">
        <v>80</v>
      </c>
      <c r="E350" s="73" t="s">
        <v>972</v>
      </c>
      <c r="F350" s="73" t="s">
        <v>973</v>
      </c>
      <c r="G350" s="73">
        <v>1</v>
      </c>
      <c r="H350" s="73">
        <v>1.3</v>
      </c>
      <c r="I350" s="73">
        <v>0</v>
      </c>
      <c r="J350" s="73">
        <v>1.3</v>
      </c>
    </row>
    <row r="351" spans="1:10">
      <c r="A351" s="73" t="s">
        <v>58</v>
      </c>
      <c r="B351" s="73" t="s">
        <v>465</v>
      </c>
      <c r="C351" s="73" t="s">
        <v>466</v>
      </c>
      <c r="D351" s="73" t="s">
        <v>80</v>
      </c>
      <c r="E351" s="73" t="s">
        <v>917</v>
      </c>
      <c r="F351" s="73" t="s">
        <v>918</v>
      </c>
      <c r="G351" s="73">
        <v>2</v>
      </c>
      <c r="H351" s="73">
        <v>14.84</v>
      </c>
      <c r="I351" s="73">
        <v>0</v>
      </c>
      <c r="J351" s="73">
        <v>14.84</v>
      </c>
    </row>
    <row r="352" spans="1:10">
      <c r="A352" s="73" t="s">
        <v>58</v>
      </c>
      <c r="B352" s="73" t="s">
        <v>465</v>
      </c>
      <c r="C352" s="73" t="s">
        <v>466</v>
      </c>
      <c r="D352" s="73" t="s">
        <v>80</v>
      </c>
      <c r="E352" s="73" t="s">
        <v>919</v>
      </c>
      <c r="F352" s="73" t="s">
        <v>920</v>
      </c>
      <c r="G352" s="73">
        <v>2</v>
      </c>
      <c r="H352" s="73">
        <v>5.32</v>
      </c>
      <c r="I352" s="73">
        <v>0</v>
      </c>
      <c r="J352" s="73">
        <v>5.32</v>
      </c>
    </row>
    <row r="353" spans="1:10">
      <c r="A353" s="73" t="s">
        <v>58</v>
      </c>
      <c r="B353" s="73" t="s">
        <v>465</v>
      </c>
      <c r="C353" s="73" t="s">
        <v>466</v>
      </c>
      <c r="D353" s="73" t="s">
        <v>80</v>
      </c>
      <c r="E353" s="73" t="s">
        <v>923</v>
      </c>
      <c r="F353" s="73" t="s">
        <v>924</v>
      </c>
      <c r="G353" s="73">
        <v>1</v>
      </c>
      <c r="H353" s="73">
        <v>5.34</v>
      </c>
      <c r="I353" s="73">
        <v>0</v>
      </c>
      <c r="J353" s="73">
        <v>5.34</v>
      </c>
    </row>
    <row r="354" spans="1:10">
      <c r="A354" s="73" t="s">
        <v>58</v>
      </c>
      <c r="B354" s="73" t="s">
        <v>471</v>
      </c>
      <c r="C354" s="73" t="s">
        <v>472</v>
      </c>
      <c r="D354" s="73" t="s">
        <v>80</v>
      </c>
      <c r="E354" s="73" t="s">
        <v>877</v>
      </c>
      <c r="F354" s="73" t="s">
        <v>878</v>
      </c>
      <c r="G354" s="73">
        <v>7</v>
      </c>
      <c r="H354" s="73">
        <v>3.43</v>
      </c>
      <c r="I354" s="73">
        <v>0</v>
      </c>
      <c r="J354" s="73">
        <v>3.43</v>
      </c>
    </row>
    <row r="355" spans="1:10">
      <c r="A355" s="73" t="s">
        <v>58</v>
      </c>
      <c r="B355" s="73" t="s">
        <v>471</v>
      </c>
      <c r="C355" s="73" t="s">
        <v>472</v>
      </c>
      <c r="D355" s="73" t="s">
        <v>80</v>
      </c>
      <c r="E355" s="73" t="s">
        <v>448</v>
      </c>
      <c r="F355" s="73" t="s">
        <v>449</v>
      </c>
      <c r="G355" s="73">
        <v>2</v>
      </c>
      <c r="H355" s="73">
        <v>2.74</v>
      </c>
      <c r="I355" s="73">
        <v>0</v>
      </c>
      <c r="J355" s="73">
        <v>2.74</v>
      </c>
    </row>
    <row r="356" spans="1:10">
      <c r="A356" s="73" t="s">
        <v>58</v>
      </c>
      <c r="B356" s="73" t="s">
        <v>471</v>
      </c>
      <c r="C356" s="73" t="s">
        <v>472</v>
      </c>
      <c r="D356" s="73" t="s">
        <v>80</v>
      </c>
      <c r="E356" s="73" t="s">
        <v>450</v>
      </c>
      <c r="F356" s="73" t="s">
        <v>451</v>
      </c>
      <c r="G356" s="73">
        <v>4</v>
      </c>
      <c r="H356" s="73">
        <v>6.08</v>
      </c>
      <c r="I356" s="73">
        <v>0</v>
      </c>
      <c r="J356" s="73">
        <v>6.08</v>
      </c>
    </row>
    <row r="357" spans="1:10">
      <c r="A357" s="73" t="s">
        <v>58</v>
      </c>
      <c r="B357" s="73" t="s">
        <v>471</v>
      </c>
      <c r="C357" s="73" t="s">
        <v>472</v>
      </c>
      <c r="D357" s="73" t="s">
        <v>80</v>
      </c>
      <c r="E357" s="73" t="s">
        <v>274</v>
      </c>
      <c r="F357" s="73" t="s">
        <v>275</v>
      </c>
      <c r="G357" s="73">
        <v>1</v>
      </c>
      <c r="H357" s="73">
        <v>1.68</v>
      </c>
      <c r="I357" s="73">
        <v>0</v>
      </c>
      <c r="J357" s="73">
        <v>1.68</v>
      </c>
    </row>
    <row r="358" spans="1:10">
      <c r="A358" s="73" t="s">
        <v>58</v>
      </c>
      <c r="B358" s="73" t="s">
        <v>471</v>
      </c>
      <c r="C358" s="73" t="s">
        <v>472</v>
      </c>
      <c r="D358" s="73" t="s">
        <v>80</v>
      </c>
      <c r="E358" s="73" t="s">
        <v>879</v>
      </c>
      <c r="F358" s="73" t="s">
        <v>880</v>
      </c>
      <c r="G358" s="73">
        <v>2</v>
      </c>
      <c r="H358" s="73">
        <v>1.4</v>
      </c>
      <c r="I358" s="73">
        <v>0</v>
      </c>
      <c r="J358" s="73">
        <v>1.4</v>
      </c>
    </row>
    <row r="359" spans="1:10">
      <c r="A359" s="73" t="s">
        <v>58</v>
      </c>
      <c r="B359" s="73" t="s">
        <v>471</v>
      </c>
      <c r="C359" s="73" t="s">
        <v>472</v>
      </c>
      <c r="D359" s="73" t="s">
        <v>80</v>
      </c>
      <c r="E359" s="73" t="s">
        <v>881</v>
      </c>
      <c r="F359" s="73" t="s">
        <v>882</v>
      </c>
      <c r="G359" s="73">
        <v>8</v>
      </c>
      <c r="H359" s="73">
        <v>35.04</v>
      </c>
      <c r="I359" s="73">
        <v>0</v>
      </c>
      <c r="J359" s="73">
        <v>35.04</v>
      </c>
    </row>
    <row r="360" spans="1:10">
      <c r="A360" s="73" t="s">
        <v>58</v>
      </c>
      <c r="B360" s="73" t="s">
        <v>471</v>
      </c>
      <c r="C360" s="73" t="s">
        <v>472</v>
      </c>
      <c r="D360" s="73" t="s">
        <v>80</v>
      </c>
      <c r="E360" s="73" t="s">
        <v>943</v>
      </c>
      <c r="F360" s="73" t="s">
        <v>944</v>
      </c>
      <c r="G360" s="73">
        <v>1</v>
      </c>
      <c r="H360" s="73">
        <v>2.4900000000000002</v>
      </c>
      <c r="I360" s="73">
        <v>0</v>
      </c>
      <c r="J360" s="73">
        <v>2.4900000000000002</v>
      </c>
    </row>
    <row r="361" spans="1:10">
      <c r="A361" s="73" t="s">
        <v>58</v>
      </c>
      <c r="B361" s="73" t="s">
        <v>471</v>
      </c>
      <c r="C361" s="73" t="s">
        <v>472</v>
      </c>
      <c r="D361" s="73" t="s">
        <v>80</v>
      </c>
      <c r="E361" s="73" t="s">
        <v>610</v>
      </c>
      <c r="F361" s="73" t="s">
        <v>611</v>
      </c>
      <c r="G361" s="73">
        <v>2</v>
      </c>
      <c r="H361" s="73">
        <v>3.04</v>
      </c>
      <c r="I361" s="73">
        <v>0</v>
      </c>
      <c r="J361" s="73">
        <v>3.04</v>
      </c>
    </row>
    <row r="362" spans="1:10">
      <c r="A362" s="73" t="s">
        <v>58</v>
      </c>
      <c r="B362" s="73" t="s">
        <v>471</v>
      </c>
      <c r="C362" s="73" t="s">
        <v>472</v>
      </c>
      <c r="D362" s="73" t="s">
        <v>80</v>
      </c>
      <c r="E362" s="73" t="s">
        <v>887</v>
      </c>
      <c r="F362" s="73" t="s">
        <v>888</v>
      </c>
      <c r="G362" s="73">
        <v>1</v>
      </c>
      <c r="H362" s="73">
        <v>2.06</v>
      </c>
      <c r="I362" s="73">
        <v>0</v>
      </c>
      <c r="J362" s="73">
        <v>2.06</v>
      </c>
    </row>
    <row r="363" spans="1:10">
      <c r="A363" s="73" t="s">
        <v>58</v>
      </c>
      <c r="B363" s="73" t="s">
        <v>471</v>
      </c>
      <c r="C363" s="73" t="s">
        <v>472</v>
      </c>
      <c r="D363" s="73" t="s">
        <v>80</v>
      </c>
      <c r="E363" s="73" t="s">
        <v>889</v>
      </c>
      <c r="F363" s="73" t="s">
        <v>890</v>
      </c>
      <c r="G363" s="73">
        <v>2</v>
      </c>
      <c r="H363" s="73">
        <v>7.88</v>
      </c>
      <c r="I363" s="73">
        <v>0</v>
      </c>
      <c r="J363" s="73">
        <v>7.88</v>
      </c>
    </row>
    <row r="364" spans="1:10">
      <c r="A364" s="73" t="s">
        <v>58</v>
      </c>
      <c r="B364" s="73" t="s">
        <v>471</v>
      </c>
      <c r="C364" s="73" t="s">
        <v>472</v>
      </c>
      <c r="D364" s="73" t="s">
        <v>80</v>
      </c>
      <c r="E364" s="73" t="s">
        <v>967</v>
      </c>
      <c r="F364" s="73" t="s">
        <v>968</v>
      </c>
      <c r="G364" s="73">
        <v>1</v>
      </c>
      <c r="H364" s="73">
        <v>9.0299999999999994</v>
      </c>
      <c r="I364" s="73">
        <v>0</v>
      </c>
      <c r="J364" s="73">
        <v>9.0299999999999994</v>
      </c>
    </row>
    <row r="365" spans="1:10">
      <c r="A365" s="73" t="s">
        <v>58</v>
      </c>
      <c r="B365" s="73" t="s">
        <v>471</v>
      </c>
      <c r="C365" s="73" t="s">
        <v>472</v>
      </c>
      <c r="D365" s="73" t="s">
        <v>80</v>
      </c>
      <c r="E365" s="73" t="s">
        <v>951</v>
      </c>
      <c r="F365" s="73" t="s">
        <v>952</v>
      </c>
      <c r="G365" s="73">
        <v>1</v>
      </c>
      <c r="H365" s="73">
        <v>1.58</v>
      </c>
      <c r="I365" s="73">
        <v>0</v>
      </c>
      <c r="J365" s="73">
        <v>1.58</v>
      </c>
    </row>
    <row r="366" spans="1:10">
      <c r="A366" s="73" t="s">
        <v>58</v>
      </c>
      <c r="B366" s="73" t="s">
        <v>471</v>
      </c>
      <c r="C366" s="73" t="s">
        <v>472</v>
      </c>
      <c r="D366" s="73" t="s">
        <v>80</v>
      </c>
      <c r="E366" s="73" t="s">
        <v>953</v>
      </c>
      <c r="F366" s="73" t="s">
        <v>954</v>
      </c>
      <c r="G366" s="73">
        <v>1</v>
      </c>
      <c r="H366" s="73">
        <v>1.58</v>
      </c>
      <c r="I366" s="73">
        <v>0</v>
      </c>
      <c r="J366" s="73">
        <v>1.58</v>
      </c>
    </row>
    <row r="367" spans="1:10">
      <c r="A367" s="73" t="s">
        <v>58</v>
      </c>
      <c r="B367" s="73" t="s">
        <v>471</v>
      </c>
      <c r="C367" s="73" t="s">
        <v>472</v>
      </c>
      <c r="D367" s="73" t="s">
        <v>80</v>
      </c>
      <c r="E367" s="73" t="s">
        <v>931</v>
      </c>
      <c r="F367" s="73" t="s">
        <v>932</v>
      </c>
      <c r="G367" s="73">
        <v>2</v>
      </c>
      <c r="H367" s="73">
        <v>3.94</v>
      </c>
      <c r="I367" s="73">
        <v>0</v>
      </c>
      <c r="J367" s="73">
        <v>3.94</v>
      </c>
    </row>
    <row r="368" spans="1:10">
      <c r="A368" s="73" t="s">
        <v>58</v>
      </c>
      <c r="B368" s="73" t="s">
        <v>471</v>
      </c>
      <c r="C368" s="73" t="s">
        <v>472</v>
      </c>
      <c r="D368" s="73" t="s">
        <v>80</v>
      </c>
      <c r="E368" s="73" t="s">
        <v>893</v>
      </c>
      <c r="F368" s="73" t="s">
        <v>894</v>
      </c>
      <c r="G368" s="73">
        <v>3</v>
      </c>
      <c r="H368" s="73">
        <v>4.26</v>
      </c>
      <c r="I368" s="73">
        <v>0</v>
      </c>
      <c r="J368" s="73">
        <v>4.26</v>
      </c>
    </row>
    <row r="369" spans="1:10">
      <c r="A369" s="73" t="s">
        <v>58</v>
      </c>
      <c r="B369" s="73" t="s">
        <v>471</v>
      </c>
      <c r="C369" s="73" t="s">
        <v>472</v>
      </c>
      <c r="D369" s="73" t="s">
        <v>80</v>
      </c>
      <c r="E369" s="73" t="s">
        <v>933</v>
      </c>
      <c r="F369" s="73" t="s">
        <v>934</v>
      </c>
      <c r="G369" s="73">
        <v>2</v>
      </c>
      <c r="H369" s="73">
        <v>2.6</v>
      </c>
      <c r="I369" s="73">
        <v>0</v>
      </c>
      <c r="J369" s="73">
        <v>2.6</v>
      </c>
    </row>
    <row r="370" spans="1:10">
      <c r="A370" s="73" t="s">
        <v>58</v>
      </c>
      <c r="B370" s="73" t="s">
        <v>471</v>
      </c>
      <c r="C370" s="73" t="s">
        <v>472</v>
      </c>
      <c r="D370" s="73" t="s">
        <v>80</v>
      </c>
      <c r="E370" s="73" t="s">
        <v>895</v>
      </c>
      <c r="F370" s="73" t="s">
        <v>896</v>
      </c>
      <c r="G370" s="73">
        <v>3</v>
      </c>
      <c r="H370" s="73">
        <v>3.9</v>
      </c>
      <c r="I370" s="73">
        <v>0</v>
      </c>
      <c r="J370" s="73">
        <v>3.9</v>
      </c>
    </row>
    <row r="371" spans="1:10">
      <c r="A371" s="73" t="s">
        <v>58</v>
      </c>
      <c r="B371" s="73" t="s">
        <v>471</v>
      </c>
      <c r="C371" s="73" t="s">
        <v>472</v>
      </c>
      <c r="D371" s="73" t="s">
        <v>80</v>
      </c>
      <c r="E371" s="73" t="s">
        <v>897</v>
      </c>
      <c r="F371" s="73" t="s">
        <v>898</v>
      </c>
      <c r="G371" s="73">
        <v>1</v>
      </c>
      <c r="H371" s="73">
        <v>1.61</v>
      </c>
      <c r="I371" s="73">
        <v>0</v>
      </c>
      <c r="J371" s="73">
        <v>1.61</v>
      </c>
    </row>
    <row r="372" spans="1:10">
      <c r="A372" s="73" t="s">
        <v>58</v>
      </c>
      <c r="B372" s="73" t="s">
        <v>471</v>
      </c>
      <c r="C372" s="73" t="s">
        <v>472</v>
      </c>
      <c r="D372" s="73" t="s">
        <v>80</v>
      </c>
      <c r="E372" s="73" t="s">
        <v>972</v>
      </c>
      <c r="F372" s="73" t="s">
        <v>973</v>
      </c>
      <c r="G372" s="73">
        <v>1</v>
      </c>
      <c r="H372" s="73">
        <v>1.3</v>
      </c>
      <c r="I372" s="73">
        <v>0</v>
      </c>
      <c r="J372" s="73">
        <v>1.3</v>
      </c>
    </row>
    <row r="373" spans="1:10">
      <c r="A373" s="73" t="s">
        <v>58</v>
      </c>
      <c r="B373" s="73" t="s">
        <v>471</v>
      </c>
      <c r="C373" s="73" t="s">
        <v>472</v>
      </c>
      <c r="D373" s="73" t="s">
        <v>80</v>
      </c>
      <c r="E373" s="73" t="s">
        <v>941</v>
      </c>
      <c r="F373" s="73" t="s">
        <v>942</v>
      </c>
      <c r="G373" s="73">
        <v>1</v>
      </c>
      <c r="H373" s="73">
        <v>3.3</v>
      </c>
      <c r="I373" s="73">
        <v>0</v>
      </c>
      <c r="J373" s="73">
        <v>3.3</v>
      </c>
    </row>
    <row r="374" spans="1:10">
      <c r="A374" s="73" t="s">
        <v>58</v>
      </c>
      <c r="B374" s="73" t="s">
        <v>471</v>
      </c>
      <c r="C374" s="73" t="s">
        <v>472</v>
      </c>
      <c r="D374" s="73" t="s">
        <v>80</v>
      </c>
      <c r="E374" s="73" t="s">
        <v>935</v>
      </c>
      <c r="F374" s="73" t="s">
        <v>936</v>
      </c>
      <c r="G374" s="73">
        <v>3</v>
      </c>
      <c r="H374" s="73">
        <v>4.7699999999999996</v>
      </c>
      <c r="I374" s="73">
        <v>0</v>
      </c>
      <c r="J374" s="73">
        <v>4.7699999999999996</v>
      </c>
    </row>
    <row r="375" spans="1:10">
      <c r="A375" s="73" t="s">
        <v>58</v>
      </c>
      <c r="B375" s="73" t="s">
        <v>471</v>
      </c>
      <c r="C375" s="73" t="s">
        <v>472</v>
      </c>
      <c r="D375" s="73" t="s">
        <v>80</v>
      </c>
      <c r="E375" s="73" t="s">
        <v>917</v>
      </c>
      <c r="F375" s="73" t="s">
        <v>918</v>
      </c>
      <c r="G375" s="73">
        <v>3</v>
      </c>
      <c r="H375" s="73">
        <v>22.26</v>
      </c>
      <c r="I375" s="73">
        <v>0</v>
      </c>
      <c r="J375" s="73">
        <v>22.26</v>
      </c>
    </row>
    <row r="376" spans="1:10">
      <c r="A376" s="73" t="s">
        <v>58</v>
      </c>
      <c r="B376" s="73" t="s">
        <v>471</v>
      </c>
      <c r="C376" s="73" t="s">
        <v>472</v>
      </c>
      <c r="D376" s="73" t="s">
        <v>80</v>
      </c>
      <c r="E376" s="73" t="s">
        <v>919</v>
      </c>
      <c r="F376" s="73" t="s">
        <v>920</v>
      </c>
      <c r="G376" s="73">
        <v>5</v>
      </c>
      <c r="H376" s="73">
        <v>13.3</v>
      </c>
      <c r="I376" s="73">
        <v>0</v>
      </c>
      <c r="J376" s="73">
        <v>13.3</v>
      </c>
    </row>
    <row r="377" spans="1:10">
      <c r="A377" s="73" t="s">
        <v>58</v>
      </c>
      <c r="B377" s="73" t="s">
        <v>471</v>
      </c>
      <c r="C377" s="73" t="s">
        <v>472</v>
      </c>
      <c r="D377" s="73" t="s">
        <v>80</v>
      </c>
      <c r="E377" s="73" t="s">
        <v>923</v>
      </c>
      <c r="F377" s="73" t="s">
        <v>924</v>
      </c>
      <c r="G377" s="73">
        <v>2</v>
      </c>
      <c r="H377" s="73">
        <v>10.68</v>
      </c>
      <c r="I377" s="73">
        <v>0</v>
      </c>
      <c r="J377" s="73">
        <v>10.68</v>
      </c>
    </row>
    <row r="378" spans="1:10">
      <c r="A378" s="73" t="s">
        <v>58</v>
      </c>
      <c r="B378" s="73" t="s">
        <v>471</v>
      </c>
      <c r="C378" s="73" t="s">
        <v>472</v>
      </c>
      <c r="D378" s="73" t="s">
        <v>80</v>
      </c>
      <c r="E378" s="73" t="s">
        <v>925</v>
      </c>
      <c r="F378" s="73" t="s">
        <v>926</v>
      </c>
      <c r="G378" s="73">
        <v>1</v>
      </c>
      <c r="H378" s="73">
        <v>4.99</v>
      </c>
      <c r="I378" s="73">
        <v>0</v>
      </c>
      <c r="J378" s="73">
        <v>4.99</v>
      </c>
    </row>
    <row r="379" spans="1:10">
      <c r="A379" s="73" t="s">
        <v>58</v>
      </c>
      <c r="B379" s="73" t="s">
        <v>471</v>
      </c>
      <c r="C379" s="73" t="s">
        <v>472</v>
      </c>
      <c r="D379" s="73" t="s">
        <v>80</v>
      </c>
      <c r="E379" s="73" t="s">
        <v>1004</v>
      </c>
      <c r="F379" s="73" t="s">
        <v>1005</v>
      </c>
      <c r="G379" s="73">
        <v>2</v>
      </c>
      <c r="H379" s="73">
        <v>15.52</v>
      </c>
      <c r="I379" s="73">
        <v>0</v>
      </c>
      <c r="J379" s="73">
        <v>15.52</v>
      </c>
    </row>
    <row r="380" spans="1:10">
      <c r="A380" s="73" t="s">
        <v>58</v>
      </c>
      <c r="B380" s="73" t="s">
        <v>1066</v>
      </c>
      <c r="C380" s="73" t="s">
        <v>1067</v>
      </c>
      <c r="D380" s="73" t="s">
        <v>80</v>
      </c>
      <c r="E380" s="73" t="s">
        <v>877</v>
      </c>
      <c r="F380" s="73" t="s">
        <v>878</v>
      </c>
      <c r="G380" s="73">
        <v>5</v>
      </c>
      <c r="H380" s="73">
        <v>2.4500000000000002</v>
      </c>
      <c r="I380" s="73">
        <v>0</v>
      </c>
      <c r="J380" s="73">
        <v>2.4500000000000002</v>
      </c>
    </row>
    <row r="381" spans="1:10">
      <c r="A381" s="73" t="s">
        <v>58</v>
      </c>
      <c r="B381" s="73" t="s">
        <v>1066</v>
      </c>
      <c r="C381" s="73" t="s">
        <v>1067</v>
      </c>
      <c r="D381" s="73" t="s">
        <v>80</v>
      </c>
      <c r="E381" s="73" t="s">
        <v>448</v>
      </c>
      <c r="F381" s="73" t="s">
        <v>449</v>
      </c>
      <c r="G381" s="73">
        <v>2</v>
      </c>
      <c r="H381" s="73">
        <v>2.74</v>
      </c>
      <c r="I381" s="73">
        <v>0</v>
      </c>
      <c r="J381" s="73">
        <v>2.74</v>
      </c>
    </row>
    <row r="382" spans="1:10">
      <c r="A382" s="73" t="s">
        <v>58</v>
      </c>
      <c r="B382" s="73" t="s">
        <v>1066</v>
      </c>
      <c r="C382" s="73" t="s">
        <v>1067</v>
      </c>
      <c r="D382" s="73" t="s">
        <v>80</v>
      </c>
      <c r="E382" s="73" t="s">
        <v>450</v>
      </c>
      <c r="F382" s="73" t="s">
        <v>451</v>
      </c>
      <c r="G382" s="73">
        <v>1</v>
      </c>
      <c r="H382" s="73">
        <v>1.52</v>
      </c>
      <c r="I382" s="73">
        <v>0</v>
      </c>
      <c r="J382" s="73">
        <v>1.52</v>
      </c>
    </row>
    <row r="383" spans="1:10">
      <c r="A383" s="73" t="s">
        <v>58</v>
      </c>
      <c r="B383" s="73" t="s">
        <v>1066</v>
      </c>
      <c r="C383" s="73" t="s">
        <v>1067</v>
      </c>
      <c r="D383" s="73" t="s">
        <v>80</v>
      </c>
      <c r="E383" s="73" t="s">
        <v>274</v>
      </c>
      <c r="F383" s="73" t="s">
        <v>275</v>
      </c>
      <c r="G383" s="73">
        <v>2</v>
      </c>
      <c r="H383" s="73">
        <v>3.36</v>
      </c>
      <c r="I383" s="73">
        <v>0</v>
      </c>
      <c r="J383" s="73">
        <v>3.36</v>
      </c>
    </row>
    <row r="384" spans="1:10">
      <c r="A384" s="73" t="s">
        <v>58</v>
      </c>
      <c r="B384" s="73" t="s">
        <v>1066</v>
      </c>
      <c r="C384" s="73" t="s">
        <v>1067</v>
      </c>
      <c r="D384" s="73" t="s">
        <v>80</v>
      </c>
      <c r="E384" s="73" t="s">
        <v>1863</v>
      </c>
      <c r="F384" s="73" t="s">
        <v>1864</v>
      </c>
      <c r="G384" s="73">
        <v>3</v>
      </c>
      <c r="H384" s="73">
        <v>2.76</v>
      </c>
      <c r="I384" s="73">
        <v>0</v>
      </c>
      <c r="J384" s="73">
        <v>2.76</v>
      </c>
    </row>
    <row r="385" spans="1:10">
      <c r="A385" s="73" t="s">
        <v>58</v>
      </c>
      <c r="B385" s="73" t="s">
        <v>1066</v>
      </c>
      <c r="C385" s="73" t="s">
        <v>1067</v>
      </c>
      <c r="D385" s="73" t="s">
        <v>80</v>
      </c>
      <c r="E385" s="73" t="s">
        <v>1084</v>
      </c>
      <c r="F385" s="73" t="s">
        <v>1085</v>
      </c>
      <c r="G385" s="73">
        <v>2</v>
      </c>
      <c r="H385" s="73">
        <v>1.68</v>
      </c>
      <c r="I385" s="73">
        <v>0</v>
      </c>
      <c r="J385" s="73">
        <v>1.68</v>
      </c>
    </row>
    <row r="386" spans="1:10">
      <c r="A386" s="73" t="s">
        <v>58</v>
      </c>
      <c r="B386" s="73" t="s">
        <v>1066</v>
      </c>
      <c r="C386" s="73" t="s">
        <v>1067</v>
      </c>
      <c r="D386" s="73" t="s">
        <v>80</v>
      </c>
      <c r="E386" s="73" t="s">
        <v>879</v>
      </c>
      <c r="F386" s="73" t="s">
        <v>880</v>
      </c>
      <c r="G386" s="73">
        <v>3</v>
      </c>
      <c r="H386" s="73">
        <v>2.1</v>
      </c>
      <c r="I386" s="73">
        <v>0</v>
      </c>
      <c r="J386" s="73">
        <v>2.1</v>
      </c>
    </row>
    <row r="387" spans="1:10">
      <c r="A387" s="73" t="s">
        <v>58</v>
      </c>
      <c r="B387" s="73" t="s">
        <v>1066</v>
      </c>
      <c r="C387" s="73" t="s">
        <v>1067</v>
      </c>
      <c r="D387" s="73" t="s">
        <v>80</v>
      </c>
      <c r="E387" s="73" t="s">
        <v>881</v>
      </c>
      <c r="F387" s="73" t="s">
        <v>882</v>
      </c>
      <c r="G387" s="73">
        <v>16</v>
      </c>
      <c r="H387" s="73">
        <v>70.08</v>
      </c>
      <c r="I387" s="73">
        <v>0</v>
      </c>
      <c r="J387" s="73">
        <v>70.08</v>
      </c>
    </row>
    <row r="388" spans="1:10">
      <c r="A388" s="73" t="s">
        <v>58</v>
      </c>
      <c r="B388" s="73" t="s">
        <v>1066</v>
      </c>
      <c r="C388" s="73" t="s">
        <v>1067</v>
      </c>
      <c r="D388" s="73" t="s">
        <v>80</v>
      </c>
      <c r="E388" s="73" t="s">
        <v>883</v>
      </c>
      <c r="F388" s="73" t="s">
        <v>884</v>
      </c>
      <c r="G388" s="73">
        <v>3</v>
      </c>
      <c r="H388" s="73">
        <v>5.7</v>
      </c>
      <c r="I388" s="73">
        <v>0</v>
      </c>
      <c r="J388" s="73">
        <v>5.7</v>
      </c>
    </row>
    <row r="389" spans="1:10">
      <c r="A389" s="73" t="s">
        <v>58</v>
      </c>
      <c r="B389" s="73" t="s">
        <v>1066</v>
      </c>
      <c r="C389" s="73" t="s">
        <v>1067</v>
      </c>
      <c r="D389" s="73" t="s">
        <v>80</v>
      </c>
      <c r="E389" s="73" t="s">
        <v>943</v>
      </c>
      <c r="F389" s="73" t="s">
        <v>944</v>
      </c>
      <c r="G389" s="73">
        <v>1</v>
      </c>
      <c r="H389" s="73">
        <v>2.4900000000000002</v>
      </c>
      <c r="I389" s="73">
        <v>0</v>
      </c>
      <c r="J389" s="73">
        <v>2.4900000000000002</v>
      </c>
    </row>
    <row r="390" spans="1:10">
      <c r="A390" s="73" t="s">
        <v>58</v>
      </c>
      <c r="B390" s="73" t="s">
        <v>1066</v>
      </c>
      <c r="C390" s="73" t="s">
        <v>1067</v>
      </c>
      <c r="D390" s="73" t="s">
        <v>80</v>
      </c>
      <c r="E390" s="73" t="s">
        <v>945</v>
      </c>
      <c r="F390" s="73" t="s">
        <v>946</v>
      </c>
      <c r="G390" s="73">
        <v>1</v>
      </c>
      <c r="H390" s="73">
        <v>2.88</v>
      </c>
      <c r="I390" s="73">
        <v>0</v>
      </c>
      <c r="J390" s="73">
        <v>2.88</v>
      </c>
    </row>
    <row r="391" spans="1:10">
      <c r="A391" s="73" t="s">
        <v>58</v>
      </c>
      <c r="B391" s="73" t="s">
        <v>1066</v>
      </c>
      <c r="C391" s="73" t="s">
        <v>1067</v>
      </c>
      <c r="D391" s="73" t="s">
        <v>80</v>
      </c>
      <c r="E391" s="73" t="s">
        <v>610</v>
      </c>
      <c r="F391" s="73" t="s">
        <v>611</v>
      </c>
      <c r="G391" s="73">
        <v>10</v>
      </c>
      <c r="H391" s="73">
        <v>15.2</v>
      </c>
      <c r="I391" s="73">
        <v>0</v>
      </c>
      <c r="J391" s="73">
        <v>15.2</v>
      </c>
    </row>
    <row r="392" spans="1:10">
      <c r="A392" s="73" t="s">
        <v>58</v>
      </c>
      <c r="B392" s="73" t="s">
        <v>1066</v>
      </c>
      <c r="C392" s="73" t="s">
        <v>1067</v>
      </c>
      <c r="D392" s="73" t="s">
        <v>80</v>
      </c>
      <c r="E392" s="73" t="s">
        <v>887</v>
      </c>
      <c r="F392" s="73" t="s">
        <v>888</v>
      </c>
      <c r="G392" s="73">
        <v>3</v>
      </c>
      <c r="H392" s="73">
        <v>6.18</v>
      </c>
      <c r="I392" s="73">
        <v>0</v>
      </c>
      <c r="J392" s="73">
        <v>6.18</v>
      </c>
    </row>
    <row r="393" spans="1:10">
      <c r="A393" s="73" t="s">
        <v>58</v>
      </c>
      <c r="B393" s="73" t="s">
        <v>1066</v>
      </c>
      <c r="C393" s="73" t="s">
        <v>1067</v>
      </c>
      <c r="D393" s="73" t="s">
        <v>80</v>
      </c>
      <c r="E393" s="73" t="s">
        <v>889</v>
      </c>
      <c r="F393" s="73" t="s">
        <v>890</v>
      </c>
      <c r="G393" s="73">
        <v>1</v>
      </c>
      <c r="H393" s="73">
        <v>3.94</v>
      </c>
      <c r="I393" s="73">
        <v>0</v>
      </c>
      <c r="J393" s="73">
        <v>3.94</v>
      </c>
    </row>
    <row r="394" spans="1:10">
      <c r="A394" s="73" t="s">
        <v>58</v>
      </c>
      <c r="B394" s="73" t="s">
        <v>1066</v>
      </c>
      <c r="C394" s="73" t="s">
        <v>1067</v>
      </c>
      <c r="D394" s="73" t="s">
        <v>80</v>
      </c>
      <c r="E394" s="73" t="s">
        <v>2464</v>
      </c>
      <c r="F394" s="73" t="s">
        <v>2465</v>
      </c>
      <c r="G394" s="73">
        <v>1</v>
      </c>
      <c r="H394" s="73">
        <v>3.2</v>
      </c>
      <c r="I394" s="73">
        <v>0</v>
      </c>
      <c r="J394" s="73">
        <v>3.2</v>
      </c>
    </row>
    <row r="395" spans="1:10">
      <c r="A395" s="73" t="s">
        <v>58</v>
      </c>
      <c r="B395" s="73" t="s">
        <v>1066</v>
      </c>
      <c r="C395" s="73" t="s">
        <v>1067</v>
      </c>
      <c r="D395" s="73" t="s">
        <v>80</v>
      </c>
      <c r="E395" s="73" t="s">
        <v>949</v>
      </c>
      <c r="F395" s="73" t="s">
        <v>950</v>
      </c>
      <c r="G395" s="73">
        <v>1</v>
      </c>
      <c r="H395" s="73">
        <v>4.3600000000000003</v>
      </c>
      <c r="I395" s="73">
        <v>0</v>
      </c>
      <c r="J395" s="73">
        <v>4.3600000000000003</v>
      </c>
    </row>
    <row r="396" spans="1:10">
      <c r="A396" s="73" t="s">
        <v>58</v>
      </c>
      <c r="B396" s="73" t="s">
        <v>1066</v>
      </c>
      <c r="C396" s="73" t="s">
        <v>1067</v>
      </c>
      <c r="D396" s="73" t="s">
        <v>80</v>
      </c>
      <c r="E396" s="73" t="s">
        <v>552</v>
      </c>
      <c r="F396" s="73" t="s">
        <v>1274</v>
      </c>
      <c r="G396" s="73">
        <v>1</v>
      </c>
      <c r="H396" s="73">
        <v>5.8</v>
      </c>
      <c r="I396" s="73">
        <v>0</v>
      </c>
      <c r="J396" s="73">
        <v>5.8</v>
      </c>
    </row>
    <row r="397" spans="1:10">
      <c r="A397" s="73" t="s">
        <v>58</v>
      </c>
      <c r="B397" s="73" t="s">
        <v>1066</v>
      </c>
      <c r="C397" s="73" t="s">
        <v>1067</v>
      </c>
      <c r="D397" s="73" t="s">
        <v>80</v>
      </c>
      <c r="E397" s="73" t="s">
        <v>553</v>
      </c>
      <c r="F397" s="73" t="s">
        <v>1275</v>
      </c>
      <c r="G397" s="73">
        <v>2</v>
      </c>
      <c r="H397" s="73">
        <v>10.039999999999999</v>
      </c>
      <c r="I397" s="73">
        <v>0</v>
      </c>
      <c r="J397" s="73">
        <v>10.039999999999999</v>
      </c>
    </row>
    <row r="398" spans="1:10">
      <c r="A398" s="73" t="s">
        <v>58</v>
      </c>
      <c r="B398" s="73" t="s">
        <v>1066</v>
      </c>
      <c r="C398" s="73" t="s">
        <v>1067</v>
      </c>
      <c r="D398" s="73" t="s">
        <v>80</v>
      </c>
      <c r="E398" s="73" t="s">
        <v>951</v>
      </c>
      <c r="F398" s="73" t="s">
        <v>952</v>
      </c>
      <c r="G398" s="73">
        <v>1</v>
      </c>
      <c r="H398" s="73">
        <v>1.58</v>
      </c>
      <c r="I398" s="73">
        <v>0</v>
      </c>
      <c r="J398" s="73">
        <v>1.58</v>
      </c>
    </row>
    <row r="399" spans="1:10">
      <c r="A399" s="73" t="s">
        <v>58</v>
      </c>
      <c r="B399" s="73" t="s">
        <v>1066</v>
      </c>
      <c r="C399" s="73" t="s">
        <v>1067</v>
      </c>
      <c r="D399" s="73" t="s">
        <v>80</v>
      </c>
      <c r="E399" s="73" t="s">
        <v>931</v>
      </c>
      <c r="F399" s="73" t="s">
        <v>932</v>
      </c>
      <c r="G399" s="73">
        <v>3</v>
      </c>
      <c r="H399" s="73">
        <v>5.91</v>
      </c>
      <c r="I399" s="73">
        <v>0</v>
      </c>
      <c r="J399" s="73">
        <v>5.91</v>
      </c>
    </row>
    <row r="400" spans="1:10">
      <c r="A400" s="73" t="s">
        <v>58</v>
      </c>
      <c r="B400" s="73" t="s">
        <v>1066</v>
      </c>
      <c r="C400" s="73" t="s">
        <v>1067</v>
      </c>
      <c r="D400" s="73" t="s">
        <v>80</v>
      </c>
      <c r="E400" s="73" t="s">
        <v>891</v>
      </c>
      <c r="F400" s="73" t="s">
        <v>892</v>
      </c>
      <c r="G400" s="73">
        <v>2</v>
      </c>
      <c r="H400" s="73">
        <v>3.58</v>
      </c>
      <c r="I400" s="73">
        <v>0</v>
      </c>
      <c r="J400" s="73">
        <v>3.58</v>
      </c>
    </row>
    <row r="401" spans="1:10">
      <c r="A401" s="73" t="s">
        <v>58</v>
      </c>
      <c r="B401" s="73" t="s">
        <v>1066</v>
      </c>
      <c r="C401" s="73" t="s">
        <v>1067</v>
      </c>
      <c r="D401" s="73" t="s">
        <v>80</v>
      </c>
      <c r="E401" s="73" t="s">
        <v>893</v>
      </c>
      <c r="F401" s="73" t="s">
        <v>894</v>
      </c>
      <c r="G401" s="73">
        <v>10</v>
      </c>
      <c r="H401" s="73">
        <v>14.2</v>
      </c>
      <c r="I401" s="73">
        <v>0</v>
      </c>
      <c r="J401" s="73">
        <v>14.2</v>
      </c>
    </row>
    <row r="402" spans="1:10">
      <c r="A402" s="73" t="s">
        <v>58</v>
      </c>
      <c r="B402" s="73" t="s">
        <v>1066</v>
      </c>
      <c r="C402" s="73" t="s">
        <v>1067</v>
      </c>
      <c r="D402" s="73" t="s">
        <v>80</v>
      </c>
      <c r="E402" s="73" t="s">
        <v>933</v>
      </c>
      <c r="F402" s="73" t="s">
        <v>934</v>
      </c>
      <c r="G402" s="73">
        <v>1</v>
      </c>
      <c r="H402" s="73">
        <v>1.3</v>
      </c>
      <c r="I402" s="73">
        <v>0</v>
      </c>
      <c r="J402" s="73">
        <v>1.3</v>
      </c>
    </row>
    <row r="403" spans="1:10">
      <c r="A403" s="73" t="s">
        <v>58</v>
      </c>
      <c r="B403" s="73" t="s">
        <v>1066</v>
      </c>
      <c r="C403" s="73" t="s">
        <v>1067</v>
      </c>
      <c r="D403" s="73" t="s">
        <v>80</v>
      </c>
      <c r="E403" s="73" t="s">
        <v>895</v>
      </c>
      <c r="F403" s="73" t="s">
        <v>896</v>
      </c>
      <c r="G403" s="73">
        <v>8</v>
      </c>
      <c r="H403" s="73">
        <v>10.4</v>
      </c>
      <c r="I403" s="73">
        <v>0</v>
      </c>
      <c r="J403" s="73">
        <v>10.4</v>
      </c>
    </row>
    <row r="404" spans="1:10">
      <c r="A404" s="73" t="s">
        <v>58</v>
      </c>
      <c r="B404" s="73" t="s">
        <v>1066</v>
      </c>
      <c r="C404" s="73" t="s">
        <v>1067</v>
      </c>
      <c r="D404" s="73" t="s">
        <v>80</v>
      </c>
      <c r="E404" s="73" t="s">
        <v>897</v>
      </c>
      <c r="F404" s="73" t="s">
        <v>898</v>
      </c>
      <c r="G404" s="73">
        <v>2</v>
      </c>
      <c r="H404" s="73">
        <v>3.22</v>
      </c>
      <c r="I404" s="73">
        <v>0</v>
      </c>
      <c r="J404" s="73">
        <v>3.22</v>
      </c>
    </row>
    <row r="405" spans="1:10">
      <c r="A405" s="73" t="s">
        <v>58</v>
      </c>
      <c r="B405" s="73" t="s">
        <v>1066</v>
      </c>
      <c r="C405" s="73" t="s">
        <v>1067</v>
      </c>
      <c r="D405" s="73" t="s">
        <v>80</v>
      </c>
      <c r="E405" s="73" t="s">
        <v>941</v>
      </c>
      <c r="F405" s="73" t="s">
        <v>942</v>
      </c>
      <c r="G405" s="73">
        <v>1</v>
      </c>
      <c r="H405" s="73">
        <v>3.3</v>
      </c>
      <c r="I405" s="73">
        <v>0</v>
      </c>
      <c r="J405" s="73">
        <v>3.3</v>
      </c>
    </row>
    <row r="406" spans="1:10">
      <c r="A406" s="73" t="s">
        <v>58</v>
      </c>
      <c r="B406" s="73" t="s">
        <v>1066</v>
      </c>
      <c r="C406" s="73" t="s">
        <v>1067</v>
      </c>
      <c r="D406" s="73" t="s">
        <v>80</v>
      </c>
      <c r="E406" s="73" t="s">
        <v>899</v>
      </c>
      <c r="F406" s="73" t="s">
        <v>900</v>
      </c>
      <c r="G406" s="73">
        <v>1</v>
      </c>
      <c r="H406" s="73">
        <v>2.38</v>
      </c>
      <c r="I406" s="73">
        <v>0</v>
      </c>
      <c r="J406" s="73">
        <v>2.38</v>
      </c>
    </row>
    <row r="407" spans="1:10">
      <c r="A407" s="73" t="s">
        <v>58</v>
      </c>
      <c r="B407" s="73" t="s">
        <v>1066</v>
      </c>
      <c r="C407" s="73" t="s">
        <v>1067</v>
      </c>
      <c r="D407" s="73" t="s">
        <v>80</v>
      </c>
      <c r="E407" s="73" t="s">
        <v>901</v>
      </c>
      <c r="F407" s="73" t="s">
        <v>902</v>
      </c>
      <c r="G407" s="73">
        <v>2</v>
      </c>
      <c r="H407" s="73">
        <v>4.16</v>
      </c>
      <c r="I407" s="73">
        <v>0</v>
      </c>
      <c r="J407" s="73">
        <v>4.16</v>
      </c>
    </row>
    <row r="408" spans="1:10">
      <c r="A408" s="73" t="s">
        <v>58</v>
      </c>
      <c r="B408" s="73" t="s">
        <v>1066</v>
      </c>
      <c r="C408" s="73" t="s">
        <v>1067</v>
      </c>
      <c r="D408" s="73" t="s">
        <v>80</v>
      </c>
      <c r="E408" s="73" t="s">
        <v>963</v>
      </c>
      <c r="F408" s="73" t="s">
        <v>964</v>
      </c>
      <c r="G408" s="73">
        <v>2</v>
      </c>
      <c r="H408" s="73">
        <v>6.48</v>
      </c>
      <c r="I408" s="73">
        <v>0</v>
      </c>
      <c r="J408" s="73">
        <v>6.48</v>
      </c>
    </row>
    <row r="409" spans="1:10">
      <c r="A409" s="73" t="s">
        <v>58</v>
      </c>
      <c r="B409" s="73" t="s">
        <v>1066</v>
      </c>
      <c r="C409" s="73" t="s">
        <v>1067</v>
      </c>
      <c r="D409" s="73" t="s">
        <v>80</v>
      </c>
      <c r="E409" s="73" t="s">
        <v>935</v>
      </c>
      <c r="F409" s="73" t="s">
        <v>936</v>
      </c>
      <c r="G409" s="73">
        <v>6</v>
      </c>
      <c r="H409" s="73">
        <v>9.5399999999999991</v>
      </c>
      <c r="I409" s="73">
        <v>0</v>
      </c>
      <c r="J409" s="73">
        <v>9.5399999999999991</v>
      </c>
    </row>
    <row r="410" spans="1:10">
      <c r="A410" s="73" t="s">
        <v>58</v>
      </c>
      <c r="B410" s="73" t="s">
        <v>1066</v>
      </c>
      <c r="C410" s="73" t="s">
        <v>1067</v>
      </c>
      <c r="D410" s="73" t="s">
        <v>80</v>
      </c>
      <c r="E410" s="73" t="s">
        <v>965</v>
      </c>
      <c r="F410" s="73" t="s">
        <v>966</v>
      </c>
      <c r="G410" s="73">
        <v>1</v>
      </c>
      <c r="H410" s="73">
        <v>1.51</v>
      </c>
      <c r="I410" s="73">
        <v>0</v>
      </c>
      <c r="J410" s="73">
        <v>1.51</v>
      </c>
    </row>
    <row r="411" spans="1:10">
      <c r="A411" s="73" t="s">
        <v>58</v>
      </c>
      <c r="B411" s="73" t="s">
        <v>1066</v>
      </c>
      <c r="C411" s="73" t="s">
        <v>1067</v>
      </c>
      <c r="D411" s="73" t="s">
        <v>80</v>
      </c>
      <c r="E411" s="73" t="s">
        <v>903</v>
      </c>
      <c r="F411" s="73" t="s">
        <v>904</v>
      </c>
      <c r="G411" s="73">
        <v>3</v>
      </c>
      <c r="H411" s="73">
        <v>4.53</v>
      </c>
      <c r="I411" s="73">
        <v>0</v>
      </c>
      <c r="J411" s="73">
        <v>4.53</v>
      </c>
    </row>
    <row r="412" spans="1:10">
      <c r="A412" s="73" t="s">
        <v>58</v>
      </c>
      <c r="B412" s="73" t="s">
        <v>1066</v>
      </c>
      <c r="C412" s="73" t="s">
        <v>1067</v>
      </c>
      <c r="D412" s="73" t="s">
        <v>80</v>
      </c>
      <c r="E412" s="73" t="s">
        <v>905</v>
      </c>
      <c r="F412" s="73" t="s">
        <v>906</v>
      </c>
      <c r="G412" s="73">
        <v>1</v>
      </c>
      <c r="H412" s="73">
        <v>3.63</v>
      </c>
      <c r="I412" s="73">
        <v>0</v>
      </c>
      <c r="J412" s="73">
        <v>3.63</v>
      </c>
    </row>
    <row r="413" spans="1:10">
      <c r="A413" s="73" t="s">
        <v>58</v>
      </c>
      <c r="B413" s="73" t="s">
        <v>1066</v>
      </c>
      <c r="C413" s="73" t="s">
        <v>1067</v>
      </c>
      <c r="D413" s="73" t="s">
        <v>80</v>
      </c>
      <c r="E413" s="73" t="s">
        <v>907</v>
      </c>
      <c r="F413" s="73" t="s">
        <v>908</v>
      </c>
      <c r="G413" s="73">
        <v>2</v>
      </c>
      <c r="H413" s="73">
        <v>7.26</v>
      </c>
      <c r="I413" s="73">
        <v>0</v>
      </c>
      <c r="J413" s="73">
        <v>7.26</v>
      </c>
    </row>
    <row r="414" spans="1:10">
      <c r="A414" s="73" t="s">
        <v>58</v>
      </c>
      <c r="B414" s="73" t="s">
        <v>1066</v>
      </c>
      <c r="C414" s="73" t="s">
        <v>1067</v>
      </c>
      <c r="D414" s="73" t="s">
        <v>80</v>
      </c>
      <c r="E414" s="73" t="s">
        <v>306</v>
      </c>
      <c r="F414" s="73" t="s">
        <v>307</v>
      </c>
      <c r="G414" s="73">
        <v>7</v>
      </c>
      <c r="H414" s="73">
        <v>11.34</v>
      </c>
      <c r="I414" s="73">
        <v>0</v>
      </c>
      <c r="J414" s="73">
        <v>11.34</v>
      </c>
    </row>
    <row r="415" spans="1:10">
      <c r="A415" s="73" t="s">
        <v>58</v>
      </c>
      <c r="B415" s="73" t="s">
        <v>1066</v>
      </c>
      <c r="C415" s="73" t="s">
        <v>1067</v>
      </c>
      <c r="D415" s="73" t="s">
        <v>80</v>
      </c>
      <c r="E415" s="73" t="s">
        <v>1108</v>
      </c>
      <c r="F415" s="73" t="s">
        <v>1109</v>
      </c>
      <c r="G415" s="73">
        <v>1</v>
      </c>
      <c r="H415" s="73">
        <v>5.77</v>
      </c>
      <c r="I415" s="73">
        <v>0</v>
      </c>
      <c r="J415" s="73">
        <v>5.77</v>
      </c>
    </row>
    <row r="416" spans="1:10">
      <c r="A416" s="73" t="s">
        <v>58</v>
      </c>
      <c r="B416" s="73" t="s">
        <v>1066</v>
      </c>
      <c r="C416" s="73" t="s">
        <v>1067</v>
      </c>
      <c r="D416" s="73" t="s">
        <v>80</v>
      </c>
      <c r="E416" s="73" t="s">
        <v>1058</v>
      </c>
      <c r="F416" s="73" t="s">
        <v>1059</v>
      </c>
      <c r="G416" s="73">
        <v>1</v>
      </c>
      <c r="H416" s="73">
        <v>5.74</v>
      </c>
      <c r="I416" s="73">
        <v>0</v>
      </c>
      <c r="J416" s="73">
        <v>5.74</v>
      </c>
    </row>
    <row r="417" spans="1:10">
      <c r="A417" s="73" t="s">
        <v>58</v>
      </c>
      <c r="B417" s="73" t="s">
        <v>1066</v>
      </c>
      <c r="C417" s="73" t="s">
        <v>1067</v>
      </c>
      <c r="D417" s="73" t="s">
        <v>80</v>
      </c>
      <c r="E417" s="73" t="s">
        <v>915</v>
      </c>
      <c r="F417" s="73" t="s">
        <v>916</v>
      </c>
      <c r="G417" s="73">
        <v>1</v>
      </c>
      <c r="H417" s="73">
        <v>2.67</v>
      </c>
      <c r="I417" s="73">
        <v>0</v>
      </c>
      <c r="J417" s="73">
        <v>2.67</v>
      </c>
    </row>
    <row r="418" spans="1:10">
      <c r="A418" s="73" t="s">
        <v>58</v>
      </c>
      <c r="B418" s="73" t="s">
        <v>1066</v>
      </c>
      <c r="C418" s="73" t="s">
        <v>1067</v>
      </c>
      <c r="D418" s="73" t="s">
        <v>80</v>
      </c>
      <c r="E418" s="73" t="s">
        <v>917</v>
      </c>
      <c r="F418" s="73" t="s">
        <v>918</v>
      </c>
      <c r="G418" s="73">
        <v>5</v>
      </c>
      <c r="H418" s="73">
        <v>37.1</v>
      </c>
      <c r="I418" s="73">
        <v>0</v>
      </c>
      <c r="J418" s="73">
        <v>37.1</v>
      </c>
    </row>
    <row r="419" spans="1:10">
      <c r="A419" s="73" t="s">
        <v>58</v>
      </c>
      <c r="B419" s="73" t="s">
        <v>1066</v>
      </c>
      <c r="C419" s="73" t="s">
        <v>1067</v>
      </c>
      <c r="D419" s="73" t="s">
        <v>80</v>
      </c>
      <c r="E419" s="73" t="s">
        <v>919</v>
      </c>
      <c r="F419" s="73" t="s">
        <v>920</v>
      </c>
      <c r="G419" s="73">
        <v>13</v>
      </c>
      <c r="H419" s="73">
        <v>34.58</v>
      </c>
      <c r="I419" s="73">
        <v>0</v>
      </c>
      <c r="J419" s="73">
        <v>34.58</v>
      </c>
    </row>
    <row r="420" spans="1:10">
      <c r="A420" s="73" t="s">
        <v>58</v>
      </c>
      <c r="B420" s="73" t="s">
        <v>1066</v>
      </c>
      <c r="C420" s="73" t="s">
        <v>1067</v>
      </c>
      <c r="D420" s="73" t="s">
        <v>80</v>
      </c>
      <c r="E420" s="73" t="s">
        <v>923</v>
      </c>
      <c r="F420" s="73" t="s">
        <v>924</v>
      </c>
      <c r="G420" s="73">
        <v>4</v>
      </c>
      <c r="H420" s="73">
        <v>21.36</v>
      </c>
      <c r="I420" s="73">
        <v>0</v>
      </c>
      <c r="J420" s="73">
        <v>21.36</v>
      </c>
    </row>
    <row r="421" spans="1:10">
      <c r="A421" s="73" t="s">
        <v>58</v>
      </c>
      <c r="B421" s="73" t="s">
        <v>1066</v>
      </c>
      <c r="C421" s="73" t="s">
        <v>1067</v>
      </c>
      <c r="D421" s="73" t="s">
        <v>80</v>
      </c>
      <c r="E421" s="73" t="s">
        <v>925</v>
      </c>
      <c r="F421" s="73" t="s">
        <v>926</v>
      </c>
      <c r="G421" s="73">
        <v>1</v>
      </c>
      <c r="H421" s="73">
        <v>4.99</v>
      </c>
      <c r="I421" s="73">
        <v>0</v>
      </c>
      <c r="J421" s="73">
        <v>4.99</v>
      </c>
    </row>
    <row r="422" spans="1:10">
      <c r="A422" s="73" t="s">
        <v>58</v>
      </c>
      <c r="B422" s="73" t="s">
        <v>1066</v>
      </c>
      <c r="C422" s="73" t="s">
        <v>1067</v>
      </c>
      <c r="D422" s="73" t="s">
        <v>80</v>
      </c>
      <c r="E422" s="73" t="s">
        <v>982</v>
      </c>
      <c r="F422" s="73" t="s">
        <v>983</v>
      </c>
      <c r="G422" s="73">
        <v>2</v>
      </c>
      <c r="H422" s="73">
        <v>18.079999999999998</v>
      </c>
      <c r="I422" s="73">
        <v>0</v>
      </c>
      <c r="J422" s="73">
        <v>18.079999999999998</v>
      </c>
    </row>
    <row r="423" spans="1:10">
      <c r="A423" s="73" t="s">
        <v>58</v>
      </c>
      <c r="B423" s="73" t="s">
        <v>1066</v>
      </c>
      <c r="C423" s="73" t="s">
        <v>1067</v>
      </c>
      <c r="D423" s="73" t="s">
        <v>80</v>
      </c>
      <c r="E423" s="73" t="s">
        <v>957</v>
      </c>
      <c r="F423" s="73" t="s">
        <v>958</v>
      </c>
      <c r="G423" s="73">
        <v>2</v>
      </c>
      <c r="H423" s="73">
        <v>4.68</v>
      </c>
      <c r="I423" s="73">
        <v>0</v>
      </c>
      <c r="J423" s="73">
        <v>4.68</v>
      </c>
    </row>
    <row r="424" spans="1:10">
      <c r="A424" s="73" t="s">
        <v>58</v>
      </c>
      <c r="B424" s="73" t="s">
        <v>1066</v>
      </c>
      <c r="C424" s="73" t="s">
        <v>1067</v>
      </c>
      <c r="D424" s="73" t="s">
        <v>80</v>
      </c>
      <c r="E424" s="73" t="s">
        <v>988</v>
      </c>
      <c r="F424" s="73" t="s">
        <v>989</v>
      </c>
      <c r="G424" s="73">
        <v>1</v>
      </c>
      <c r="H424" s="73">
        <v>3.85</v>
      </c>
      <c r="I424" s="73">
        <v>0</v>
      </c>
      <c r="J424" s="73">
        <v>3.85</v>
      </c>
    </row>
    <row r="425" spans="1:10">
      <c r="A425" s="73" t="s">
        <v>58</v>
      </c>
      <c r="B425" s="73" t="s">
        <v>1066</v>
      </c>
      <c r="C425" s="73" t="s">
        <v>1067</v>
      </c>
      <c r="D425" s="73" t="s">
        <v>80</v>
      </c>
      <c r="E425" s="73" t="s">
        <v>990</v>
      </c>
      <c r="F425" s="73" t="s">
        <v>991</v>
      </c>
      <c r="G425" s="73">
        <v>1</v>
      </c>
      <c r="H425" s="73">
        <v>9.68</v>
      </c>
      <c r="I425" s="73">
        <v>0</v>
      </c>
      <c r="J425" s="73">
        <v>9.68</v>
      </c>
    </row>
    <row r="426" spans="1:10">
      <c r="A426" s="73" t="s">
        <v>58</v>
      </c>
      <c r="B426" s="73" t="s">
        <v>1066</v>
      </c>
      <c r="C426" s="73" t="s">
        <v>1067</v>
      </c>
      <c r="D426" s="73" t="s">
        <v>80</v>
      </c>
      <c r="E426" s="73" t="s">
        <v>2466</v>
      </c>
      <c r="F426" s="73" t="s">
        <v>2467</v>
      </c>
      <c r="G426" s="73">
        <v>1</v>
      </c>
      <c r="H426" s="73">
        <v>21.58</v>
      </c>
      <c r="I426" s="73">
        <v>0</v>
      </c>
      <c r="J426" s="73">
        <v>21.58</v>
      </c>
    </row>
    <row r="427" spans="1:10">
      <c r="A427" s="73" t="s">
        <v>58</v>
      </c>
      <c r="B427" s="73" t="s">
        <v>1066</v>
      </c>
      <c r="C427" s="73" t="s">
        <v>1067</v>
      </c>
      <c r="D427" s="73" t="s">
        <v>80</v>
      </c>
      <c r="E427" s="73" t="s">
        <v>1038</v>
      </c>
      <c r="F427" s="73" t="s">
        <v>1039</v>
      </c>
      <c r="G427" s="73">
        <v>1</v>
      </c>
      <c r="H427" s="73">
        <v>10.82</v>
      </c>
      <c r="I427" s="73">
        <v>0</v>
      </c>
      <c r="J427" s="73">
        <v>10.82</v>
      </c>
    </row>
    <row r="428" spans="1:10">
      <c r="A428" s="73" t="s">
        <v>58</v>
      </c>
      <c r="B428" s="73" t="s">
        <v>1066</v>
      </c>
      <c r="C428" s="73" t="s">
        <v>1067</v>
      </c>
      <c r="D428" s="73" t="s">
        <v>80</v>
      </c>
      <c r="E428" s="73" t="s">
        <v>1042</v>
      </c>
      <c r="F428" s="73" t="s">
        <v>1043</v>
      </c>
      <c r="G428" s="73">
        <v>1</v>
      </c>
      <c r="H428" s="73">
        <v>11.43</v>
      </c>
      <c r="I428" s="73">
        <v>0</v>
      </c>
      <c r="J428" s="73">
        <v>11.43</v>
      </c>
    </row>
    <row r="429" spans="1:10">
      <c r="A429" s="73" t="s">
        <v>58</v>
      </c>
      <c r="B429" s="73" t="s">
        <v>1066</v>
      </c>
      <c r="C429" s="73" t="s">
        <v>1067</v>
      </c>
      <c r="D429" s="73" t="s">
        <v>80</v>
      </c>
      <c r="E429" s="73" t="s">
        <v>1060</v>
      </c>
      <c r="F429" s="73" t="s">
        <v>1061</v>
      </c>
      <c r="G429" s="73">
        <v>1</v>
      </c>
      <c r="H429" s="73">
        <v>5.65</v>
      </c>
      <c r="I429" s="73">
        <v>0</v>
      </c>
      <c r="J429" s="73">
        <v>5.65</v>
      </c>
    </row>
    <row r="430" spans="1:10">
      <c r="A430" s="73" t="s">
        <v>58</v>
      </c>
      <c r="B430" s="73" t="s">
        <v>566</v>
      </c>
      <c r="C430" s="73" t="s">
        <v>567</v>
      </c>
      <c r="D430" s="73" t="s">
        <v>80</v>
      </c>
      <c r="E430" s="73" t="s">
        <v>448</v>
      </c>
      <c r="F430" s="73" t="s">
        <v>449</v>
      </c>
      <c r="G430" s="73">
        <v>5</v>
      </c>
      <c r="H430" s="73">
        <v>6.85</v>
      </c>
      <c r="I430" s="73">
        <v>0</v>
      </c>
      <c r="J430" s="73">
        <v>6.85</v>
      </c>
    </row>
    <row r="431" spans="1:10">
      <c r="A431" s="73" t="s">
        <v>58</v>
      </c>
      <c r="B431" s="73" t="s">
        <v>566</v>
      </c>
      <c r="C431" s="73" t="s">
        <v>567</v>
      </c>
      <c r="D431" s="73" t="s">
        <v>80</v>
      </c>
      <c r="E431" s="73" t="s">
        <v>450</v>
      </c>
      <c r="F431" s="73" t="s">
        <v>451</v>
      </c>
      <c r="G431" s="73">
        <v>11</v>
      </c>
      <c r="H431" s="73">
        <v>16.72</v>
      </c>
      <c r="I431" s="73">
        <v>0</v>
      </c>
      <c r="J431" s="73">
        <v>16.72</v>
      </c>
    </row>
    <row r="432" spans="1:10">
      <c r="A432" s="73" t="s">
        <v>58</v>
      </c>
      <c r="B432" s="73" t="s">
        <v>566</v>
      </c>
      <c r="C432" s="73" t="s">
        <v>567</v>
      </c>
      <c r="D432" s="73" t="s">
        <v>80</v>
      </c>
      <c r="E432" s="73" t="s">
        <v>1863</v>
      </c>
      <c r="F432" s="73" t="s">
        <v>1864</v>
      </c>
      <c r="G432" s="73">
        <v>1</v>
      </c>
      <c r="H432" s="73">
        <v>0.92</v>
      </c>
      <c r="I432" s="73">
        <v>0</v>
      </c>
      <c r="J432" s="73">
        <v>0.92</v>
      </c>
    </row>
    <row r="433" spans="1:10">
      <c r="A433" s="73" t="s">
        <v>58</v>
      </c>
      <c r="B433" s="73" t="s">
        <v>566</v>
      </c>
      <c r="C433" s="73" t="s">
        <v>567</v>
      </c>
      <c r="D433" s="73" t="s">
        <v>80</v>
      </c>
      <c r="E433" s="73" t="s">
        <v>1084</v>
      </c>
      <c r="F433" s="73" t="s">
        <v>1085</v>
      </c>
      <c r="G433" s="73">
        <v>2</v>
      </c>
      <c r="H433" s="73">
        <v>1.68</v>
      </c>
      <c r="I433" s="73">
        <v>0</v>
      </c>
      <c r="J433" s="73">
        <v>1.68</v>
      </c>
    </row>
    <row r="434" spans="1:10">
      <c r="A434" s="73" t="s">
        <v>58</v>
      </c>
      <c r="B434" s="73" t="s">
        <v>566</v>
      </c>
      <c r="C434" s="73" t="s">
        <v>567</v>
      </c>
      <c r="D434" s="73" t="s">
        <v>80</v>
      </c>
      <c r="E434" s="73" t="s">
        <v>879</v>
      </c>
      <c r="F434" s="73" t="s">
        <v>880</v>
      </c>
      <c r="G434" s="73">
        <v>17</v>
      </c>
      <c r="H434" s="73">
        <v>11.9</v>
      </c>
      <c r="I434" s="73">
        <v>0</v>
      </c>
      <c r="J434" s="73">
        <v>11.9</v>
      </c>
    </row>
    <row r="435" spans="1:10">
      <c r="A435" s="73" t="s">
        <v>58</v>
      </c>
      <c r="B435" s="73" t="s">
        <v>566</v>
      </c>
      <c r="C435" s="73" t="s">
        <v>567</v>
      </c>
      <c r="D435" s="73" t="s">
        <v>80</v>
      </c>
      <c r="E435" s="73" t="s">
        <v>881</v>
      </c>
      <c r="F435" s="73" t="s">
        <v>882</v>
      </c>
      <c r="G435" s="73">
        <v>67</v>
      </c>
      <c r="H435" s="73">
        <v>293.45999999999998</v>
      </c>
      <c r="I435" s="73">
        <v>0</v>
      </c>
      <c r="J435" s="73">
        <v>293.45999999999998</v>
      </c>
    </row>
    <row r="436" spans="1:10">
      <c r="A436" s="73" t="s">
        <v>58</v>
      </c>
      <c r="B436" s="73" t="s">
        <v>566</v>
      </c>
      <c r="C436" s="73" t="s">
        <v>567</v>
      </c>
      <c r="D436" s="73" t="s">
        <v>80</v>
      </c>
      <c r="E436" s="73" t="s">
        <v>883</v>
      </c>
      <c r="F436" s="73" t="s">
        <v>884</v>
      </c>
      <c r="G436" s="73">
        <v>9</v>
      </c>
      <c r="H436" s="73">
        <v>17.100000000000001</v>
      </c>
      <c r="I436" s="73">
        <v>0</v>
      </c>
      <c r="J436" s="73">
        <v>17.100000000000001</v>
      </c>
    </row>
    <row r="437" spans="1:10">
      <c r="A437" s="73" t="s">
        <v>58</v>
      </c>
      <c r="B437" s="73" t="s">
        <v>566</v>
      </c>
      <c r="C437" s="73" t="s">
        <v>567</v>
      </c>
      <c r="D437" s="73" t="s">
        <v>80</v>
      </c>
      <c r="E437" s="73" t="s">
        <v>943</v>
      </c>
      <c r="F437" s="73" t="s">
        <v>944</v>
      </c>
      <c r="G437" s="73">
        <v>7</v>
      </c>
      <c r="H437" s="73">
        <v>17.43</v>
      </c>
      <c r="I437" s="73">
        <v>0</v>
      </c>
      <c r="J437" s="73">
        <v>17.43</v>
      </c>
    </row>
    <row r="438" spans="1:10">
      <c r="A438" s="73" t="s">
        <v>58</v>
      </c>
      <c r="B438" s="73" t="s">
        <v>566</v>
      </c>
      <c r="C438" s="73" t="s">
        <v>567</v>
      </c>
      <c r="D438" s="73" t="s">
        <v>80</v>
      </c>
      <c r="E438" s="73" t="s">
        <v>945</v>
      </c>
      <c r="F438" s="73" t="s">
        <v>946</v>
      </c>
      <c r="G438" s="73">
        <v>6</v>
      </c>
      <c r="H438" s="73">
        <v>17.28</v>
      </c>
      <c r="I438" s="73">
        <v>0</v>
      </c>
      <c r="J438" s="73">
        <v>17.28</v>
      </c>
    </row>
    <row r="439" spans="1:10">
      <c r="A439" s="73" t="s">
        <v>58</v>
      </c>
      <c r="B439" s="73" t="s">
        <v>566</v>
      </c>
      <c r="C439" s="73" t="s">
        <v>567</v>
      </c>
      <c r="D439" s="73" t="s">
        <v>80</v>
      </c>
      <c r="E439" s="73" t="s">
        <v>947</v>
      </c>
      <c r="F439" s="73" t="s">
        <v>948</v>
      </c>
      <c r="G439" s="73">
        <v>3</v>
      </c>
      <c r="H439" s="73">
        <v>8.64</v>
      </c>
      <c r="I439" s="73">
        <v>0</v>
      </c>
      <c r="J439" s="73">
        <v>8.64</v>
      </c>
    </row>
    <row r="440" spans="1:10">
      <c r="A440" s="73" t="s">
        <v>58</v>
      </c>
      <c r="B440" s="73" t="s">
        <v>566</v>
      </c>
      <c r="C440" s="73" t="s">
        <v>567</v>
      </c>
      <c r="D440" s="73" t="s">
        <v>80</v>
      </c>
      <c r="E440" s="73" t="s">
        <v>885</v>
      </c>
      <c r="F440" s="73" t="s">
        <v>886</v>
      </c>
      <c r="G440" s="73">
        <v>5</v>
      </c>
      <c r="H440" s="73">
        <v>40.15</v>
      </c>
      <c r="I440" s="73">
        <v>0</v>
      </c>
      <c r="J440" s="73">
        <v>40.15</v>
      </c>
    </row>
    <row r="441" spans="1:10">
      <c r="A441" s="73" t="s">
        <v>58</v>
      </c>
      <c r="B441" s="73" t="s">
        <v>566</v>
      </c>
      <c r="C441" s="73" t="s">
        <v>567</v>
      </c>
      <c r="D441" s="73" t="s">
        <v>80</v>
      </c>
      <c r="E441" s="73" t="s">
        <v>610</v>
      </c>
      <c r="F441" s="73" t="s">
        <v>611</v>
      </c>
      <c r="G441" s="73">
        <v>40</v>
      </c>
      <c r="H441" s="73">
        <v>60.8</v>
      </c>
      <c r="I441" s="73">
        <v>0</v>
      </c>
      <c r="J441" s="73">
        <v>60.8</v>
      </c>
    </row>
    <row r="442" spans="1:10">
      <c r="A442" s="73" t="s">
        <v>58</v>
      </c>
      <c r="B442" s="73" t="s">
        <v>566</v>
      </c>
      <c r="C442" s="73" t="s">
        <v>567</v>
      </c>
      <c r="D442" s="73" t="s">
        <v>80</v>
      </c>
      <c r="E442" s="73" t="s">
        <v>887</v>
      </c>
      <c r="F442" s="73" t="s">
        <v>888</v>
      </c>
      <c r="G442" s="73">
        <v>21</v>
      </c>
      <c r="H442" s="73">
        <v>43.26</v>
      </c>
      <c r="I442" s="73">
        <v>0</v>
      </c>
      <c r="J442" s="73">
        <v>43.26</v>
      </c>
    </row>
    <row r="443" spans="1:10">
      <c r="A443" s="73" t="s">
        <v>58</v>
      </c>
      <c r="B443" s="73" t="s">
        <v>566</v>
      </c>
      <c r="C443" s="73" t="s">
        <v>567</v>
      </c>
      <c r="D443" s="73" t="s">
        <v>80</v>
      </c>
      <c r="E443" s="73" t="s">
        <v>889</v>
      </c>
      <c r="F443" s="73" t="s">
        <v>890</v>
      </c>
      <c r="G443" s="73">
        <v>1</v>
      </c>
      <c r="H443" s="73">
        <v>3.94</v>
      </c>
      <c r="I443" s="73">
        <v>0</v>
      </c>
      <c r="J443" s="73">
        <v>3.94</v>
      </c>
    </row>
    <row r="444" spans="1:10">
      <c r="A444" s="73" t="s">
        <v>58</v>
      </c>
      <c r="B444" s="73" t="s">
        <v>566</v>
      </c>
      <c r="C444" s="73" t="s">
        <v>567</v>
      </c>
      <c r="D444" s="73" t="s">
        <v>80</v>
      </c>
      <c r="E444" s="73" t="s">
        <v>2468</v>
      </c>
      <c r="F444" s="73" t="s">
        <v>2469</v>
      </c>
      <c r="G444" s="73">
        <v>1</v>
      </c>
      <c r="H444" s="73">
        <v>1.3</v>
      </c>
      <c r="I444" s="73">
        <v>0</v>
      </c>
      <c r="J444" s="73">
        <v>1.3</v>
      </c>
    </row>
    <row r="445" spans="1:10">
      <c r="A445" s="73" t="s">
        <v>58</v>
      </c>
      <c r="B445" s="73" t="s">
        <v>566</v>
      </c>
      <c r="C445" s="73" t="s">
        <v>567</v>
      </c>
      <c r="D445" s="73" t="s">
        <v>80</v>
      </c>
      <c r="E445" s="73" t="s">
        <v>949</v>
      </c>
      <c r="F445" s="73" t="s">
        <v>950</v>
      </c>
      <c r="G445" s="73">
        <v>2</v>
      </c>
      <c r="H445" s="73">
        <v>8.7200000000000006</v>
      </c>
      <c r="I445" s="73">
        <v>0</v>
      </c>
      <c r="J445" s="73">
        <v>8.7200000000000006</v>
      </c>
    </row>
    <row r="446" spans="1:10">
      <c r="A446" s="73" t="s">
        <v>58</v>
      </c>
      <c r="B446" s="73" t="s">
        <v>566</v>
      </c>
      <c r="C446" s="73" t="s">
        <v>567</v>
      </c>
      <c r="D446" s="73" t="s">
        <v>80</v>
      </c>
      <c r="E446" s="73" t="s">
        <v>552</v>
      </c>
      <c r="F446" s="73" t="s">
        <v>1274</v>
      </c>
      <c r="G446" s="73">
        <v>3</v>
      </c>
      <c r="H446" s="73">
        <v>17.399999999999999</v>
      </c>
      <c r="I446" s="73">
        <v>0</v>
      </c>
      <c r="J446" s="73">
        <v>17.399999999999999</v>
      </c>
    </row>
    <row r="447" spans="1:10">
      <c r="A447" s="73" t="s">
        <v>58</v>
      </c>
      <c r="B447" s="73" t="s">
        <v>566</v>
      </c>
      <c r="C447" s="73" t="s">
        <v>567</v>
      </c>
      <c r="D447" s="73" t="s">
        <v>80</v>
      </c>
      <c r="E447" s="73" t="s">
        <v>553</v>
      </c>
      <c r="F447" s="73" t="s">
        <v>1275</v>
      </c>
      <c r="G447" s="73">
        <v>3</v>
      </c>
      <c r="H447" s="73">
        <v>15.06</v>
      </c>
      <c r="I447" s="73">
        <v>0</v>
      </c>
      <c r="J447" s="73">
        <v>15.06</v>
      </c>
    </row>
    <row r="448" spans="1:10">
      <c r="A448" s="73" t="s">
        <v>58</v>
      </c>
      <c r="B448" s="73" t="s">
        <v>566</v>
      </c>
      <c r="C448" s="73" t="s">
        <v>567</v>
      </c>
      <c r="D448" s="73" t="s">
        <v>80</v>
      </c>
      <c r="E448" s="73" t="s">
        <v>951</v>
      </c>
      <c r="F448" s="73" t="s">
        <v>952</v>
      </c>
      <c r="G448" s="73">
        <v>8</v>
      </c>
      <c r="H448" s="73">
        <v>12.64</v>
      </c>
      <c r="I448" s="73">
        <v>0</v>
      </c>
      <c r="J448" s="73">
        <v>12.64</v>
      </c>
    </row>
    <row r="449" spans="1:10">
      <c r="A449" s="73" t="s">
        <v>58</v>
      </c>
      <c r="B449" s="73" t="s">
        <v>566</v>
      </c>
      <c r="C449" s="73" t="s">
        <v>567</v>
      </c>
      <c r="D449" s="73" t="s">
        <v>80</v>
      </c>
      <c r="E449" s="73" t="s">
        <v>953</v>
      </c>
      <c r="F449" s="73" t="s">
        <v>954</v>
      </c>
      <c r="G449" s="73">
        <v>1</v>
      </c>
      <c r="H449" s="73">
        <v>1.58</v>
      </c>
      <c r="I449" s="73">
        <v>0</v>
      </c>
      <c r="J449" s="73">
        <v>1.58</v>
      </c>
    </row>
    <row r="450" spans="1:10">
      <c r="A450" s="73" t="s">
        <v>58</v>
      </c>
      <c r="B450" s="73" t="s">
        <v>566</v>
      </c>
      <c r="C450" s="73" t="s">
        <v>567</v>
      </c>
      <c r="D450" s="73" t="s">
        <v>80</v>
      </c>
      <c r="E450" s="73" t="s">
        <v>931</v>
      </c>
      <c r="F450" s="73" t="s">
        <v>932</v>
      </c>
      <c r="G450" s="73">
        <v>26</v>
      </c>
      <c r="H450" s="73">
        <v>51.22</v>
      </c>
      <c r="I450" s="73">
        <v>0</v>
      </c>
      <c r="J450" s="73">
        <v>51.22</v>
      </c>
    </row>
    <row r="451" spans="1:10">
      <c r="A451" s="73" t="s">
        <v>58</v>
      </c>
      <c r="B451" s="73" t="s">
        <v>566</v>
      </c>
      <c r="C451" s="73" t="s">
        <v>567</v>
      </c>
      <c r="D451" s="73" t="s">
        <v>80</v>
      </c>
      <c r="E451" s="73" t="s">
        <v>891</v>
      </c>
      <c r="F451" s="73" t="s">
        <v>892</v>
      </c>
      <c r="G451" s="73">
        <v>24</v>
      </c>
      <c r="H451" s="73">
        <v>42.96</v>
      </c>
      <c r="I451" s="73">
        <v>0</v>
      </c>
      <c r="J451" s="73">
        <v>42.96</v>
      </c>
    </row>
    <row r="452" spans="1:10">
      <c r="A452" s="73" t="s">
        <v>58</v>
      </c>
      <c r="B452" s="73" t="s">
        <v>566</v>
      </c>
      <c r="C452" s="73" t="s">
        <v>567</v>
      </c>
      <c r="D452" s="73" t="s">
        <v>80</v>
      </c>
      <c r="E452" s="73" t="s">
        <v>893</v>
      </c>
      <c r="F452" s="73" t="s">
        <v>894</v>
      </c>
      <c r="G452" s="73">
        <v>52</v>
      </c>
      <c r="H452" s="73">
        <v>73.84</v>
      </c>
      <c r="I452" s="73">
        <v>0</v>
      </c>
      <c r="J452" s="73">
        <v>73.84</v>
      </c>
    </row>
    <row r="453" spans="1:10">
      <c r="A453" s="73" t="s">
        <v>58</v>
      </c>
      <c r="B453" s="73" t="s">
        <v>566</v>
      </c>
      <c r="C453" s="73" t="s">
        <v>567</v>
      </c>
      <c r="D453" s="73" t="s">
        <v>80</v>
      </c>
      <c r="E453" s="73" t="s">
        <v>933</v>
      </c>
      <c r="F453" s="73" t="s">
        <v>934</v>
      </c>
      <c r="G453" s="73">
        <v>4</v>
      </c>
      <c r="H453" s="73">
        <v>5.2</v>
      </c>
      <c r="I453" s="73">
        <v>0</v>
      </c>
      <c r="J453" s="73">
        <v>5.2</v>
      </c>
    </row>
    <row r="454" spans="1:10">
      <c r="A454" s="73" t="s">
        <v>58</v>
      </c>
      <c r="B454" s="73" t="s">
        <v>566</v>
      </c>
      <c r="C454" s="73" t="s">
        <v>567</v>
      </c>
      <c r="D454" s="73" t="s">
        <v>80</v>
      </c>
      <c r="E454" s="73" t="s">
        <v>895</v>
      </c>
      <c r="F454" s="73" t="s">
        <v>896</v>
      </c>
      <c r="G454" s="73">
        <v>57</v>
      </c>
      <c r="H454" s="73">
        <v>74.099999999999994</v>
      </c>
      <c r="I454" s="73">
        <v>0</v>
      </c>
      <c r="J454" s="73">
        <v>74.099999999999994</v>
      </c>
    </row>
    <row r="455" spans="1:10">
      <c r="A455" s="73" t="s">
        <v>58</v>
      </c>
      <c r="B455" s="73" t="s">
        <v>566</v>
      </c>
      <c r="C455" s="73" t="s">
        <v>567</v>
      </c>
      <c r="D455" s="73" t="s">
        <v>80</v>
      </c>
      <c r="E455" s="73" t="s">
        <v>959</v>
      </c>
      <c r="F455" s="73" t="s">
        <v>960</v>
      </c>
      <c r="G455" s="73">
        <v>9</v>
      </c>
      <c r="H455" s="73">
        <v>11.7</v>
      </c>
      <c r="I455" s="73">
        <v>0</v>
      </c>
      <c r="J455" s="73">
        <v>11.7</v>
      </c>
    </row>
    <row r="456" spans="1:10">
      <c r="A456" s="73" t="s">
        <v>58</v>
      </c>
      <c r="B456" s="73" t="s">
        <v>566</v>
      </c>
      <c r="C456" s="73" t="s">
        <v>567</v>
      </c>
      <c r="D456" s="73" t="s">
        <v>80</v>
      </c>
      <c r="E456" s="73" t="s">
        <v>897</v>
      </c>
      <c r="F456" s="73" t="s">
        <v>898</v>
      </c>
      <c r="G456" s="73">
        <v>6</v>
      </c>
      <c r="H456" s="73">
        <v>9.66</v>
      </c>
      <c r="I456" s="73">
        <v>0</v>
      </c>
      <c r="J456" s="73">
        <v>9.66</v>
      </c>
    </row>
    <row r="457" spans="1:10">
      <c r="A457" s="73" t="s">
        <v>58</v>
      </c>
      <c r="B457" s="73" t="s">
        <v>566</v>
      </c>
      <c r="C457" s="73" t="s">
        <v>567</v>
      </c>
      <c r="D457" s="73" t="s">
        <v>80</v>
      </c>
      <c r="E457" s="73" t="s">
        <v>961</v>
      </c>
      <c r="F457" s="73" t="s">
        <v>962</v>
      </c>
      <c r="G457" s="73">
        <v>2</v>
      </c>
      <c r="H457" s="73">
        <v>2.92</v>
      </c>
      <c r="I457" s="73">
        <v>0</v>
      </c>
      <c r="J457" s="73">
        <v>2.92</v>
      </c>
    </row>
    <row r="458" spans="1:10">
      <c r="A458" s="73" t="s">
        <v>58</v>
      </c>
      <c r="B458" s="73" t="s">
        <v>566</v>
      </c>
      <c r="C458" s="73" t="s">
        <v>567</v>
      </c>
      <c r="D458" s="73" t="s">
        <v>80</v>
      </c>
      <c r="E458" s="73" t="s">
        <v>972</v>
      </c>
      <c r="F458" s="73" t="s">
        <v>973</v>
      </c>
      <c r="G458" s="73">
        <v>3</v>
      </c>
      <c r="H458" s="73">
        <v>3.9</v>
      </c>
      <c r="I458" s="73">
        <v>0</v>
      </c>
      <c r="J458" s="73">
        <v>3.9</v>
      </c>
    </row>
    <row r="459" spans="1:10">
      <c r="A459" s="73" t="s">
        <v>58</v>
      </c>
      <c r="B459" s="73" t="s">
        <v>566</v>
      </c>
      <c r="C459" s="73" t="s">
        <v>567</v>
      </c>
      <c r="D459" s="73" t="s">
        <v>80</v>
      </c>
      <c r="E459" s="73" t="s">
        <v>941</v>
      </c>
      <c r="F459" s="73" t="s">
        <v>942</v>
      </c>
      <c r="G459" s="73">
        <v>3</v>
      </c>
      <c r="H459" s="73">
        <v>9.9</v>
      </c>
      <c r="I459" s="73">
        <v>0</v>
      </c>
      <c r="J459" s="73">
        <v>9.9</v>
      </c>
    </row>
    <row r="460" spans="1:10">
      <c r="A460" s="73" t="s">
        <v>58</v>
      </c>
      <c r="B460" s="73" t="s">
        <v>566</v>
      </c>
      <c r="C460" s="73" t="s">
        <v>567</v>
      </c>
      <c r="D460" s="73" t="s">
        <v>80</v>
      </c>
      <c r="E460" s="73" t="s">
        <v>2456</v>
      </c>
      <c r="F460" s="73" t="s">
        <v>2457</v>
      </c>
      <c r="G460" s="73">
        <v>2</v>
      </c>
      <c r="H460" s="73">
        <v>8.1999999999999993</v>
      </c>
      <c r="I460" s="73">
        <v>0</v>
      </c>
      <c r="J460" s="73">
        <v>8.1999999999999993</v>
      </c>
    </row>
    <row r="461" spans="1:10">
      <c r="A461" s="73" t="s">
        <v>58</v>
      </c>
      <c r="B461" s="73" t="s">
        <v>566</v>
      </c>
      <c r="C461" s="73" t="s">
        <v>567</v>
      </c>
      <c r="D461" s="73" t="s">
        <v>80</v>
      </c>
      <c r="E461" s="73" t="s">
        <v>899</v>
      </c>
      <c r="F461" s="73" t="s">
        <v>900</v>
      </c>
      <c r="G461" s="73">
        <v>10</v>
      </c>
      <c r="H461" s="73">
        <v>23.8</v>
      </c>
      <c r="I461" s="73">
        <v>0</v>
      </c>
      <c r="J461" s="73">
        <v>23.8</v>
      </c>
    </row>
    <row r="462" spans="1:10">
      <c r="A462" s="73" t="s">
        <v>58</v>
      </c>
      <c r="B462" s="73" t="s">
        <v>566</v>
      </c>
      <c r="C462" s="73" t="s">
        <v>567</v>
      </c>
      <c r="D462" s="73" t="s">
        <v>80</v>
      </c>
      <c r="E462" s="73" t="s">
        <v>901</v>
      </c>
      <c r="F462" s="73" t="s">
        <v>902</v>
      </c>
      <c r="G462" s="73">
        <v>25</v>
      </c>
      <c r="H462" s="73">
        <v>52</v>
      </c>
      <c r="I462" s="73">
        <v>0</v>
      </c>
      <c r="J462" s="73">
        <v>52</v>
      </c>
    </row>
    <row r="463" spans="1:10">
      <c r="A463" s="73" t="s">
        <v>58</v>
      </c>
      <c r="B463" s="73" t="s">
        <v>566</v>
      </c>
      <c r="C463" s="73" t="s">
        <v>567</v>
      </c>
      <c r="D463" s="73" t="s">
        <v>80</v>
      </c>
      <c r="E463" s="73" t="s">
        <v>963</v>
      </c>
      <c r="F463" s="73" t="s">
        <v>964</v>
      </c>
      <c r="G463" s="73">
        <v>26</v>
      </c>
      <c r="H463" s="73">
        <v>84.24</v>
      </c>
      <c r="I463" s="73">
        <v>0</v>
      </c>
      <c r="J463" s="73">
        <v>84.24</v>
      </c>
    </row>
    <row r="464" spans="1:10">
      <c r="A464" s="73" t="s">
        <v>58</v>
      </c>
      <c r="B464" s="73" t="s">
        <v>566</v>
      </c>
      <c r="C464" s="73" t="s">
        <v>567</v>
      </c>
      <c r="D464" s="73" t="s">
        <v>80</v>
      </c>
      <c r="E464" s="73" t="s">
        <v>935</v>
      </c>
      <c r="F464" s="73" t="s">
        <v>936</v>
      </c>
      <c r="G464" s="73">
        <v>39</v>
      </c>
      <c r="H464" s="73">
        <v>62.01</v>
      </c>
      <c r="I464" s="73">
        <v>0</v>
      </c>
      <c r="J464" s="73">
        <v>62.01</v>
      </c>
    </row>
    <row r="465" spans="1:10">
      <c r="A465" s="73" t="s">
        <v>58</v>
      </c>
      <c r="B465" s="73" t="s">
        <v>566</v>
      </c>
      <c r="C465" s="73" t="s">
        <v>567</v>
      </c>
      <c r="D465" s="73" t="s">
        <v>80</v>
      </c>
      <c r="E465" s="73" t="s">
        <v>965</v>
      </c>
      <c r="F465" s="73" t="s">
        <v>966</v>
      </c>
      <c r="G465" s="73">
        <v>13</v>
      </c>
      <c r="H465" s="73">
        <v>19.63</v>
      </c>
      <c r="I465" s="73">
        <v>0</v>
      </c>
      <c r="J465" s="73">
        <v>19.63</v>
      </c>
    </row>
    <row r="466" spans="1:10">
      <c r="A466" s="73" t="s">
        <v>58</v>
      </c>
      <c r="B466" s="73" t="s">
        <v>566</v>
      </c>
      <c r="C466" s="73" t="s">
        <v>567</v>
      </c>
      <c r="D466" s="73" t="s">
        <v>80</v>
      </c>
      <c r="E466" s="73" t="s">
        <v>903</v>
      </c>
      <c r="F466" s="73" t="s">
        <v>904</v>
      </c>
      <c r="G466" s="73">
        <v>23</v>
      </c>
      <c r="H466" s="73">
        <v>34.729999999999997</v>
      </c>
      <c r="I466" s="73">
        <v>0</v>
      </c>
      <c r="J466" s="73">
        <v>34.729999999999997</v>
      </c>
    </row>
    <row r="467" spans="1:10">
      <c r="A467" s="73" t="s">
        <v>58</v>
      </c>
      <c r="B467" s="73" t="s">
        <v>566</v>
      </c>
      <c r="C467" s="73" t="s">
        <v>567</v>
      </c>
      <c r="D467" s="73" t="s">
        <v>80</v>
      </c>
      <c r="E467" s="73" t="s">
        <v>905</v>
      </c>
      <c r="F467" s="73" t="s">
        <v>906</v>
      </c>
      <c r="G467" s="73">
        <v>2</v>
      </c>
      <c r="H467" s="73">
        <v>7.26</v>
      </c>
      <c r="I467" s="73">
        <v>0</v>
      </c>
      <c r="J467" s="73">
        <v>7.26</v>
      </c>
    </row>
    <row r="468" spans="1:10">
      <c r="A468" s="73" t="s">
        <v>58</v>
      </c>
      <c r="B468" s="73" t="s">
        <v>566</v>
      </c>
      <c r="C468" s="73" t="s">
        <v>567</v>
      </c>
      <c r="D468" s="73" t="s">
        <v>80</v>
      </c>
      <c r="E468" s="73" t="s">
        <v>1062</v>
      </c>
      <c r="F468" s="73" t="s">
        <v>1063</v>
      </c>
      <c r="G468" s="73">
        <v>9</v>
      </c>
      <c r="H468" s="73">
        <v>32.67</v>
      </c>
      <c r="I468" s="73">
        <v>0</v>
      </c>
      <c r="J468" s="73">
        <v>32.67</v>
      </c>
    </row>
    <row r="469" spans="1:10">
      <c r="A469" s="73" t="s">
        <v>58</v>
      </c>
      <c r="B469" s="73" t="s">
        <v>566</v>
      </c>
      <c r="C469" s="73" t="s">
        <v>567</v>
      </c>
      <c r="D469" s="73" t="s">
        <v>80</v>
      </c>
      <c r="E469" s="73" t="s">
        <v>907</v>
      </c>
      <c r="F469" s="73" t="s">
        <v>908</v>
      </c>
      <c r="G469" s="73">
        <v>24</v>
      </c>
      <c r="H469" s="73">
        <v>87.12</v>
      </c>
      <c r="I469" s="73">
        <v>0</v>
      </c>
      <c r="J469" s="73">
        <v>87.12</v>
      </c>
    </row>
    <row r="470" spans="1:10">
      <c r="A470" s="73" t="s">
        <v>58</v>
      </c>
      <c r="B470" s="73" t="s">
        <v>566</v>
      </c>
      <c r="C470" s="73" t="s">
        <v>567</v>
      </c>
      <c r="D470" s="73" t="s">
        <v>80</v>
      </c>
      <c r="E470" s="73" t="s">
        <v>909</v>
      </c>
      <c r="F470" s="73" t="s">
        <v>910</v>
      </c>
      <c r="G470" s="73">
        <v>23</v>
      </c>
      <c r="H470" s="73">
        <v>29.9</v>
      </c>
      <c r="I470" s="73">
        <v>0</v>
      </c>
      <c r="J470" s="73">
        <v>29.9</v>
      </c>
    </row>
    <row r="471" spans="1:10">
      <c r="A471" s="73" t="s">
        <v>58</v>
      </c>
      <c r="B471" s="73" t="s">
        <v>566</v>
      </c>
      <c r="C471" s="73" t="s">
        <v>567</v>
      </c>
      <c r="D471" s="73" t="s">
        <v>80</v>
      </c>
      <c r="E471" s="73" t="s">
        <v>911</v>
      </c>
      <c r="F471" s="73" t="s">
        <v>912</v>
      </c>
      <c r="G471" s="73">
        <v>21</v>
      </c>
      <c r="H471" s="73">
        <v>27.3</v>
      </c>
      <c r="I471" s="73">
        <v>0</v>
      </c>
      <c r="J471" s="73">
        <v>27.3</v>
      </c>
    </row>
    <row r="472" spans="1:10">
      <c r="A472" s="73" t="s">
        <v>58</v>
      </c>
      <c r="B472" s="73" t="s">
        <v>566</v>
      </c>
      <c r="C472" s="73" t="s">
        <v>567</v>
      </c>
      <c r="D472" s="73" t="s">
        <v>80</v>
      </c>
      <c r="E472" s="73" t="s">
        <v>913</v>
      </c>
      <c r="F472" s="73" t="s">
        <v>914</v>
      </c>
      <c r="G472" s="73">
        <v>14</v>
      </c>
      <c r="H472" s="73">
        <v>18.2</v>
      </c>
      <c r="I472" s="73">
        <v>0</v>
      </c>
      <c r="J472" s="73">
        <v>18.2</v>
      </c>
    </row>
    <row r="473" spans="1:10">
      <c r="A473" s="73" t="s">
        <v>58</v>
      </c>
      <c r="B473" s="73" t="s">
        <v>566</v>
      </c>
      <c r="C473" s="73" t="s">
        <v>567</v>
      </c>
      <c r="D473" s="73" t="s">
        <v>80</v>
      </c>
      <c r="E473" s="73" t="s">
        <v>974</v>
      </c>
      <c r="F473" s="73" t="s">
        <v>975</v>
      </c>
      <c r="G473" s="73">
        <v>3</v>
      </c>
      <c r="H473" s="73">
        <v>4.8</v>
      </c>
      <c r="I473" s="73">
        <v>0</v>
      </c>
      <c r="J473" s="73">
        <v>4.8</v>
      </c>
    </row>
    <row r="474" spans="1:10">
      <c r="A474" s="73" t="s">
        <v>58</v>
      </c>
      <c r="B474" s="73" t="s">
        <v>566</v>
      </c>
      <c r="C474" s="73" t="s">
        <v>567</v>
      </c>
      <c r="D474" s="73" t="s">
        <v>80</v>
      </c>
      <c r="E474" s="73" t="s">
        <v>955</v>
      </c>
      <c r="F474" s="73" t="s">
        <v>956</v>
      </c>
      <c r="G474" s="73">
        <v>2</v>
      </c>
      <c r="H474" s="73">
        <v>3.2</v>
      </c>
      <c r="I474" s="73">
        <v>0</v>
      </c>
      <c r="J474" s="73">
        <v>3.2</v>
      </c>
    </row>
    <row r="475" spans="1:10">
      <c r="A475" s="73" t="s">
        <v>58</v>
      </c>
      <c r="B475" s="73" t="s">
        <v>566</v>
      </c>
      <c r="C475" s="73" t="s">
        <v>567</v>
      </c>
      <c r="D475" s="73" t="s">
        <v>80</v>
      </c>
      <c r="E475" s="73" t="s">
        <v>976</v>
      </c>
      <c r="F475" s="73" t="s">
        <v>977</v>
      </c>
      <c r="G475" s="73">
        <v>11</v>
      </c>
      <c r="H475" s="73">
        <v>14.52</v>
      </c>
      <c r="I475" s="73">
        <v>0</v>
      </c>
      <c r="J475" s="73">
        <v>14.52</v>
      </c>
    </row>
    <row r="476" spans="1:10">
      <c r="A476" s="73" t="s">
        <v>58</v>
      </c>
      <c r="B476" s="73" t="s">
        <v>566</v>
      </c>
      <c r="C476" s="73" t="s">
        <v>567</v>
      </c>
      <c r="D476" s="73" t="s">
        <v>80</v>
      </c>
      <c r="E476" s="73" t="s">
        <v>1086</v>
      </c>
      <c r="F476" s="73" t="s">
        <v>1087</v>
      </c>
      <c r="G476" s="73">
        <v>7</v>
      </c>
      <c r="H476" s="73">
        <v>17.850000000000001</v>
      </c>
      <c r="I476" s="73">
        <v>0</v>
      </c>
      <c r="J476" s="73">
        <v>17.850000000000001</v>
      </c>
    </row>
    <row r="477" spans="1:10">
      <c r="A477" s="73" t="s">
        <v>58</v>
      </c>
      <c r="B477" s="73" t="s">
        <v>566</v>
      </c>
      <c r="C477" s="73" t="s">
        <v>567</v>
      </c>
      <c r="D477" s="73" t="s">
        <v>80</v>
      </c>
      <c r="E477" s="73" t="s">
        <v>306</v>
      </c>
      <c r="F477" s="73" t="s">
        <v>307</v>
      </c>
      <c r="G477" s="73">
        <v>54</v>
      </c>
      <c r="H477" s="73">
        <v>87.48</v>
      </c>
      <c r="I477" s="73">
        <v>0</v>
      </c>
      <c r="J477" s="73">
        <v>87.48</v>
      </c>
    </row>
    <row r="478" spans="1:10">
      <c r="A478" s="73" t="s">
        <v>58</v>
      </c>
      <c r="B478" s="73" t="s">
        <v>566</v>
      </c>
      <c r="C478" s="73" t="s">
        <v>567</v>
      </c>
      <c r="D478" s="73" t="s">
        <v>80</v>
      </c>
      <c r="E478" s="73" t="s">
        <v>1048</v>
      </c>
      <c r="F478" s="73" t="s">
        <v>1049</v>
      </c>
      <c r="G478" s="73">
        <v>2</v>
      </c>
      <c r="H478" s="73">
        <v>8.58</v>
      </c>
      <c r="I478" s="73">
        <v>0</v>
      </c>
      <c r="J478" s="73">
        <v>8.58</v>
      </c>
    </row>
    <row r="479" spans="1:10">
      <c r="A479" s="73" t="s">
        <v>58</v>
      </c>
      <c r="B479" s="73" t="s">
        <v>566</v>
      </c>
      <c r="C479" s="73" t="s">
        <v>567</v>
      </c>
      <c r="D479" s="73" t="s">
        <v>80</v>
      </c>
      <c r="E479" s="73" t="s">
        <v>1058</v>
      </c>
      <c r="F479" s="73" t="s">
        <v>1059</v>
      </c>
      <c r="G479" s="73">
        <v>2</v>
      </c>
      <c r="H479" s="73">
        <v>11.48</v>
      </c>
      <c r="I479" s="73">
        <v>0</v>
      </c>
      <c r="J479" s="73">
        <v>11.48</v>
      </c>
    </row>
    <row r="480" spans="1:10">
      <c r="A480" s="73" t="s">
        <v>58</v>
      </c>
      <c r="B480" s="73" t="s">
        <v>566</v>
      </c>
      <c r="C480" s="73" t="s">
        <v>567</v>
      </c>
      <c r="D480" s="73" t="s">
        <v>80</v>
      </c>
      <c r="E480" s="73" t="s">
        <v>937</v>
      </c>
      <c r="F480" s="73" t="s">
        <v>938</v>
      </c>
      <c r="G480" s="73">
        <v>2</v>
      </c>
      <c r="H480" s="73">
        <v>11.48</v>
      </c>
      <c r="I480" s="73">
        <v>0</v>
      </c>
      <c r="J480" s="73">
        <v>11.48</v>
      </c>
    </row>
    <row r="481" spans="1:10">
      <c r="A481" s="73" t="s">
        <v>58</v>
      </c>
      <c r="B481" s="73" t="s">
        <v>566</v>
      </c>
      <c r="C481" s="73" t="s">
        <v>567</v>
      </c>
      <c r="D481" s="73" t="s">
        <v>80</v>
      </c>
      <c r="E481" s="73" t="s">
        <v>915</v>
      </c>
      <c r="F481" s="73" t="s">
        <v>916</v>
      </c>
      <c r="G481" s="73">
        <v>4</v>
      </c>
      <c r="H481" s="73">
        <v>10.68</v>
      </c>
      <c r="I481" s="73">
        <v>0</v>
      </c>
      <c r="J481" s="73">
        <v>10.68</v>
      </c>
    </row>
    <row r="482" spans="1:10">
      <c r="A482" s="73" t="s">
        <v>58</v>
      </c>
      <c r="B482" s="73" t="s">
        <v>566</v>
      </c>
      <c r="C482" s="73" t="s">
        <v>567</v>
      </c>
      <c r="D482" s="73" t="s">
        <v>80</v>
      </c>
      <c r="E482" s="73" t="s">
        <v>917</v>
      </c>
      <c r="F482" s="73" t="s">
        <v>918</v>
      </c>
      <c r="G482" s="73">
        <v>19</v>
      </c>
      <c r="H482" s="73">
        <v>140.97999999999999</v>
      </c>
      <c r="I482" s="73">
        <v>0</v>
      </c>
      <c r="J482" s="73">
        <v>140.97999999999999</v>
      </c>
    </row>
    <row r="483" spans="1:10">
      <c r="A483" s="73" t="s">
        <v>58</v>
      </c>
      <c r="B483" s="73" t="s">
        <v>566</v>
      </c>
      <c r="C483" s="73" t="s">
        <v>567</v>
      </c>
      <c r="D483" s="73" t="s">
        <v>80</v>
      </c>
      <c r="E483" s="73" t="s">
        <v>919</v>
      </c>
      <c r="F483" s="73" t="s">
        <v>920</v>
      </c>
      <c r="G483" s="73">
        <v>54</v>
      </c>
      <c r="H483" s="73">
        <v>143.63999999999999</v>
      </c>
      <c r="I483" s="73">
        <v>0</v>
      </c>
      <c r="J483" s="73">
        <v>143.63999999999999</v>
      </c>
    </row>
    <row r="484" spans="1:10">
      <c r="A484" s="73" t="s">
        <v>58</v>
      </c>
      <c r="B484" s="73" t="s">
        <v>566</v>
      </c>
      <c r="C484" s="73" t="s">
        <v>567</v>
      </c>
      <c r="D484" s="73" t="s">
        <v>80</v>
      </c>
      <c r="E484" s="73" t="s">
        <v>921</v>
      </c>
      <c r="F484" s="73" t="s">
        <v>922</v>
      </c>
      <c r="G484" s="73">
        <v>5</v>
      </c>
      <c r="H484" s="73">
        <v>12.5</v>
      </c>
      <c r="I484" s="73">
        <v>0</v>
      </c>
      <c r="J484" s="73">
        <v>12.5</v>
      </c>
    </row>
    <row r="485" spans="1:10">
      <c r="A485" s="73" t="s">
        <v>58</v>
      </c>
      <c r="B485" s="73" t="s">
        <v>566</v>
      </c>
      <c r="C485" s="73" t="s">
        <v>567</v>
      </c>
      <c r="D485" s="73" t="s">
        <v>80</v>
      </c>
      <c r="E485" s="73" t="s">
        <v>923</v>
      </c>
      <c r="F485" s="73" t="s">
        <v>924</v>
      </c>
      <c r="G485" s="73">
        <v>43</v>
      </c>
      <c r="H485" s="73">
        <v>229.62</v>
      </c>
      <c r="I485" s="73">
        <v>0</v>
      </c>
      <c r="J485" s="73">
        <v>229.62</v>
      </c>
    </row>
    <row r="486" spans="1:10">
      <c r="A486" s="73" t="s">
        <v>58</v>
      </c>
      <c r="B486" s="73" t="s">
        <v>566</v>
      </c>
      <c r="C486" s="73" t="s">
        <v>567</v>
      </c>
      <c r="D486" s="73" t="s">
        <v>80</v>
      </c>
      <c r="E486" s="73" t="s">
        <v>925</v>
      </c>
      <c r="F486" s="73" t="s">
        <v>926</v>
      </c>
      <c r="G486" s="73">
        <v>7</v>
      </c>
      <c r="H486" s="73">
        <v>34.93</v>
      </c>
      <c r="I486" s="73">
        <v>0</v>
      </c>
      <c r="J486" s="73">
        <v>34.93</v>
      </c>
    </row>
    <row r="487" spans="1:10">
      <c r="A487" s="73" t="s">
        <v>58</v>
      </c>
      <c r="B487" s="73" t="s">
        <v>566</v>
      </c>
      <c r="C487" s="73" t="s">
        <v>567</v>
      </c>
      <c r="D487" s="73" t="s">
        <v>80</v>
      </c>
      <c r="E487" s="73" t="s">
        <v>1090</v>
      </c>
      <c r="F487" s="73" t="s">
        <v>1091</v>
      </c>
      <c r="G487" s="73">
        <v>3</v>
      </c>
      <c r="H487" s="73">
        <v>14.97</v>
      </c>
      <c r="I487" s="73">
        <v>0</v>
      </c>
      <c r="J487" s="73">
        <v>14.97</v>
      </c>
    </row>
    <row r="488" spans="1:10">
      <c r="A488" s="73" t="s">
        <v>58</v>
      </c>
      <c r="B488" s="73" t="s">
        <v>566</v>
      </c>
      <c r="C488" s="73" t="s">
        <v>567</v>
      </c>
      <c r="D488" s="73" t="s">
        <v>80</v>
      </c>
      <c r="E488" s="73" t="s">
        <v>1070</v>
      </c>
      <c r="F488" s="73" t="s">
        <v>1071</v>
      </c>
      <c r="G488" s="73">
        <v>2</v>
      </c>
      <c r="H488" s="73">
        <v>9.6999999999999993</v>
      </c>
      <c r="I488" s="73">
        <v>0</v>
      </c>
      <c r="J488" s="73">
        <v>9.6999999999999993</v>
      </c>
    </row>
    <row r="489" spans="1:10">
      <c r="A489" s="73" t="s">
        <v>58</v>
      </c>
      <c r="B489" s="73" t="s">
        <v>566</v>
      </c>
      <c r="C489" s="73" t="s">
        <v>567</v>
      </c>
      <c r="D489" s="73" t="s">
        <v>80</v>
      </c>
      <c r="E489" s="73" t="s">
        <v>1072</v>
      </c>
      <c r="F489" s="73" t="s">
        <v>1073</v>
      </c>
      <c r="G489" s="73">
        <v>2</v>
      </c>
      <c r="H489" s="73">
        <v>9.6999999999999993</v>
      </c>
      <c r="I489" s="73">
        <v>0</v>
      </c>
      <c r="J489" s="73">
        <v>9.6999999999999993</v>
      </c>
    </row>
    <row r="490" spans="1:10">
      <c r="A490" s="73" t="s">
        <v>58</v>
      </c>
      <c r="B490" s="73" t="s">
        <v>566</v>
      </c>
      <c r="C490" s="73" t="s">
        <v>567</v>
      </c>
      <c r="D490" s="73" t="s">
        <v>80</v>
      </c>
      <c r="E490" s="73" t="s">
        <v>1074</v>
      </c>
      <c r="F490" s="73" t="s">
        <v>1075</v>
      </c>
      <c r="G490" s="73">
        <v>3</v>
      </c>
      <c r="H490" s="73">
        <v>15.57</v>
      </c>
      <c r="I490" s="73">
        <v>0</v>
      </c>
      <c r="J490" s="73">
        <v>15.57</v>
      </c>
    </row>
    <row r="491" spans="1:10">
      <c r="A491" s="73" t="s">
        <v>58</v>
      </c>
      <c r="B491" s="73" t="s">
        <v>566</v>
      </c>
      <c r="C491" s="73" t="s">
        <v>567</v>
      </c>
      <c r="D491" s="73" t="s">
        <v>80</v>
      </c>
      <c r="E491" s="73" t="s">
        <v>1076</v>
      </c>
      <c r="F491" s="73" t="s">
        <v>1077</v>
      </c>
      <c r="G491" s="73">
        <v>1</v>
      </c>
      <c r="H491" s="73">
        <v>5.12</v>
      </c>
      <c r="I491" s="73">
        <v>0</v>
      </c>
      <c r="J491" s="73">
        <v>5.12</v>
      </c>
    </row>
    <row r="492" spans="1:10">
      <c r="A492" s="73" t="s">
        <v>58</v>
      </c>
      <c r="B492" s="73" t="s">
        <v>566</v>
      </c>
      <c r="C492" s="73" t="s">
        <v>567</v>
      </c>
      <c r="D492" s="73" t="s">
        <v>80</v>
      </c>
      <c r="E492" s="73" t="s">
        <v>1078</v>
      </c>
      <c r="F492" s="73" t="s">
        <v>1079</v>
      </c>
      <c r="G492" s="73">
        <v>3</v>
      </c>
      <c r="H492" s="73">
        <v>15.36</v>
      </c>
      <c r="I492" s="73">
        <v>0</v>
      </c>
      <c r="J492" s="73">
        <v>15.36</v>
      </c>
    </row>
    <row r="493" spans="1:10">
      <c r="A493" s="73" t="s">
        <v>58</v>
      </c>
      <c r="B493" s="73" t="s">
        <v>566</v>
      </c>
      <c r="C493" s="73" t="s">
        <v>567</v>
      </c>
      <c r="D493" s="73" t="s">
        <v>80</v>
      </c>
      <c r="E493" s="73" t="s">
        <v>1092</v>
      </c>
      <c r="F493" s="73" t="s">
        <v>1093</v>
      </c>
      <c r="G493" s="73">
        <v>1</v>
      </c>
      <c r="H493" s="73">
        <v>5.35</v>
      </c>
      <c r="I493" s="73">
        <v>0</v>
      </c>
      <c r="J493" s="73">
        <v>5.35</v>
      </c>
    </row>
    <row r="494" spans="1:10">
      <c r="A494" s="73" t="s">
        <v>58</v>
      </c>
      <c r="B494" s="73" t="s">
        <v>566</v>
      </c>
      <c r="C494" s="73" t="s">
        <v>567</v>
      </c>
      <c r="D494" s="73" t="s">
        <v>80</v>
      </c>
      <c r="E494" s="73" t="s">
        <v>1080</v>
      </c>
      <c r="F494" s="73" t="s">
        <v>1081</v>
      </c>
      <c r="G494" s="73">
        <v>1</v>
      </c>
      <c r="H494" s="73">
        <v>5.7</v>
      </c>
      <c r="I494" s="73">
        <v>0</v>
      </c>
      <c r="J494" s="73">
        <v>5.7</v>
      </c>
    </row>
    <row r="495" spans="1:10">
      <c r="A495" s="73" t="s">
        <v>58</v>
      </c>
      <c r="B495" s="73" t="s">
        <v>566</v>
      </c>
      <c r="C495" s="73" t="s">
        <v>567</v>
      </c>
      <c r="D495" s="73" t="s">
        <v>80</v>
      </c>
      <c r="E495" s="73" t="s">
        <v>1030</v>
      </c>
      <c r="F495" s="73" t="s">
        <v>1031</v>
      </c>
      <c r="G495" s="73">
        <v>1</v>
      </c>
      <c r="H495" s="73">
        <v>6.9</v>
      </c>
      <c r="I495" s="73">
        <v>0</v>
      </c>
      <c r="J495" s="73">
        <v>6.9</v>
      </c>
    </row>
    <row r="496" spans="1:10">
      <c r="A496" s="73" t="s">
        <v>58</v>
      </c>
      <c r="B496" s="73" t="s">
        <v>566</v>
      </c>
      <c r="C496" s="73" t="s">
        <v>567</v>
      </c>
      <c r="D496" s="73" t="s">
        <v>80</v>
      </c>
      <c r="E496" s="73" t="s">
        <v>1082</v>
      </c>
      <c r="F496" s="73" t="s">
        <v>1083</v>
      </c>
      <c r="G496" s="73">
        <v>1</v>
      </c>
      <c r="H496" s="73">
        <v>4.5999999999999996</v>
      </c>
      <c r="I496" s="73">
        <v>0</v>
      </c>
      <c r="J496" s="73">
        <v>4.5999999999999996</v>
      </c>
    </row>
    <row r="497" spans="1:10">
      <c r="A497" s="73" t="s">
        <v>58</v>
      </c>
      <c r="B497" s="73" t="s">
        <v>566</v>
      </c>
      <c r="C497" s="73" t="s">
        <v>567</v>
      </c>
      <c r="D497" s="73" t="s">
        <v>80</v>
      </c>
      <c r="E497" s="73" t="s">
        <v>978</v>
      </c>
      <c r="F497" s="73" t="s">
        <v>979</v>
      </c>
      <c r="G497" s="73">
        <v>3</v>
      </c>
      <c r="H497" s="73">
        <v>21.12</v>
      </c>
      <c r="I497" s="73">
        <v>0</v>
      </c>
      <c r="J497" s="73">
        <v>21.12</v>
      </c>
    </row>
    <row r="498" spans="1:10">
      <c r="A498" s="73" t="s">
        <v>58</v>
      </c>
      <c r="B498" s="73" t="s">
        <v>566</v>
      </c>
      <c r="C498" s="73" t="s">
        <v>567</v>
      </c>
      <c r="D498" s="73" t="s">
        <v>80</v>
      </c>
      <c r="E498" s="73" t="s">
        <v>1501</v>
      </c>
      <c r="F498" s="73" t="s">
        <v>1502</v>
      </c>
      <c r="G498" s="73">
        <v>1</v>
      </c>
      <c r="H498" s="73">
        <v>5.69</v>
      </c>
      <c r="I498" s="73">
        <v>0</v>
      </c>
      <c r="J498" s="73">
        <v>5.69</v>
      </c>
    </row>
    <row r="499" spans="1:10">
      <c r="A499" s="73" t="s">
        <v>58</v>
      </c>
      <c r="B499" s="73" t="s">
        <v>566</v>
      </c>
      <c r="C499" s="73" t="s">
        <v>567</v>
      </c>
      <c r="D499" s="73" t="s">
        <v>80</v>
      </c>
      <c r="E499" s="73" t="s">
        <v>982</v>
      </c>
      <c r="F499" s="73" t="s">
        <v>983</v>
      </c>
      <c r="G499" s="73">
        <v>10</v>
      </c>
      <c r="H499" s="73">
        <v>90.4</v>
      </c>
      <c r="I499" s="73">
        <v>0</v>
      </c>
      <c r="J499" s="73">
        <v>90.4</v>
      </c>
    </row>
    <row r="500" spans="1:10">
      <c r="A500" s="73" t="s">
        <v>58</v>
      </c>
      <c r="B500" s="73" t="s">
        <v>566</v>
      </c>
      <c r="C500" s="73" t="s">
        <v>567</v>
      </c>
      <c r="D500" s="73" t="s">
        <v>80</v>
      </c>
      <c r="E500" s="73" t="s">
        <v>927</v>
      </c>
      <c r="F500" s="73" t="s">
        <v>928</v>
      </c>
      <c r="G500" s="73">
        <v>4</v>
      </c>
      <c r="H500" s="73">
        <v>23.64</v>
      </c>
      <c r="I500" s="73">
        <v>0</v>
      </c>
      <c r="J500" s="73">
        <v>23.64</v>
      </c>
    </row>
    <row r="501" spans="1:10">
      <c r="A501" s="73" t="s">
        <v>58</v>
      </c>
      <c r="B501" s="73" t="s">
        <v>566</v>
      </c>
      <c r="C501" s="73" t="s">
        <v>567</v>
      </c>
      <c r="D501" s="73" t="s">
        <v>80</v>
      </c>
      <c r="E501" s="73" t="s">
        <v>957</v>
      </c>
      <c r="F501" s="73" t="s">
        <v>958</v>
      </c>
      <c r="G501" s="73">
        <v>3</v>
      </c>
      <c r="H501" s="73">
        <v>7.02</v>
      </c>
      <c r="I501" s="73">
        <v>0</v>
      </c>
      <c r="J501" s="73">
        <v>7.02</v>
      </c>
    </row>
    <row r="502" spans="1:10">
      <c r="A502" s="73" t="s">
        <v>58</v>
      </c>
      <c r="B502" s="73" t="s">
        <v>566</v>
      </c>
      <c r="C502" s="73" t="s">
        <v>567</v>
      </c>
      <c r="D502" s="73" t="s">
        <v>80</v>
      </c>
      <c r="E502" s="73" t="s">
        <v>986</v>
      </c>
      <c r="F502" s="73" t="s">
        <v>987</v>
      </c>
      <c r="G502" s="73">
        <v>2</v>
      </c>
      <c r="H502" s="73">
        <v>8.2799999999999994</v>
      </c>
      <c r="I502" s="73">
        <v>0</v>
      </c>
      <c r="J502" s="73">
        <v>8.2799999999999994</v>
      </c>
    </row>
    <row r="503" spans="1:10">
      <c r="A503" s="73" t="s">
        <v>58</v>
      </c>
      <c r="B503" s="73" t="s">
        <v>566</v>
      </c>
      <c r="C503" s="73" t="s">
        <v>567</v>
      </c>
      <c r="D503" s="73" t="s">
        <v>80</v>
      </c>
      <c r="E503" s="73" t="s">
        <v>988</v>
      </c>
      <c r="F503" s="73" t="s">
        <v>989</v>
      </c>
      <c r="G503" s="73">
        <v>7</v>
      </c>
      <c r="H503" s="73">
        <v>26.95</v>
      </c>
      <c r="I503" s="73">
        <v>0</v>
      </c>
      <c r="J503" s="73">
        <v>26.95</v>
      </c>
    </row>
    <row r="504" spans="1:10">
      <c r="A504" s="73" t="s">
        <v>58</v>
      </c>
      <c r="B504" s="73" t="s">
        <v>566</v>
      </c>
      <c r="C504" s="73" t="s">
        <v>567</v>
      </c>
      <c r="D504" s="73" t="s">
        <v>80</v>
      </c>
      <c r="E504" s="73" t="s">
        <v>990</v>
      </c>
      <c r="F504" s="73" t="s">
        <v>991</v>
      </c>
      <c r="G504" s="73">
        <v>6</v>
      </c>
      <c r="H504" s="73">
        <v>58.08</v>
      </c>
      <c r="I504" s="73">
        <v>0</v>
      </c>
      <c r="J504" s="73">
        <v>58.08</v>
      </c>
    </row>
    <row r="505" spans="1:10">
      <c r="A505" s="73" t="s">
        <v>58</v>
      </c>
      <c r="B505" s="73" t="s">
        <v>566</v>
      </c>
      <c r="C505" s="73" t="s">
        <v>567</v>
      </c>
      <c r="D505" s="73" t="s">
        <v>80</v>
      </c>
      <c r="E505" s="73" t="s">
        <v>994</v>
      </c>
      <c r="F505" s="73" t="s">
        <v>995</v>
      </c>
      <c r="G505" s="73">
        <v>2</v>
      </c>
      <c r="H505" s="73">
        <v>13.22</v>
      </c>
      <c r="I505" s="73">
        <v>0</v>
      </c>
      <c r="J505" s="73">
        <v>13.22</v>
      </c>
    </row>
    <row r="506" spans="1:10">
      <c r="A506" s="73" t="s">
        <v>58</v>
      </c>
      <c r="B506" s="73" t="s">
        <v>566</v>
      </c>
      <c r="C506" s="73" t="s">
        <v>567</v>
      </c>
      <c r="D506" s="73" t="s">
        <v>80</v>
      </c>
      <c r="E506" s="73" t="s">
        <v>1098</v>
      </c>
      <c r="F506" s="73" t="s">
        <v>1099</v>
      </c>
      <c r="G506" s="73">
        <v>4</v>
      </c>
      <c r="H506" s="73">
        <v>54.44</v>
      </c>
      <c r="I506" s="73">
        <v>0</v>
      </c>
      <c r="J506" s="73">
        <v>54.44</v>
      </c>
    </row>
    <row r="507" spans="1:10">
      <c r="A507" s="73" t="s">
        <v>58</v>
      </c>
      <c r="B507" s="73" t="s">
        <v>566</v>
      </c>
      <c r="C507" s="73" t="s">
        <v>567</v>
      </c>
      <c r="D507" s="73" t="s">
        <v>80</v>
      </c>
      <c r="E507" s="73" t="s">
        <v>2460</v>
      </c>
      <c r="F507" s="73" t="s">
        <v>2461</v>
      </c>
      <c r="G507" s="73">
        <v>1</v>
      </c>
      <c r="H507" s="73">
        <v>13.61</v>
      </c>
      <c r="I507" s="73">
        <v>0</v>
      </c>
      <c r="J507" s="73">
        <v>13.61</v>
      </c>
    </row>
    <row r="508" spans="1:10">
      <c r="A508" s="73" t="s">
        <v>58</v>
      </c>
      <c r="B508" s="73" t="s">
        <v>566</v>
      </c>
      <c r="C508" s="73" t="s">
        <v>567</v>
      </c>
      <c r="D508" s="73" t="s">
        <v>80</v>
      </c>
      <c r="E508" s="73" t="s">
        <v>2466</v>
      </c>
      <c r="F508" s="73" t="s">
        <v>2467</v>
      </c>
      <c r="G508" s="73">
        <v>1</v>
      </c>
      <c r="H508" s="73">
        <v>21.58</v>
      </c>
      <c r="I508" s="73">
        <v>0</v>
      </c>
      <c r="J508" s="73">
        <v>21.58</v>
      </c>
    </row>
    <row r="509" spans="1:10">
      <c r="A509" s="73" t="s">
        <v>58</v>
      </c>
      <c r="B509" s="73" t="s">
        <v>566</v>
      </c>
      <c r="C509" s="73" t="s">
        <v>567</v>
      </c>
      <c r="D509" s="73" t="s">
        <v>80</v>
      </c>
      <c r="E509" s="73" t="s">
        <v>1026</v>
      </c>
      <c r="F509" s="73" t="s">
        <v>1027</v>
      </c>
      <c r="G509" s="73">
        <v>1</v>
      </c>
      <c r="H509" s="73">
        <v>8.35</v>
      </c>
      <c r="I509" s="73">
        <v>0</v>
      </c>
      <c r="J509" s="73">
        <v>8.35</v>
      </c>
    </row>
    <row r="510" spans="1:10">
      <c r="A510" s="73" t="s">
        <v>58</v>
      </c>
      <c r="B510" s="73" t="s">
        <v>566</v>
      </c>
      <c r="C510" s="73" t="s">
        <v>567</v>
      </c>
      <c r="D510" s="73" t="s">
        <v>80</v>
      </c>
      <c r="E510" s="73" t="s">
        <v>1040</v>
      </c>
      <c r="F510" s="73" t="s">
        <v>1041</v>
      </c>
      <c r="G510" s="73">
        <v>2</v>
      </c>
      <c r="H510" s="73">
        <v>19.78</v>
      </c>
      <c r="I510" s="73">
        <v>0</v>
      </c>
      <c r="J510" s="73">
        <v>19.78</v>
      </c>
    </row>
    <row r="511" spans="1:10">
      <c r="A511" s="73" t="s">
        <v>58</v>
      </c>
      <c r="B511" s="73" t="s">
        <v>566</v>
      </c>
      <c r="C511" s="73" t="s">
        <v>567</v>
      </c>
      <c r="D511" s="73" t="s">
        <v>80</v>
      </c>
      <c r="E511" s="73" t="s">
        <v>1042</v>
      </c>
      <c r="F511" s="73" t="s">
        <v>1043</v>
      </c>
      <c r="G511" s="73">
        <v>1</v>
      </c>
      <c r="H511" s="73">
        <v>11.43</v>
      </c>
      <c r="I511" s="73">
        <v>0</v>
      </c>
      <c r="J511" s="73">
        <v>11.43</v>
      </c>
    </row>
    <row r="512" spans="1:10">
      <c r="A512" s="73" t="s">
        <v>58</v>
      </c>
      <c r="B512" s="73" t="s">
        <v>566</v>
      </c>
      <c r="C512" s="73" t="s">
        <v>567</v>
      </c>
      <c r="D512" s="73" t="s">
        <v>80</v>
      </c>
      <c r="E512" s="73" t="s">
        <v>1044</v>
      </c>
      <c r="F512" s="73" t="s">
        <v>1045</v>
      </c>
      <c r="G512" s="73">
        <v>1</v>
      </c>
      <c r="H512" s="73">
        <v>12.59</v>
      </c>
      <c r="I512" s="73">
        <v>0</v>
      </c>
      <c r="J512" s="73">
        <v>12.59</v>
      </c>
    </row>
    <row r="513" spans="1:10">
      <c r="A513" s="73" t="s">
        <v>58</v>
      </c>
      <c r="B513" s="73" t="s">
        <v>566</v>
      </c>
      <c r="C513" s="73" t="s">
        <v>567</v>
      </c>
      <c r="D513" s="73" t="s">
        <v>80</v>
      </c>
      <c r="E513" s="73" t="s">
        <v>998</v>
      </c>
      <c r="F513" s="73" t="s">
        <v>999</v>
      </c>
      <c r="G513" s="73">
        <v>1</v>
      </c>
      <c r="H513" s="73">
        <v>4.22</v>
      </c>
      <c r="I513" s="73">
        <v>0</v>
      </c>
      <c r="J513" s="73">
        <v>4.22</v>
      </c>
    </row>
    <row r="514" spans="1:10">
      <c r="A514" s="73" t="s">
        <v>58</v>
      </c>
      <c r="B514" s="73" t="s">
        <v>566</v>
      </c>
      <c r="C514" s="73" t="s">
        <v>567</v>
      </c>
      <c r="D514" s="73" t="s">
        <v>80</v>
      </c>
      <c r="E514" s="73" t="s">
        <v>1000</v>
      </c>
      <c r="F514" s="73" t="s">
        <v>1001</v>
      </c>
      <c r="G514" s="73">
        <v>1</v>
      </c>
      <c r="H514" s="73">
        <v>4.32</v>
      </c>
      <c r="I514" s="73">
        <v>0</v>
      </c>
      <c r="J514" s="73">
        <v>4.32</v>
      </c>
    </row>
    <row r="515" spans="1:10">
      <c r="A515" s="73" t="s">
        <v>58</v>
      </c>
      <c r="B515" s="73" t="s">
        <v>566</v>
      </c>
      <c r="C515" s="73" t="s">
        <v>567</v>
      </c>
      <c r="D515" s="73" t="s">
        <v>80</v>
      </c>
      <c r="E515" s="73" t="s">
        <v>1002</v>
      </c>
      <c r="F515" s="73" t="s">
        <v>1003</v>
      </c>
      <c r="G515" s="73">
        <v>1</v>
      </c>
      <c r="H515" s="73">
        <v>4.37</v>
      </c>
      <c r="I515" s="73">
        <v>0</v>
      </c>
      <c r="J515" s="73">
        <v>4.37</v>
      </c>
    </row>
    <row r="516" spans="1:10">
      <c r="A516" s="73" t="s">
        <v>58</v>
      </c>
      <c r="B516" s="73" t="s">
        <v>566</v>
      </c>
      <c r="C516" s="73" t="s">
        <v>567</v>
      </c>
      <c r="D516" s="73" t="s">
        <v>80</v>
      </c>
      <c r="E516" s="73" t="s">
        <v>1004</v>
      </c>
      <c r="F516" s="73" t="s">
        <v>1005</v>
      </c>
      <c r="G516" s="73">
        <v>3</v>
      </c>
      <c r="H516" s="73">
        <v>23.28</v>
      </c>
      <c r="I516" s="73">
        <v>0</v>
      </c>
      <c r="J516" s="73">
        <v>23.28</v>
      </c>
    </row>
    <row r="517" spans="1:10">
      <c r="A517" s="73" t="s">
        <v>58</v>
      </c>
      <c r="B517" s="73" t="s">
        <v>566</v>
      </c>
      <c r="C517" s="73" t="s">
        <v>567</v>
      </c>
      <c r="D517" s="73" t="s">
        <v>80</v>
      </c>
      <c r="E517" s="73" t="s">
        <v>1060</v>
      </c>
      <c r="F517" s="73" t="s">
        <v>1061</v>
      </c>
      <c r="G517" s="73">
        <v>2</v>
      </c>
      <c r="H517" s="73">
        <v>11.3</v>
      </c>
      <c r="I517" s="73">
        <v>0</v>
      </c>
      <c r="J517" s="73">
        <v>11.3</v>
      </c>
    </row>
    <row r="518" spans="1:10">
      <c r="A518" s="73" t="s">
        <v>58</v>
      </c>
      <c r="B518" s="73" t="s">
        <v>566</v>
      </c>
      <c r="C518" s="73" t="s">
        <v>567</v>
      </c>
      <c r="D518" s="73" t="s">
        <v>80</v>
      </c>
      <c r="E518" s="73" t="s">
        <v>1014</v>
      </c>
      <c r="F518" s="73" t="s">
        <v>1015</v>
      </c>
      <c r="G518" s="73">
        <v>1</v>
      </c>
      <c r="H518" s="73">
        <v>4.49</v>
      </c>
      <c r="I518" s="73">
        <v>0</v>
      </c>
      <c r="J518" s="73">
        <v>4.49</v>
      </c>
    </row>
    <row r="519" spans="1:10">
      <c r="A519" s="73" t="s">
        <v>58</v>
      </c>
      <c r="B519" s="73" t="s">
        <v>566</v>
      </c>
      <c r="C519" s="73" t="s">
        <v>567</v>
      </c>
      <c r="D519" s="73" t="s">
        <v>80</v>
      </c>
      <c r="E519" s="73" t="s">
        <v>1016</v>
      </c>
      <c r="F519" s="73" t="s">
        <v>1017</v>
      </c>
      <c r="G519" s="73">
        <v>1</v>
      </c>
      <c r="H519" s="73">
        <v>6.11</v>
      </c>
      <c r="I519" s="73">
        <v>0</v>
      </c>
      <c r="J519" s="73">
        <v>6.11</v>
      </c>
    </row>
    <row r="520" spans="1:10">
      <c r="A520" s="73" t="s">
        <v>58</v>
      </c>
      <c r="B520" s="73" t="s">
        <v>566</v>
      </c>
      <c r="C520" s="73" t="s">
        <v>567</v>
      </c>
      <c r="D520" s="73" t="s">
        <v>80</v>
      </c>
      <c r="E520" s="73" t="s">
        <v>1018</v>
      </c>
      <c r="F520" s="73" t="s">
        <v>1019</v>
      </c>
      <c r="G520" s="73">
        <v>1</v>
      </c>
      <c r="H520" s="73">
        <v>6.5</v>
      </c>
      <c r="I520" s="73">
        <v>0</v>
      </c>
      <c r="J520" s="73">
        <v>6.5</v>
      </c>
    </row>
    <row r="521" spans="1:10">
      <c r="A521" s="73" t="s">
        <v>58</v>
      </c>
      <c r="B521" s="73" t="s">
        <v>566</v>
      </c>
      <c r="C521" s="73" t="s">
        <v>567</v>
      </c>
      <c r="D521" s="73" t="s">
        <v>80</v>
      </c>
      <c r="E521" s="73" t="s">
        <v>1020</v>
      </c>
      <c r="F521" s="73" t="s">
        <v>1021</v>
      </c>
      <c r="G521" s="73">
        <v>1</v>
      </c>
      <c r="H521" s="73">
        <v>6.5</v>
      </c>
      <c r="I521" s="73">
        <v>0</v>
      </c>
      <c r="J521" s="73">
        <v>6.5</v>
      </c>
    </row>
    <row r="522" spans="1:10">
      <c r="A522" s="73" t="s">
        <v>58</v>
      </c>
      <c r="B522" s="73" t="s">
        <v>566</v>
      </c>
      <c r="C522" s="73" t="s">
        <v>567</v>
      </c>
      <c r="D522" s="73" t="s">
        <v>80</v>
      </c>
      <c r="E522" s="73" t="s">
        <v>1022</v>
      </c>
      <c r="F522" s="73" t="s">
        <v>1023</v>
      </c>
      <c r="G522" s="73">
        <v>1</v>
      </c>
      <c r="H522" s="73">
        <v>6.5</v>
      </c>
      <c r="I522" s="73">
        <v>0</v>
      </c>
      <c r="J522" s="73">
        <v>6.5</v>
      </c>
    </row>
    <row r="523" spans="1:10">
      <c r="A523" s="73" t="s">
        <v>58</v>
      </c>
      <c r="B523" s="73" t="s">
        <v>566</v>
      </c>
      <c r="C523" s="73" t="s">
        <v>567</v>
      </c>
      <c r="D523" s="73" t="s">
        <v>80</v>
      </c>
      <c r="E523" s="73" t="s">
        <v>2470</v>
      </c>
      <c r="F523" s="73" t="s">
        <v>2471</v>
      </c>
      <c r="G523" s="73">
        <v>2</v>
      </c>
      <c r="H523" s="73">
        <v>41.96</v>
      </c>
      <c r="I523" s="73">
        <v>0</v>
      </c>
      <c r="J523" s="73">
        <v>41.96</v>
      </c>
    </row>
    <row r="524" spans="1:10">
      <c r="A524" s="73" t="s">
        <v>58</v>
      </c>
      <c r="B524" s="73" t="s">
        <v>566</v>
      </c>
      <c r="C524" s="73" t="s">
        <v>567</v>
      </c>
      <c r="D524" s="73" t="s">
        <v>80</v>
      </c>
      <c r="E524" s="73" t="s">
        <v>1760</v>
      </c>
      <c r="F524" s="73" t="s">
        <v>1761</v>
      </c>
      <c r="G524" s="73">
        <v>1</v>
      </c>
      <c r="H524" s="73">
        <v>9.91</v>
      </c>
      <c r="I524" s="73">
        <v>0</v>
      </c>
      <c r="J524" s="73">
        <v>9.91</v>
      </c>
    </row>
    <row r="525" spans="1:10">
      <c r="A525" s="73" t="s">
        <v>58</v>
      </c>
      <c r="B525" s="73" t="s">
        <v>566</v>
      </c>
      <c r="C525" s="73" t="s">
        <v>567</v>
      </c>
      <c r="D525" s="73" t="s">
        <v>80</v>
      </c>
      <c r="E525" s="73" t="s">
        <v>1762</v>
      </c>
      <c r="F525" s="73" t="s">
        <v>1763</v>
      </c>
      <c r="G525" s="73">
        <v>1</v>
      </c>
      <c r="H525" s="73">
        <v>11.71</v>
      </c>
      <c r="I525" s="73">
        <v>0</v>
      </c>
      <c r="J525" s="73">
        <v>11.71</v>
      </c>
    </row>
    <row r="526" spans="1:10">
      <c r="A526" s="73" t="s">
        <v>58</v>
      </c>
      <c r="B526" s="73" t="s">
        <v>566</v>
      </c>
      <c r="C526" s="73" t="s">
        <v>567</v>
      </c>
      <c r="D526" s="73" t="s">
        <v>80</v>
      </c>
      <c r="E526" s="73" t="s">
        <v>1054</v>
      </c>
      <c r="F526" s="73" t="s">
        <v>1055</v>
      </c>
      <c r="G526" s="73">
        <v>1</v>
      </c>
      <c r="H526" s="73">
        <v>7.26</v>
      </c>
      <c r="I526" s="73">
        <v>0</v>
      </c>
      <c r="J526" s="73">
        <v>7.26</v>
      </c>
    </row>
    <row r="527" spans="1:10">
      <c r="A527" s="73" t="s">
        <v>58</v>
      </c>
      <c r="B527" s="73" t="s">
        <v>566</v>
      </c>
      <c r="C527" s="73" t="s">
        <v>567</v>
      </c>
      <c r="D527" s="73" t="s">
        <v>80</v>
      </c>
      <c r="E527" s="73" t="s">
        <v>1056</v>
      </c>
      <c r="F527" s="73" t="s">
        <v>1057</v>
      </c>
      <c r="G527" s="73">
        <v>1</v>
      </c>
      <c r="H527" s="73">
        <v>7.26</v>
      </c>
      <c r="I527" s="73">
        <v>0</v>
      </c>
      <c r="J527" s="73">
        <v>7.26</v>
      </c>
    </row>
    <row r="528" spans="1:10">
      <c r="A528" s="73" t="s">
        <v>58</v>
      </c>
      <c r="B528" s="73" t="s">
        <v>566</v>
      </c>
      <c r="C528" s="73" t="s">
        <v>567</v>
      </c>
      <c r="D528" s="73" t="s">
        <v>80</v>
      </c>
      <c r="E528" s="73" t="s">
        <v>2472</v>
      </c>
      <c r="F528" s="73" t="s">
        <v>2473</v>
      </c>
      <c r="G528" s="73">
        <v>2</v>
      </c>
      <c r="H528" s="73">
        <v>10.4</v>
      </c>
      <c r="I528" s="73">
        <v>0</v>
      </c>
      <c r="J528" s="73">
        <v>10.4</v>
      </c>
    </row>
    <row r="529" spans="1:10">
      <c r="A529" s="73" t="s">
        <v>58</v>
      </c>
      <c r="B529" s="73" t="s">
        <v>566</v>
      </c>
      <c r="C529" s="73" t="s">
        <v>567</v>
      </c>
      <c r="D529" s="73" t="s">
        <v>80</v>
      </c>
      <c r="E529" s="73" t="s">
        <v>2474</v>
      </c>
      <c r="F529" s="73" t="s">
        <v>2475</v>
      </c>
      <c r="G529" s="73">
        <v>2</v>
      </c>
      <c r="H529" s="73">
        <v>10.44</v>
      </c>
      <c r="I529" s="73">
        <v>0</v>
      </c>
      <c r="J529" s="73">
        <v>10.44</v>
      </c>
    </row>
    <row r="530" spans="1:10">
      <c r="A530" s="73" t="s">
        <v>58</v>
      </c>
      <c r="B530" s="73" t="s">
        <v>566</v>
      </c>
      <c r="C530" s="73" t="s">
        <v>567</v>
      </c>
      <c r="D530" s="73" t="s">
        <v>80</v>
      </c>
      <c r="E530" s="73" t="s">
        <v>2476</v>
      </c>
      <c r="F530" s="73" t="s">
        <v>2477</v>
      </c>
      <c r="G530" s="73">
        <v>2</v>
      </c>
      <c r="H530" s="73">
        <v>5.36</v>
      </c>
      <c r="I530" s="73">
        <v>0</v>
      </c>
      <c r="J530" s="73">
        <v>5.36</v>
      </c>
    </row>
    <row r="531" spans="1:10">
      <c r="A531" s="73" t="s">
        <v>58</v>
      </c>
      <c r="B531" s="73" t="s">
        <v>566</v>
      </c>
      <c r="C531" s="73" t="s">
        <v>567</v>
      </c>
      <c r="D531" s="73" t="s">
        <v>80</v>
      </c>
      <c r="E531" s="73" t="s">
        <v>1102</v>
      </c>
      <c r="F531" s="73" t="s">
        <v>1103</v>
      </c>
      <c r="G531" s="73">
        <v>1</v>
      </c>
      <c r="H531" s="73">
        <v>12.14</v>
      </c>
      <c r="I531" s="73">
        <v>0</v>
      </c>
      <c r="J531" s="73">
        <v>12.14</v>
      </c>
    </row>
    <row r="532" spans="1:10">
      <c r="A532" s="73" t="s">
        <v>58</v>
      </c>
      <c r="B532" s="73" t="s">
        <v>566</v>
      </c>
      <c r="C532" s="73" t="s">
        <v>567</v>
      </c>
      <c r="D532" s="73" t="s">
        <v>80</v>
      </c>
      <c r="E532" s="73" t="s">
        <v>1104</v>
      </c>
      <c r="F532" s="73" t="s">
        <v>1105</v>
      </c>
      <c r="G532" s="73">
        <v>1</v>
      </c>
      <c r="H532" s="73">
        <v>11.61</v>
      </c>
      <c r="I532" s="73">
        <v>0</v>
      </c>
      <c r="J532" s="73">
        <v>11.61</v>
      </c>
    </row>
    <row r="533" spans="1:10">
      <c r="A533" s="73" t="s">
        <v>58</v>
      </c>
      <c r="B533" s="73" t="s">
        <v>566</v>
      </c>
      <c r="C533" s="73" t="s">
        <v>567</v>
      </c>
      <c r="D533" s="73" t="s">
        <v>80</v>
      </c>
      <c r="E533" s="73" t="s">
        <v>448</v>
      </c>
      <c r="F533" s="73" t="s">
        <v>449</v>
      </c>
      <c r="G533" s="73">
        <v>3</v>
      </c>
      <c r="H533" s="73">
        <v>4.1100000000000003</v>
      </c>
      <c r="I533" s="73">
        <v>0</v>
      </c>
      <c r="J533" s="73">
        <v>4.1100000000000003</v>
      </c>
    </row>
    <row r="534" spans="1:10">
      <c r="A534" s="73" t="s">
        <v>58</v>
      </c>
      <c r="B534" s="73" t="s">
        <v>566</v>
      </c>
      <c r="C534" s="73" t="s">
        <v>567</v>
      </c>
      <c r="D534" s="73" t="s">
        <v>80</v>
      </c>
      <c r="E534" s="73" t="s">
        <v>450</v>
      </c>
      <c r="F534" s="73" t="s">
        <v>451</v>
      </c>
      <c r="G534" s="73">
        <v>1</v>
      </c>
      <c r="H534" s="73">
        <v>1.52</v>
      </c>
      <c r="I534" s="73">
        <v>0</v>
      </c>
      <c r="J534" s="73">
        <v>1.52</v>
      </c>
    </row>
    <row r="535" spans="1:10">
      <c r="A535" s="73" t="s">
        <v>58</v>
      </c>
      <c r="B535" s="73" t="s">
        <v>566</v>
      </c>
      <c r="C535" s="73" t="s">
        <v>567</v>
      </c>
      <c r="D535" s="73" t="s">
        <v>80</v>
      </c>
      <c r="E535" s="73" t="s">
        <v>879</v>
      </c>
      <c r="F535" s="73" t="s">
        <v>880</v>
      </c>
      <c r="G535" s="73">
        <v>2</v>
      </c>
      <c r="H535" s="73">
        <v>1.4</v>
      </c>
      <c r="I535" s="73">
        <v>0</v>
      </c>
      <c r="J535" s="73">
        <v>1.4</v>
      </c>
    </row>
    <row r="536" spans="1:10">
      <c r="A536" s="73" t="s">
        <v>58</v>
      </c>
      <c r="B536" s="73" t="s">
        <v>566</v>
      </c>
      <c r="C536" s="73" t="s">
        <v>567</v>
      </c>
      <c r="D536" s="73" t="s">
        <v>80</v>
      </c>
      <c r="E536" s="73" t="s">
        <v>881</v>
      </c>
      <c r="F536" s="73" t="s">
        <v>882</v>
      </c>
      <c r="G536" s="73">
        <v>13</v>
      </c>
      <c r="H536" s="73">
        <v>56.94</v>
      </c>
      <c r="I536" s="73">
        <v>0</v>
      </c>
      <c r="J536" s="73">
        <v>56.94</v>
      </c>
    </row>
    <row r="537" spans="1:10">
      <c r="A537" s="73" t="s">
        <v>58</v>
      </c>
      <c r="B537" s="73" t="s">
        <v>566</v>
      </c>
      <c r="C537" s="73" t="s">
        <v>567</v>
      </c>
      <c r="D537" s="73" t="s">
        <v>80</v>
      </c>
      <c r="E537" s="73" t="s">
        <v>883</v>
      </c>
      <c r="F537" s="73" t="s">
        <v>884</v>
      </c>
      <c r="G537" s="73">
        <v>6</v>
      </c>
      <c r="H537" s="73">
        <v>11.4</v>
      </c>
      <c r="I537" s="73">
        <v>0</v>
      </c>
      <c r="J537" s="73">
        <v>11.4</v>
      </c>
    </row>
    <row r="538" spans="1:10">
      <c r="A538" s="73" t="s">
        <v>58</v>
      </c>
      <c r="B538" s="73" t="s">
        <v>566</v>
      </c>
      <c r="C538" s="73" t="s">
        <v>567</v>
      </c>
      <c r="D538" s="73" t="s">
        <v>80</v>
      </c>
      <c r="E538" s="73" t="s">
        <v>943</v>
      </c>
      <c r="F538" s="73" t="s">
        <v>944</v>
      </c>
      <c r="G538" s="73">
        <v>2</v>
      </c>
      <c r="H538" s="73">
        <v>4.9800000000000004</v>
      </c>
      <c r="I538" s="73">
        <v>0</v>
      </c>
      <c r="J538" s="73">
        <v>4.9800000000000004</v>
      </c>
    </row>
    <row r="539" spans="1:10">
      <c r="A539" s="73" t="s">
        <v>58</v>
      </c>
      <c r="B539" s="73" t="s">
        <v>566</v>
      </c>
      <c r="C539" s="73" t="s">
        <v>567</v>
      </c>
      <c r="D539" s="73" t="s">
        <v>80</v>
      </c>
      <c r="E539" s="73" t="s">
        <v>945</v>
      </c>
      <c r="F539" s="73" t="s">
        <v>946</v>
      </c>
      <c r="G539" s="73">
        <v>1</v>
      </c>
      <c r="H539" s="73">
        <v>2.88</v>
      </c>
      <c r="I539" s="73">
        <v>0</v>
      </c>
      <c r="J539" s="73">
        <v>2.88</v>
      </c>
    </row>
    <row r="540" spans="1:10">
      <c r="A540" s="73" t="s">
        <v>58</v>
      </c>
      <c r="B540" s="73" t="s">
        <v>566</v>
      </c>
      <c r="C540" s="73" t="s">
        <v>567</v>
      </c>
      <c r="D540" s="73" t="s">
        <v>80</v>
      </c>
      <c r="E540" s="73" t="s">
        <v>885</v>
      </c>
      <c r="F540" s="73" t="s">
        <v>886</v>
      </c>
      <c r="G540" s="73">
        <v>3</v>
      </c>
      <c r="H540" s="73">
        <v>24.09</v>
      </c>
      <c r="I540" s="73">
        <v>0</v>
      </c>
      <c r="J540" s="73">
        <v>24.09</v>
      </c>
    </row>
    <row r="541" spans="1:10">
      <c r="A541" s="73" t="s">
        <v>58</v>
      </c>
      <c r="B541" s="73" t="s">
        <v>566</v>
      </c>
      <c r="C541" s="73" t="s">
        <v>567</v>
      </c>
      <c r="D541" s="73" t="s">
        <v>80</v>
      </c>
      <c r="E541" s="73" t="s">
        <v>610</v>
      </c>
      <c r="F541" s="73" t="s">
        <v>611</v>
      </c>
      <c r="G541" s="73">
        <v>7</v>
      </c>
      <c r="H541" s="73">
        <v>10.64</v>
      </c>
      <c r="I541" s="73">
        <v>0</v>
      </c>
      <c r="J541" s="73">
        <v>10.64</v>
      </c>
    </row>
    <row r="542" spans="1:10">
      <c r="A542" s="73" t="s">
        <v>58</v>
      </c>
      <c r="B542" s="73" t="s">
        <v>566</v>
      </c>
      <c r="C542" s="73" t="s">
        <v>567</v>
      </c>
      <c r="D542" s="73" t="s">
        <v>80</v>
      </c>
      <c r="E542" s="73" t="s">
        <v>887</v>
      </c>
      <c r="F542" s="73" t="s">
        <v>888</v>
      </c>
      <c r="G542" s="73">
        <v>3</v>
      </c>
      <c r="H542" s="73">
        <v>6.18</v>
      </c>
      <c r="I542" s="73">
        <v>0</v>
      </c>
      <c r="J542" s="73">
        <v>6.18</v>
      </c>
    </row>
    <row r="543" spans="1:10">
      <c r="A543" s="73" t="s">
        <v>58</v>
      </c>
      <c r="B543" s="73" t="s">
        <v>566</v>
      </c>
      <c r="C543" s="73" t="s">
        <v>567</v>
      </c>
      <c r="D543" s="73" t="s">
        <v>80</v>
      </c>
      <c r="E543" s="73" t="s">
        <v>951</v>
      </c>
      <c r="F543" s="73" t="s">
        <v>952</v>
      </c>
      <c r="G543" s="73">
        <v>1</v>
      </c>
      <c r="H543" s="73">
        <v>1.58</v>
      </c>
      <c r="I543" s="73">
        <v>0</v>
      </c>
      <c r="J543" s="73">
        <v>1.58</v>
      </c>
    </row>
    <row r="544" spans="1:10">
      <c r="A544" s="73" t="s">
        <v>58</v>
      </c>
      <c r="B544" s="73" t="s">
        <v>566</v>
      </c>
      <c r="C544" s="73" t="s">
        <v>567</v>
      </c>
      <c r="D544" s="73" t="s">
        <v>80</v>
      </c>
      <c r="E544" s="73" t="s">
        <v>931</v>
      </c>
      <c r="F544" s="73" t="s">
        <v>932</v>
      </c>
      <c r="G544" s="73">
        <v>3</v>
      </c>
      <c r="H544" s="73">
        <v>5.91</v>
      </c>
      <c r="I544" s="73">
        <v>0</v>
      </c>
      <c r="J544" s="73">
        <v>5.91</v>
      </c>
    </row>
    <row r="545" spans="1:10">
      <c r="A545" s="73" t="s">
        <v>58</v>
      </c>
      <c r="B545" s="73" t="s">
        <v>566</v>
      </c>
      <c r="C545" s="73" t="s">
        <v>567</v>
      </c>
      <c r="D545" s="73" t="s">
        <v>80</v>
      </c>
      <c r="E545" s="73" t="s">
        <v>891</v>
      </c>
      <c r="F545" s="73" t="s">
        <v>892</v>
      </c>
      <c r="G545" s="73">
        <v>6</v>
      </c>
      <c r="H545" s="73">
        <v>10.74</v>
      </c>
      <c r="I545" s="73">
        <v>0</v>
      </c>
      <c r="J545" s="73">
        <v>10.74</v>
      </c>
    </row>
    <row r="546" spans="1:10">
      <c r="A546" s="73" t="s">
        <v>58</v>
      </c>
      <c r="B546" s="73" t="s">
        <v>566</v>
      </c>
      <c r="C546" s="73" t="s">
        <v>567</v>
      </c>
      <c r="D546" s="73" t="s">
        <v>80</v>
      </c>
      <c r="E546" s="73" t="s">
        <v>893</v>
      </c>
      <c r="F546" s="73" t="s">
        <v>894</v>
      </c>
      <c r="G546" s="73">
        <v>12</v>
      </c>
      <c r="H546" s="73">
        <v>17.04</v>
      </c>
      <c r="I546" s="73">
        <v>0</v>
      </c>
      <c r="J546" s="73">
        <v>17.04</v>
      </c>
    </row>
    <row r="547" spans="1:10">
      <c r="A547" s="73" t="s">
        <v>58</v>
      </c>
      <c r="B547" s="73" t="s">
        <v>566</v>
      </c>
      <c r="C547" s="73" t="s">
        <v>567</v>
      </c>
      <c r="D547" s="73" t="s">
        <v>80</v>
      </c>
      <c r="E547" s="73" t="s">
        <v>933</v>
      </c>
      <c r="F547" s="73" t="s">
        <v>934</v>
      </c>
      <c r="G547" s="73">
        <v>1</v>
      </c>
      <c r="H547" s="73">
        <v>1.3</v>
      </c>
      <c r="I547" s="73">
        <v>0</v>
      </c>
      <c r="J547" s="73">
        <v>1.3</v>
      </c>
    </row>
    <row r="548" spans="1:10">
      <c r="A548" s="73" t="s">
        <v>58</v>
      </c>
      <c r="B548" s="73" t="s">
        <v>566</v>
      </c>
      <c r="C548" s="73" t="s">
        <v>567</v>
      </c>
      <c r="D548" s="73" t="s">
        <v>80</v>
      </c>
      <c r="E548" s="73" t="s">
        <v>895</v>
      </c>
      <c r="F548" s="73" t="s">
        <v>896</v>
      </c>
      <c r="G548" s="73">
        <v>12</v>
      </c>
      <c r="H548" s="73">
        <v>15.6</v>
      </c>
      <c r="I548" s="73">
        <v>0</v>
      </c>
      <c r="J548" s="73">
        <v>15.6</v>
      </c>
    </row>
    <row r="549" spans="1:10">
      <c r="A549" s="73" t="s">
        <v>58</v>
      </c>
      <c r="B549" s="73" t="s">
        <v>566</v>
      </c>
      <c r="C549" s="73" t="s">
        <v>567</v>
      </c>
      <c r="D549" s="73" t="s">
        <v>80</v>
      </c>
      <c r="E549" s="73" t="s">
        <v>959</v>
      </c>
      <c r="F549" s="73" t="s">
        <v>960</v>
      </c>
      <c r="G549" s="73">
        <v>3</v>
      </c>
      <c r="H549" s="73">
        <v>3.9</v>
      </c>
      <c r="I549" s="73">
        <v>0</v>
      </c>
      <c r="J549" s="73">
        <v>3.9</v>
      </c>
    </row>
    <row r="550" spans="1:10">
      <c r="A550" s="73" t="s">
        <v>58</v>
      </c>
      <c r="B550" s="73" t="s">
        <v>566</v>
      </c>
      <c r="C550" s="73" t="s">
        <v>567</v>
      </c>
      <c r="D550" s="73" t="s">
        <v>80</v>
      </c>
      <c r="E550" s="73" t="s">
        <v>897</v>
      </c>
      <c r="F550" s="73" t="s">
        <v>898</v>
      </c>
      <c r="G550" s="73">
        <v>4</v>
      </c>
      <c r="H550" s="73">
        <v>6.44</v>
      </c>
      <c r="I550" s="73">
        <v>0</v>
      </c>
      <c r="J550" s="73">
        <v>6.44</v>
      </c>
    </row>
    <row r="551" spans="1:10">
      <c r="A551" s="73" t="s">
        <v>58</v>
      </c>
      <c r="B551" s="73" t="s">
        <v>566</v>
      </c>
      <c r="C551" s="73" t="s">
        <v>567</v>
      </c>
      <c r="D551" s="73" t="s">
        <v>80</v>
      </c>
      <c r="E551" s="73" t="s">
        <v>2456</v>
      </c>
      <c r="F551" s="73" t="s">
        <v>2457</v>
      </c>
      <c r="G551" s="73">
        <v>1</v>
      </c>
      <c r="H551" s="73">
        <v>4.0999999999999996</v>
      </c>
      <c r="I551" s="73">
        <v>0</v>
      </c>
      <c r="J551" s="73">
        <v>4.0999999999999996</v>
      </c>
    </row>
    <row r="552" spans="1:10">
      <c r="A552" s="73" t="s">
        <v>58</v>
      </c>
      <c r="B552" s="73" t="s">
        <v>566</v>
      </c>
      <c r="C552" s="73" t="s">
        <v>567</v>
      </c>
      <c r="D552" s="73" t="s">
        <v>80</v>
      </c>
      <c r="E552" s="73" t="s">
        <v>899</v>
      </c>
      <c r="F552" s="73" t="s">
        <v>900</v>
      </c>
      <c r="G552" s="73">
        <v>1</v>
      </c>
      <c r="H552" s="73">
        <v>2.38</v>
      </c>
      <c r="I552" s="73">
        <v>0</v>
      </c>
      <c r="J552" s="73">
        <v>2.38</v>
      </c>
    </row>
    <row r="553" spans="1:10">
      <c r="A553" s="73" t="s">
        <v>58</v>
      </c>
      <c r="B553" s="73" t="s">
        <v>566</v>
      </c>
      <c r="C553" s="73" t="s">
        <v>567</v>
      </c>
      <c r="D553" s="73" t="s">
        <v>80</v>
      </c>
      <c r="E553" s="73" t="s">
        <v>901</v>
      </c>
      <c r="F553" s="73" t="s">
        <v>902</v>
      </c>
      <c r="G553" s="73">
        <v>6</v>
      </c>
      <c r="H553" s="73">
        <v>12.48</v>
      </c>
      <c r="I553" s="73">
        <v>0</v>
      </c>
      <c r="J553" s="73">
        <v>12.48</v>
      </c>
    </row>
    <row r="554" spans="1:10">
      <c r="A554" s="73" t="s">
        <v>58</v>
      </c>
      <c r="B554" s="73" t="s">
        <v>566</v>
      </c>
      <c r="C554" s="73" t="s">
        <v>567</v>
      </c>
      <c r="D554" s="73" t="s">
        <v>80</v>
      </c>
      <c r="E554" s="73" t="s">
        <v>963</v>
      </c>
      <c r="F554" s="73" t="s">
        <v>964</v>
      </c>
      <c r="G554" s="73">
        <v>5</v>
      </c>
      <c r="H554" s="73">
        <v>16.2</v>
      </c>
      <c r="I554" s="73">
        <v>0</v>
      </c>
      <c r="J554" s="73">
        <v>16.2</v>
      </c>
    </row>
    <row r="555" spans="1:10">
      <c r="A555" s="73" t="s">
        <v>58</v>
      </c>
      <c r="B555" s="73" t="s">
        <v>566</v>
      </c>
      <c r="C555" s="73" t="s">
        <v>567</v>
      </c>
      <c r="D555" s="73" t="s">
        <v>80</v>
      </c>
      <c r="E555" s="73" t="s">
        <v>935</v>
      </c>
      <c r="F555" s="73" t="s">
        <v>936</v>
      </c>
      <c r="G555" s="73">
        <v>5</v>
      </c>
      <c r="H555" s="73">
        <v>7.95</v>
      </c>
      <c r="I555" s="73">
        <v>0</v>
      </c>
      <c r="J555" s="73">
        <v>7.95</v>
      </c>
    </row>
    <row r="556" spans="1:10">
      <c r="A556" s="73" t="s">
        <v>58</v>
      </c>
      <c r="B556" s="73" t="s">
        <v>566</v>
      </c>
      <c r="C556" s="73" t="s">
        <v>567</v>
      </c>
      <c r="D556" s="73" t="s">
        <v>80</v>
      </c>
      <c r="E556" s="73" t="s">
        <v>965</v>
      </c>
      <c r="F556" s="73" t="s">
        <v>966</v>
      </c>
      <c r="G556" s="73">
        <v>3</v>
      </c>
      <c r="H556" s="73">
        <v>4.53</v>
      </c>
      <c r="I556" s="73">
        <v>0</v>
      </c>
      <c r="J556" s="73">
        <v>4.53</v>
      </c>
    </row>
    <row r="557" spans="1:10">
      <c r="A557" s="73" t="s">
        <v>58</v>
      </c>
      <c r="B557" s="73" t="s">
        <v>566</v>
      </c>
      <c r="C557" s="73" t="s">
        <v>567</v>
      </c>
      <c r="D557" s="73" t="s">
        <v>80</v>
      </c>
      <c r="E557" s="73" t="s">
        <v>903</v>
      </c>
      <c r="F557" s="73" t="s">
        <v>904</v>
      </c>
      <c r="G557" s="73">
        <v>3</v>
      </c>
      <c r="H557" s="73">
        <v>4.53</v>
      </c>
      <c r="I557" s="73">
        <v>0</v>
      </c>
      <c r="J557" s="73">
        <v>4.53</v>
      </c>
    </row>
    <row r="558" spans="1:10">
      <c r="A558" s="73" t="s">
        <v>58</v>
      </c>
      <c r="B558" s="73" t="s">
        <v>566</v>
      </c>
      <c r="C558" s="73" t="s">
        <v>567</v>
      </c>
      <c r="D558" s="73" t="s">
        <v>80</v>
      </c>
      <c r="E558" s="73" t="s">
        <v>907</v>
      </c>
      <c r="F558" s="73" t="s">
        <v>908</v>
      </c>
      <c r="G558" s="73">
        <v>6</v>
      </c>
      <c r="H558" s="73">
        <v>21.78</v>
      </c>
      <c r="I558" s="73">
        <v>0</v>
      </c>
      <c r="J558" s="73">
        <v>21.78</v>
      </c>
    </row>
    <row r="559" spans="1:10">
      <c r="A559" s="73" t="s">
        <v>58</v>
      </c>
      <c r="B559" s="73" t="s">
        <v>566</v>
      </c>
      <c r="C559" s="73" t="s">
        <v>567</v>
      </c>
      <c r="D559" s="73" t="s">
        <v>80</v>
      </c>
      <c r="E559" s="73" t="s">
        <v>909</v>
      </c>
      <c r="F559" s="73" t="s">
        <v>910</v>
      </c>
      <c r="G559" s="73">
        <v>5</v>
      </c>
      <c r="H559" s="73">
        <v>6.5</v>
      </c>
      <c r="I559" s="73">
        <v>0</v>
      </c>
      <c r="J559" s="73">
        <v>6.5</v>
      </c>
    </row>
    <row r="560" spans="1:10">
      <c r="A560" s="73" t="s">
        <v>58</v>
      </c>
      <c r="B560" s="73" t="s">
        <v>566</v>
      </c>
      <c r="C560" s="73" t="s">
        <v>567</v>
      </c>
      <c r="D560" s="73" t="s">
        <v>80</v>
      </c>
      <c r="E560" s="73" t="s">
        <v>911</v>
      </c>
      <c r="F560" s="73" t="s">
        <v>912</v>
      </c>
      <c r="G560" s="73">
        <v>4</v>
      </c>
      <c r="H560" s="73">
        <v>5.2</v>
      </c>
      <c r="I560" s="73">
        <v>0</v>
      </c>
      <c r="J560" s="73">
        <v>5.2</v>
      </c>
    </row>
    <row r="561" spans="1:10">
      <c r="A561" s="73" t="s">
        <v>58</v>
      </c>
      <c r="B561" s="73" t="s">
        <v>566</v>
      </c>
      <c r="C561" s="73" t="s">
        <v>567</v>
      </c>
      <c r="D561" s="73" t="s">
        <v>80</v>
      </c>
      <c r="E561" s="73" t="s">
        <v>913</v>
      </c>
      <c r="F561" s="73" t="s">
        <v>914</v>
      </c>
      <c r="G561" s="73">
        <v>3</v>
      </c>
      <c r="H561" s="73">
        <v>3.9</v>
      </c>
      <c r="I561" s="73">
        <v>0</v>
      </c>
      <c r="J561" s="73">
        <v>3.9</v>
      </c>
    </row>
    <row r="562" spans="1:10">
      <c r="A562" s="73" t="s">
        <v>58</v>
      </c>
      <c r="B562" s="73" t="s">
        <v>566</v>
      </c>
      <c r="C562" s="73" t="s">
        <v>567</v>
      </c>
      <c r="D562" s="73" t="s">
        <v>80</v>
      </c>
      <c r="E562" s="73" t="s">
        <v>974</v>
      </c>
      <c r="F562" s="73" t="s">
        <v>975</v>
      </c>
      <c r="G562" s="73">
        <v>1</v>
      </c>
      <c r="H562" s="73">
        <v>1.6</v>
      </c>
      <c r="I562" s="73">
        <v>0</v>
      </c>
      <c r="J562" s="73">
        <v>1.6</v>
      </c>
    </row>
    <row r="563" spans="1:10">
      <c r="A563" s="73" t="s">
        <v>58</v>
      </c>
      <c r="B563" s="73" t="s">
        <v>566</v>
      </c>
      <c r="C563" s="73" t="s">
        <v>567</v>
      </c>
      <c r="D563" s="73" t="s">
        <v>80</v>
      </c>
      <c r="E563" s="73" t="s">
        <v>976</v>
      </c>
      <c r="F563" s="73" t="s">
        <v>977</v>
      </c>
      <c r="G563" s="73">
        <v>1</v>
      </c>
      <c r="H563" s="73">
        <v>1.32</v>
      </c>
      <c r="I563" s="73">
        <v>0</v>
      </c>
      <c r="J563" s="73">
        <v>1.32</v>
      </c>
    </row>
    <row r="564" spans="1:10">
      <c r="A564" s="73" t="s">
        <v>58</v>
      </c>
      <c r="B564" s="73" t="s">
        <v>566</v>
      </c>
      <c r="C564" s="73" t="s">
        <v>567</v>
      </c>
      <c r="D564" s="73" t="s">
        <v>80</v>
      </c>
      <c r="E564" s="73" t="s">
        <v>306</v>
      </c>
      <c r="F564" s="73" t="s">
        <v>307</v>
      </c>
      <c r="G564" s="73">
        <v>14</v>
      </c>
      <c r="H564" s="73">
        <v>22.68</v>
      </c>
      <c r="I564" s="73">
        <v>0</v>
      </c>
      <c r="J564" s="73">
        <v>22.68</v>
      </c>
    </row>
    <row r="565" spans="1:10">
      <c r="A565" s="73" t="s">
        <v>58</v>
      </c>
      <c r="B565" s="73" t="s">
        <v>566</v>
      </c>
      <c r="C565" s="73" t="s">
        <v>567</v>
      </c>
      <c r="D565" s="73" t="s">
        <v>80</v>
      </c>
      <c r="E565" s="73" t="s">
        <v>1058</v>
      </c>
      <c r="F565" s="73" t="s">
        <v>1059</v>
      </c>
      <c r="G565" s="73">
        <v>2</v>
      </c>
      <c r="H565" s="73">
        <v>11.48</v>
      </c>
      <c r="I565" s="73">
        <v>0</v>
      </c>
      <c r="J565" s="73">
        <v>11.48</v>
      </c>
    </row>
    <row r="566" spans="1:10">
      <c r="A566" s="73" t="s">
        <v>58</v>
      </c>
      <c r="B566" s="73" t="s">
        <v>566</v>
      </c>
      <c r="C566" s="73" t="s">
        <v>567</v>
      </c>
      <c r="D566" s="73" t="s">
        <v>80</v>
      </c>
      <c r="E566" s="73" t="s">
        <v>1064</v>
      </c>
      <c r="F566" s="73" t="s">
        <v>1065</v>
      </c>
      <c r="G566" s="73">
        <v>1</v>
      </c>
      <c r="H566" s="73">
        <v>5.74</v>
      </c>
      <c r="I566" s="73">
        <v>0</v>
      </c>
      <c r="J566" s="73">
        <v>5.74</v>
      </c>
    </row>
    <row r="567" spans="1:10">
      <c r="A567" s="73" t="s">
        <v>58</v>
      </c>
      <c r="B567" s="73" t="s">
        <v>566</v>
      </c>
      <c r="C567" s="73" t="s">
        <v>567</v>
      </c>
      <c r="D567" s="73" t="s">
        <v>80</v>
      </c>
      <c r="E567" s="73" t="s">
        <v>915</v>
      </c>
      <c r="F567" s="73" t="s">
        <v>916</v>
      </c>
      <c r="G567" s="73">
        <v>2</v>
      </c>
      <c r="H567" s="73">
        <v>5.34</v>
      </c>
      <c r="I567" s="73">
        <v>0</v>
      </c>
      <c r="J567" s="73">
        <v>5.34</v>
      </c>
    </row>
    <row r="568" spans="1:10">
      <c r="A568" s="73" t="s">
        <v>58</v>
      </c>
      <c r="B568" s="73" t="s">
        <v>566</v>
      </c>
      <c r="C568" s="73" t="s">
        <v>567</v>
      </c>
      <c r="D568" s="73" t="s">
        <v>80</v>
      </c>
      <c r="E568" s="73" t="s">
        <v>917</v>
      </c>
      <c r="F568" s="73" t="s">
        <v>918</v>
      </c>
      <c r="G568" s="73">
        <v>6</v>
      </c>
      <c r="H568" s="73">
        <v>44.52</v>
      </c>
      <c r="I568" s="73">
        <v>0</v>
      </c>
      <c r="J568" s="73">
        <v>44.52</v>
      </c>
    </row>
    <row r="569" spans="1:10">
      <c r="A569" s="73" t="s">
        <v>58</v>
      </c>
      <c r="B569" s="73" t="s">
        <v>566</v>
      </c>
      <c r="C569" s="73" t="s">
        <v>567</v>
      </c>
      <c r="D569" s="73" t="s">
        <v>80</v>
      </c>
      <c r="E569" s="73" t="s">
        <v>919</v>
      </c>
      <c r="F569" s="73" t="s">
        <v>920</v>
      </c>
      <c r="G569" s="73">
        <v>11</v>
      </c>
      <c r="H569" s="73">
        <v>29.26</v>
      </c>
      <c r="I569" s="73">
        <v>0</v>
      </c>
      <c r="J569" s="73">
        <v>29.26</v>
      </c>
    </row>
    <row r="570" spans="1:10">
      <c r="A570" s="73" t="s">
        <v>58</v>
      </c>
      <c r="B570" s="73" t="s">
        <v>566</v>
      </c>
      <c r="C570" s="73" t="s">
        <v>567</v>
      </c>
      <c r="D570" s="73" t="s">
        <v>80</v>
      </c>
      <c r="E570" s="73" t="s">
        <v>921</v>
      </c>
      <c r="F570" s="73" t="s">
        <v>922</v>
      </c>
      <c r="G570" s="73">
        <v>4</v>
      </c>
      <c r="H570" s="73">
        <v>10</v>
      </c>
      <c r="I570" s="73">
        <v>0</v>
      </c>
      <c r="J570" s="73">
        <v>10</v>
      </c>
    </row>
    <row r="571" spans="1:10">
      <c r="A571" s="73" t="s">
        <v>58</v>
      </c>
      <c r="B571" s="73" t="s">
        <v>566</v>
      </c>
      <c r="C571" s="73" t="s">
        <v>567</v>
      </c>
      <c r="D571" s="73" t="s">
        <v>80</v>
      </c>
      <c r="E571" s="73" t="s">
        <v>923</v>
      </c>
      <c r="F571" s="73" t="s">
        <v>924</v>
      </c>
      <c r="G571" s="73">
        <v>11</v>
      </c>
      <c r="H571" s="73">
        <v>58.74</v>
      </c>
      <c r="I571" s="73">
        <v>0</v>
      </c>
      <c r="J571" s="73">
        <v>58.74</v>
      </c>
    </row>
    <row r="572" spans="1:10">
      <c r="A572" s="73" t="s">
        <v>58</v>
      </c>
      <c r="B572" s="73" t="s">
        <v>566</v>
      </c>
      <c r="C572" s="73" t="s">
        <v>567</v>
      </c>
      <c r="D572" s="73" t="s">
        <v>80</v>
      </c>
      <c r="E572" s="73" t="s">
        <v>925</v>
      </c>
      <c r="F572" s="73" t="s">
        <v>926</v>
      </c>
      <c r="G572" s="73">
        <v>1</v>
      </c>
      <c r="H572" s="73">
        <v>4.99</v>
      </c>
      <c r="I572" s="73">
        <v>0</v>
      </c>
      <c r="J572" s="73">
        <v>4.99</v>
      </c>
    </row>
    <row r="573" spans="1:10">
      <c r="A573" s="73" t="s">
        <v>58</v>
      </c>
      <c r="B573" s="73" t="s">
        <v>566</v>
      </c>
      <c r="C573" s="73" t="s">
        <v>567</v>
      </c>
      <c r="D573" s="73" t="s">
        <v>80</v>
      </c>
      <c r="E573" s="73" t="s">
        <v>1078</v>
      </c>
      <c r="F573" s="73" t="s">
        <v>1079</v>
      </c>
      <c r="G573" s="73">
        <v>1</v>
      </c>
      <c r="H573" s="73">
        <v>5.12</v>
      </c>
      <c r="I573" s="73">
        <v>0</v>
      </c>
      <c r="J573" s="73">
        <v>5.12</v>
      </c>
    </row>
    <row r="574" spans="1:10">
      <c r="A574" s="73" t="s">
        <v>58</v>
      </c>
      <c r="B574" s="73" t="s">
        <v>566</v>
      </c>
      <c r="C574" s="73" t="s">
        <v>567</v>
      </c>
      <c r="D574" s="73" t="s">
        <v>80</v>
      </c>
      <c r="E574" s="73" t="s">
        <v>1030</v>
      </c>
      <c r="F574" s="73" t="s">
        <v>1031</v>
      </c>
      <c r="G574" s="73">
        <v>1</v>
      </c>
      <c r="H574" s="73">
        <v>6.9</v>
      </c>
      <c r="I574" s="73">
        <v>0</v>
      </c>
      <c r="J574" s="73">
        <v>6.9</v>
      </c>
    </row>
    <row r="575" spans="1:10">
      <c r="A575" s="73" t="s">
        <v>58</v>
      </c>
      <c r="B575" s="73" t="s">
        <v>566</v>
      </c>
      <c r="C575" s="73" t="s">
        <v>567</v>
      </c>
      <c r="D575" s="73" t="s">
        <v>80</v>
      </c>
      <c r="E575" s="73" t="s">
        <v>927</v>
      </c>
      <c r="F575" s="73" t="s">
        <v>928</v>
      </c>
      <c r="G575" s="73">
        <v>3</v>
      </c>
      <c r="H575" s="73">
        <v>17.73</v>
      </c>
      <c r="I575" s="73">
        <v>0</v>
      </c>
      <c r="J575" s="73">
        <v>17.73</v>
      </c>
    </row>
    <row r="576" spans="1:10">
      <c r="A576" s="73" t="s">
        <v>58</v>
      </c>
      <c r="B576" s="73" t="s">
        <v>566</v>
      </c>
      <c r="C576" s="73" t="s">
        <v>567</v>
      </c>
      <c r="D576" s="73" t="s">
        <v>80</v>
      </c>
      <c r="E576" s="73" t="s">
        <v>2478</v>
      </c>
      <c r="F576" s="73" t="s">
        <v>2479</v>
      </c>
      <c r="G576" s="73">
        <v>1</v>
      </c>
      <c r="H576" s="73">
        <v>9.6300000000000008</v>
      </c>
      <c r="I576" s="73">
        <v>0</v>
      </c>
      <c r="J576" s="73">
        <v>9.6300000000000008</v>
      </c>
    </row>
    <row r="577" spans="1:10">
      <c r="A577" s="73" t="s">
        <v>58</v>
      </c>
      <c r="B577" s="73" t="s">
        <v>566</v>
      </c>
      <c r="C577" s="73" t="s">
        <v>567</v>
      </c>
      <c r="D577" s="73" t="s">
        <v>80</v>
      </c>
      <c r="E577" s="73" t="s">
        <v>957</v>
      </c>
      <c r="F577" s="73" t="s">
        <v>958</v>
      </c>
      <c r="G577" s="73">
        <v>1</v>
      </c>
      <c r="H577" s="73">
        <v>2.34</v>
      </c>
      <c r="I577" s="73">
        <v>0</v>
      </c>
      <c r="J577" s="73">
        <v>2.34</v>
      </c>
    </row>
    <row r="578" spans="1:10">
      <c r="A578" s="73" t="s">
        <v>58</v>
      </c>
      <c r="B578" s="73" t="s">
        <v>566</v>
      </c>
      <c r="C578" s="73" t="s">
        <v>567</v>
      </c>
      <c r="D578" s="73" t="s">
        <v>80</v>
      </c>
      <c r="E578" s="73" t="s">
        <v>1060</v>
      </c>
      <c r="F578" s="73" t="s">
        <v>1061</v>
      </c>
      <c r="G578" s="73">
        <v>2</v>
      </c>
      <c r="H578" s="73">
        <v>11.3</v>
      </c>
      <c r="I578" s="73">
        <v>0</v>
      </c>
      <c r="J578" s="73">
        <v>11.3</v>
      </c>
    </row>
    <row r="579" spans="1:10">
      <c r="A579" s="73" t="s">
        <v>58</v>
      </c>
      <c r="B579" s="73" t="s">
        <v>1106</v>
      </c>
      <c r="C579" s="73" t="s">
        <v>1107</v>
      </c>
      <c r="D579" s="73" t="s">
        <v>80</v>
      </c>
      <c r="E579" s="73" t="s">
        <v>877</v>
      </c>
      <c r="F579" s="73" t="s">
        <v>878</v>
      </c>
      <c r="G579" s="73">
        <v>90</v>
      </c>
      <c r="H579" s="73">
        <v>44.1</v>
      </c>
      <c r="I579" s="73">
        <v>0</v>
      </c>
      <c r="J579" s="73">
        <v>44.1</v>
      </c>
    </row>
    <row r="580" spans="1:10">
      <c r="A580" s="73" t="s">
        <v>58</v>
      </c>
      <c r="B580" s="73" t="s">
        <v>1106</v>
      </c>
      <c r="C580" s="73" t="s">
        <v>1107</v>
      </c>
      <c r="D580" s="73" t="s">
        <v>80</v>
      </c>
      <c r="E580" s="73" t="s">
        <v>448</v>
      </c>
      <c r="F580" s="73" t="s">
        <v>449</v>
      </c>
      <c r="G580" s="73">
        <v>15</v>
      </c>
      <c r="H580" s="73">
        <v>20.55</v>
      </c>
      <c r="I580" s="73">
        <v>0</v>
      </c>
      <c r="J580" s="73">
        <v>20.55</v>
      </c>
    </row>
    <row r="581" spans="1:10">
      <c r="A581" s="73" t="s">
        <v>58</v>
      </c>
      <c r="B581" s="73" t="s">
        <v>1106</v>
      </c>
      <c r="C581" s="73" t="s">
        <v>1107</v>
      </c>
      <c r="D581" s="73" t="s">
        <v>80</v>
      </c>
      <c r="E581" s="73" t="s">
        <v>450</v>
      </c>
      <c r="F581" s="73" t="s">
        <v>451</v>
      </c>
      <c r="G581" s="73">
        <v>47</v>
      </c>
      <c r="H581" s="73">
        <v>71.44</v>
      </c>
      <c r="I581" s="73">
        <v>0</v>
      </c>
      <c r="J581" s="73">
        <v>71.44</v>
      </c>
    </row>
    <row r="582" spans="1:10">
      <c r="A582" s="73" t="s">
        <v>58</v>
      </c>
      <c r="B582" s="73" t="s">
        <v>1106</v>
      </c>
      <c r="C582" s="73" t="s">
        <v>1107</v>
      </c>
      <c r="D582" s="73" t="s">
        <v>80</v>
      </c>
      <c r="E582" s="73" t="s">
        <v>274</v>
      </c>
      <c r="F582" s="73" t="s">
        <v>275</v>
      </c>
      <c r="G582" s="73">
        <v>22</v>
      </c>
      <c r="H582" s="73">
        <v>36.96</v>
      </c>
      <c r="I582" s="73">
        <v>0</v>
      </c>
      <c r="J582" s="73">
        <v>36.96</v>
      </c>
    </row>
    <row r="583" spans="1:10">
      <c r="A583" s="73" t="s">
        <v>58</v>
      </c>
      <c r="B583" s="73" t="s">
        <v>1106</v>
      </c>
      <c r="C583" s="73" t="s">
        <v>1107</v>
      </c>
      <c r="D583" s="73" t="s">
        <v>80</v>
      </c>
      <c r="E583" s="73" t="s">
        <v>1084</v>
      </c>
      <c r="F583" s="73" t="s">
        <v>1085</v>
      </c>
      <c r="G583" s="73">
        <v>13</v>
      </c>
      <c r="H583" s="73">
        <v>10.92</v>
      </c>
      <c r="I583" s="73">
        <v>0</v>
      </c>
      <c r="J583" s="73">
        <v>10.92</v>
      </c>
    </row>
    <row r="584" spans="1:10">
      <c r="A584" s="73" t="s">
        <v>58</v>
      </c>
      <c r="B584" s="73" t="s">
        <v>1106</v>
      </c>
      <c r="C584" s="73" t="s">
        <v>1107</v>
      </c>
      <c r="D584" s="73" t="s">
        <v>80</v>
      </c>
      <c r="E584" s="73" t="s">
        <v>879</v>
      </c>
      <c r="F584" s="73" t="s">
        <v>880</v>
      </c>
      <c r="G584" s="73">
        <v>24</v>
      </c>
      <c r="H584" s="73">
        <v>16.8</v>
      </c>
      <c r="I584" s="73">
        <v>0</v>
      </c>
      <c r="J584" s="73">
        <v>16.8</v>
      </c>
    </row>
    <row r="585" spans="1:10">
      <c r="A585" s="73" t="s">
        <v>58</v>
      </c>
      <c r="B585" s="73" t="s">
        <v>1106</v>
      </c>
      <c r="C585" s="73" t="s">
        <v>1107</v>
      </c>
      <c r="D585" s="73" t="s">
        <v>80</v>
      </c>
      <c r="E585" s="73" t="s">
        <v>881</v>
      </c>
      <c r="F585" s="73" t="s">
        <v>882</v>
      </c>
      <c r="G585" s="73">
        <v>190</v>
      </c>
      <c r="H585" s="73">
        <v>832.2</v>
      </c>
      <c r="I585" s="73">
        <v>0</v>
      </c>
      <c r="J585" s="73">
        <v>832.2</v>
      </c>
    </row>
    <row r="586" spans="1:10">
      <c r="A586" s="73" t="s">
        <v>58</v>
      </c>
      <c r="B586" s="73" t="s">
        <v>1106</v>
      </c>
      <c r="C586" s="73" t="s">
        <v>1107</v>
      </c>
      <c r="D586" s="73" t="s">
        <v>80</v>
      </c>
      <c r="E586" s="73" t="s">
        <v>883</v>
      </c>
      <c r="F586" s="73" t="s">
        <v>884</v>
      </c>
      <c r="G586" s="73">
        <v>30</v>
      </c>
      <c r="H586" s="73">
        <v>57</v>
      </c>
      <c r="I586" s="73">
        <v>0</v>
      </c>
      <c r="J586" s="73">
        <v>57</v>
      </c>
    </row>
    <row r="587" spans="1:10">
      <c r="A587" s="73" t="s">
        <v>58</v>
      </c>
      <c r="B587" s="73" t="s">
        <v>1106</v>
      </c>
      <c r="C587" s="73" t="s">
        <v>1107</v>
      </c>
      <c r="D587" s="73" t="s">
        <v>80</v>
      </c>
      <c r="E587" s="73" t="s">
        <v>943</v>
      </c>
      <c r="F587" s="73" t="s">
        <v>944</v>
      </c>
      <c r="G587" s="73">
        <v>15</v>
      </c>
      <c r="H587" s="73">
        <v>37.35</v>
      </c>
      <c r="I587" s="73">
        <v>0</v>
      </c>
      <c r="J587" s="73">
        <v>37.35</v>
      </c>
    </row>
    <row r="588" spans="1:10">
      <c r="A588" s="73" t="s">
        <v>58</v>
      </c>
      <c r="B588" s="73" t="s">
        <v>1106</v>
      </c>
      <c r="C588" s="73" t="s">
        <v>1107</v>
      </c>
      <c r="D588" s="73" t="s">
        <v>80</v>
      </c>
      <c r="E588" s="73" t="s">
        <v>945</v>
      </c>
      <c r="F588" s="73" t="s">
        <v>946</v>
      </c>
      <c r="G588" s="73">
        <v>11</v>
      </c>
      <c r="H588" s="73">
        <v>31.68</v>
      </c>
      <c r="I588" s="73">
        <v>0</v>
      </c>
      <c r="J588" s="73">
        <v>31.68</v>
      </c>
    </row>
    <row r="589" spans="1:10">
      <c r="A589" s="73" t="s">
        <v>58</v>
      </c>
      <c r="B589" s="73" t="s">
        <v>1106</v>
      </c>
      <c r="C589" s="73" t="s">
        <v>1107</v>
      </c>
      <c r="D589" s="73" t="s">
        <v>80</v>
      </c>
      <c r="E589" s="73" t="s">
        <v>947</v>
      </c>
      <c r="F589" s="73" t="s">
        <v>948</v>
      </c>
      <c r="G589" s="73">
        <v>2</v>
      </c>
      <c r="H589" s="73">
        <v>5.76</v>
      </c>
      <c r="I589" s="73">
        <v>0</v>
      </c>
      <c r="J589" s="73">
        <v>5.76</v>
      </c>
    </row>
    <row r="590" spans="1:10">
      <c r="A590" s="73" t="s">
        <v>58</v>
      </c>
      <c r="B590" s="73" t="s">
        <v>1106</v>
      </c>
      <c r="C590" s="73" t="s">
        <v>1107</v>
      </c>
      <c r="D590" s="73" t="s">
        <v>80</v>
      </c>
      <c r="E590" s="73" t="s">
        <v>885</v>
      </c>
      <c r="F590" s="73" t="s">
        <v>886</v>
      </c>
      <c r="G590" s="73">
        <v>8</v>
      </c>
      <c r="H590" s="73">
        <v>64.239999999999995</v>
      </c>
      <c r="I590" s="73">
        <v>0</v>
      </c>
      <c r="J590" s="73">
        <v>64.239999999999995</v>
      </c>
    </row>
    <row r="591" spans="1:10">
      <c r="A591" s="73" t="s">
        <v>58</v>
      </c>
      <c r="B591" s="73" t="s">
        <v>1106</v>
      </c>
      <c r="C591" s="73" t="s">
        <v>1107</v>
      </c>
      <c r="D591" s="73" t="s">
        <v>80</v>
      </c>
      <c r="E591" s="73" t="s">
        <v>939</v>
      </c>
      <c r="F591" s="73" t="s">
        <v>940</v>
      </c>
      <c r="G591" s="73">
        <v>5</v>
      </c>
      <c r="H591" s="73">
        <v>5.55</v>
      </c>
      <c r="I591" s="73">
        <v>0</v>
      </c>
      <c r="J591" s="73">
        <v>5.55</v>
      </c>
    </row>
    <row r="592" spans="1:10">
      <c r="A592" s="73" t="s">
        <v>58</v>
      </c>
      <c r="B592" s="73" t="s">
        <v>1106</v>
      </c>
      <c r="C592" s="73" t="s">
        <v>1107</v>
      </c>
      <c r="D592" s="73" t="s">
        <v>80</v>
      </c>
      <c r="E592" s="73" t="s">
        <v>2480</v>
      </c>
      <c r="F592" s="73" t="s">
        <v>2481</v>
      </c>
      <c r="G592" s="73">
        <v>1</v>
      </c>
      <c r="H592" s="73">
        <v>0.74</v>
      </c>
      <c r="I592" s="73">
        <v>0</v>
      </c>
      <c r="J592" s="73">
        <v>0.74</v>
      </c>
    </row>
    <row r="593" spans="1:10">
      <c r="A593" s="73" t="s">
        <v>58</v>
      </c>
      <c r="B593" s="73" t="s">
        <v>1106</v>
      </c>
      <c r="C593" s="73" t="s">
        <v>1107</v>
      </c>
      <c r="D593" s="73" t="s">
        <v>80</v>
      </c>
      <c r="E593" s="73" t="s">
        <v>610</v>
      </c>
      <c r="F593" s="73" t="s">
        <v>611</v>
      </c>
      <c r="G593" s="73">
        <v>105</v>
      </c>
      <c r="H593" s="73">
        <v>159.6</v>
      </c>
      <c r="I593" s="73">
        <v>0</v>
      </c>
      <c r="J593" s="73">
        <v>159.6</v>
      </c>
    </row>
    <row r="594" spans="1:10">
      <c r="A594" s="73" t="s">
        <v>58</v>
      </c>
      <c r="B594" s="73" t="s">
        <v>1106</v>
      </c>
      <c r="C594" s="73" t="s">
        <v>1107</v>
      </c>
      <c r="D594" s="73" t="s">
        <v>80</v>
      </c>
      <c r="E594" s="73" t="s">
        <v>887</v>
      </c>
      <c r="F594" s="73" t="s">
        <v>888</v>
      </c>
      <c r="G594" s="73">
        <v>27</v>
      </c>
      <c r="H594" s="73">
        <v>55.62</v>
      </c>
      <c r="I594" s="73">
        <v>0</v>
      </c>
      <c r="J594" s="73">
        <v>55.62</v>
      </c>
    </row>
    <row r="595" spans="1:10">
      <c r="A595" s="73" t="s">
        <v>58</v>
      </c>
      <c r="B595" s="73" t="s">
        <v>1106</v>
      </c>
      <c r="C595" s="73" t="s">
        <v>1107</v>
      </c>
      <c r="D595" s="73" t="s">
        <v>80</v>
      </c>
      <c r="E595" s="73" t="s">
        <v>889</v>
      </c>
      <c r="F595" s="73" t="s">
        <v>890</v>
      </c>
      <c r="G595" s="73">
        <v>5</v>
      </c>
      <c r="H595" s="73">
        <v>19.7</v>
      </c>
      <c r="I595" s="73">
        <v>0</v>
      </c>
      <c r="J595" s="73">
        <v>19.7</v>
      </c>
    </row>
    <row r="596" spans="1:10">
      <c r="A596" s="73" t="s">
        <v>58</v>
      </c>
      <c r="B596" s="73" t="s">
        <v>1106</v>
      </c>
      <c r="C596" s="73" t="s">
        <v>1107</v>
      </c>
      <c r="D596" s="73" t="s">
        <v>80</v>
      </c>
      <c r="E596" s="73" t="s">
        <v>1024</v>
      </c>
      <c r="F596" s="73" t="s">
        <v>1025</v>
      </c>
      <c r="G596" s="73">
        <v>1</v>
      </c>
      <c r="H596" s="73">
        <v>0.88</v>
      </c>
      <c r="I596" s="73">
        <v>0</v>
      </c>
      <c r="J596" s="73">
        <v>0.88</v>
      </c>
    </row>
    <row r="597" spans="1:10">
      <c r="A597" s="73" t="s">
        <v>58</v>
      </c>
      <c r="B597" s="73" t="s">
        <v>1106</v>
      </c>
      <c r="C597" s="73" t="s">
        <v>1107</v>
      </c>
      <c r="D597" s="73" t="s">
        <v>80</v>
      </c>
      <c r="E597" s="73" t="s">
        <v>2468</v>
      </c>
      <c r="F597" s="73" t="s">
        <v>2469</v>
      </c>
      <c r="G597" s="73">
        <v>2</v>
      </c>
      <c r="H597" s="73">
        <v>2.6</v>
      </c>
      <c r="I597" s="73">
        <v>0</v>
      </c>
      <c r="J597" s="73">
        <v>2.6</v>
      </c>
    </row>
    <row r="598" spans="1:10">
      <c r="A598" s="73" t="s">
        <v>58</v>
      </c>
      <c r="B598" s="73" t="s">
        <v>1106</v>
      </c>
      <c r="C598" s="73" t="s">
        <v>1107</v>
      </c>
      <c r="D598" s="73" t="s">
        <v>80</v>
      </c>
      <c r="E598" s="73" t="s">
        <v>2464</v>
      </c>
      <c r="F598" s="73" t="s">
        <v>2465</v>
      </c>
      <c r="G598" s="73">
        <v>1</v>
      </c>
      <c r="H598" s="73">
        <v>3.2</v>
      </c>
      <c r="I598" s="73">
        <v>0</v>
      </c>
      <c r="J598" s="73">
        <v>3.2</v>
      </c>
    </row>
    <row r="599" spans="1:10">
      <c r="A599" s="73" t="s">
        <v>58</v>
      </c>
      <c r="B599" s="73" t="s">
        <v>1106</v>
      </c>
      <c r="C599" s="73" t="s">
        <v>1107</v>
      </c>
      <c r="D599" s="73" t="s">
        <v>80</v>
      </c>
      <c r="E599" s="73" t="s">
        <v>1758</v>
      </c>
      <c r="F599" s="73" t="s">
        <v>1759</v>
      </c>
      <c r="G599" s="73">
        <v>1</v>
      </c>
      <c r="H599" s="73">
        <v>4.34</v>
      </c>
      <c r="I599" s="73">
        <v>0</v>
      </c>
      <c r="J599" s="73">
        <v>4.34</v>
      </c>
    </row>
    <row r="600" spans="1:10">
      <c r="A600" s="73" t="s">
        <v>58</v>
      </c>
      <c r="B600" s="73" t="s">
        <v>1106</v>
      </c>
      <c r="C600" s="73" t="s">
        <v>1107</v>
      </c>
      <c r="D600" s="73" t="s">
        <v>80</v>
      </c>
      <c r="E600" s="73" t="s">
        <v>949</v>
      </c>
      <c r="F600" s="73" t="s">
        <v>950</v>
      </c>
      <c r="G600" s="73">
        <v>10</v>
      </c>
      <c r="H600" s="73">
        <v>43.6</v>
      </c>
      <c r="I600" s="73">
        <v>0</v>
      </c>
      <c r="J600" s="73">
        <v>43.6</v>
      </c>
    </row>
    <row r="601" spans="1:10">
      <c r="A601" s="73" t="s">
        <v>58</v>
      </c>
      <c r="B601" s="73" t="s">
        <v>1106</v>
      </c>
      <c r="C601" s="73" t="s">
        <v>1107</v>
      </c>
      <c r="D601" s="73" t="s">
        <v>80</v>
      </c>
      <c r="E601" s="73" t="s">
        <v>552</v>
      </c>
      <c r="F601" s="73" t="s">
        <v>1274</v>
      </c>
      <c r="G601" s="73">
        <v>13</v>
      </c>
      <c r="H601" s="73">
        <v>75.400000000000006</v>
      </c>
      <c r="I601" s="73">
        <v>0</v>
      </c>
      <c r="J601" s="73">
        <v>75.400000000000006</v>
      </c>
    </row>
    <row r="602" spans="1:10">
      <c r="A602" s="73" t="s">
        <v>58</v>
      </c>
      <c r="B602" s="73" t="s">
        <v>1106</v>
      </c>
      <c r="C602" s="73" t="s">
        <v>1107</v>
      </c>
      <c r="D602" s="73" t="s">
        <v>80</v>
      </c>
      <c r="E602" s="73" t="s">
        <v>969</v>
      </c>
      <c r="F602" s="73" t="s">
        <v>1277</v>
      </c>
      <c r="G602" s="73">
        <v>4</v>
      </c>
      <c r="H602" s="73">
        <v>32.24</v>
      </c>
      <c r="I602" s="73">
        <v>0</v>
      </c>
      <c r="J602" s="73">
        <v>32.24</v>
      </c>
    </row>
    <row r="603" spans="1:10">
      <c r="A603" s="73" t="s">
        <v>58</v>
      </c>
      <c r="B603" s="73" t="s">
        <v>1106</v>
      </c>
      <c r="C603" s="73" t="s">
        <v>1107</v>
      </c>
      <c r="D603" s="73" t="s">
        <v>80</v>
      </c>
      <c r="E603" s="73" t="s">
        <v>553</v>
      </c>
      <c r="F603" s="73" t="s">
        <v>1275</v>
      </c>
      <c r="G603" s="73">
        <v>11</v>
      </c>
      <c r="H603" s="73">
        <v>55.22</v>
      </c>
      <c r="I603" s="73">
        <v>0</v>
      </c>
      <c r="J603" s="73">
        <v>55.22</v>
      </c>
    </row>
    <row r="604" spans="1:10">
      <c r="A604" s="73" t="s">
        <v>58</v>
      </c>
      <c r="B604" s="73" t="s">
        <v>1106</v>
      </c>
      <c r="C604" s="73" t="s">
        <v>1107</v>
      </c>
      <c r="D604" s="73" t="s">
        <v>80</v>
      </c>
      <c r="E604" s="73" t="s">
        <v>2482</v>
      </c>
      <c r="F604" s="73" t="s">
        <v>2483</v>
      </c>
      <c r="G604" s="73">
        <v>1</v>
      </c>
      <c r="H604" s="73">
        <v>3.11</v>
      </c>
      <c r="I604" s="73">
        <v>0</v>
      </c>
      <c r="J604" s="73">
        <v>3.11</v>
      </c>
    </row>
    <row r="605" spans="1:10">
      <c r="A605" s="73" t="s">
        <v>58</v>
      </c>
      <c r="B605" s="73" t="s">
        <v>1106</v>
      </c>
      <c r="C605" s="73" t="s">
        <v>1107</v>
      </c>
      <c r="D605" s="73" t="s">
        <v>80</v>
      </c>
      <c r="E605" s="73" t="s">
        <v>951</v>
      </c>
      <c r="F605" s="73" t="s">
        <v>952</v>
      </c>
      <c r="G605" s="73">
        <v>15</v>
      </c>
      <c r="H605" s="73">
        <v>23.7</v>
      </c>
      <c r="I605" s="73">
        <v>0</v>
      </c>
      <c r="J605" s="73">
        <v>23.7</v>
      </c>
    </row>
    <row r="606" spans="1:10">
      <c r="A606" s="73" t="s">
        <v>58</v>
      </c>
      <c r="B606" s="73" t="s">
        <v>1106</v>
      </c>
      <c r="C606" s="73" t="s">
        <v>1107</v>
      </c>
      <c r="D606" s="73" t="s">
        <v>80</v>
      </c>
      <c r="E606" s="73" t="s">
        <v>953</v>
      </c>
      <c r="F606" s="73" t="s">
        <v>954</v>
      </c>
      <c r="G606" s="73">
        <v>5</v>
      </c>
      <c r="H606" s="73">
        <v>7.9</v>
      </c>
      <c r="I606" s="73">
        <v>0</v>
      </c>
      <c r="J606" s="73">
        <v>7.9</v>
      </c>
    </row>
    <row r="607" spans="1:10">
      <c r="A607" s="73" t="s">
        <v>58</v>
      </c>
      <c r="B607" s="73" t="s">
        <v>1106</v>
      </c>
      <c r="C607" s="73" t="s">
        <v>1107</v>
      </c>
      <c r="D607" s="73" t="s">
        <v>80</v>
      </c>
      <c r="E607" s="73" t="s">
        <v>970</v>
      </c>
      <c r="F607" s="73" t="s">
        <v>971</v>
      </c>
      <c r="G607" s="73">
        <v>4</v>
      </c>
      <c r="H607" s="73">
        <v>21.32</v>
      </c>
      <c r="I607" s="73">
        <v>0</v>
      </c>
      <c r="J607" s="73">
        <v>21.32</v>
      </c>
    </row>
    <row r="608" spans="1:10">
      <c r="A608" s="73" t="s">
        <v>58</v>
      </c>
      <c r="B608" s="73" t="s">
        <v>1106</v>
      </c>
      <c r="C608" s="73" t="s">
        <v>1107</v>
      </c>
      <c r="D608" s="73" t="s">
        <v>80</v>
      </c>
      <c r="E608" s="73" t="s">
        <v>931</v>
      </c>
      <c r="F608" s="73" t="s">
        <v>932</v>
      </c>
      <c r="G608" s="73">
        <v>66</v>
      </c>
      <c r="H608" s="73">
        <v>130.02000000000001</v>
      </c>
      <c r="I608" s="73">
        <v>0</v>
      </c>
      <c r="J608" s="73">
        <v>130.02000000000001</v>
      </c>
    </row>
    <row r="609" spans="1:10">
      <c r="A609" s="73" t="s">
        <v>58</v>
      </c>
      <c r="B609" s="73" t="s">
        <v>1106</v>
      </c>
      <c r="C609" s="73" t="s">
        <v>1107</v>
      </c>
      <c r="D609" s="73" t="s">
        <v>80</v>
      </c>
      <c r="E609" s="73" t="s">
        <v>891</v>
      </c>
      <c r="F609" s="73" t="s">
        <v>892</v>
      </c>
      <c r="G609" s="73">
        <v>50</v>
      </c>
      <c r="H609" s="73">
        <v>89.5</v>
      </c>
      <c r="I609" s="73">
        <v>0</v>
      </c>
      <c r="J609" s="73">
        <v>89.5</v>
      </c>
    </row>
    <row r="610" spans="1:10">
      <c r="A610" s="73" t="s">
        <v>58</v>
      </c>
      <c r="B610" s="73" t="s">
        <v>1106</v>
      </c>
      <c r="C610" s="73" t="s">
        <v>1107</v>
      </c>
      <c r="D610" s="73" t="s">
        <v>80</v>
      </c>
      <c r="E610" s="73" t="s">
        <v>893</v>
      </c>
      <c r="F610" s="73" t="s">
        <v>894</v>
      </c>
      <c r="G610" s="73">
        <v>129</v>
      </c>
      <c r="H610" s="73">
        <v>183.18</v>
      </c>
      <c r="I610" s="73">
        <v>0</v>
      </c>
      <c r="J610" s="73">
        <v>183.18</v>
      </c>
    </row>
    <row r="611" spans="1:10">
      <c r="A611" s="73" t="s">
        <v>58</v>
      </c>
      <c r="B611" s="73" t="s">
        <v>1106</v>
      </c>
      <c r="C611" s="73" t="s">
        <v>1107</v>
      </c>
      <c r="D611" s="73" t="s">
        <v>80</v>
      </c>
      <c r="E611" s="73" t="s">
        <v>933</v>
      </c>
      <c r="F611" s="73" t="s">
        <v>934</v>
      </c>
      <c r="G611" s="73">
        <v>17</v>
      </c>
      <c r="H611" s="73">
        <v>22.1</v>
      </c>
      <c r="I611" s="73">
        <v>0</v>
      </c>
      <c r="J611" s="73">
        <v>22.1</v>
      </c>
    </row>
    <row r="612" spans="1:10">
      <c r="A612" s="73" t="s">
        <v>58</v>
      </c>
      <c r="B612" s="73" t="s">
        <v>1106</v>
      </c>
      <c r="C612" s="73" t="s">
        <v>1107</v>
      </c>
      <c r="D612" s="73" t="s">
        <v>80</v>
      </c>
      <c r="E612" s="73" t="s">
        <v>895</v>
      </c>
      <c r="F612" s="73" t="s">
        <v>896</v>
      </c>
      <c r="G612" s="73">
        <v>149</v>
      </c>
      <c r="H612" s="73">
        <v>193.7</v>
      </c>
      <c r="I612" s="73">
        <v>0</v>
      </c>
      <c r="J612" s="73">
        <v>193.7</v>
      </c>
    </row>
    <row r="613" spans="1:10">
      <c r="A613" s="73" t="s">
        <v>58</v>
      </c>
      <c r="B613" s="73" t="s">
        <v>1106</v>
      </c>
      <c r="C613" s="73" t="s">
        <v>1107</v>
      </c>
      <c r="D613" s="73" t="s">
        <v>80</v>
      </c>
      <c r="E613" s="73" t="s">
        <v>959</v>
      </c>
      <c r="F613" s="73" t="s">
        <v>960</v>
      </c>
      <c r="G613" s="73">
        <v>26</v>
      </c>
      <c r="H613" s="73">
        <v>33.799999999999997</v>
      </c>
      <c r="I613" s="73">
        <v>0</v>
      </c>
      <c r="J613" s="73">
        <v>33.799999999999997</v>
      </c>
    </row>
    <row r="614" spans="1:10">
      <c r="A614" s="73" t="s">
        <v>58</v>
      </c>
      <c r="B614" s="73" t="s">
        <v>1106</v>
      </c>
      <c r="C614" s="73" t="s">
        <v>1107</v>
      </c>
      <c r="D614" s="73" t="s">
        <v>80</v>
      </c>
      <c r="E614" s="73" t="s">
        <v>897</v>
      </c>
      <c r="F614" s="73" t="s">
        <v>898</v>
      </c>
      <c r="G614" s="73">
        <v>24</v>
      </c>
      <c r="H614" s="73">
        <v>38.64</v>
      </c>
      <c r="I614" s="73">
        <v>0</v>
      </c>
      <c r="J614" s="73">
        <v>38.64</v>
      </c>
    </row>
    <row r="615" spans="1:10">
      <c r="A615" s="73" t="s">
        <v>58</v>
      </c>
      <c r="B615" s="73" t="s">
        <v>1106</v>
      </c>
      <c r="C615" s="73" t="s">
        <v>1107</v>
      </c>
      <c r="D615" s="73" t="s">
        <v>80</v>
      </c>
      <c r="E615" s="73" t="s">
        <v>961</v>
      </c>
      <c r="F615" s="73" t="s">
        <v>962</v>
      </c>
      <c r="G615" s="73">
        <v>5</v>
      </c>
      <c r="H615" s="73">
        <v>7.3</v>
      </c>
      <c r="I615" s="73">
        <v>0</v>
      </c>
      <c r="J615" s="73">
        <v>7.3</v>
      </c>
    </row>
    <row r="616" spans="1:10">
      <c r="A616" s="73" t="s">
        <v>58</v>
      </c>
      <c r="B616" s="73" t="s">
        <v>1106</v>
      </c>
      <c r="C616" s="73" t="s">
        <v>1107</v>
      </c>
      <c r="D616" s="73" t="s">
        <v>80</v>
      </c>
      <c r="E616" s="73" t="s">
        <v>972</v>
      </c>
      <c r="F616" s="73" t="s">
        <v>973</v>
      </c>
      <c r="G616" s="73">
        <v>9</v>
      </c>
      <c r="H616" s="73">
        <v>11.7</v>
      </c>
      <c r="I616" s="73">
        <v>0</v>
      </c>
      <c r="J616" s="73">
        <v>11.7</v>
      </c>
    </row>
    <row r="617" spans="1:10">
      <c r="A617" s="73" t="s">
        <v>58</v>
      </c>
      <c r="B617" s="73" t="s">
        <v>1106</v>
      </c>
      <c r="C617" s="73" t="s">
        <v>1107</v>
      </c>
      <c r="D617" s="73" t="s">
        <v>80</v>
      </c>
      <c r="E617" s="73" t="s">
        <v>941</v>
      </c>
      <c r="F617" s="73" t="s">
        <v>942</v>
      </c>
      <c r="G617" s="73">
        <v>11</v>
      </c>
      <c r="H617" s="73">
        <v>36.299999999999997</v>
      </c>
      <c r="I617" s="73">
        <v>0</v>
      </c>
      <c r="J617" s="73">
        <v>36.299999999999997</v>
      </c>
    </row>
    <row r="618" spans="1:10">
      <c r="A618" s="73" t="s">
        <v>58</v>
      </c>
      <c r="B618" s="73" t="s">
        <v>1106</v>
      </c>
      <c r="C618" s="73" t="s">
        <v>1107</v>
      </c>
      <c r="D618" s="73" t="s">
        <v>80</v>
      </c>
      <c r="E618" s="73" t="s">
        <v>899</v>
      </c>
      <c r="F618" s="73" t="s">
        <v>900</v>
      </c>
      <c r="G618" s="73">
        <v>19</v>
      </c>
      <c r="H618" s="73">
        <v>45.22</v>
      </c>
      <c r="I618" s="73">
        <v>0</v>
      </c>
      <c r="J618" s="73">
        <v>45.22</v>
      </c>
    </row>
    <row r="619" spans="1:10">
      <c r="A619" s="73" t="s">
        <v>58</v>
      </c>
      <c r="B619" s="73" t="s">
        <v>1106</v>
      </c>
      <c r="C619" s="73" t="s">
        <v>1107</v>
      </c>
      <c r="D619" s="73" t="s">
        <v>80</v>
      </c>
      <c r="E619" s="73" t="s">
        <v>901</v>
      </c>
      <c r="F619" s="73" t="s">
        <v>902</v>
      </c>
      <c r="G619" s="73">
        <v>43</v>
      </c>
      <c r="H619" s="73">
        <v>89.44</v>
      </c>
      <c r="I619" s="73">
        <v>0</v>
      </c>
      <c r="J619" s="73">
        <v>89.44</v>
      </c>
    </row>
    <row r="620" spans="1:10">
      <c r="A620" s="73" t="s">
        <v>58</v>
      </c>
      <c r="B620" s="73" t="s">
        <v>1106</v>
      </c>
      <c r="C620" s="73" t="s">
        <v>1107</v>
      </c>
      <c r="D620" s="73" t="s">
        <v>80</v>
      </c>
      <c r="E620" s="73" t="s">
        <v>963</v>
      </c>
      <c r="F620" s="73" t="s">
        <v>964</v>
      </c>
      <c r="G620" s="73">
        <v>36</v>
      </c>
      <c r="H620" s="73">
        <v>116.64</v>
      </c>
      <c r="I620" s="73">
        <v>0</v>
      </c>
      <c r="J620" s="73">
        <v>116.64</v>
      </c>
    </row>
    <row r="621" spans="1:10">
      <c r="A621" s="73" t="s">
        <v>58</v>
      </c>
      <c r="B621" s="73" t="s">
        <v>1106</v>
      </c>
      <c r="C621" s="73" t="s">
        <v>1107</v>
      </c>
      <c r="D621" s="73" t="s">
        <v>80</v>
      </c>
      <c r="E621" s="73" t="s">
        <v>935</v>
      </c>
      <c r="F621" s="73" t="s">
        <v>936</v>
      </c>
      <c r="G621" s="73">
        <v>90</v>
      </c>
      <c r="H621" s="73">
        <v>143.1</v>
      </c>
      <c r="I621" s="73">
        <v>0</v>
      </c>
      <c r="J621" s="73">
        <v>143.1</v>
      </c>
    </row>
    <row r="622" spans="1:10">
      <c r="A622" s="73" t="s">
        <v>58</v>
      </c>
      <c r="B622" s="73" t="s">
        <v>1106</v>
      </c>
      <c r="C622" s="73" t="s">
        <v>1107</v>
      </c>
      <c r="D622" s="73" t="s">
        <v>80</v>
      </c>
      <c r="E622" s="73" t="s">
        <v>965</v>
      </c>
      <c r="F622" s="73" t="s">
        <v>966</v>
      </c>
      <c r="G622" s="73">
        <v>30</v>
      </c>
      <c r="H622" s="73">
        <v>45.3</v>
      </c>
      <c r="I622" s="73">
        <v>0</v>
      </c>
      <c r="J622" s="73">
        <v>45.3</v>
      </c>
    </row>
    <row r="623" spans="1:10">
      <c r="A623" s="73" t="s">
        <v>58</v>
      </c>
      <c r="B623" s="73" t="s">
        <v>1106</v>
      </c>
      <c r="C623" s="73" t="s">
        <v>1107</v>
      </c>
      <c r="D623" s="73" t="s">
        <v>80</v>
      </c>
      <c r="E623" s="73" t="s">
        <v>903</v>
      </c>
      <c r="F623" s="73" t="s">
        <v>904</v>
      </c>
      <c r="G623" s="73">
        <v>43</v>
      </c>
      <c r="H623" s="73">
        <v>64.930000000000007</v>
      </c>
      <c r="I623" s="73">
        <v>0</v>
      </c>
      <c r="J623" s="73">
        <v>64.930000000000007</v>
      </c>
    </row>
    <row r="624" spans="1:10">
      <c r="A624" s="73" t="s">
        <v>58</v>
      </c>
      <c r="B624" s="73" t="s">
        <v>1106</v>
      </c>
      <c r="C624" s="73" t="s">
        <v>1107</v>
      </c>
      <c r="D624" s="73" t="s">
        <v>80</v>
      </c>
      <c r="E624" s="73" t="s">
        <v>905</v>
      </c>
      <c r="F624" s="73" t="s">
        <v>906</v>
      </c>
      <c r="G624" s="73">
        <v>1</v>
      </c>
      <c r="H624" s="73">
        <v>3.63</v>
      </c>
      <c r="I624" s="73">
        <v>0</v>
      </c>
      <c r="J624" s="73">
        <v>3.63</v>
      </c>
    </row>
    <row r="625" spans="1:10">
      <c r="A625" s="73" t="s">
        <v>58</v>
      </c>
      <c r="B625" s="73" t="s">
        <v>1106</v>
      </c>
      <c r="C625" s="73" t="s">
        <v>1107</v>
      </c>
      <c r="D625" s="73" t="s">
        <v>80</v>
      </c>
      <c r="E625" s="73" t="s">
        <v>1062</v>
      </c>
      <c r="F625" s="73" t="s">
        <v>1063</v>
      </c>
      <c r="G625" s="73">
        <v>6</v>
      </c>
      <c r="H625" s="73">
        <v>21.78</v>
      </c>
      <c r="I625" s="73">
        <v>0</v>
      </c>
      <c r="J625" s="73">
        <v>21.78</v>
      </c>
    </row>
    <row r="626" spans="1:10">
      <c r="A626" s="73" t="s">
        <v>58</v>
      </c>
      <c r="B626" s="73" t="s">
        <v>1106</v>
      </c>
      <c r="C626" s="73" t="s">
        <v>1107</v>
      </c>
      <c r="D626" s="73" t="s">
        <v>80</v>
      </c>
      <c r="E626" s="73" t="s">
        <v>907</v>
      </c>
      <c r="F626" s="73" t="s">
        <v>908</v>
      </c>
      <c r="G626" s="73">
        <v>49</v>
      </c>
      <c r="H626" s="73">
        <v>177.87</v>
      </c>
      <c r="I626" s="73">
        <v>0</v>
      </c>
      <c r="J626" s="73">
        <v>177.87</v>
      </c>
    </row>
    <row r="627" spans="1:10">
      <c r="A627" s="73" t="s">
        <v>58</v>
      </c>
      <c r="B627" s="73" t="s">
        <v>1106</v>
      </c>
      <c r="C627" s="73" t="s">
        <v>1107</v>
      </c>
      <c r="D627" s="73" t="s">
        <v>80</v>
      </c>
      <c r="E627" s="73" t="s">
        <v>909</v>
      </c>
      <c r="F627" s="73" t="s">
        <v>910</v>
      </c>
      <c r="G627" s="73">
        <v>42</v>
      </c>
      <c r="H627" s="73">
        <v>54.6</v>
      </c>
      <c r="I627" s="73">
        <v>0</v>
      </c>
      <c r="J627" s="73">
        <v>54.6</v>
      </c>
    </row>
    <row r="628" spans="1:10">
      <c r="A628" s="73" t="s">
        <v>58</v>
      </c>
      <c r="B628" s="73" t="s">
        <v>1106</v>
      </c>
      <c r="C628" s="73" t="s">
        <v>1107</v>
      </c>
      <c r="D628" s="73" t="s">
        <v>80</v>
      </c>
      <c r="E628" s="73" t="s">
        <v>911</v>
      </c>
      <c r="F628" s="73" t="s">
        <v>912</v>
      </c>
      <c r="G628" s="73">
        <v>30</v>
      </c>
      <c r="H628" s="73">
        <v>39</v>
      </c>
      <c r="I628" s="73">
        <v>0</v>
      </c>
      <c r="J628" s="73">
        <v>39</v>
      </c>
    </row>
    <row r="629" spans="1:10">
      <c r="A629" s="73" t="s">
        <v>58</v>
      </c>
      <c r="B629" s="73" t="s">
        <v>1106</v>
      </c>
      <c r="C629" s="73" t="s">
        <v>1107</v>
      </c>
      <c r="D629" s="73" t="s">
        <v>80</v>
      </c>
      <c r="E629" s="73" t="s">
        <v>913</v>
      </c>
      <c r="F629" s="73" t="s">
        <v>914</v>
      </c>
      <c r="G629" s="73">
        <v>32</v>
      </c>
      <c r="H629" s="73">
        <v>41.6</v>
      </c>
      <c r="I629" s="73">
        <v>0</v>
      </c>
      <c r="J629" s="73">
        <v>41.6</v>
      </c>
    </row>
    <row r="630" spans="1:10">
      <c r="A630" s="73" t="s">
        <v>58</v>
      </c>
      <c r="B630" s="73" t="s">
        <v>1106</v>
      </c>
      <c r="C630" s="73" t="s">
        <v>1107</v>
      </c>
      <c r="D630" s="73" t="s">
        <v>80</v>
      </c>
      <c r="E630" s="73" t="s">
        <v>974</v>
      </c>
      <c r="F630" s="73" t="s">
        <v>975</v>
      </c>
      <c r="G630" s="73">
        <v>11</v>
      </c>
      <c r="H630" s="73">
        <v>17.600000000000001</v>
      </c>
      <c r="I630" s="73">
        <v>0</v>
      </c>
      <c r="J630" s="73">
        <v>17.600000000000001</v>
      </c>
    </row>
    <row r="631" spans="1:10">
      <c r="A631" s="73" t="s">
        <v>58</v>
      </c>
      <c r="B631" s="73" t="s">
        <v>1106</v>
      </c>
      <c r="C631" s="73" t="s">
        <v>1107</v>
      </c>
      <c r="D631" s="73" t="s">
        <v>80</v>
      </c>
      <c r="E631" s="73" t="s">
        <v>955</v>
      </c>
      <c r="F631" s="73" t="s">
        <v>956</v>
      </c>
      <c r="G631" s="73">
        <v>5</v>
      </c>
      <c r="H631" s="73">
        <v>8</v>
      </c>
      <c r="I631" s="73">
        <v>0</v>
      </c>
      <c r="J631" s="73">
        <v>8</v>
      </c>
    </row>
    <row r="632" spans="1:10">
      <c r="A632" s="73" t="s">
        <v>58</v>
      </c>
      <c r="B632" s="73" t="s">
        <v>1106</v>
      </c>
      <c r="C632" s="73" t="s">
        <v>1107</v>
      </c>
      <c r="D632" s="73" t="s">
        <v>80</v>
      </c>
      <c r="E632" s="73" t="s">
        <v>976</v>
      </c>
      <c r="F632" s="73" t="s">
        <v>977</v>
      </c>
      <c r="G632" s="73">
        <v>19</v>
      </c>
      <c r="H632" s="73">
        <v>25.08</v>
      </c>
      <c r="I632" s="73">
        <v>0</v>
      </c>
      <c r="J632" s="73">
        <v>25.08</v>
      </c>
    </row>
    <row r="633" spans="1:10">
      <c r="A633" s="73" t="s">
        <v>58</v>
      </c>
      <c r="B633" s="73" t="s">
        <v>1106</v>
      </c>
      <c r="C633" s="73" t="s">
        <v>1107</v>
      </c>
      <c r="D633" s="73" t="s">
        <v>80</v>
      </c>
      <c r="E633" s="73" t="s">
        <v>1086</v>
      </c>
      <c r="F633" s="73" t="s">
        <v>1087</v>
      </c>
      <c r="G633" s="73">
        <v>7</v>
      </c>
      <c r="H633" s="73">
        <v>17.850000000000001</v>
      </c>
      <c r="I633" s="73">
        <v>0</v>
      </c>
      <c r="J633" s="73">
        <v>17.850000000000001</v>
      </c>
    </row>
    <row r="634" spans="1:10">
      <c r="A634" s="73" t="s">
        <v>58</v>
      </c>
      <c r="B634" s="73" t="s">
        <v>1106</v>
      </c>
      <c r="C634" s="73" t="s">
        <v>1107</v>
      </c>
      <c r="D634" s="73" t="s">
        <v>80</v>
      </c>
      <c r="E634" s="73" t="s">
        <v>306</v>
      </c>
      <c r="F634" s="73" t="s">
        <v>307</v>
      </c>
      <c r="G634" s="73">
        <v>127</v>
      </c>
      <c r="H634" s="73">
        <v>205.74</v>
      </c>
      <c r="I634" s="73">
        <v>0</v>
      </c>
      <c r="J634" s="73">
        <v>205.74</v>
      </c>
    </row>
    <row r="635" spans="1:10">
      <c r="A635" s="73" t="s">
        <v>58</v>
      </c>
      <c r="B635" s="73" t="s">
        <v>1106</v>
      </c>
      <c r="C635" s="73" t="s">
        <v>1107</v>
      </c>
      <c r="D635" s="73" t="s">
        <v>80</v>
      </c>
      <c r="E635" s="73" t="s">
        <v>1108</v>
      </c>
      <c r="F635" s="73" t="s">
        <v>1109</v>
      </c>
      <c r="G635" s="73">
        <v>9</v>
      </c>
      <c r="H635" s="73">
        <v>51.93</v>
      </c>
      <c r="I635" s="73">
        <v>0</v>
      </c>
      <c r="J635" s="73">
        <v>51.93</v>
      </c>
    </row>
    <row r="636" spans="1:10">
      <c r="A636" s="73" t="s">
        <v>58</v>
      </c>
      <c r="B636" s="73" t="s">
        <v>1106</v>
      </c>
      <c r="C636" s="73" t="s">
        <v>1107</v>
      </c>
      <c r="D636" s="73" t="s">
        <v>80</v>
      </c>
      <c r="E636" s="73" t="s">
        <v>1088</v>
      </c>
      <c r="F636" s="73" t="s">
        <v>1089</v>
      </c>
      <c r="G636" s="73">
        <v>1</v>
      </c>
      <c r="H636" s="73">
        <v>6.29</v>
      </c>
      <c r="I636" s="73">
        <v>0</v>
      </c>
      <c r="J636" s="73">
        <v>6.29</v>
      </c>
    </row>
    <row r="637" spans="1:10">
      <c r="A637" s="73" t="s">
        <v>58</v>
      </c>
      <c r="B637" s="73" t="s">
        <v>1106</v>
      </c>
      <c r="C637" s="73" t="s">
        <v>1107</v>
      </c>
      <c r="D637" s="73" t="s">
        <v>80</v>
      </c>
      <c r="E637" s="73" t="s">
        <v>1068</v>
      </c>
      <c r="F637" s="73" t="s">
        <v>1069</v>
      </c>
      <c r="G637" s="73">
        <v>2</v>
      </c>
      <c r="H637" s="73">
        <v>10.26</v>
      </c>
      <c r="I637" s="73">
        <v>0</v>
      </c>
      <c r="J637" s="73">
        <v>10.26</v>
      </c>
    </row>
    <row r="638" spans="1:10">
      <c r="A638" s="73" t="s">
        <v>58</v>
      </c>
      <c r="B638" s="73" t="s">
        <v>1106</v>
      </c>
      <c r="C638" s="73" t="s">
        <v>1107</v>
      </c>
      <c r="D638" s="73" t="s">
        <v>80</v>
      </c>
      <c r="E638" s="73" t="s">
        <v>1048</v>
      </c>
      <c r="F638" s="73" t="s">
        <v>1049</v>
      </c>
      <c r="G638" s="73">
        <v>5</v>
      </c>
      <c r="H638" s="73">
        <v>21.45</v>
      </c>
      <c r="I638" s="73">
        <v>0</v>
      </c>
      <c r="J638" s="73">
        <v>21.45</v>
      </c>
    </row>
    <row r="639" spans="1:10">
      <c r="A639" s="73" t="s">
        <v>58</v>
      </c>
      <c r="B639" s="73" t="s">
        <v>1106</v>
      </c>
      <c r="C639" s="73" t="s">
        <v>1107</v>
      </c>
      <c r="D639" s="73" t="s">
        <v>80</v>
      </c>
      <c r="E639" s="73" t="s">
        <v>1058</v>
      </c>
      <c r="F639" s="73" t="s">
        <v>1059</v>
      </c>
      <c r="G639" s="73">
        <v>9</v>
      </c>
      <c r="H639" s="73">
        <v>51.66</v>
      </c>
      <c r="I639" s="73">
        <v>0</v>
      </c>
      <c r="J639" s="73">
        <v>51.66</v>
      </c>
    </row>
    <row r="640" spans="1:10">
      <c r="A640" s="73" t="s">
        <v>58</v>
      </c>
      <c r="B640" s="73" t="s">
        <v>1106</v>
      </c>
      <c r="C640" s="73" t="s">
        <v>1107</v>
      </c>
      <c r="D640" s="73" t="s">
        <v>80</v>
      </c>
      <c r="E640" s="73" t="s">
        <v>937</v>
      </c>
      <c r="F640" s="73" t="s">
        <v>938</v>
      </c>
      <c r="G640" s="73">
        <v>4</v>
      </c>
      <c r="H640" s="73">
        <v>22.96</v>
      </c>
      <c r="I640" s="73">
        <v>0</v>
      </c>
      <c r="J640" s="73">
        <v>22.96</v>
      </c>
    </row>
    <row r="641" spans="1:10">
      <c r="A641" s="73" t="s">
        <v>58</v>
      </c>
      <c r="B641" s="73" t="s">
        <v>1106</v>
      </c>
      <c r="C641" s="73" t="s">
        <v>1107</v>
      </c>
      <c r="D641" s="73" t="s">
        <v>80</v>
      </c>
      <c r="E641" s="73" t="s">
        <v>1064</v>
      </c>
      <c r="F641" s="73" t="s">
        <v>1065</v>
      </c>
      <c r="G641" s="73">
        <v>6</v>
      </c>
      <c r="H641" s="73">
        <v>34.44</v>
      </c>
      <c r="I641" s="73">
        <v>0</v>
      </c>
      <c r="J641" s="73">
        <v>34.44</v>
      </c>
    </row>
    <row r="642" spans="1:10">
      <c r="A642" s="73" t="s">
        <v>58</v>
      </c>
      <c r="B642" s="73" t="s">
        <v>1106</v>
      </c>
      <c r="C642" s="73" t="s">
        <v>1107</v>
      </c>
      <c r="D642" s="73" t="s">
        <v>80</v>
      </c>
      <c r="E642" s="73" t="s">
        <v>915</v>
      </c>
      <c r="F642" s="73" t="s">
        <v>916</v>
      </c>
      <c r="G642" s="73">
        <v>14</v>
      </c>
      <c r="H642" s="73">
        <v>37.380000000000003</v>
      </c>
      <c r="I642" s="73">
        <v>0</v>
      </c>
      <c r="J642" s="73">
        <v>37.380000000000003</v>
      </c>
    </row>
    <row r="643" spans="1:10">
      <c r="A643" s="73" t="s">
        <v>58</v>
      </c>
      <c r="B643" s="73" t="s">
        <v>1106</v>
      </c>
      <c r="C643" s="73" t="s">
        <v>1107</v>
      </c>
      <c r="D643" s="73" t="s">
        <v>80</v>
      </c>
      <c r="E643" s="73" t="s">
        <v>917</v>
      </c>
      <c r="F643" s="73" t="s">
        <v>918</v>
      </c>
      <c r="G643" s="73">
        <v>62</v>
      </c>
      <c r="H643" s="73">
        <v>460.04</v>
      </c>
      <c r="I643" s="73">
        <v>0</v>
      </c>
      <c r="J643" s="73">
        <v>460.04</v>
      </c>
    </row>
    <row r="644" spans="1:10">
      <c r="A644" s="73" t="s">
        <v>58</v>
      </c>
      <c r="B644" s="73" t="s">
        <v>1106</v>
      </c>
      <c r="C644" s="73" t="s">
        <v>1107</v>
      </c>
      <c r="D644" s="73" t="s">
        <v>80</v>
      </c>
      <c r="E644" s="73" t="s">
        <v>919</v>
      </c>
      <c r="F644" s="73" t="s">
        <v>920</v>
      </c>
      <c r="G644" s="73">
        <v>122</v>
      </c>
      <c r="H644" s="73">
        <v>324.52</v>
      </c>
      <c r="I644" s="73">
        <v>0</v>
      </c>
      <c r="J644" s="73">
        <v>324.52</v>
      </c>
    </row>
    <row r="645" spans="1:10">
      <c r="A645" s="73" t="s">
        <v>58</v>
      </c>
      <c r="B645" s="73" t="s">
        <v>1106</v>
      </c>
      <c r="C645" s="73" t="s">
        <v>1107</v>
      </c>
      <c r="D645" s="73" t="s">
        <v>80</v>
      </c>
      <c r="E645" s="73" t="s">
        <v>921</v>
      </c>
      <c r="F645" s="73" t="s">
        <v>922</v>
      </c>
      <c r="G645" s="73">
        <v>22</v>
      </c>
      <c r="H645" s="73">
        <v>55</v>
      </c>
      <c r="I645" s="73">
        <v>0</v>
      </c>
      <c r="J645" s="73">
        <v>55</v>
      </c>
    </row>
    <row r="646" spans="1:10">
      <c r="A646" s="73" t="s">
        <v>58</v>
      </c>
      <c r="B646" s="73" t="s">
        <v>1106</v>
      </c>
      <c r="C646" s="73" t="s">
        <v>1107</v>
      </c>
      <c r="D646" s="73" t="s">
        <v>80</v>
      </c>
      <c r="E646" s="73" t="s">
        <v>1278</v>
      </c>
      <c r="F646" s="73" t="s">
        <v>1279</v>
      </c>
      <c r="G646" s="73">
        <v>3</v>
      </c>
      <c r="H646" s="73">
        <v>25.05</v>
      </c>
      <c r="I646" s="73">
        <v>0</v>
      </c>
      <c r="J646" s="73">
        <v>25.05</v>
      </c>
    </row>
    <row r="647" spans="1:10">
      <c r="A647" s="73" t="s">
        <v>58</v>
      </c>
      <c r="B647" s="73" t="s">
        <v>1106</v>
      </c>
      <c r="C647" s="73" t="s">
        <v>1107</v>
      </c>
      <c r="D647" s="73" t="s">
        <v>80</v>
      </c>
      <c r="E647" s="73" t="s">
        <v>2025</v>
      </c>
      <c r="F647" s="73" t="s">
        <v>2026</v>
      </c>
      <c r="G647" s="73">
        <v>1</v>
      </c>
      <c r="H647" s="73">
        <v>16.190000000000001</v>
      </c>
      <c r="I647" s="73">
        <v>0</v>
      </c>
      <c r="J647" s="73">
        <v>16.190000000000001</v>
      </c>
    </row>
    <row r="648" spans="1:10">
      <c r="A648" s="73" t="s">
        <v>58</v>
      </c>
      <c r="B648" s="73" t="s">
        <v>1106</v>
      </c>
      <c r="C648" s="73" t="s">
        <v>1107</v>
      </c>
      <c r="D648" s="73" t="s">
        <v>80</v>
      </c>
      <c r="E648" s="73" t="s">
        <v>923</v>
      </c>
      <c r="F648" s="73" t="s">
        <v>924</v>
      </c>
      <c r="G648" s="73">
        <v>98</v>
      </c>
      <c r="H648" s="73">
        <v>523.32000000000005</v>
      </c>
      <c r="I648" s="73">
        <v>0</v>
      </c>
      <c r="J648" s="73">
        <v>523.32000000000005</v>
      </c>
    </row>
    <row r="649" spans="1:10">
      <c r="A649" s="73" t="s">
        <v>58</v>
      </c>
      <c r="B649" s="73" t="s">
        <v>1106</v>
      </c>
      <c r="C649" s="73" t="s">
        <v>1107</v>
      </c>
      <c r="D649" s="73" t="s">
        <v>80</v>
      </c>
      <c r="E649" s="73" t="s">
        <v>925</v>
      </c>
      <c r="F649" s="73" t="s">
        <v>926</v>
      </c>
      <c r="G649" s="73">
        <v>15</v>
      </c>
      <c r="H649" s="73">
        <v>74.849999999999994</v>
      </c>
      <c r="I649" s="73">
        <v>0</v>
      </c>
      <c r="J649" s="73">
        <v>74.849999999999994</v>
      </c>
    </row>
    <row r="650" spans="1:10">
      <c r="A650" s="73" t="s">
        <v>58</v>
      </c>
      <c r="B650" s="73" t="s">
        <v>1106</v>
      </c>
      <c r="C650" s="73" t="s">
        <v>1107</v>
      </c>
      <c r="D650" s="73" t="s">
        <v>80</v>
      </c>
      <c r="E650" s="73" t="s">
        <v>1090</v>
      </c>
      <c r="F650" s="73" t="s">
        <v>1091</v>
      </c>
      <c r="G650" s="73">
        <v>8</v>
      </c>
      <c r="H650" s="73">
        <v>39.92</v>
      </c>
      <c r="I650" s="73">
        <v>0</v>
      </c>
      <c r="J650" s="73">
        <v>39.92</v>
      </c>
    </row>
    <row r="651" spans="1:10">
      <c r="A651" s="73" t="s">
        <v>58</v>
      </c>
      <c r="B651" s="73" t="s">
        <v>1106</v>
      </c>
      <c r="C651" s="73" t="s">
        <v>1107</v>
      </c>
      <c r="D651" s="73" t="s">
        <v>80</v>
      </c>
      <c r="E651" s="73" t="s">
        <v>1070</v>
      </c>
      <c r="F651" s="73" t="s">
        <v>1071</v>
      </c>
      <c r="G651" s="73">
        <v>8</v>
      </c>
      <c r="H651" s="73">
        <v>38.799999999999997</v>
      </c>
      <c r="I651" s="73">
        <v>0</v>
      </c>
      <c r="J651" s="73">
        <v>38.799999999999997</v>
      </c>
    </row>
    <row r="652" spans="1:10">
      <c r="A652" s="73" t="s">
        <v>58</v>
      </c>
      <c r="B652" s="73" t="s">
        <v>1106</v>
      </c>
      <c r="C652" s="73" t="s">
        <v>1107</v>
      </c>
      <c r="D652" s="73" t="s">
        <v>80</v>
      </c>
      <c r="E652" s="73" t="s">
        <v>1072</v>
      </c>
      <c r="F652" s="73" t="s">
        <v>1073</v>
      </c>
      <c r="G652" s="73">
        <v>7</v>
      </c>
      <c r="H652" s="73">
        <v>33.950000000000003</v>
      </c>
      <c r="I652" s="73">
        <v>0</v>
      </c>
      <c r="J652" s="73">
        <v>33.950000000000003</v>
      </c>
    </row>
    <row r="653" spans="1:10">
      <c r="A653" s="73" t="s">
        <v>58</v>
      </c>
      <c r="B653" s="73" t="s">
        <v>1106</v>
      </c>
      <c r="C653" s="73" t="s">
        <v>1107</v>
      </c>
      <c r="D653" s="73" t="s">
        <v>80</v>
      </c>
      <c r="E653" s="73" t="s">
        <v>1074</v>
      </c>
      <c r="F653" s="73" t="s">
        <v>1075</v>
      </c>
      <c r="G653" s="73">
        <v>4</v>
      </c>
      <c r="H653" s="73">
        <v>20.76</v>
      </c>
      <c r="I653" s="73">
        <v>0</v>
      </c>
      <c r="J653" s="73">
        <v>20.76</v>
      </c>
    </row>
    <row r="654" spans="1:10">
      <c r="A654" s="73" t="s">
        <v>58</v>
      </c>
      <c r="B654" s="73" t="s">
        <v>1106</v>
      </c>
      <c r="C654" s="73" t="s">
        <v>1107</v>
      </c>
      <c r="D654" s="73" t="s">
        <v>80</v>
      </c>
      <c r="E654" s="73" t="s">
        <v>1076</v>
      </c>
      <c r="F654" s="73" t="s">
        <v>1077</v>
      </c>
      <c r="G654" s="73">
        <v>5</v>
      </c>
      <c r="H654" s="73">
        <v>25.6</v>
      </c>
      <c r="I654" s="73">
        <v>0</v>
      </c>
      <c r="J654" s="73">
        <v>25.6</v>
      </c>
    </row>
    <row r="655" spans="1:10">
      <c r="A655" s="73" t="s">
        <v>58</v>
      </c>
      <c r="B655" s="73" t="s">
        <v>1106</v>
      </c>
      <c r="C655" s="73" t="s">
        <v>1107</v>
      </c>
      <c r="D655" s="73" t="s">
        <v>80</v>
      </c>
      <c r="E655" s="73" t="s">
        <v>1078</v>
      </c>
      <c r="F655" s="73" t="s">
        <v>1079</v>
      </c>
      <c r="G655" s="73">
        <v>7</v>
      </c>
      <c r="H655" s="73">
        <v>35.840000000000003</v>
      </c>
      <c r="I655" s="73">
        <v>0</v>
      </c>
      <c r="J655" s="73">
        <v>35.840000000000003</v>
      </c>
    </row>
    <row r="656" spans="1:10">
      <c r="A656" s="73" t="s">
        <v>58</v>
      </c>
      <c r="B656" s="73" t="s">
        <v>1106</v>
      </c>
      <c r="C656" s="73" t="s">
        <v>1107</v>
      </c>
      <c r="D656" s="73" t="s">
        <v>80</v>
      </c>
      <c r="E656" s="73" t="s">
        <v>1092</v>
      </c>
      <c r="F656" s="73" t="s">
        <v>1093</v>
      </c>
      <c r="G656" s="73">
        <v>3</v>
      </c>
      <c r="H656" s="73">
        <v>16.05</v>
      </c>
      <c r="I656" s="73">
        <v>0</v>
      </c>
      <c r="J656" s="73">
        <v>16.05</v>
      </c>
    </row>
    <row r="657" spans="1:10">
      <c r="A657" s="73" t="s">
        <v>58</v>
      </c>
      <c r="B657" s="73" t="s">
        <v>1106</v>
      </c>
      <c r="C657" s="73" t="s">
        <v>1107</v>
      </c>
      <c r="D657" s="73" t="s">
        <v>80</v>
      </c>
      <c r="E657" s="73" t="s">
        <v>1080</v>
      </c>
      <c r="F657" s="73" t="s">
        <v>1081</v>
      </c>
      <c r="G657" s="73">
        <v>4</v>
      </c>
      <c r="H657" s="73">
        <v>22.8</v>
      </c>
      <c r="I657" s="73">
        <v>0</v>
      </c>
      <c r="J657" s="73">
        <v>22.8</v>
      </c>
    </row>
    <row r="658" spans="1:10">
      <c r="A658" s="73" t="s">
        <v>58</v>
      </c>
      <c r="B658" s="73" t="s">
        <v>1106</v>
      </c>
      <c r="C658" s="73" t="s">
        <v>1107</v>
      </c>
      <c r="D658" s="73" t="s">
        <v>80</v>
      </c>
      <c r="E658" s="73" t="s">
        <v>1030</v>
      </c>
      <c r="F658" s="73" t="s">
        <v>1031</v>
      </c>
      <c r="G658" s="73">
        <v>8</v>
      </c>
      <c r="H658" s="73">
        <v>55.2</v>
      </c>
      <c r="I658" s="73">
        <v>0</v>
      </c>
      <c r="J658" s="73">
        <v>55.2</v>
      </c>
    </row>
    <row r="659" spans="1:10">
      <c r="A659" s="73" t="s">
        <v>58</v>
      </c>
      <c r="B659" s="73" t="s">
        <v>1106</v>
      </c>
      <c r="C659" s="73" t="s">
        <v>1107</v>
      </c>
      <c r="D659" s="73" t="s">
        <v>80</v>
      </c>
      <c r="E659" s="73" t="s">
        <v>1499</v>
      </c>
      <c r="F659" s="73" t="s">
        <v>1500</v>
      </c>
      <c r="G659" s="73">
        <v>2</v>
      </c>
      <c r="H659" s="73">
        <v>14.08</v>
      </c>
      <c r="I659" s="73">
        <v>0</v>
      </c>
      <c r="J659" s="73">
        <v>14.08</v>
      </c>
    </row>
    <row r="660" spans="1:10">
      <c r="A660" s="73" t="s">
        <v>58</v>
      </c>
      <c r="B660" s="73" t="s">
        <v>1106</v>
      </c>
      <c r="C660" s="73" t="s">
        <v>1107</v>
      </c>
      <c r="D660" s="73" t="s">
        <v>80</v>
      </c>
      <c r="E660" s="73" t="s">
        <v>1094</v>
      </c>
      <c r="F660" s="73" t="s">
        <v>1095</v>
      </c>
      <c r="G660" s="73">
        <v>1</v>
      </c>
      <c r="H660" s="73">
        <v>5.12</v>
      </c>
      <c r="I660" s="73">
        <v>0</v>
      </c>
      <c r="J660" s="73">
        <v>5.12</v>
      </c>
    </row>
    <row r="661" spans="1:10">
      <c r="A661" s="73" t="s">
        <v>58</v>
      </c>
      <c r="B661" s="73" t="s">
        <v>1106</v>
      </c>
      <c r="C661" s="73" t="s">
        <v>1107</v>
      </c>
      <c r="D661" s="73" t="s">
        <v>80</v>
      </c>
      <c r="E661" s="73" t="s">
        <v>1082</v>
      </c>
      <c r="F661" s="73" t="s">
        <v>1083</v>
      </c>
      <c r="G661" s="73">
        <v>3</v>
      </c>
      <c r="H661" s="73">
        <v>13.8</v>
      </c>
      <c r="I661" s="73">
        <v>0</v>
      </c>
      <c r="J661" s="73">
        <v>13.8</v>
      </c>
    </row>
    <row r="662" spans="1:10">
      <c r="A662" s="73" t="s">
        <v>58</v>
      </c>
      <c r="B662" s="73" t="s">
        <v>1106</v>
      </c>
      <c r="C662" s="73" t="s">
        <v>1107</v>
      </c>
      <c r="D662" s="73" t="s">
        <v>80</v>
      </c>
      <c r="E662" s="73" t="s">
        <v>978</v>
      </c>
      <c r="F662" s="73" t="s">
        <v>979</v>
      </c>
      <c r="G662" s="73">
        <v>6</v>
      </c>
      <c r="H662" s="73">
        <v>42.24</v>
      </c>
      <c r="I662" s="73">
        <v>0</v>
      </c>
      <c r="J662" s="73">
        <v>42.24</v>
      </c>
    </row>
    <row r="663" spans="1:10">
      <c r="A663" s="73" t="s">
        <v>58</v>
      </c>
      <c r="B663" s="73" t="s">
        <v>1106</v>
      </c>
      <c r="C663" s="73" t="s">
        <v>1107</v>
      </c>
      <c r="D663" s="73" t="s">
        <v>80</v>
      </c>
      <c r="E663" s="73" t="s">
        <v>1501</v>
      </c>
      <c r="F663" s="73" t="s">
        <v>1502</v>
      </c>
      <c r="G663" s="73">
        <v>3</v>
      </c>
      <c r="H663" s="73">
        <v>17.07</v>
      </c>
      <c r="I663" s="73">
        <v>0</v>
      </c>
      <c r="J663" s="73">
        <v>17.07</v>
      </c>
    </row>
    <row r="664" spans="1:10">
      <c r="A664" s="73" t="s">
        <v>58</v>
      </c>
      <c r="B664" s="73" t="s">
        <v>1106</v>
      </c>
      <c r="C664" s="73" t="s">
        <v>1107</v>
      </c>
      <c r="D664" s="73" t="s">
        <v>80</v>
      </c>
      <c r="E664" s="73" t="s">
        <v>982</v>
      </c>
      <c r="F664" s="73" t="s">
        <v>983</v>
      </c>
      <c r="G664" s="73">
        <v>20</v>
      </c>
      <c r="H664" s="73">
        <v>180.8</v>
      </c>
      <c r="I664" s="73">
        <v>0</v>
      </c>
      <c r="J664" s="73">
        <v>180.8</v>
      </c>
    </row>
    <row r="665" spans="1:10">
      <c r="A665" s="73" t="s">
        <v>58</v>
      </c>
      <c r="B665" s="73" t="s">
        <v>1106</v>
      </c>
      <c r="C665" s="73" t="s">
        <v>1107</v>
      </c>
      <c r="D665" s="73" t="s">
        <v>80</v>
      </c>
      <c r="E665" s="73" t="s">
        <v>927</v>
      </c>
      <c r="F665" s="73" t="s">
        <v>928</v>
      </c>
      <c r="G665" s="73">
        <v>1</v>
      </c>
      <c r="H665" s="73">
        <v>5.91</v>
      </c>
      <c r="I665" s="73">
        <v>0</v>
      </c>
      <c r="J665" s="73">
        <v>5.91</v>
      </c>
    </row>
    <row r="666" spans="1:10">
      <c r="A666" s="73" t="s">
        <v>58</v>
      </c>
      <c r="B666" s="73" t="s">
        <v>1106</v>
      </c>
      <c r="C666" s="73" t="s">
        <v>1107</v>
      </c>
      <c r="D666" s="73" t="s">
        <v>80</v>
      </c>
      <c r="E666" s="73" t="s">
        <v>2484</v>
      </c>
      <c r="F666" s="73" t="s">
        <v>2485</v>
      </c>
      <c r="G666" s="73">
        <v>1</v>
      </c>
      <c r="H666" s="73">
        <v>5.64</v>
      </c>
      <c r="I666" s="73">
        <v>0</v>
      </c>
      <c r="J666" s="73">
        <v>5.64</v>
      </c>
    </row>
    <row r="667" spans="1:10">
      <c r="A667" s="73" t="s">
        <v>58</v>
      </c>
      <c r="B667" s="73" t="s">
        <v>1106</v>
      </c>
      <c r="C667" s="73" t="s">
        <v>1107</v>
      </c>
      <c r="D667" s="73" t="s">
        <v>80</v>
      </c>
      <c r="E667" s="73" t="s">
        <v>957</v>
      </c>
      <c r="F667" s="73" t="s">
        <v>958</v>
      </c>
      <c r="G667" s="73">
        <v>16</v>
      </c>
      <c r="H667" s="73">
        <v>37.44</v>
      </c>
      <c r="I667" s="73">
        <v>0</v>
      </c>
      <c r="J667" s="73">
        <v>37.44</v>
      </c>
    </row>
    <row r="668" spans="1:10">
      <c r="A668" s="73" t="s">
        <v>58</v>
      </c>
      <c r="B668" s="73" t="s">
        <v>1106</v>
      </c>
      <c r="C668" s="73" t="s">
        <v>1107</v>
      </c>
      <c r="D668" s="73" t="s">
        <v>80</v>
      </c>
      <c r="E668" s="73" t="s">
        <v>986</v>
      </c>
      <c r="F668" s="73" t="s">
        <v>987</v>
      </c>
      <c r="G668" s="73">
        <v>9</v>
      </c>
      <c r="H668" s="73">
        <v>37.26</v>
      </c>
      <c r="I668" s="73">
        <v>0</v>
      </c>
      <c r="J668" s="73">
        <v>37.26</v>
      </c>
    </row>
    <row r="669" spans="1:10">
      <c r="A669" s="73" t="s">
        <v>58</v>
      </c>
      <c r="B669" s="73" t="s">
        <v>1106</v>
      </c>
      <c r="C669" s="73" t="s">
        <v>1107</v>
      </c>
      <c r="D669" s="73" t="s">
        <v>80</v>
      </c>
      <c r="E669" s="73" t="s">
        <v>1096</v>
      </c>
      <c r="F669" s="73" t="s">
        <v>1097</v>
      </c>
      <c r="G669" s="73">
        <v>2</v>
      </c>
      <c r="H669" s="73">
        <v>30.82</v>
      </c>
      <c r="I669" s="73">
        <v>0</v>
      </c>
      <c r="J669" s="73">
        <v>30.82</v>
      </c>
    </row>
    <row r="670" spans="1:10">
      <c r="A670" s="73" t="s">
        <v>58</v>
      </c>
      <c r="B670" s="73" t="s">
        <v>1106</v>
      </c>
      <c r="C670" s="73" t="s">
        <v>1107</v>
      </c>
      <c r="D670" s="73" t="s">
        <v>80</v>
      </c>
      <c r="E670" s="73" t="s">
        <v>1032</v>
      </c>
      <c r="F670" s="73" t="s">
        <v>1033</v>
      </c>
      <c r="G670" s="73">
        <v>7</v>
      </c>
      <c r="H670" s="73">
        <v>49.35</v>
      </c>
      <c r="I670" s="73">
        <v>0</v>
      </c>
      <c r="J670" s="73">
        <v>49.35</v>
      </c>
    </row>
    <row r="671" spans="1:10">
      <c r="A671" s="73" t="s">
        <v>58</v>
      </c>
      <c r="B671" s="73" t="s">
        <v>1106</v>
      </c>
      <c r="C671" s="73" t="s">
        <v>1107</v>
      </c>
      <c r="D671" s="73" t="s">
        <v>80</v>
      </c>
      <c r="E671" s="73" t="s">
        <v>1050</v>
      </c>
      <c r="F671" s="73" t="s">
        <v>1051</v>
      </c>
      <c r="G671" s="73">
        <v>7</v>
      </c>
      <c r="H671" s="73">
        <v>49.35</v>
      </c>
      <c r="I671" s="73">
        <v>0</v>
      </c>
      <c r="J671" s="73">
        <v>49.35</v>
      </c>
    </row>
    <row r="672" spans="1:10">
      <c r="A672" s="73" t="s">
        <v>58</v>
      </c>
      <c r="B672" s="73" t="s">
        <v>1106</v>
      </c>
      <c r="C672" s="73" t="s">
        <v>1107</v>
      </c>
      <c r="D672" s="73" t="s">
        <v>80</v>
      </c>
      <c r="E672" s="73" t="s">
        <v>1764</v>
      </c>
      <c r="F672" s="73" t="s">
        <v>1765</v>
      </c>
      <c r="G672" s="73">
        <v>1</v>
      </c>
      <c r="H672" s="73">
        <v>10.29</v>
      </c>
      <c r="I672" s="73">
        <v>0</v>
      </c>
      <c r="J672" s="73">
        <v>10.29</v>
      </c>
    </row>
    <row r="673" spans="1:10">
      <c r="A673" s="73" t="s">
        <v>58</v>
      </c>
      <c r="B673" s="73" t="s">
        <v>1106</v>
      </c>
      <c r="C673" s="73" t="s">
        <v>1107</v>
      </c>
      <c r="D673" s="73" t="s">
        <v>80</v>
      </c>
      <c r="E673" s="73" t="s">
        <v>988</v>
      </c>
      <c r="F673" s="73" t="s">
        <v>989</v>
      </c>
      <c r="G673" s="73">
        <v>24</v>
      </c>
      <c r="H673" s="73">
        <v>92.4</v>
      </c>
      <c r="I673" s="73">
        <v>0</v>
      </c>
      <c r="J673" s="73">
        <v>92.4</v>
      </c>
    </row>
    <row r="674" spans="1:10">
      <c r="A674" s="73" t="s">
        <v>58</v>
      </c>
      <c r="B674" s="73" t="s">
        <v>1106</v>
      </c>
      <c r="C674" s="73" t="s">
        <v>1107</v>
      </c>
      <c r="D674" s="73" t="s">
        <v>80</v>
      </c>
      <c r="E674" s="73" t="s">
        <v>990</v>
      </c>
      <c r="F674" s="73" t="s">
        <v>991</v>
      </c>
      <c r="G674" s="73">
        <v>23</v>
      </c>
      <c r="H674" s="73">
        <v>222.64</v>
      </c>
      <c r="I674" s="73">
        <v>0</v>
      </c>
      <c r="J674" s="73">
        <v>222.64</v>
      </c>
    </row>
    <row r="675" spans="1:10">
      <c r="A675" s="73" t="s">
        <v>58</v>
      </c>
      <c r="B675" s="73" t="s">
        <v>1106</v>
      </c>
      <c r="C675" s="73" t="s">
        <v>1107</v>
      </c>
      <c r="D675" s="73" t="s">
        <v>80</v>
      </c>
      <c r="E675" s="73" t="s">
        <v>1034</v>
      </c>
      <c r="F675" s="73" t="s">
        <v>1035</v>
      </c>
      <c r="G675" s="73">
        <v>16</v>
      </c>
      <c r="H675" s="73">
        <v>182.56</v>
      </c>
      <c r="I675" s="73">
        <v>0</v>
      </c>
      <c r="J675" s="73">
        <v>182.56</v>
      </c>
    </row>
    <row r="676" spans="1:10">
      <c r="A676" s="73" t="s">
        <v>58</v>
      </c>
      <c r="B676" s="73" t="s">
        <v>1106</v>
      </c>
      <c r="C676" s="73" t="s">
        <v>1107</v>
      </c>
      <c r="D676" s="73" t="s">
        <v>80</v>
      </c>
      <c r="E676" s="73" t="s">
        <v>1098</v>
      </c>
      <c r="F676" s="73" t="s">
        <v>1099</v>
      </c>
      <c r="G676" s="73">
        <v>4</v>
      </c>
      <c r="H676" s="73">
        <v>54.44</v>
      </c>
      <c r="I676" s="73">
        <v>0</v>
      </c>
      <c r="J676" s="73">
        <v>54.44</v>
      </c>
    </row>
    <row r="677" spans="1:10">
      <c r="A677" s="73" t="s">
        <v>58</v>
      </c>
      <c r="B677" s="73" t="s">
        <v>1106</v>
      </c>
      <c r="C677" s="73" t="s">
        <v>1107</v>
      </c>
      <c r="D677" s="73" t="s">
        <v>80</v>
      </c>
      <c r="E677" s="73" t="s">
        <v>1036</v>
      </c>
      <c r="F677" s="73" t="s">
        <v>1037</v>
      </c>
      <c r="G677" s="73">
        <v>6</v>
      </c>
      <c r="H677" s="73">
        <v>66.540000000000006</v>
      </c>
      <c r="I677" s="73">
        <v>0</v>
      </c>
      <c r="J677" s="73">
        <v>66.540000000000006</v>
      </c>
    </row>
    <row r="678" spans="1:10">
      <c r="A678" s="73" t="s">
        <v>58</v>
      </c>
      <c r="B678" s="73" t="s">
        <v>1106</v>
      </c>
      <c r="C678" s="73" t="s">
        <v>1107</v>
      </c>
      <c r="D678" s="73" t="s">
        <v>80</v>
      </c>
      <c r="E678" s="73" t="s">
        <v>929</v>
      </c>
      <c r="F678" s="73" t="s">
        <v>930</v>
      </c>
      <c r="G678" s="73">
        <v>13</v>
      </c>
      <c r="H678" s="73">
        <v>143.65</v>
      </c>
      <c r="I678" s="73">
        <v>0</v>
      </c>
      <c r="J678" s="73">
        <v>143.65</v>
      </c>
    </row>
    <row r="679" spans="1:10">
      <c r="A679" s="73" t="s">
        <v>58</v>
      </c>
      <c r="B679" s="73" t="s">
        <v>1106</v>
      </c>
      <c r="C679" s="73" t="s">
        <v>1107</v>
      </c>
      <c r="D679" s="73" t="s">
        <v>80</v>
      </c>
      <c r="E679" s="73" t="s">
        <v>1026</v>
      </c>
      <c r="F679" s="73" t="s">
        <v>1027</v>
      </c>
      <c r="G679" s="73">
        <v>1</v>
      </c>
      <c r="H679" s="73">
        <v>8.35</v>
      </c>
      <c r="I679" s="73">
        <v>0</v>
      </c>
      <c r="J679" s="73">
        <v>8.35</v>
      </c>
    </row>
    <row r="680" spans="1:10">
      <c r="A680" s="73" t="s">
        <v>58</v>
      </c>
      <c r="B680" s="73" t="s">
        <v>1106</v>
      </c>
      <c r="C680" s="73" t="s">
        <v>1107</v>
      </c>
      <c r="D680" s="73" t="s">
        <v>80</v>
      </c>
      <c r="E680" s="73" t="s">
        <v>1040</v>
      </c>
      <c r="F680" s="73" t="s">
        <v>1041</v>
      </c>
      <c r="G680" s="73">
        <v>3</v>
      </c>
      <c r="H680" s="73">
        <v>29.67</v>
      </c>
      <c r="I680" s="73">
        <v>0</v>
      </c>
      <c r="J680" s="73">
        <v>29.67</v>
      </c>
    </row>
    <row r="681" spans="1:10">
      <c r="A681" s="73" t="s">
        <v>58</v>
      </c>
      <c r="B681" s="73" t="s">
        <v>1106</v>
      </c>
      <c r="C681" s="73" t="s">
        <v>1107</v>
      </c>
      <c r="D681" s="73" t="s">
        <v>80</v>
      </c>
      <c r="E681" s="73" t="s">
        <v>2029</v>
      </c>
      <c r="F681" s="73" t="s">
        <v>2030</v>
      </c>
      <c r="G681" s="73">
        <v>1</v>
      </c>
      <c r="H681" s="73">
        <v>6.67</v>
      </c>
      <c r="I681" s="73">
        <v>0</v>
      </c>
      <c r="J681" s="73">
        <v>6.67</v>
      </c>
    </row>
    <row r="682" spans="1:10">
      <c r="A682" s="73" t="s">
        <v>58</v>
      </c>
      <c r="B682" s="73" t="s">
        <v>1106</v>
      </c>
      <c r="C682" s="73" t="s">
        <v>1107</v>
      </c>
      <c r="D682" s="73" t="s">
        <v>80</v>
      </c>
      <c r="E682" s="73" t="s">
        <v>1042</v>
      </c>
      <c r="F682" s="73" t="s">
        <v>1043</v>
      </c>
      <c r="G682" s="73">
        <v>10</v>
      </c>
      <c r="H682" s="73">
        <v>114.3</v>
      </c>
      <c r="I682" s="73">
        <v>0</v>
      </c>
      <c r="J682" s="73">
        <v>114.3</v>
      </c>
    </row>
    <row r="683" spans="1:10">
      <c r="A683" s="73" t="s">
        <v>58</v>
      </c>
      <c r="B683" s="73" t="s">
        <v>1106</v>
      </c>
      <c r="C683" s="73" t="s">
        <v>1107</v>
      </c>
      <c r="D683" s="73" t="s">
        <v>80</v>
      </c>
      <c r="E683" s="73" t="s">
        <v>1044</v>
      </c>
      <c r="F683" s="73" t="s">
        <v>1045</v>
      </c>
      <c r="G683" s="73">
        <v>1</v>
      </c>
      <c r="H683" s="73">
        <v>12.59</v>
      </c>
      <c r="I683" s="73">
        <v>0</v>
      </c>
      <c r="J683" s="73">
        <v>12.59</v>
      </c>
    </row>
    <row r="684" spans="1:10">
      <c r="A684" s="73" t="s">
        <v>58</v>
      </c>
      <c r="B684" s="73" t="s">
        <v>1106</v>
      </c>
      <c r="C684" s="73" t="s">
        <v>1107</v>
      </c>
      <c r="D684" s="73" t="s">
        <v>80</v>
      </c>
      <c r="E684" s="73" t="s">
        <v>2031</v>
      </c>
      <c r="F684" s="73" t="s">
        <v>2032</v>
      </c>
      <c r="G684" s="73">
        <v>1</v>
      </c>
      <c r="H684" s="73">
        <v>6.15</v>
      </c>
      <c r="I684" s="73">
        <v>0</v>
      </c>
      <c r="J684" s="73">
        <v>6.15</v>
      </c>
    </row>
    <row r="685" spans="1:10">
      <c r="A685" s="73" t="s">
        <v>58</v>
      </c>
      <c r="B685" s="73" t="s">
        <v>1106</v>
      </c>
      <c r="C685" s="73" t="s">
        <v>1107</v>
      </c>
      <c r="D685" s="73" t="s">
        <v>80</v>
      </c>
      <c r="E685" s="73" t="s">
        <v>998</v>
      </c>
      <c r="F685" s="73" t="s">
        <v>999</v>
      </c>
      <c r="G685" s="73">
        <v>3</v>
      </c>
      <c r="H685" s="73">
        <v>12.66</v>
      </c>
      <c r="I685" s="73">
        <v>0</v>
      </c>
      <c r="J685" s="73">
        <v>12.66</v>
      </c>
    </row>
    <row r="686" spans="1:10">
      <c r="A686" s="73" t="s">
        <v>58</v>
      </c>
      <c r="B686" s="73" t="s">
        <v>1106</v>
      </c>
      <c r="C686" s="73" t="s">
        <v>1107</v>
      </c>
      <c r="D686" s="73" t="s">
        <v>80</v>
      </c>
      <c r="E686" s="73" t="s">
        <v>1000</v>
      </c>
      <c r="F686" s="73" t="s">
        <v>1001</v>
      </c>
      <c r="G686" s="73">
        <v>3</v>
      </c>
      <c r="H686" s="73">
        <v>12.96</v>
      </c>
      <c r="I686" s="73">
        <v>0</v>
      </c>
      <c r="J686" s="73">
        <v>12.96</v>
      </c>
    </row>
    <row r="687" spans="1:10">
      <c r="A687" s="73" t="s">
        <v>58</v>
      </c>
      <c r="B687" s="73" t="s">
        <v>1106</v>
      </c>
      <c r="C687" s="73" t="s">
        <v>1107</v>
      </c>
      <c r="D687" s="73" t="s">
        <v>80</v>
      </c>
      <c r="E687" s="73" t="s">
        <v>1002</v>
      </c>
      <c r="F687" s="73" t="s">
        <v>1003</v>
      </c>
      <c r="G687" s="73">
        <v>3</v>
      </c>
      <c r="H687" s="73">
        <v>13.11</v>
      </c>
      <c r="I687" s="73">
        <v>0</v>
      </c>
      <c r="J687" s="73">
        <v>13.11</v>
      </c>
    </row>
    <row r="688" spans="1:10">
      <c r="A688" s="73" t="s">
        <v>58</v>
      </c>
      <c r="B688" s="73" t="s">
        <v>1106</v>
      </c>
      <c r="C688" s="73" t="s">
        <v>1107</v>
      </c>
      <c r="D688" s="73" t="s">
        <v>80</v>
      </c>
      <c r="E688" s="73" t="s">
        <v>1004</v>
      </c>
      <c r="F688" s="73" t="s">
        <v>1005</v>
      </c>
      <c r="G688" s="73">
        <v>17</v>
      </c>
      <c r="H688" s="73">
        <v>131.91999999999999</v>
      </c>
      <c r="I688" s="73">
        <v>0</v>
      </c>
      <c r="J688" s="73">
        <v>131.91999999999999</v>
      </c>
    </row>
    <row r="689" spans="1:10">
      <c r="A689" s="73" t="s">
        <v>58</v>
      </c>
      <c r="B689" s="73" t="s">
        <v>1106</v>
      </c>
      <c r="C689" s="73" t="s">
        <v>1107</v>
      </c>
      <c r="D689" s="73" t="s">
        <v>80</v>
      </c>
      <c r="E689" s="73" t="s">
        <v>1394</v>
      </c>
      <c r="F689" s="73" t="s">
        <v>1395</v>
      </c>
      <c r="G689" s="73">
        <v>1</v>
      </c>
      <c r="H689" s="73">
        <v>10.91</v>
      </c>
      <c r="I689" s="73">
        <v>0</v>
      </c>
      <c r="J689" s="73">
        <v>10.91</v>
      </c>
    </row>
    <row r="690" spans="1:10">
      <c r="A690" s="73" t="s">
        <v>58</v>
      </c>
      <c r="B690" s="73" t="s">
        <v>1106</v>
      </c>
      <c r="C690" s="73" t="s">
        <v>1107</v>
      </c>
      <c r="D690" s="73" t="s">
        <v>80</v>
      </c>
      <c r="E690" s="73" t="s">
        <v>1006</v>
      </c>
      <c r="F690" s="73" t="s">
        <v>1007</v>
      </c>
      <c r="G690" s="73">
        <v>3</v>
      </c>
      <c r="H690" s="73">
        <v>33</v>
      </c>
      <c r="I690" s="73">
        <v>0</v>
      </c>
      <c r="J690" s="73">
        <v>33</v>
      </c>
    </row>
    <row r="691" spans="1:10">
      <c r="A691" s="73" t="s">
        <v>58</v>
      </c>
      <c r="B691" s="73" t="s">
        <v>1106</v>
      </c>
      <c r="C691" s="73" t="s">
        <v>1107</v>
      </c>
      <c r="D691" s="73" t="s">
        <v>80</v>
      </c>
      <c r="E691" s="73" t="s">
        <v>1602</v>
      </c>
      <c r="F691" s="73" t="s">
        <v>1603</v>
      </c>
      <c r="G691" s="73">
        <v>3</v>
      </c>
      <c r="H691" s="73">
        <v>25.17</v>
      </c>
      <c r="I691" s="73">
        <v>0</v>
      </c>
      <c r="J691" s="73">
        <v>25.17</v>
      </c>
    </row>
    <row r="692" spans="1:10">
      <c r="A692" s="73" t="s">
        <v>58</v>
      </c>
      <c r="B692" s="73" t="s">
        <v>1106</v>
      </c>
      <c r="C692" s="73" t="s">
        <v>1107</v>
      </c>
      <c r="D692" s="73" t="s">
        <v>80</v>
      </c>
      <c r="E692" s="73" t="s">
        <v>1008</v>
      </c>
      <c r="F692" s="73" t="s">
        <v>1009</v>
      </c>
      <c r="G692" s="73">
        <v>2</v>
      </c>
      <c r="H692" s="73">
        <v>16.2</v>
      </c>
      <c r="I692" s="73">
        <v>0</v>
      </c>
      <c r="J692" s="73">
        <v>16.2</v>
      </c>
    </row>
    <row r="693" spans="1:10">
      <c r="A693" s="73" t="s">
        <v>58</v>
      </c>
      <c r="B693" s="73" t="s">
        <v>1106</v>
      </c>
      <c r="C693" s="73" t="s">
        <v>1107</v>
      </c>
      <c r="D693" s="73" t="s">
        <v>80</v>
      </c>
      <c r="E693" s="73" t="s">
        <v>1046</v>
      </c>
      <c r="F693" s="73" t="s">
        <v>1047</v>
      </c>
      <c r="G693" s="73">
        <v>5</v>
      </c>
      <c r="H693" s="73">
        <v>69.45</v>
      </c>
      <c r="I693" s="73">
        <v>0</v>
      </c>
      <c r="J693" s="73">
        <v>69.45</v>
      </c>
    </row>
    <row r="694" spans="1:10">
      <c r="A694" s="73" t="s">
        <v>58</v>
      </c>
      <c r="B694" s="73" t="s">
        <v>1106</v>
      </c>
      <c r="C694" s="73" t="s">
        <v>1107</v>
      </c>
      <c r="D694" s="73" t="s">
        <v>80</v>
      </c>
      <c r="E694" s="73" t="s">
        <v>1010</v>
      </c>
      <c r="F694" s="73" t="s">
        <v>1011</v>
      </c>
      <c r="G694" s="73">
        <v>3</v>
      </c>
      <c r="H694" s="73">
        <v>27.24</v>
      </c>
      <c r="I694" s="73">
        <v>0</v>
      </c>
      <c r="J694" s="73">
        <v>27.24</v>
      </c>
    </row>
    <row r="695" spans="1:10">
      <c r="A695" s="73" t="s">
        <v>58</v>
      </c>
      <c r="B695" s="73" t="s">
        <v>1106</v>
      </c>
      <c r="C695" s="73" t="s">
        <v>1107</v>
      </c>
      <c r="D695" s="73" t="s">
        <v>80</v>
      </c>
      <c r="E695" s="73" t="s">
        <v>1100</v>
      </c>
      <c r="F695" s="73" t="s">
        <v>1101</v>
      </c>
      <c r="G695" s="73">
        <v>5</v>
      </c>
      <c r="H695" s="73">
        <v>60.3</v>
      </c>
      <c r="I695" s="73">
        <v>0</v>
      </c>
      <c r="J695" s="73">
        <v>60.3</v>
      </c>
    </row>
    <row r="696" spans="1:10">
      <c r="A696" s="73" t="s">
        <v>58</v>
      </c>
      <c r="B696" s="73" t="s">
        <v>1106</v>
      </c>
      <c r="C696" s="73" t="s">
        <v>1107</v>
      </c>
      <c r="D696" s="73" t="s">
        <v>80</v>
      </c>
      <c r="E696" s="73" t="s">
        <v>1012</v>
      </c>
      <c r="F696" s="73" t="s">
        <v>1013</v>
      </c>
      <c r="G696" s="73">
        <v>1</v>
      </c>
      <c r="H696" s="73">
        <v>7.58</v>
      </c>
      <c r="I696" s="73">
        <v>0</v>
      </c>
      <c r="J696" s="73">
        <v>7.58</v>
      </c>
    </row>
    <row r="697" spans="1:10">
      <c r="A697" s="73" t="s">
        <v>58</v>
      </c>
      <c r="B697" s="73" t="s">
        <v>1106</v>
      </c>
      <c r="C697" s="73" t="s">
        <v>1107</v>
      </c>
      <c r="D697" s="73" t="s">
        <v>80</v>
      </c>
      <c r="E697" s="73" t="s">
        <v>2486</v>
      </c>
      <c r="F697" s="73" t="s">
        <v>2487</v>
      </c>
      <c r="G697" s="73">
        <v>3</v>
      </c>
      <c r="H697" s="73">
        <v>44.67</v>
      </c>
      <c r="I697" s="73">
        <v>0</v>
      </c>
      <c r="J697" s="73">
        <v>44.67</v>
      </c>
    </row>
    <row r="698" spans="1:10">
      <c r="A698" s="73" t="s">
        <v>58</v>
      </c>
      <c r="B698" s="73" t="s">
        <v>1106</v>
      </c>
      <c r="C698" s="73" t="s">
        <v>1107</v>
      </c>
      <c r="D698" s="73" t="s">
        <v>80</v>
      </c>
      <c r="E698" s="73" t="s">
        <v>1060</v>
      </c>
      <c r="F698" s="73" t="s">
        <v>1061</v>
      </c>
      <c r="G698" s="73">
        <v>5</v>
      </c>
      <c r="H698" s="73">
        <v>28.25</v>
      </c>
      <c r="I698" s="73">
        <v>0</v>
      </c>
      <c r="J698" s="73">
        <v>28.25</v>
      </c>
    </row>
    <row r="699" spans="1:10">
      <c r="A699" s="73" t="s">
        <v>58</v>
      </c>
      <c r="B699" s="73" t="s">
        <v>1106</v>
      </c>
      <c r="C699" s="73" t="s">
        <v>1107</v>
      </c>
      <c r="D699" s="73" t="s">
        <v>80</v>
      </c>
      <c r="E699" s="73" t="s">
        <v>1016</v>
      </c>
      <c r="F699" s="73" t="s">
        <v>1017</v>
      </c>
      <c r="G699" s="73">
        <v>5</v>
      </c>
      <c r="H699" s="73">
        <v>30.55</v>
      </c>
      <c r="I699" s="73">
        <v>0</v>
      </c>
      <c r="J699" s="73">
        <v>30.55</v>
      </c>
    </row>
    <row r="700" spans="1:10">
      <c r="A700" s="73" t="s">
        <v>58</v>
      </c>
      <c r="B700" s="73" t="s">
        <v>1106</v>
      </c>
      <c r="C700" s="73" t="s">
        <v>1107</v>
      </c>
      <c r="D700" s="73" t="s">
        <v>80</v>
      </c>
      <c r="E700" s="73" t="s">
        <v>1018</v>
      </c>
      <c r="F700" s="73" t="s">
        <v>1019</v>
      </c>
      <c r="G700" s="73">
        <v>2</v>
      </c>
      <c r="H700" s="73">
        <v>13</v>
      </c>
      <c r="I700" s="73">
        <v>0</v>
      </c>
      <c r="J700" s="73">
        <v>13</v>
      </c>
    </row>
    <row r="701" spans="1:10">
      <c r="A701" s="73" t="s">
        <v>58</v>
      </c>
      <c r="B701" s="73" t="s">
        <v>1106</v>
      </c>
      <c r="C701" s="73" t="s">
        <v>1107</v>
      </c>
      <c r="D701" s="73" t="s">
        <v>80</v>
      </c>
      <c r="E701" s="73" t="s">
        <v>1020</v>
      </c>
      <c r="F701" s="73" t="s">
        <v>1021</v>
      </c>
      <c r="G701" s="73">
        <v>3</v>
      </c>
      <c r="H701" s="73">
        <v>19.5</v>
      </c>
      <c r="I701" s="73">
        <v>0</v>
      </c>
      <c r="J701" s="73">
        <v>19.5</v>
      </c>
    </row>
    <row r="702" spans="1:10">
      <c r="A702" s="73" t="s">
        <v>58</v>
      </c>
      <c r="B702" s="73" t="s">
        <v>1106</v>
      </c>
      <c r="C702" s="73" t="s">
        <v>1107</v>
      </c>
      <c r="D702" s="73" t="s">
        <v>80</v>
      </c>
      <c r="E702" s="73" t="s">
        <v>1022</v>
      </c>
      <c r="F702" s="73" t="s">
        <v>1023</v>
      </c>
      <c r="G702" s="73">
        <v>1</v>
      </c>
      <c r="H702" s="73">
        <v>6.5</v>
      </c>
      <c r="I702" s="73">
        <v>0</v>
      </c>
      <c r="J702" s="73">
        <v>6.5</v>
      </c>
    </row>
    <row r="703" spans="1:10">
      <c r="A703" s="73" t="s">
        <v>58</v>
      </c>
      <c r="B703" s="73" t="s">
        <v>1106</v>
      </c>
      <c r="C703" s="73" t="s">
        <v>1107</v>
      </c>
      <c r="D703" s="73" t="s">
        <v>80</v>
      </c>
      <c r="E703" s="73" t="s">
        <v>1396</v>
      </c>
      <c r="F703" s="73" t="s">
        <v>1397</v>
      </c>
      <c r="G703" s="73">
        <v>1</v>
      </c>
      <c r="H703" s="73">
        <v>7.74</v>
      </c>
      <c r="I703" s="73">
        <v>0</v>
      </c>
      <c r="J703" s="73">
        <v>7.74</v>
      </c>
    </row>
    <row r="704" spans="1:10">
      <c r="A704" s="73" t="s">
        <v>58</v>
      </c>
      <c r="B704" s="73" t="s">
        <v>1106</v>
      </c>
      <c r="C704" s="73" t="s">
        <v>1107</v>
      </c>
      <c r="D704" s="73" t="s">
        <v>80</v>
      </c>
      <c r="E704" s="73" t="s">
        <v>2021</v>
      </c>
      <c r="F704" s="73" t="s">
        <v>2022</v>
      </c>
      <c r="G704" s="73">
        <v>2</v>
      </c>
      <c r="H704" s="73">
        <v>22.4</v>
      </c>
      <c r="I704" s="73">
        <v>0</v>
      </c>
      <c r="J704" s="73">
        <v>22.4</v>
      </c>
    </row>
    <row r="705" spans="1:10">
      <c r="A705" s="73" t="s">
        <v>58</v>
      </c>
      <c r="B705" s="73" t="s">
        <v>1106</v>
      </c>
      <c r="C705" s="73" t="s">
        <v>1107</v>
      </c>
      <c r="D705" s="73" t="s">
        <v>80</v>
      </c>
      <c r="E705" s="73" t="s">
        <v>2023</v>
      </c>
      <c r="F705" s="73" t="s">
        <v>2024</v>
      </c>
      <c r="G705" s="73">
        <v>2</v>
      </c>
      <c r="H705" s="73">
        <v>22.4</v>
      </c>
      <c r="I705" s="73">
        <v>0</v>
      </c>
      <c r="J705" s="73">
        <v>22.4</v>
      </c>
    </row>
    <row r="706" spans="1:10">
      <c r="A706" s="73" t="s">
        <v>58</v>
      </c>
      <c r="B706" s="73" t="s">
        <v>1106</v>
      </c>
      <c r="C706" s="73" t="s">
        <v>1107</v>
      </c>
      <c r="D706" s="73" t="s">
        <v>80</v>
      </c>
      <c r="E706" s="73" t="s">
        <v>2462</v>
      </c>
      <c r="F706" s="73" t="s">
        <v>2463</v>
      </c>
      <c r="G706" s="73">
        <v>1</v>
      </c>
      <c r="H706" s="73">
        <v>20.98</v>
      </c>
      <c r="I706" s="73">
        <v>0</v>
      </c>
      <c r="J706" s="73">
        <v>20.98</v>
      </c>
    </row>
    <row r="707" spans="1:10">
      <c r="A707" s="73" t="s">
        <v>58</v>
      </c>
      <c r="B707" s="73" t="s">
        <v>1106</v>
      </c>
      <c r="C707" s="73" t="s">
        <v>1107</v>
      </c>
      <c r="D707" s="73" t="s">
        <v>80</v>
      </c>
      <c r="E707" s="73" t="s">
        <v>1054</v>
      </c>
      <c r="F707" s="73" t="s">
        <v>1055</v>
      </c>
      <c r="G707" s="73">
        <v>2</v>
      </c>
      <c r="H707" s="73">
        <v>14.52</v>
      </c>
      <c r="I707" s="73">
        <v>0</v>
      </c>
      <c r="J707" s="73">
        <v>14.52</v>
      </c>
    </row>
    <row r="708" spans="1:10">
      <c r="A708" s="73" t="s">
        <v>58</v>
      </c>
      <c r="B708" s="73" t="s">
        <v>1106</v>
      </c>
      <c r="C708" s="73" t="s">
        <v>1107</v>
      </c>
      <c r="D708" s="73" t="s">
        <v>80</v>
      </c>
      <c r="E708" s="73" t="s">
        <v>1056</v>
      </c>
      <c r="F708" s="73" t="s">
        <v>1057</v>
      </c>
      <c r="G708" s="73">
        <v>2</v>
      </c>
      <c r="H708" s="73">
        <v>14.52</v>
      </c>
      <c r="I708" s="73">
        <v>0</v>
      </c>
      <c r="J708" s="73">
        <v>14.52</v>
      </c>
    </row>
    <row r="709" spans="1:10">
      <c r="A709" s="73" t="s">
        <v>58</v>
      </c>
      <c r="B709" s="73" t="s">
        <v>1106</v>
      </c>
      <c r="C709" s="73" t="s">
        <v>1107</v>
      </c>
      <c r="D709" s="73" t="s">
        <v>80</v>
      </c>
      <c r="E709" s="73" t="s">
        <v>1604</v>
      </c>
      <c r="F709" s="73" t="s">
        <v>1605</v>
      </c>
      <c r="G709" s="73">
        <v>1</v>
      </c>
      <c r="H709" s="73">
        <v>5.78</v>
      </c>
      <c r="I709" s="73">
        <v>0</v>
      </c>
      <c r="J709" s="73">
        <v>5.78</v>
      </c>
    </row>
    <row r="710" spans="1:10">
      <c r="A710" s="73" t="s">
        <v>58</v>
      </c>
      <c r="B710" s="73" t="s">
        <v>1106</v>
      </c>
      <c r="C710" s="73" t="s">
        <v>1107</v>
      </c>
      <c r="D710" s="73" t="s">
        <v>80</v>
      </c>
      <c r="E710" s="73" t="s">
        <v>2488</v>
      </c>
      <c r="F710" s="73" t="s">
        <v>2489</v>
      </c>
      <c r="G710" s="73">
        <v>1</v>
      </c>
      <c r="H710" s="73">
        <v>5.05</v>
      </c>
      <c r="I710" s="73">
        <v>0</v>
      </c>
      <c r="J710" s="73">
        <v>5.05</v>
      </c>
    </row>
    <row r="711" spans="1:10">
      <c r="A711" s="73" t="s">
        <v>58</v>
      </c>
      <c r="B711" s="73" t="s">
        <v>1106</v>
      </c>
      <c r="C711" s="73" t="s">
        <v>1107</v>
      </c>
      <c r="D711" s="73" t="s">
        <v>80</v>
      </c>
      <c r="E711" s="73" t="s">
        <v>1102</v>
      </c>
      <c r="F711" s="73" t="s">
        <v>1103</v>
      </c>
      <c r="G711" s="73">
        <v>9</v>
      </c>
      <c r="H711" s="73">
        <v>109.26</v>
      </c>
      <c r="I711" s="73">
        <v>0</v>
      </c>
      <c r="J711" s="73">
        <v>109.26</v>
      </c>
    </row>
    <row r="712" spans="1:10">
      <c r="A712" s="73" t="s">
        <v>58</v>
      </c>
      <c r="B712" s="73" t="s">
        <v>1106</v>
      </c>
      <c r="C712" s="73" t="s">
        <v>1107</v>
      </c>
      <c r="D712" s="73" t="s">
        <v>80</v>
      </c>
      <c r="E712" s="73" t="s">
        <v>1104</v>
      </c>
      <c r="F712" s="73" t="s">
        <v>1105</v>
      </c>
      <c r="G712" s="73">
        <v>9</v>
      </c>
      <c r="H712" s="73">
        <v>104.49</v>
      </c>
      <c r="I712" s="73">
        <v>0</v>
      </c>
      <c r="J712" s="73">
        <v>104.49</v>
      </c>
    </row>
    <row r="713" spans="1:10">
      <c r="A713" s="73" t="s">
        <v>58</v>
      </c>
      <c r="B713" s="73" t="s">
        <v>1106</v>
      </c>
      <c r="C713" s="73" t="s">
        <v>1107</v>
      </c>
      <c r="D713" s="73" t="s">
        <v>80</v>
      </c>
      <c r="E713" s="73" t="s">
        <v>2490</v>
      </c>
      <c r="F713" s="73" t="s">
        <v>2491</v>
      </c>
      <c r="G713" s="73">
        <v>1</v>
      </c>
      <c r="H713" s="73">
        <v>385.05</v>
      </c>
      <c r="I713" s="73">
        <v>0</v>
      </c>
      <c r="J713" s="73">
        <v>385.05</v>
      </c>
    </row>
    <row r="714" spans="1:10">
      <c r="A714" s="73" t="s">
        <v>58</v>
      </c>
      <c r="B714" s="73" t="s">
        <v>1106</v>
      </c>
      <c r="C714" s="73" t="s">
        <v>1107</v>
      </c>
      <c r="D714" s="73" t="s">
        <v>80</v>
      </c>
      <c r="E714" s="73" t="s">
        <v>448</v>
      </c>
      <c r="F714" s="73" t="s">
        <v>449</v>
      </c>
      <c r="G714" s="73">
        <v>1</v>
      </c>
      <c r="H714" s="73">
        <v>1.37</v>
      </c>
      <c r="I714" s="73">
        <v>0</v>
      </c>
      <c r="J714" s="73">
        <v>1.37</v>
      </c>
    </row>
    <row r="715" spans="1:10">
      <c r="A715" s="73" t="s">
        <v>58</v>
      </c>
      <c r="B715" s="73" t="s">
        <v>1106</v>
      </c>
      <c r="C715" s="73" t="s">
        <v>1107</v>
      </c>
      <c r="D715" s="73" t="s">
        <v>80</v>
      </c>
      <c r="E715" s="73" t="s">
        <v>883</v>
      </c>
      <c r="F715" s="73" t="s">
        <v>884</v>
      </c>
      <c r="G715" s="73">
        <v>1</v>
      </c>
      <c r="H715" s="73">
        <v>1.9</v>
      </c>
      <c r="I715" s="73">
        <v>0</v>
      </c>
      <c r="J715" s="73">
        <v>1.9</v>
      </c>
    </row>
    <row r="716" spans="1:10">
      <c r="A716" s="73" t="s">
        <v>58</v>
      </c>
      <c r="B716" s="73" t="s">
        <v>1106</v>
      </c>
      <c r="C716" s="73" t="s">
        <v>1107</v>
      </c>
      <c r="D716" s="73" t="s">
        <v>80</v>
      </c>
      <c r="E716" s="73" t="s">
        <v>939</v>
      </c>
      <c r="F716" s="73" t="s">
        <v>940</v>
      </c>
      <c r="G716" s="73">
        <v>1</v>
      </c>
      <c r="H716" s="73">
        <v>1.1100000000000001</v>
      </c>
      <c r="I716" s="73">
        <v>0</v>
      </c>
      <c r="J716" s="73">
        <v>1.1100000000000001</v>
      </c>
    </row>
    <row r="717" spans="1:10">
      <c r="A717" s="73" t="s">
        <v>58</v>
      </c>
      <c r="B717" s="73" t="s">
        <v>1106</v>
      </c>
      <c r="C717" s="73" t="s">
        <v>1107</v>
      </c>
      <c r="D717" s="73" t="s">
        <v>80</v>
      </c>
      <c r="E717" s="73" t="s">
        <v>893</v>
      </c>
      <c r="F717" s="73" t="s">
        <v>894</v>
      </c>
      <c r="G717" s="73">
        <v>1</v>
      </c>
      <c r="H717" s="73">
        <v>1.42</v>
      </c>
      <c r="I717" s="73">
        <v>0</v>
      </c>
      <c r="J717" s="73">
        <v>1.42</v>
      </c>
    </row>
    <row r="718" spans="1:10">
      <c r="A718" s="73" t="s">
        <v>58</v>
      </c>
      <c r="B718" s="73" t="s">
        <v>504</v>
      </c>
      <c r="C718" s="73" t="s">
        <v>505</v>
      </c>
      <c r="D718" s="73" t="s">
        <v>80</v>
      </c>
      <c r="E718" s="73" t="s">
        <v>881</v>
      </c>
      <c r="F718" s="73" t="s">
        <v>882</v>
      </c>
      <c r="G718" s="73">
        <v>2</v>
      </c>
      <c r="H718" s="73">
        <v>8.76</v>
      </c>
      <c r="I718" s="73">
        <v>0</v>
      </c>
      <c r="J718" s="73">
        <v>8.76</v>
      </c>
    </row>
    <row r="719" spans="1:10">
      <c r="A719" s="73" t="s">
        <v>58</v>
      </c>
      <c r="B719" s="73" t="s">
        <v>504</v>
      </c>
      <c r="C719" s="73" t="s">
        <v>505</v>
      </c>
      <c r="D719" s="73" t="s">
        <v>80</v>
      </c>
      <c r="E719" s="73" t="s">
        <v>943</v>
      </c>
      <c r="F719" s="73" t="s">
        <v>944</v>
      </c>
      <c r="G719" s="73">
        <v>1</v>
      </c>
      <c r="H719" s="73">
        <v>2.4900000000000002</v>
      </c>
      <c r="I719" s="73">
        <v>0</v>
      </c>
      <c r="J719" s="73">
        <v>2.4900000000000002</v>
      </c>
    </row>
    <row r="720" spans="1:10">
      <c r="A720" s="73" t="s">
        <v>58</v>
      </c>
      <c r="B720" s="73" t="s">
        <v>504</v>
      </c>
      <c r="C720" s="73" t="s">
        <v>505</v>
      </c>
      <c r="D720" s="73" t="s">
        <v>80</v>
      </c>
      <c r="E720" s="73" t="s">
        <v>885</v>
      </c>
      <c r="F720" s="73" t="s">
        <v>886</v>
      </c>
      <c r="G720" s="73">
        <v>1</v>
      </c>
      <c r="H720" s="73">
        <v>8.0299999999999994</v>
      </c>
      <c r="I720" s="73">
        <v>0</v>
      </c>
      <c r="J720" s="73">
        <v>8.0299999999999994</v>
      </c>
    </row>
    <row r="721" spans="1:10">
      <c r="A721" s="73" t="s">
        <v>58</v>
      </c>
      <c r="B721" s="73" t="s">
        <v>504</v>
      </c>
      <c r="C721" s="73" t="s">
        <v>505</v>
      </c>
      <c r="D721" s="73" t="s">
        <v>80</v>
      </c>
      <c r="E721" s="73" t="s">
        <v>931</v>
      </c>
      <c r="F721" s="73" t="s">
        <v>932</v>
      </c>
      <c r="G721" s="73">
        <v>2</v>
      </c>
      <c r="H721" s="73">
        <v>3.94</v>
      </c>
      <c r="I721" s="73">
        <v>0</v>
      </c>
      <c r="J721" s="73">
        <v>3.94</v>
      </c>
    </row>
    <row r="722" spans="1:10">
      <c r="A722" s="73" t="s">
        <v>58</v>
      </c>
      <c r="B722" s="73" t="s">
        <v>504</v>
      </c>
      <c r="C722" s="73" t="s">
        <v>505</v>
      </c>
      <c r="D722" s="73" t="s">
        <v>80</v>
      </c>
      <c r="E722" s="73" t="s">
        <v>893</v>
      </c>
      <c r="F722" s="73" t="s">
        <v>894</v>
      </c>
      <c r="G722" s="73">
        <v>2</v>
      </c>
      <c r="H722" s="73">
        <v>2.84</v>
      </c>
      <c r="I722" s="73">
        <v>0</v>
      </c>
      <c r="J722" s="73">
        <v>2.84</v>
      </c>
    </row>
    <row r="723" spans="1:10">
      <c r="A723" s="73" t="s">
        <v>58</v>
      </c>
      <c r="B723" s="73" t="s">
        <v>504</v>
      </c>
      <c r="C723" s="73" t="s">
        <v>505</v>
      </c>
      <c r="D723" s="73" t="s">
        <v>80</v>
      </c>
      <c r="E723" s="73" t="s">
        <v>933</v>
      </c>
      <c r="F723" s="73" t="s">
        <v>934</v>
      </c>
      <c r="G723" s="73">
        <v>1</v>
      </c>
      <c r="H723" s="73">
        <v>1.3</v>
      </c>
      <c r="I723" s="73">
        <v>0</v>
      </c>
      <c r="J723" s="73">
        <v>1.3</v>
      </c>
    </row>
    <row r="724" spans="1:10">
      <c r="A724" s="73" t="s">
        <v>58</v>
      </c>
      <c r="B724" s="73" t="s">
        <v>504</v>
      </c>
      <c r="C724" s="73" t="s">
        <v>505</v>
      </c>
      <c r="D724" s="73" t="s">
        <v>80</v>
      </c>
      <c r="E724" s="73" t="s">
        <v>895</v>
      </c>
      <c r="F724" s="73" t="s">
        <v>896</v>
      </c>
      <c r="G724" s="73">
        <v>2</v>
      </c>
      <c r="H724" s="73">
        <v>2.6</v>
      </c>
      <c r="I724" s="73">
        <v>0</v>
      </c>
      <c r="J724" s="73">
        <v>2.6</v>
      </c>
    </row>
    <row r="725" spans="1:10">
      <c r="A725" s="73" t="s">
        <v>58</v>
      </c>
      <c r="B725" s="73" t="s">
        <v>504</v>
      </c>
      <c r="C725" s="73" t="s">
        <v>505</v>
      </c>
      <c r="D725" s="73" t="s">
        <v>80</v>
      </c>
      <c r="E725" s="73" t="s">
        <v>941</v>
      </c>
      <c r="F725" s="73" t="s">
        <v>942</v>
      </c>
      <c r="G725" s="73">
        <v>1</v>
      </c>
      <c r="H725" s="73">
        <v>3.3</v>
      </c>
      <c r="I725" s="73">
        <v>0</v>
      </c>
      <c r="J725" s="73">
        <v>3.3</v>
      </c>
    </row>
    <row r="726" spans="1:10">
      <c r="A726" s="73" t="s">
        <v>58</v>
      </c>
      <c r="B726" s="73" t="s">
        <v>504</v>
      </c>
      <c r="C726" s="73" t="s">
        <v>505</v>
      </c>
      <c r="D726" s="73" t="s">
        <v>80</v>
      </c>
      <c r="E726" s="73" t="s">
        <v>935</v>
      </c>
      <c r="F726" s="73" t="s">
        <v>936</v>
      </c>
      <c r="G726" s="73">
        <v>2</v>
      </c>
      <c r="H726" s="73">
        <v>3.18</v>
      </c>
      <c r="I726" s="73">
        <v>0</v>
      </c>
      <c r="J726" s="73">
        <v>3.18</v>
      </c>
    </row>
    <row r="727" spans="1:10">
      <c r="A727" s="73" t="s">
        <v>58</v>
      </c>
      <c r="B727" s="73" t="s">
        <v>504</v>
      </c>
      <c r="C727" s="73" t="s">
        <v>505</v>
      </c>
      <c r="D727" s="73" t="s">
        <v>80</v>
      </c>
      <c r="E727" s="73" t="s">
        <v>909</v>
      </c>
      <c r="F727" s="73" t="s">
        <v>910</v>
      </c>
      <c r="G727" s="73">
        <v>1</v>
      </c>
      <c r="H727" s="73">
        <v>1.3</v>
      </c>
      <c r="I727" s="73">
        <v>0</v>
      </c>
      <c r="J727" s="73">
        <v>1.3</v>
      </c>
    </row>
    <row r="728" spans="1:10">
      <c r="A728" s="73" t="s">
        <v>58</v>
      </c>
      <c r="B728" s="73" t="s">
        <v>504</v>
      </c>
      <c r="C728" s="73" t="s">
        <v>505</v>
      </c>
      <c r="D728" s="73" t="s">
        <v>80</v>
      </c>
      <c r="E728" s="73" t="s">
        <v>911</v>
      </c>
      <c r="F728" s="73" t="s">
        <v>912</v>
      </c>
      <c r="G728" s="73">
        <v>1</v>
      </c>
      <c r="H728" s="73">
        <v>1.3</v>
      </c>
      <c r="I728" s="73">
        <v>0</v>
      </c>
      <c r="J728" s="73">
        <v>1.3</v>
      </c>
    </row>
    <row r="729" spans="1:10">
      <c r="A729" s="73" t="s">
        <v>58</v>
      </c>
      <c r="B729" s="73" t="s">
        <v>504</v>
      </c>
      <c r="C729" s="73" t="s">
        <v>505</v>
      </c>
      <c r="D729" s="73" t="s">
        <v>80</v>
      </c>
      <c r="E729" s="73" t="s">
        <v>306</v>
      </c>
      <c r="F729" s="73" t="s">
        <v>307</v>
      </c>
      <c r="G729" s="73">
        <v>1</v>
      </c>
      <c r="H729" s="73">
        <v>1.62</v>
      </c>
      <c r="I729" s="73">
        <v>0</v>
      </c>
      <c r="J729" s="73">
        <v>1.62</v>
      </c>
    </row>
    <row r="730" spans="1:10">
      <c r="A730" s="73" t="s">
        <v>58</v>
      </c>
      <c r="B730" s="73" t="s">
        <v>504</v>
      </c>
      <c r="C730" s="73" t="s">
        <v>505</v>
      </c>
      <c r="D730" s="73" t="s">
        <v>80</v>
      </c>
      <c r="E730" s="73" t="s">
        <v>919</v>
      </c>
      <c r="F730" s="73" t="s">
        <v>920</v>
      </c>
      <c r="G730" s="73">
        <v>2</v>
      </c>
      <c r="H730" s="73">
        <v>5.32</v>
      </c>
      <c r="I730" s="73">
        <v>0</v>
      </c>
      <c r="J730" s="73">
        <v>5.32</v>
      </c>
    </row>
    <row r="731" spans="1:10">
      <c r="A731" s="73" t="s">
        <v>58</v>
      </c>
      <c r="B731" s="73" t="s">
        <v>504</v>
      </c>
      <c r="C731" s="73" t="s">
        <v>505</v>
      </c>
      <c r="D731" s="73" t="s">
        <v>80</v>
      </c>
      <c r="E731" s="73" t="s">
        <v>927</v>
      </c>
      <c r="F731" s="73" t="s">
        <v>928</v>
      </c>
      <c r="G731" s="73">
        <v>1</v>
      </c>
      <c r="H731" s="73">
        <v>5.91</v>
      </c>
      <c r="I731" s="73">
        <v>0</v>
      </c>
      <c r="J731" s="73">
        <v>5.91</v>
      </c>
    </row>
    <row r="732" spans="1:10">
      <c r="A732" s="73" t="s">
        <v>58</v>
      </c>
      <c r="B732" s="73" t="s">
        <v>504</v>
      </c>
      <c r="C732" s="73" t="s">
        <v>505</v>
      </c>
      <c r="D732" s="73" t="s">
        <v>80</v>
      </c>
      <c r="E732" s="73" t="s">
        <v>984</v>
      </c>
      <c r="F732" s="73" t="s">
        <v>985</v>
      </c>
      <c r="G732" s="73">
        <v>1</v>
      </c>
      <c r="H732" s="73">
        <v>6.21</v>
      </c>
      <c r="I732" s="73">
        <v>0</v>
      </c>
      <c r="J732" s="73">
        <v>6.21</v>
      </c>
    </row>
    <row r="733" spans="1:10">
      <c r="A733" s="73" t="s">
        <v>69</v>
      </c>
      <c r="B733" s="73" t="s">
        <v>513</v>
      </c>
      <c r="C733" s="73" t="s">
        <v>514</v>
      </c>
      <c r="D733" s="73" t="s">
        <v>80</v>
      </c>
      <c r="E733" s="73" t="s">
        <v>877</v>
      </c>
      <c r="F733" s="73" t="s">
        <v>878</v>
      </c>
      <c r="G733" s="73">
        <v>1</v>
      </c>
      <c r="H733" s="73">
        <v>0.49</v>
      </c>
      <c r="I733" s="73">
        <v>0</v>
      </c>
      <c r="J733" s="73">
        <v>0.49</v>
      </c>
    </row>
    <row r="734" spans="1:10">
      <c r="A734" s="73" t="s">
        <v>69</v>
      </c>
      <c r="B734" s="73" t="s">
        <v>513</v>
      </c>
      <c r="C734" s="73" t="s">
        <v>514</v>
      </c>
      <c r="D734" s="73" t="s">
        <v>80</v>
      </c>
      <c r="E734" s="73" t="s">
        <v>450</v>
      </c>
      <c r="F734" s="73" t="s">
        <v>451</v>
      </c>
      <c r="G734" s="73">
        <v>1</v>
      </c>
      <c r="H734" s="73">
        <v>1.52</v>
      </c>
      <c r="I734" s="73">
        <v>0</v>
      </c>
      <c r="J734" s="73">
        <v>1.52</v>
      </c>
    </row>
    <row r="735" spans="1:10">
      <c r="A735" s="73" t="s">
        <v>69</v>
      </c>
      <c r="B735" s="73" t="s">
        <v>513</v>
      </c>
      <c r="C735" s="73" t="s">
        <v>514</v>
      </c>
      <c r="D735" s="73" t="s">
        <v>80</v>
      </c>
      <c r="E735" s="73" t="s">
        <v>893</v>
      </c>
      <c r="F735" s="73" t="s">
        <v>894</v>
      </c>
      <c r="G735" s="73">
        <v>1</v>
      </c>
      <c r="H735" s="73">
        <v>1.42</v>
      </c>
      <c r="I735" s="73">
        <v>0</v>
      </c>
      <c r="J735" s="73">
        <v>1.42</v>
      </c>
    </row>
    <row r="736" spans="1:10">
      <c r="A736" s="73" t="s">
        <v>69</v>
      </c>
      <c r="B736" s="73" t="s">
        <v>513</v>
      </c>
      <c r="C736" s="73" t="s">
        <v>514</v>
      </c>
      <c r="D736" s="73" t="s">
        <v>80</v>
      </c>
      <c r="E736" s="73" t="s">
        <v>895</v>
      </c>
      <c r="F736" s="73" t="s">
        <v>896</v>
      </c>
      <c r="G736" s="73">
        <v>1</v>
      </c>
      <c r="H736" s="73">
        <v>1.3</v>
      </c>
      <c r="I736" s="73">
        <v>0</v>
      </c>
      <c r="J736" s="73">
        <v>1.3</v>
      </c>
    </row>
    <row r="737" spans="1:10">
      <c r="A737" s="73" t="s">
        <v>69</v>
      </c>
      <c r="B737" s="73" t="s">
        <v>513</v>
      </c>
      <c r="C737" s="73" t="s">
        <v>514</v>
      </c>
      <c r="D737" s="73" t="s">
        <v>80</v>
      </c>
      <c r="E737" s="73" t="s">
        <v>306</v>
      </c>
      <c r="F737" s="73" t="s">
        <v>307</v>
      </c>
      <c r="G737" s="73">
        <v>1</v>
      </c>
      <c r="H737" s="73">
        <v>1.62</v>
      </c>
      <c r="I737" s="73">
        <v>0</v>
      </c>
      <c r="J737" s="73">
        <v>1.62</v>
      </c>
    </row>
    <row r="738" spans="1:10">
      <c r="A738" s="73" t="s">
        <v>69</v>
      </c>
      <c r="B738" s="73" t="s">
        <v>513</v>
      </c>
      <c r="C738" s="73" t="s">
        <v>514</v>
      </c>
      <c r="D738" s="73" t="s">
        <v>80</v>
      </c>
      <c r="E738" s="73" t="s">
        <v>919</v>
      </c>
      <c r="F738" s="73" t="s">
        <v>920</v>
      </c>
      <c r="G738" s="73">
        <v>1</v>
      </c>
      <c r="H738" s="73">
        <v>2.66</v>
      </c>
      <c r="I738" s="73">
        <v>0</v>
      </c>
      <c r="J738" s="73">
        <v>2.66</v>
      </c>
    </row>
    <row r="739" spans="1:10">
      <c r="A739" s="73" t="s">
        <v>71</v>
      </c>
      <c r="B739" s="73" t="s">
        <v>536</v>
      </c>
      <c r="C739" s="73" t="s">
        <v>537</v>
      </c>
      <c r="D739" s="73" t="s">
        <v>80</v>
      </c>
      <c r="E739" s="73" t="s">
        <v>877</v>
      </c>
      <c r="F739" s="73" t="s">
        <v>878</v>
      </c>
      <c r="G739" s="73">
        <v>1</v>
      </c>
      <c r="H739" s="73">
        <v>0.49</v>
      </c>
      <c r="I739" s="73">
        <v>0</v>
      </c>
      <c r="J739" s="73">
        <v>0.49</v>
      </c>
    </row>
    <row r="740" spans="1:10">
      <c r="A740" s="73" t="s">
        <v>71</v>
      </c>
      <c r="B740" s="73" t="s">
        <v>536</v>
      </c>
      <c r="C740" s="73" t="s">
        <v>537</v>
      </c>
      <c r="D740" s="73" t="s">
        <v>80</v>
      </c>
      <c r="E740" s="73" t="s">
        <v>881</v>
      </c>
      <c r="F740" s="73" t="s">
        <v>882</v>
      </c>
      <c r="G740" s="73">
        <v>1</v>
      </c>
      <c r="H740" s="73">
        <v>4.38</v>
      </c>
      <c r="I740" s="73">
        <v>0</v>
      </c>
      <c r="J740" s="73">
        <v>4.38</v>
      </c>
    </row>
    <row r="741" spans="1:10">
      <c r="A741" s="73" t="s">
        <v>71</v>
      </c>
      <c r="B741" s="73" t="s">
        <v>536</v>
      </c>
      <c r="C741" s="73" t="s">
        <v>537</v>
      </c>
      <c r="D741" s="73" t="s">
        <v>80</v>
      </c>
      <c r="E741" s="73" t="s">
        <v>893</v>
      </c>
      <c r="F741" s="73" t="s">
        <v>894</v>
      </c>
      <c r="G741" s="73">
        <v>1</v>
      </c>
      <c r="H741" s="73">
        <v>1.42</v>
      </c>
      <c r="I741" s="73">
        <v>0</v>
      </c>
      <c r="J741" s="73">
        <v>1.42</v>
      </c>
    </row>
    <row r="742" spans="1:10">
      <c r="A742" s="73" t="s">
        <v>71</v>
      </c>
      <c r="B742" s="73" t="s">
        <v>536</v>
      </c>
      <c r="C742" s="73" t="s">
        <v>537</v>
      </c>
      <c r="D742" s="73" t="s">
        <v>80</v>
      </c>
      <c r="E742" s="73" t="s">
        <v>895</v>
      </c>
      <c r="F742" s="73" t="s">
        <v>896</v>
      </c>
      <c r="G742" s="73">
        <v>1</v>
      </c>
      <c r="H742" s="73">
        <v>1.3</v>
      </c>
      <c r="I742" s="73">
        <v>0</v>
      </c>
      <c r="J742" s="73">
        <v>1.3</v>
      </c>
    </row>
    <row r="743" spans="1:10">
      <c r="A743" s="73" t="s">
        <v>71</v>
      </c>
      <c r="B743" s="73" t="s">
        <v>536</v>
      </c>
      <c r="C743" s="73" t="s">
        <v>537</v>
      </c>
      <c r="D743" s="73" t="s">
        <v>80</v>
      </c>
      <c r="E743" s="73" t="s">
        <v>919</v>
      </c>
      <c r="F743" s="73" t="s">
        <v>920</v>
      </c>
      <c r="G743" s="73">
        <v>1</v>
      </c>
      <c r="H743" s="73">
        <v>2.66</v>
      </c>
      <c r="I743" s="73">
        <v>0</v>
      </c>
      <c r="J743" s="73">
        <v>2.66</v>
      </c>
    </row>
    <row r="744" spans="1:10">
      <c r="A744" s="73" t="s">
        <v>71</v>
      </c>
      <c r="B744" s="73" t="s">
        <v>540</v>
      </c>
      <c r="C744" s="73" t="s">
        <v>541</v>
      </c>
      <c r="D744" s="73" t="s">
        <v>80</v>
      </c>
      <c r="E744" s="73" t="s">
        <v>877</v>
      </c>
      <c r="F744" s="73" t="s">
        <v>878</v>
      </c>
      <c r="G744" s="73">
        <v>5</v>
      </c>
      <c r="H744" s="73">
        <v>2.4500000000000002</v>
      </c>
      <c r="I744" s="73">
        <v>0</v>
      </c>
      <c r="J744" s="73">
        <v>2.4500000000000002</v>
      </c>
    </row>
    <row r="745" spans="1:10">
      <c r="A745" s="73" t="s">
        <v>71</v>
      </c>
      <c r="B745" s="73" t="s">
        <v>540</v>
      </c>
      <c r="C745" s="73" t="s">
        <v>541</v>
      </c>
      <c r="D745" s="73" t="s">
        <v>80</v>
      </c>
      <c r="E745" s="73" t="s">
        <v>448</v>
      </c>
      <c r="F745" s="73" t="s">
        <v>449</v>
      </c>
      <c r="G745" s="73">
        <v>3</v>
      </c>
      <c r="H745" s="73">
        <v>4.1100000000000003</v>
      </c>
      <c r="I745" s="73">
        <v>0</v>
      </c>
      <c r="J745" s="73">
        <v>4.1100000000000003</v>
      </c>
    </row>
    <row r="746" spans="1:10">
      <c r="A746" s="73" t="s">
        <v>71</v>
      </c>
      <c r="B746" s="73" t="s">
        <v>540</v>
      </c>
      <c r="C746" s="73" t="s">
        <v>541</v>
      </c>
      <c r="D746" s="73" t="s">
        <v>80</v>
      </c>
      <c r="E746" s="73" t="s">
        <v>450</v>
      </c>
      <c r="F746" s="73" t="s">
        <v>451</v>
      </c>
      <c r="G746" s="73">
        <v>1</v>
      </c>
      <c r="H746" s="73">
        <v>1.52</v>
      </c>
      <c r="I746" s="73">
        <v>0</v>
      </c>
      <c r="J746" s="73">
        <v>1.52</v>
      </c>
    </row>
    <row r="747" spans="1:10">
      <c r="A747" s="73" t="s">
        <v>71</v>
      </c>
      <c r="B747" s="73" t="s">
        <v>540</v>
      </c>
      <c r="C747" s="73" t="s">
        <v>541</v>
      </c>
      <c r="D747" s="73" t="s">
        <v>80</v>
      </c>
      <c r="E747" s="73" t="s">
        <v>1863</v>
      </c>
      <c r="F747" s="73" t="s">
        <v>1864</v>
      </c>
      <c r="G747" s="73">
        <v>1</v>
      </c>
      <c r="H747" s="73">
        <v>0.92</v>
      </c>
      <c r="I747" s="73">
        <v>0</v>
      </c>
      <c r="J747" s="73">
        <v>0.92</v>
      </c>
    </row>
    <row r="748" spans="1:10">
      <c r="A748" s="73" t="s">
        <v>71</v>
      </c>
      <c r="B748" s="73" t="s">
        <v>540</v>
      </c>
      <c r="C748" s="73" t="s">
        <v>541</v>
      </c>
      <c r="D748" s="73" t="s">
        <v>80</v>
      </c>
      <c r="E748" s="73" t="s">
        <v>879</v>
      </c>
      <c r="F748" s="73" t="s">
        <v>880</v>
      </c>
      <c r="G748" s="73">
        <v>1</v>
      </c>
      <c r="H748" s="73">
        <v>0.7</v>
      </c>
      <c r="I748" s="73">
        <v>0</v>
      </c>
      <c r="J748" s="73">
        <v>0.7</v>
      </c>
    </row>
    <row r="749" spans="1:10">
      <c r="A749" s="73" t="s">
        <v>71</v>
      </c>
      <c r="B749" s="73" t="s">
        <v>540</v>
      </c>
      <c r="C749" s="73" t="s">
        <v>541</v>
      </c>
      <c r="D749" s="73" t="s">
        <v>80</v>
      </c>
      <c r="E749" s="73" t="s">
        <v>881</v>
      </c>
      <c r="F749" s="73" t="s">
        <v>882</v>
      </c>
      <c r="G749" s="73">
        <v>2</v>
      </c>
      <c r="H749" s="73">
        <v>8.76</v>
      </c>
      <c r="I749" s="73">
        <v>0</v>
      </c>
      <c r="J749" s="73">
        <v>8.76</v>
      </c>
    </row>
    <row r="750" spans="1:10">
      <c r="A750" s="73" t="s">
        <v>71</v>
      </c>
      <c r="B750" s="73" t="s">
        <v>540</v>
      </c>
      <c r="C750" s="73" t="s">
        <v>541</v>
      </c>
      <c r="D750" s="73" t="s">
        <v>80</v>
      </c>
      <c r="E750" s="73" t="s">
        <v>883</v>
      </c>
      <c r="F750" s="73" t="s">
        <v>884</v>
      </c>
      <c r="G750" s="73">
        <v>2</v>
      </c>
      <c r="H750" s="73">
        <v>3.8</v>
      </c>
      <c r="I750" s="73">
        <v>0</v>
      </c>
      <c r="J750" s="73">
        <v>3.8</v>
      </c>
    </row>
    <row r="751" spans="1:10">
      <c r="A751" s="73" t="s">
        <v>71</v>
      </c>
      <c r="B751" s="73" t="s">
        <v>540</v>
      </c>
      <c r="C751" s="73" t="s">
        <v>541</v>
      </c>
      <c r="D751" s="73" t="s">
        <v>80</v>
      </c>
      <c r="E751" s="73" t="s">
        <v>610</v>
      </c>
      <c r="F751" s="73" t="s">
        <v>611</v>
      </c>
      <c r="G751" s="73">
        <v>1</v>
      </c>
      <c r="H751" s="73">
        <v>1.52</v>
      </c>
      <c r="I751" s="73">
        <v>0</v>
      </c>
      <c r="J751" s="73">
        <v>1.52</v>
      </c>
    </row>
    <row r="752" spans="1:10">
      <c r="A752" s="73" t="s">
        <v>71</v>
      </c>
      <c r="B752" s="73" t="s">
        <v>540</v>
      </c>
      <c r="C752" s="73" t="s">
        <v>541</v>
      </c>
      <c r="D752" s="73" t="s">
        <v>80</v>
      </c>
      <c r="E752" s="73" t="s">
        <v>887</v>
      </c>
      <c r="F752" s="73" t="s">
        <v>888</v>
      </c>
      <c r="G752" s="73">
        <v>1</v>
      </c>
      <c r="H752" s="73">
        <v>2.06</v>
      </c>
      <c r="I752" s="73">
        <v>0</v>
      </c>
      <c r="J752" s="73">
        <v>2.06</v>
      </c>
    </row>
    <row r="753" spans="1:10">
      <c r="A753" s="73" t="s">
        <v>71</v>
      </c>
      <c r="B753" s="73" t="s">
        <v>540</v>
      </c>
      <c r="C753" s="73" t="s">
        <v>541</v>
      </c>
      <c r="D753" s="73" t="s">
        <v>80</v>
      </c>
      <c r="E753" s="73" t="s">
        <v>931</v>
      </c>
      <c r="F753" s="73" t="s">
        <v>932</v>
      </c>
      <c r="G753" s="73">
        <v>2</v>
      </c>
      <c r="H753" s="73">
        <v>3.94</v>
      </c>
      <c r="I753" s="73">
        <v>0</v>
      </c>
      <c r="J753" s="73">
        <v>3.94</v>
      </c>
    </row>
    <row r="754" spans="1:10">
      <c r="A754" s="73" t="s">
        <v>71</v>
      </c>
      <c r="B754" s="73" t="s">
        <v>540</v>
      </c>
      <c r="C754" s="73" t="s">
        <v>541</v>
      </c>
      <c r="D754" s="73" t="s">
        <v>80</v>
      </c>
      <c r="E754" s="73" t="s">
        <v>893</v>
      </c>
      <c r="F754" s="73" t="s">
        <v>894</v>
      </c>
      <c r="G754" s="73">
        <v>3</v>
      </c>
      <c r="H754" s="73">
        <v>4.26</v>
      </c>
      <c r="I754" s="73">
        <v>0</v>
      </c>
      <c r="J754" s="73">
        <v>4.26</v>
      </c>
    </row>
    <row r="755" spans="1:10">
      <c r="A755" s="73" t="s">
        <v>71</v>
      </c>
      <c r="B755" s="73" t="s">
        <v>540</v>
      </c>
      <c r="C755" s="73" t="s">
        <v>541</v>
      </c>
      <c r="D755" s="73" t="s">
        <v>80</v>
      </c>
      <c r="E755" s="73" t="s">
        <v>895</v>
      </c>
      <c r="F755" s="73" t="s">
        <v>896</v>
      </c>
      <c r="G755" s="73">
        <v>2</v>
      </c>
      <c r="H755" s="73">
        <v>2.6</v>
      </c>
      <c r="I755" s="73">
        <v>0</v>
      </c>
      <c r="J755" s="73">
        <v>2.6</v>
      </c>
    </row>
    <row r="756" spans="1:10">
      <c r="A756" s="73" t="s">
        <v>71</v>
      </c>
      <c r="B756" s="73" t="s">
        <v>540</v>
      </c>
      <c r="C756" s="73" t="s">
        <v>541</v>
      </c>
      <c r="D756" s="73" t="s">
        <v>80</v>
      </c>
      <c r="E756" s="73" t="s">
        <v>959</v>
      </c>
      <c r="F756" s="73" t="s">
        <v>960</v>
      </c>
      <c r="G756" s="73">
        <v>1</v>
      </c>
      <c r="H756" s="73">
        <v>1.3</v>
      </c>
      <c r="I756" s="73">
        <v>0</v>
      </c>
      <c r="J756" s="73">
        <v>1.3</v>
      </c>
    </row>
    <row r="757" spans="1:10">
      <c r="A757" s="73" t="s">
        <v>71</v>
      </c>
      <c r="B757" s="73" t="s">
        <v>540</v>
      </c>
      <c r="C757" s="73" t="s">
        <v>541</v>
      </c>
      <c r="D757" s="73" t="s">
        <v>80</v>
      </c>
      <c r="E757" s="73" t="s">
        <v>899</v>
      </c>
      <c r="F757" s="73" t="s">
        <v>900</v>
      </c>
      <c r="G757" s="73">
        <v>1</v>
      </c>
      <c r="H757" s="73">
        <v>2.38</v>
      </c>
      <c r="I757" s="73">
        <v>0</v>
      </c>
      <c r="J757" s="73">
        <v>2.38</v>
      </c>
    </row>
    <row r="758" spans="1:10">
      <c r="A758" s="73" t="s">
        <v>71</v>
      </c>
      <c r="B758" s="73" t="s">
        <v>540</v>
      </c>
      <c r="C758" s="73" t="s">
        <v>541</v>
      </c>
      <c r="D758" s="73" t="s">
        <v>80</v>
      </c>
      <c r="E758" s="73" t="s">
        <v>935</v>
      </c>
      <c r="F758" s="73" t="s">
        <v>936</v>
      </c>
      <c r="G758" s="73">
        <v>2</v>
      </c>
      <c r="H758" s="73">
        <v>3.18</v>
      </c>
      <c r="I758" s="73">
        <v>0</v>
      </c>
      <c r="J758" s="73">
        <v>3.18</v>
      </c>
    </row>
    <row r="759" spans="1:10">
      <c r="A759" s="73" t="s">
        <v>71</v>
      </c>
      <c r="B759" s="73" t="s">
        <v>540</v>
      </c>
      <c r="C759" s="73" t="s">
        <v>541</v>
      </c>
      <c r="D759" s="73" t="s">
        <v>80</v>
      </c>
      <c r="E759" s="73" t="s">
        <v>976</v>
      </c>
      <c r="F759" s="73" t="s">
        <v>977</v>
      </c>
      <c r="G759" s="73">
        <v>1</v>
      </c>
      <c r="H759" s="73">
        <v>1.32</v>
      </c>
      <c r="I759" s="73">
        <v>0</v>
      </c>
      <c r="J759" s="73">
        <v>1.32</v>
      </c>
    </row>
    <row r="760" spans="1:10">
      <c r="A760" s="73" t="s">
        <v>71</v>
      </c>
      <c r="B760" s="73" t="s">
        <v>540</v>
      </c>
      <c r="C760" s="73" t="s">
        <v>541</v>
      </c>
      <c r="D760" s="73" t="s">
        <v>80</v>
      </c>
      <c r="E760" s="73" t="s">
        <v>306</v>
      </c>
      <c r="F760" s="73" t="s">
        <v>307</v>
      </c>
      <c r="G760" s="73">
        <v>2</v>
      </c>
      <c r="H760" s="73">
        <v>3.24</v>
      </c>
      <c r="I760" s="73">
        <v>0</v>
      </c>
      <c r="J760" s="73">
        <v>3.24</v>
      </c>
    </row>
    <row r="761" spans="1:10">
      <c r="A761" s="73" t="s">
        <v>71</v>
      </c>
      <c r="B761" s="73" t="s">
        <v>540</v>
      </c>
      <c r="C761" s="73" t="s">
        <v>541</v>
      </c>
      <c r="D761" s="73" t="s">
        <v>80</v>
      </c>
      <c r="E761" s="73" t="s">
        <v>917</v>
      </c>
      <c r="F761" s="73" t="s">
        <v>918</v>
      </c>
      <c r="G761" s="73">
        <v>1</v>
      </c>
      <c r="H761" s="73">
        <v>7.42</v>
      </c>
      <c r="I761" s="73">
        <v>0</v>
      </c>
      <c r="J761" s="73">
        <v>7.42</v>
      </c>
    </row>
    <row r="762" spans="1:10">
      <c r="A762" s="73" t="s">
        <v>71</v>
      </c>
      <c r="B762" s="73" t="s">
        <v>540</v>
      </c>
      <c r="C762" s="73" t="s">
        <v>541</v>
      </c>
      <c r="D762" s="73" t="s">
        <v>80</v>
      </c>
      <c r="E762" s="73" t="s">
        <v>919</v>
      </c>
      <c r="F762" s="73" t="s">
        <v>920</v>
      </c>
      <c r="G762" s="73">
        <v>3</v>
      </c>
      <c r="H762" s="73">
        <v>7.98</v>
      </c>
      <c r="I762" s="73">
        <v>0</v>
      </c>
      <c r="J762" s="73">
        <v>7.98</v>
      </c>
    </row>
    <row r="763" spans="1:10">
      <c r="A763" s="73" t="s">
        <v>71</v>
      </c>
      <c r="B763" s="73" t="s">
        <v>540</v>
      </c>
      <c r="C763" s="73" t="s">
        <v>541</v>
      </c>
      <c r="D763" s="73" t="s">
        <v>80</v>
      </c>
      <c r="E763" s="73" t="s">
        <v>923</v>
      </c>
      <c r="F763" s="73" t="s">
        <v>924</v>
      </c>
      <c r="G763" s="73">
        <v>2</v>
      </c>
      <c r="H763" s="73">
        <v>10.68</v>
      </c>
      <c r="I763" s="73">
        <v>0</v>
      </c>
      <c r="J763" s="73">
        <v>10.68</v>
      </c>
    </row>
    <row r="764" spans="1:10">
      <c r="A764" s="73" t="s">
        <v>71</v>
      </c>
      <c r="B764" s="73" t="s">
        <v>540</v>
      </c>
      <c r="C764" s="73" t="s">
        <v>541</v>
      </c>
      <c r="D764" s="73" t="s">
        <v>80</v>
      </c>
      <c r="E764" s="73" t="s">
        <v>1030</v>
      </c>
      <c r="F764" s="73" t="s">
        <v>1031</v>
      </c>
      <c r="G764" s="73">
        <v>1</v>
      </c>
      <c r="H764" s="73">
        <v>6.9</v>
      </c>
      <c r="I764" s="73">
        <v>0</v>
      </c>
      <c r="J764" s="73">
        <v>6.9</v>
      </c>
    </row>
    <row r="765" spans="1:10">
      <c r="A765" s="73" t="s">
        <v>71</v>
      </c>
      <c r="B765" s="73" t="s">
        <v>546</v>
      </c>
      <c r="C765" s="73" t="s">
        <v>547</v>
      </c>
      <c r="D765" s="73" t="s">
        <v>80</v>
      </c>
      <c r="E765" s="73" t="s">
        <v>883</v>
      </c>
      <c r="F765" s="73" t="s">
        <v>884</v>
      </c>
      <c r="G765" s="73">
        <v>1</v>
      </c>
      <c r="H765" s="73">
        <v>1.9</v>
      </c>
      <c r="I765" s="73">
        <v>0</v>
      </c>
      <c r="J765" s="73">
        <v>1.9</v>
      </c>
    </row>
    <row r="766" spans="1:10">
      <c r="A766" s="73" t="s">
        <v>71</v>
      </c>
      <c r="B766" s="73" t="s">
        <v>546</v>
      </c>
      <c r="C766" s="73" t="s">
        <v>547</v>
      </c>
      <c r="D766" s="73" t="s">
        <v>80</v>
      </c>
      <c r="E766" s="73" t="s">
        <v>919</v>
      </c>
      <c r="F766" s="73" t="s">
        <v>920</v>
      </c>
      <c r="G766" s="73">
        <v>1</v>
      </c>
      <c r="H766" s="73">
        <v>2.66</v>
      </c>
      <c r="I766" s="73">
        <v>0</v>
      </c>
      <c r="J766" s="73">
        <v>2.66</v>
      </c>
    </row>
    <row r="767" spans="1:10">
      <c r="A767" s="73" t="s">
        <v>71</v>
      </c>
      <c r="B767" s="73" t="s">
        <v>546</v>
      </c>
      <c r="C767" s="73" t="s">
        <v>547</v>
      </c>
      <c r="D767" s="73" t="s">
        <v>80</v>
      </c>
      <c r="E767" s="73" t="s">
        <v>881</v>
      </c>
      <c r="F767" s="73" t="s">
        <v>882</v>
      </c>
      <c r="G767" s="73">
        <v>4</v>
      </c>
      <c r="H767" s="73">
        <v>17.52</v>
      </c>
      <c r="I767" s="73">
        <v>0</v>
      </c>
      <c r="J767" s="73">
        <v>17.52</v>
      </c>
    </row>
    <row r="768" spans="1:10">
      <c r="A768" s="73" t="s">
        <v>71</v>
      </c>
      <c r="B768" s="73" t="s">
        <v>546</v>
      </c>
      <c r="C768" s="73" t="s">
        <v>547</v>
      </c>
      <c r="D768" s="73" t="s">
        <v>80</v>
      </c>
      <c r="E768" s="73" t="s">
        <v>610</v>
      </c>
      <c r="F768" s="73" t="s">
        <v>611</v>
      </c>
      <c r="G768" s="73">
        <v>1</v>
      </c>
      <c r="H768" s="73">
        <v>1.52</v>
      </c>
      <c r="I768" s="73">
        <v>0</v>
      </c>
      <c r="J768" s="73">
        <v>1.52</v>
      </c>
    </row>
    <row r="769" spans="1:10">
      <c r="A769" s="73" t="s">
        <v>71</v>
      </c>
      <c r="B769" s="73" t="s">
        <v>546</v>
      </c>
      <c r="C769" s="73" t="s">
        <v>547</v>
      </c>
      <c r="D769" s="73" t="s">
        <v>80</v>
      </c>
      <c r="E769" s="73" t="s">
        <v>931</v>
      </c>
      <c r="F769" s="73" t="s">
        <v>932</v>
      </c>
      <c r="G769" s="73">
        <v>1</v>
      </c>
      <c r="H769" s="73">
        <v>1.97</v>
      </c>
      <c r="I769" s="73">
        <v>0</v>
      </c>
      <c r="J769" s="73">
        <v>1.97</v>
      </c>
    </row>
    <row r="770" spans="1:10">
      <c r="A770" s="73" t="s">
        <v>71</v>
      </c>
      <c r="B770" s="73" t="s">
        <v>546</v>
      </c>
      <c r="C770" s="73" t="s">
        <v>547</v>
      </c>
      <c r="D770" s="73" t="s">
        <v>80</v>
      </c>
      <c r="E770" s="73" t="s">
        <v>893</v>
      </c>
      <c r="F770" s="73" t="s">
        <v>894</v>
      </c>
      <c r="G770" s="73">
        <v>1</v>
      </c>
      <c r="H770" s="73">
        <v>1.42</v>
      </c>
      <c r="I770" s="73">
        <v>0</v>
      </c>
      <c r="J770" s="73">
        <v>1.42</v>
      </c>
    </row>
    <row r="771" spans="1:10">
      <c r="A771" s="73" t="s">
        <v>71</v>
      </c>
      <c r="B771" s="73" t="s">
        <v>546</v>
      </c>
      <c r="C771" s="73" t="s">
        <v>547</v>
      </c>
      <c r="D771" s="73" t="s">
        <v>80</v>
      </c>
      <c r="E771" s="73" t="s">
        <v>919</v>
      </c>
      <c r="F771" s="73" t="s">
        <v>920</v>
      </c>
      <c r="G771" s="73">
        <v>3</v>
      </c>
      <c r="H771" s="73">
        <v>7.98</v>
      </c>
      <c r="I771" s="73">
        <v>0</v>
      </c>
      <c r="J771" s="73">
        <v>7.98</v>
      </c>
    </row>
    <row r="772" spans="1:10">
      <c r="A772" s="73" t="s">
        <v>71</v>
      </c>
      <c r="B772" s="73" t="s">
        <v>548</v>
      </c>
      <c r="C772" s="73" t="s">
        <v>73</v>
      </c>
      <c r="D772" s="73" t="s">
        <v>80</v>
      </c>
      <c r="E772" s="73" t="s">
        <v>610</v>
      </c>
      <c r="F772" s="73" t="s">
        <v>611</v>
      </c>
      <c r="G772" s="73">
        <v>1</v>
      </c>
      <c r="H772" s="73">
        <v>1.52</v>
      </c>
      <c r="I772" s="73">
        <v>0</v>
      </c>
      <c r="J772" s="73">
        <v>1.52</v>
      </c>
    </row>
    <row r="773" spans="1:10">
      <c r="A773" s="73" t="s">
        <v>49</v>
      </c>
      <c r="B773" s="73" t="s">
        <v>93</v>
      </c>
      <c r="C773" s="73" t="s">
        <v>50</v>
      </c>
      <c r="D773" s="73" t="s">
        <v>80</v>
      </c>
      <c r="E773" s="73" t="s">
        <v>1280</v>
      </c>
      <c r="F773" s="73" t="s">
        <v>1281</v>
      </c>
      <c r="G773" s="73">
        <v>1</v>
      </c>
      <c r="H773" s="73">
        <v>25.67</v>
      </c>
      <c r="I773" s="73">
        <v>0</v>
      </c>
      <c r="J773" s="73">
        <v>25.67</v>
      </c>
    </row>
    <row r="774" spans="1:10">
      <c r="A774" s="73" t="s">
        <v>58</v>
      </c>
      <c r="B774" s="73" t="s">
        <v>327</v>
      </c>
      <c r="C774" s="73" t="s">
        <v>328</v>
      </c>
      <c r="D774" s="73" t="s">
        <v>80</v>
      </c>
      <c r="E774" s="73" t="s">
        <v>381</v>
      </c>
      <c r="F774" s="73" t="s">
        <v>382</v>
      </c>
      <c r="G774" s="73">
        <v>1</v>
      </c>
      <c r="H774" s="73">
        <v>39.44</v>
      </c>
      <c r="I774" s="73">
        <v>0</v>
      </c>
      <c r="J774" s="73">
        <v>39.44</v>
      </c>
    </row>
  </sheetData>
  <mergeCells count="2">
    <mergeCell ref="A3:F3"/>
    <mergeCell ref="A1:J1"/>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A2D320-5480-49BD-9A64-3A071C411696}">
  <dimension ref="A1:L2235"/>
  <sheetViews>
    <sheetView topLeftCell="A2235" zoomScale="90" zoomScaleNormal="90" workbookViewId="0">
      <selection activeCell="H6" sqref="H6:I2235"/>
    </sheetView>
  </sheetViews>
  <sheetFormatPr defaultRowHeight="12.75"/>
  <cols>
    <col min="3" max="3" width="65.7109375" customWidth="1"/>
    <col min="6" max="6" width="11.140625" customWidth="1"/>
    <col min="8" max="8" width="11.42578125" customWidth="1"/>
    <col min="10" max="10" width="9.42578125" bestFit="1" customWidth="1"/>
    <col min="11" max="11" width="10" style="88" bestFit="1" customWidth="1"/>
    <col min="12" max="12" width="9.28515625" style="88" bestFit="1" customWidth="1"/>
  </cols>
  <sheetData>
    <row r="1" spans="1:12" ht="12.6" customHeight="1">
      <c r="A1" s="47"/>
      <c r="B1" s="47"/>
      <c r="C1" s="47"/>
      <c r="D1" s="48"/>
      <c r="E1" s="48"/>
      <c r="F1" s="48"/>
      <c r="G1" s="48"/>
      <c r="H1" s="48"/>
      <c r="I1" s="48"/>
      <c r="J1" s="48"/>
    </row>
    <row r="2" spans="1:12" ht="59.45" customHeight="1">
      <c r="A2" s="213" t="s">
        <v>2492</v>
      </c>
      <c r="B2" s="213"/>
      <c r="C2" s="213"/>
      <c r="D2" s="213"/>
      <c r="E2" s="213"/>
      <c r="F2" s="213"/>
      <c r="G2" s="213"/>
      <c r="H2" s="213"/>
      <c r="I2" s="213"/>
      <c r="J2" s="213"/>
    </row>
    <row r="3" spans="1:12" ht="15" customHeight="1">
      <c r="A3" s="47"/>
      <c r="B3" s="47"/>
      <c r="C3" s="47"/>
      <c r="D3" s="48"/>
      <c r="E3" s="48"/>
      <c r="F3" s="48"/>
      <c r="G3" s="48"/>
      <c r="H3" s="48"/>
      <c r="I3" s="48"/>
      <c r="J3" s="48"/>
    </row>
    <row r="4" spans="1:12" ht="57.6" customHeight="1">
      <c r="A4" s="72" t="s">
        <v>2238</v>
      </c>
      <c r="B4" s="72" t="s">
        <v>2239</v>
      </c>
      <c r="C4" s="72" t="s">
        <v>1286</v>
      </c>
      <c r="D4" s="72" t="s">
        <v>1287</v>
      </c>
      <c r="E4" s="72" t="s">
        <v>75</v>
      </c>
      <c r="F4" s="72" t="s">
        <v>2240</v>
      </c>
      <c r="G4" s="72" t="s">
        <v>1516</v>
      </c>
      <c r="H4" s="72" t="s">
        <v>76</v>
      </c>
      <c r="I4" s="72" t="s">
        <v>1406</v>
      </c>
      <c r="J4" s="72" t="s">
        <v>77</v>
      </c>
      <c r="K4" s="150" t="s">
        <v>1214</v>
      </c>
      <c r="L4" s="150" t="s">
        <v>1215</v>
      </c>
    </row>
    <row r="5" spans="1:12" ht="18" customHeight="1">
      <c r="A5" s="203"/>
      <c r="B5" s="204"/>
      <c r="C5" s="204"/>
      <c r="D5" s="204"/>
      <c r="E5" s="204"/>
      <c r="F5" s="205"/>
      <c r="G5" s="130">
        <f>SUM(G6:G2235)</f>
        <v>7709</v>
      </c>
      <c r="H5" s="130">
        <f>SUM(H6:H2235)</f>
        <v>106963.63000000024</v>
      </c>
      <c r="I5" s="130">
        <f>SUM(I6:I2235)</f>
        <v>10741</v>
      </c>
      <c r="J5" s="153">
        <f>SUM(J6:J2235)</f>
        <v>117704.63000000019</v>
      </c>
      <c r="K5" s="154">
        <f t="shared" ref="K5:L5" si="0">SUM(K6:K2235)</f>
        <v>117425.92000000022</v>
      </c>
      <c r="L5" s="154">
        <f t="shared" si="0"/>
        <v>278.70999999999998</v>
      </c>
    </row>
    <row r="6" spans="1:12">
      <c r="A6" s="73" t="s">
        <v>49</v>
      </c>
      <c r="B6" s="73" t="s">
        <v>1407</v>
      </c>
      <c r="C6" s="73" t="s">
        <v>1408</v>
      </c>
      <c r="D6" s="73" t="s">
        <v>78</v>
      </c>
      <c r="E6" s="73" t="s">
        <v>79</v>
      </c>
      <c r="F6" s="73"/>
      <c r="G6" s="73">
        <v>1</v>
      </c>
      <c r="H6" s="73">
        <v>13.08</v>
      </c>
      <c r="I6" s="73">
        <v>4</v>
      </c>
      <c r="J6" s="73">
        <v>17.079999999999998</v>
      </c>
      <c r="K6" s="89">
        <f>J6</f>
        <v>17.079999999999998</v>
      </c>
      <c r="L6" s="89"/>
    </row>
    <row r="7" spans="1:12">
      <c r="A7" s="73" t="s">
        <v>49</v>
      </c>
      <c r="B7" s="73" t="s">
        <v>1407</v>
      </c>
      <c r="C7" s="73" t="s">
        <v>1408</v>
      </c>
      <c r="D7" s="73" t="s">
        <v>80</v>
      </c>
      <c r="E7" s="73" t="s">
        <v>83</v>
      </c>
      <c r="F7" s="73" t="s">
        <v>84</v>
      </c>
      <c r="G7" s="73">
        <v>1</v>
      </c>
      <c r="H7" s="73">
        <v>2.25</v>
      </c>
      <c r="I7" s="73">
        <v>0</v>
      </c>
      <c r="J7" s="73">
        <v>2.25</v>
      </c>
      <c r="K7" s="89">
        <f t="shared" ref="K7:K70" si="1">J7</f>
        <v>2.25</v>
      </c>
      <c r="L7" s="89"/>
    </row>
    <row r="8" spans="1:12">
      <c r="A8" s="73" t="s">
        <v>49</v>
      </c>
      <c r="B8" s="73" t="s">
        <v>1407</v>
      </c>
      <c r="C8" s="73" t="s">
        <v>1408</v>
      </c>
      <c r="D8" s="73" t="s">
        <v>80</v>
      </c>
      <c r="E8" s="73" t="s">
        <v>183</v>
      </c>
      <c r="F8" s="73" t="s">
        <v>184</v>
      </c>
      <c r="G8" s="73">
        <v>1</v>
      </c>
      <c r="H8" s="73">
        <v>2.25</v>
      </c>
      <c r="I8" s="73">
        <v>0</v>
      </c>
      <c r="J8" s="73">
        <v>2.25</v>
      </c>
      <c r="K8" s="89">
        <f t="shared" si="1"/>
        <v>2.25</v>
      </c>
      <c r="L8" s="89"/>
    </row>
    <row r="9" spans="1:12">
      <c r="A9" s="73" t="s">
        <v>49</v>
      </c>
      <c r="B9" s="73" t="s">
        <v>1407</v>
      </c>
      <c r="C9" s="73" t="s">
        <v>1408</v>
      </c>
      <c r="D9" s="73" t="s">
        <v>80</v>
      </c>
      <c r="E9" s="73" t="s">
        <v>85</v>
      </c>
      <c r="F9" s="73" t="s">
        <v>86</v>
      </c>
      <c r="G9" s="73">
        <v>1</v>
      </c>
      <c r="H9" s="73">
        <v>5.03</v>
      </c>
      <c r="I9" s="73">
        <v>0</v>
      </c>
      <c r="J9" s="73">
        <v>5.03</v>
      </c>
      <c r="K9" s="89">
        <f t="shared" si="1"/>
        <v>5.03</v>
      </c>
      <c r="L9" s="89"/>
    </row>
    <row r="10" spans="1:12">
      <c r="A10" s="73" t="s">
        <v>49</v>
      </c>
      <c r="B10" s="73" t="s">
        <v>1407</v>
      </c>
      <c r="C10" s="73" t="s">
        <v>1408</v>
      </c>
      <c r="D10" s="73" t="s">
        <v>80</v>
      </c>
      <c r="E10" s="73" t="s">
        <v>234</v>
      </c>
      <c r="F10" s="73" t="s">
        <v>235</v>
      </c>
      <c r="G10" s="73">
        <v>1</v>
      </c>
      <c r="H10" s="73">
        <v>3.99</v>
      </c>
      <c r="I10" s="73">
        <v>0</v>
      </c>
      <c r="J10" s="73">
        <v>3.99</v>
      </c>
      <c r="K10" s="89">
        <f t="shared" si="1"/>
        <v>3.99</v>
      </c>
      <c r="L10" s="89"/>
    </row>
    <row r="11" spans="1:12">
      <c r="A11" s="73" t="s">
        <v>49</v>
      </c>
      <c r="B11" s="73" t="s">
        <v>1407</v>
      </c>
      <c r="C11" s="73" t="s">
        <v>1408</v>
      </c>
      <c r="D11" s="73" t="s">
        <v>80</v>
      </c>
      <c r="E11" s="73" t="s">
        <v>222</v>
      </c>
      <c r="F11" s="73" t="s">
        <v>223</v>
      </c>
      <c r="G11" s="73">
        <v>1</v>
      </c>
      <c r="H11" s="73">
        <v>3.02</v>
      </c>
      <c r="I11" s="73">
        <v>0</v>
      </c>
      <c r="J11" s="73">
        <v>3.02</v>
      </c>
      <c r="K11" s="89">
        <f t="shared" si="1"/>
        <v>3.02</v>
      </c>
      <c r="L11" s="89"/>
    </row>
    <row r="12" spans="1:12">
      <c r="A12" s="73" t="s">
        <v>49</v>
      </c>
      <c r="B12" s="73" t="s">
        <v>2493</v>
      </c>
      <c r="C12" s="73" t="s">
        <v>2494</v>
      </c>
      <c r="D12" s="73" t="s">
        <v>78</v>
      </c>
      <c r="E12" s="73" t="s">
        <v>79</v>
      </c>
      <c r="F12" s="73"/>
      <c r="G12" s="73">
        <v>2</v>
      </c>
      <c r="H12" s="73">
        <v>46.48</v>
      </c>
      <c r="I12" s="73">
        <v>8</v>
      </c>
      <c r="J12" s="73">
        <v>54.48</v>
      </c>
      <c r="K12" s="89">
        <f t="shared" si="1"/>
        <v>54.48</v>
      </c>
      <c r="L12" s="89"/>
    </row>
    <row r="13" spans="1:12">
      <c r="A13" s="73" t="s">
        <v>49</v>
      </c>
      <c r="B13" s="73" t="s">
        <v>1769</v>
      </c>
      <c r="C13" s="73" t="s">
        <v>1770</v>
      </c>
      <c r="D13" s="73" t="s">
        <v>78</v>
      </c>
      <c r="E13" s="73" t="s">
        <v>79</v>
      </c>
      <c r="F13" s="73"/>
      <c r="G13" s="73">
        <v>4</v>
      </c>
      <c r="H13" s="73">
        <v>75.22</v>
      </c>
      <c r="I13" s="73">
        <v>16</v>
      </c>
      <c r="J13" s="73">
        <v>91.22</v>
      </c>
      <c r="K13" s="89">
        <f t="shared" si="1"/>
        <v>91.22</v>
      </c>
      <c r="L13" s="89"/>
    </row>
    <row r="14" spans="1:12">
      <c r="A14" s="73" t="s">
        <v>49</v>
      </c>
      <c r="B14" s="73" t="s">
        <v>93</v>
      </c>
      <c r="C14" s="73" t="s">
        <v>50</v>
      </c>
      <c r="D14" s="73" t="s">
        <v>80</v>
      </c>
      <c r="E14" s="73" t="s">
        <v>155</v>
      </c>
      <c r="F14" s="73" t="s">
        <v>156</v>
      </c>
      <c r="G14" s="73">
        <v>3</v>
      </c>
      <c r="H14" s="73">
        <v>37.74</v>
      </c>
      <c r="I14" s="73">
        <v>0</v>
      </c>
      <c r="J14" s="73">
        <v>37.74</v>
      </c>
      <c r="K14" s="89">
        <f t="shared" si="1"/>
        <v>37.74</v>
      </c>
      <c r="L14" s="89"/>
    </row>
    <row r="15" spans="1:12">
      <c r="A15" s="73" t="s">
        <v>49</v>
      </c>
      <c r="B15" s="73" t="s">
        <v>93</v>
      </c>
      <c r="C15" s="73" t="s">
        <v>50</v>
      </c>
      <c r="D15" s="73" t="s">
        <v>80</v>
      </c>
      <c r="E15" s="73" t="s">
        <v>157</v>
      </c>
      <c r="F15" s="73" t="s">
        <v>158</v>
      </c>
      <c r="G15" s="73">
        <v>1</v>
      </c>
      <c r="H15" s="73">
        <v>20.8</v>
      </c>
      <c r="I15" s="73">
        <v>0</v>
      </c>
      <c r="J15" s="73">
        <v>20.8</v>
      </c>
      <c r="K15" s="89">
        <f t="shared" si="1"/>
        <v>20.8</v>
      </c>
      <c r="L15" s="89"/>
    </row>
    <row r="16" spans="1:12">
      <c r="A16" s="73" t="s">
        <v>49</v>
      </c>
      <c r="B16" s="73" t="s">
        <v>93</v>
      </c>
      <c r="C16" s="73" t="s">
        <v>50</v>
      </c>
      <c r="D16" s="73" t="s">
        <v>80</v>
      </c>
      <c r="E16" s="73" t="s">
        <v>94</v>
      </c>
      <c r="F16" s="73" t="s">
        <v>95</v>
      </c>
      <c r="G16" s="73">
        <v>4</v>
      </c>
      <c r="H16" s="73">
        <v>4.4000000000000004</v>
      </c>
      <c r="I16" s="73">
        <v>0</v>
      </c>
      <c r="J16" s="73">
        <v>4.4000000000000004</v>
      </c>
      <c r="K16" s="89">
        <f t="shared" si="1"/>
        <v>4.4000000000000004</v>
      </c>
      <c r="L16" s="89"/>
    </row>
    <row r="17" spans="1:12">
      <c r="A17" s="73" t="s">
        <v>49</v>
      </c>
      <c r="B17" s="73" t="s">
        <v>93</v>
      </c>
      <c r="C17" s="73" t="s">
        <v>50</v>
      </c>
      <c r="D17" s="73" t="s">
        <v>80</v>
      </c>
      <c r="E17" s="73" t="s">
        <v>167</v>
      </c>
      <c r="F17" s="73" t="s">
        <v>168</v>
      </c>
      <c r="G17" s="73">
        <v>1</v>
      </c>
      <c r="H17" s="73">
        <v>8.99</v>
      </c>
      <c r="I17" s="73">
        <v>0</v>
      </c>
      <c r="J17" s="73">
        <v>8.99</v>
      </c>
      <c r="K17" s="89">
        <f t="shared" si="1"/>
        <v>8.99</v>
      </c>
      <c r="L17" s="89"/>
    </row>
    <row r="18" spans="1:12">
      <c r="A18" s="73" t="s">
        <v>49</v>
      </c>
      <c r="B18" s="73" t="s">
        <v>93</v>
      </c>
      <c r="C18" s="73" t="s">
        <v>50</v>
      </c>
      <c r="D18" s="73" t="s">
        <v>80</v>
      </c>
      <c r="E18" s="73" t="s">
        <v>171</v>
      </c>
      <c r="F18" s="73" t="s">
        <v>172</v>
      </c>
      <c r="G18" s="73">
        <v>1</v>
      </c>
      <c r="H18" s="73">
        <v>5.2</v>
      </c>
      <c r="I18" s="73">
        <v>0</v>
      </c>
      <c r="J18" s="73">
        <v>5.2</v>
      </c>
      <c r="K18" s="89">
        <f t="shared" si="1"/>
        <v>5.2</v>
      </c>
      <c r="L18" s="89"/>
    </row>
    <row r="19" spans="1:12">
      <c r="A19" s="73" t="s">
        <v>49</v>
      </c>
      <c r="B19" s="73" t="s">
        <v>93</v>
      </c>
      <c r="C19" s="73" t="s">
        <v>50</v>
      </c>
      <c r="D19" s="73" t="s">
        <v>78</v>
      </c>
      <c r="E19" s="73" t="s">
        <v>79</v>
      </c>
      <c r="F19" s="73"/>
      <c r="G19" s="73">
        <v>1</v>
      </c>
      <c r="H19" s="73">
        <v>15.33</v>
      </c>
      <c r="I19" s="73">
        <v>4</v>
      </c>
      <c r="J19" s="73">
        <v>19.329999999999998</v>
      </c>
      <c r="K19" s="89">
        <f t="shared" si="1"/>
        <v>19.329999999999998</v>
      </c>
      <c r="L19" s="89"/>
    </row>
    <row r="20" spans="1:12">
      <c r="A20" s="73" t="s">
        <v>49</v>
      </c>
      <c r="B20" s="73" t="s">
        <v>93</v>
      </c>
      <c r="C20" s="73" t="s">
        <v>50</v>
      </c>
      <c r="D20" s="73" t="s">
        <v>78</v>
      </c>
      <c r="E20" s="73" t="s">
        <v>79</v>
      </c>
      <c r="F20" s="73"/>
      <c r="G20" s="73">
        <v>27</v>
      </c>
      <c r="H20" s="73">
        <v>262.66000000000003</v>
      </c>
      <c r="I20" s="73">
        <v>108</v>
      </c>
      <c r="J20" s="73">
        <v>370.66</v>
      </c>
      <c r="K20" s="89">
        <f t="shared" si="1"/>
        <v>370.66</v>
      </c>
      <c r="L20" s="89"/>
    </row>
    <row r="21" spans="1:12">
      <c r="A21" s="73" t="s">
        <v>49</v>
      </c>
      <c r="B21" s="73" t="s">
        <v>93</v>
      </c>
      <c r="C21" s="73" t="s">
        <v>50</v>
      </c>
      <c r="D21" s="73" t="s">
        <v>78</v>
      </c>
      <c r="E21" s="73" t="s">
        <v>79</v>
      </c>
      <c r="F21" s="73"/>
      <c r="G21" s="73">
        <v>3</v>
      </c>
      <c r="H21" s="73">
        <v>39.24</v>
      </c>
      <c r="I21" s="73">
        <v>0</v>
      </c>
      <c r="J21" s="73">
        <v>39.24</v>
      </c>
      <c r="K21" s="89">
        <f t="shared" si="1"/>
        <v>39.24</v>
      </c>
      <c r="L21" s="89"/>
    </row>
    <row r="22" spans="1:12">
      <c r="A22" s="73" t="s">
        <v>49</v>
      </c>
      <c r="B22" s="73" t="s">
        <v>93</v>
      </c>
      <c r="C22" s="73" t="s">
        <v>50</v>
      </c>
      <c r="D22" s="73" t="s">
        <v>80</v>
      </c>
      <c r="E22" s="73" t="s">
        <v>175</v>
      </c>
      <c r="F22" s="73" t="s">
        <v>176</v>
      </c>
      <c r="G22" s="73">
        <v>2</v>
      </c>
      <c r="H22" s="73">
        <v>53.64</v>
      </c>
      <c r="I22" s="73">
        <v>8</v>
      </c>
      <c r="J22" s="73">
        <v>61.64</v>
      </c>
      <c r="K22" s="89">
        <f t="shared" si="1"/>
        <v>61.64</v>
      </c>
      <c r="L22" s="89"/>
    </row>
    <row r="23" spans="1:12">
      <c r="A23" s="73" t="s">
        <v>49</v>
      </c>
      <c r="B23" s="73" t="s">
        <v>93</v>
      </c>
      <c r="C23" s="73" t="s">
        <v>50</v>
      </c>
      <c r="D23" s="73" t="s">
        <v>80</v>
      </c>
      <c r="E23" s="73" t="s">
        <v>144</v>
      </c>
      <c r="F23" s="73" t="s">
        <v>145</v>
      </c>
      <c r="G23" s="73">
        <v>3</v>
      </c>
      <c r="H23" s="73">
        <v>6.27</v>
      </c>
      <c r="I23" s="73">
        <v>0</v>
      </c>
      <c r="J23" s="73">
        <v>6.27</v>
      </c>
      <c r="K23" s="89">
        <f t="shared" si="1"/>
        <v>6.27</v>
      </c>
      <c r="L23" s="89"/>
    </row>
    <row r="24" spans="1:12">
      <c r="A24" s="73" t="s">
        <v>49</v>
      </c>
      <c r="B24" s="73" t="s">
        <v>93</v>
      </c>
      <c r="C24" s="73" t="s">
        <v>50</v>
      </c>
      <c r="D24" s="73" t="s">
        <v>80</v>
      </c>
      <c r="E24" s="73" t="s">
        <v>146</v>
      </c>
      <c r="F24" s="73" t="s">
        <v>1771</v>
      </c>
      <c r="G24" s="73">
        <v>1</v>
      </c>
      <c r="H24" s="73">
        <v>2.78</v>
      </c>
      <c r="I24" s="73">
        <v>0</v>
      </c>
      <c r="J24" s="73">
        <v>2.78</v>
      </c>
      <c r="K24" s="89">
        <f t="shared" si="1"/>
        <v>2.78</v>
      </c>
      <c r="L24" s="89"/>
    </row>
    <row r="25" spans="1:12">
      <c r="A25" s="73" t="s">
        <v>49</v>
      </c>
      <c r="B25" s="73" t="s">
        <v>93</v>
      </c>
      <c r="C25" s="73" t="s">
        <v>50</v>
      </c>
      <c r="D25" s="73" t="s">
        <v>80</v>
      </c>
      <c r="E25" s="73" t="s">
        <v>83</v>
      </c>
      <c r="F25" s="73" t="s">
        <v>84</v>
      </c>
      <c r="G25" s="73">
        <v>1</v>
      </c>
      <c r="H25" s="73">
        <v>2.25</v>
      </c>
      <c r="I25" s="73">
        <v>0</v>
      </c>
      <c r="J25" s="73">
        <v>2.25</v>
      </c>
      <c r="K25" s="89">
        <f t="shared" si="1"/>
        <v>2.25</v>
      </c>
      <c r="L25" s="89"/>
    </row>
    <row r="26" spans="1:12">
      <c r="A26" s="73" t="s">
        <v>49</v>
      </c>
      <c r="B26" s="73" t="s">
        <v>93</v>
      </c>
      <c r="C26" s="73" t="s">
        <v>50</v>
      </c>
      <c r="D26" s="73" t="s">
        <v>80</v>
      </c>
      <c r="E26" s="73" t="s">
        <v>183</v>
      </c>
      <c r="F26" s="73" t="s">
        <v>184</v>
      </c>
      <c r="G26" s="73">
        <v>1</v>
      </c>
      <c r="H26" s="73">
        <v>2.25</v>
      </c>
      <c r="I26" s="73">
        <v>0</v>
      </c>
      <c r="J26" s="73">
        <v>2.25</v>
      </c>
      <c r="K26" s="89">
        <f t="shared" si="1"/>
        <v>2.25</v>
      </c>
      <c r="L26" s="89"/>
    </row>
    <row r="27" spans="1:12">
      <c r="A27" s="73" t="s">
        <v>49</v>
      </c>
      <c r="B27" s="73" t="s">
        <v>93</v>
      </c>
      <c r="C27" s="73" t="s">
        <v>50</v>
      </c>
      <c r="D27" s="73" t="s">
        <v>80</v>
      </c>
      <c r="E27" s="73" t="s">
        <v>189</v>
      </c>
      <c r="F27" s="73" t="s">
        <v>190</v>
      </c>
      <c r="G27" s="73">
        <v>2</v>
      </c>
      <c r="H27" s="73">
        <v>10.68</v>
      </c>
      <c r="I27" s="73">
        <v>0</v>
      </c>
      <c r="J27" s="73">
        <v>10.68</v>
      </c>
      <c r="K27" s="89">
        <f t="shared" si="1"/>
        <v>10.68</v>
      </c>
      <c r="L27" s="89"/>
    </row>
    <row r="28" spans="1:12">
      <c r="A28" s="73" t="s">
        <v>49</v>
      </c>
      <c r="B28" s="73" t="s">
        <v>93</v>
      </c>
      <c r="C28" s="73" t="s">
        <v>50</v>
      </c>
      <c r="D28" s="73" t="s">
        <v>80</v>
      </c>
      <c r="E28" s="73" t="s">
        <v>87</v>
      </c>
      <c r="F28" s="73" t="s">
        <v>88</v>
      </c>
      <c r="G28" s="73">
        <v>1</v>
      </c>
      <c r="H28" s="73">
        <v>2.87</v>
      </c>
      <c r="I28" s="73">
        <v>0</v>
      </c>
      <c r="J28" s="73">
        <v>2.87</v>
      </c>
      <c r="K28" s="89">
        <f t="shared" si="1"/>
        <v>2.87</v>
      </c>
      <c r="L28" s="89"/>
    </row>
    <row r="29" spans="1:12">
      <c r="A29" s="73" t="s">
        <v>49</v>
      </c>
      <c r="B29" s="73" t="s">
        <v>93</v>
      </c>
      <c r="C29" s="73" t="s">
        <v>50</v>
      </c>
      <c r="D29" s="73" t="s">
        <v>80</v>
      </c>
      <c r="E29" s="73" t="s">
        <v>89</v>
      </c>
      <c r="F29" s="73" t="s">
        <v>90</v>
      </c>
      <c r="G29" s="73">
        <v>1</v>
      </c>
      <c r="H29" s="73">
        <v>6.73</v>
      </c>
      <c r="I29" s="73">
        <v>0</v>
      </c>
      <c r="J29" s="73">
        <v>6.73</v>
      </c>
      <c r="K29" s="89">
        <f t="shared" si="1"/>
        <v>6.73</v>
      </c>
      <c r="L29" s="89"/>
    </row>
    <row r="30" spans="1:12">
      <c r="A30" s="73" t="s">
        <v>49</v>
      </c>
      <c r="B30" s="73" t="s">
        <v>93</v>
      </c>
      <c r="C30" s="73" t="s">
        <v>50</v>
      </c>
      <c r="D30" s="73" t="s">
        <v>80</v>
      </c>
      <c r="E30" s="73" t="s">
        <v>91</v>
      </c>
      <c r="F30" s="73" t="s">
        <v>92</v>
      </c>
      <c r="G30" s="73">
        <v>1</v>
      </c>
      <c r="H30" s="73">
        <v>2.08</v>
      </c>
      <c r="I30" s="73">
        <v>0</v>
      </c>
      <c r="J30" s="73">
        <v>2.08</v>
      </c>
      <c r="K30" s="89">
        <f t="shared" si="1"/>
        <v>2.08</v>
      </c>
      <c r="L30" s="89"/>
    </row>
    <row r="31" spans="1:12">
      <c r="A31" s="73" t="s">
        <v>49</v>
      </c>
      <c r="B31" s="73" t="s">
        <v>93</v>
      </c>
      <c r="C31" s="73" t="s">
        <v>50</v>
      </c>
      <c r="D31" s="73" t="s">
        <v>80</v>
      </c>
      <c r="E31" s="73" t="s">
        <v>122</v>
      </c>
      <c r="F31" s="73" t="s">
        <v>123</v>
      </c>
      <c r="G31" s="73">
        <v>1</v>
      </c>
      <c r="H31" s="73">
        <v>6.42</v>
      </c>
      <c r="I31" s="73">
        <v>0</v>
      </c>
      <c r="J31" s="73">
        <v>6.42</v>
      </c>
      <c r="K31" s="89">
        <f t="shared" si="1"/>
        <v>6.42</v>
      </c>
      <c r="L31" s="89"/>
    </row>
    <row r="32" spans="1:12">
      <c r="A32" s="73" t="s">
        <v>49</v>
      </c>
      <c r="B32" s="73" t="s">
        <v>93</v>
      </c>
      <c r="C32" s="73" t="s">
        <v>50</v>
      </c>
      <c r="D32" s="73" t="s">
        <v>80</v>
      </c>
      <c r="E32" s="73" t="s">
        <v>193</v>
      </c>
      <c r="F32" s="73" t="s">
        <v>194</v>
      </c>
      <c r="G32" s="73">
        <v>1</v>
      </c>
      <c r="H32" s="73">
        <v>10.66</v>
      </c>
      <c r="I32" s="73">
        <v>0</v>
      </c>
      <c r="J32" s="73">
        <v>10.66</v>
      </c>
      <c r="K32" s="89">
        <f t="shared" si="1"/>
        <v>10.66</v>
      </c>
      <c r="L32" s="89"/>
    </row>
    <row r="33" spans="1:12">
      <c r="A33" s="73" t="s">
        <v>49</v>
      </c>
      <c r="B33" s="73" t="s">
        <v>93</v>
      </c>
      <c r="C33" s="73" t="s">
        <v>50</v>
      </c>
      <c r="D33" s="73" t="s">
        <v>80</v>
      </c>
      <c r="E33" s="73" t="s">
        <v>197</v>
      </c>
      <c r="F33" s="73" t="s">
        <v>198</v>
      </c>
      <c r="G33" s="73">
        <v>1</v>
      </c>
      <c r="H33" s="73">
        <v>0</v>
      </c>
      <c r="I33" s="73">
        <v>4</v>
      </c>
      <c r="J33" s="73">
        <v>4</v>
      </c>
      <c r="K33" s="89">
        <f t="shared" si="1"/>
        <v>4</v>
      </c>
      <c r="L33" s="89"/>
    </row>
    <row r="34" spans="1:12">
      <c r="A34" s="73" t="s">
        <v>49</v>
      </c>
      <c r="B34" s="73" t="s">
        <v>93</v>
      </c>
      <c r="C34" s="73" t="s">
        <v>50</v>
      </c>
      <c r="D34" s="73" t="s">
        <v>80</v>
      </c>
      <c r="E34" s="73" t="s">
        <v>134</v>
      </c>
      <c r="F34" s="73" t="s">
        <v>135</v>
      </c>
      <c r="G34" s="73">
        <v>2</v>
      </c>
      <c r="H34" s="73">
        <v>19.7</v>
      </c>
      <c r="I34" s="73">
        <v>0</v>
      </c>
      <c r="J34" s="73">
        <v>19.7</v>
      </c>
      <c r="K34" s="89">
        <f t="shared" si="1"/>
        <v>19.7</v>
      </c>
      <c r="L34" s="89"/>
    </row>
    <row r="35" spans="1:12">
      <c r="A35" s="73" t="s">
        <v>49</v>
      </c>
      <c r="B35" s="73" t="s">
        <v>93</v>
      </c>
      <c r="C35" s="73" t="s">
        <v>50</v>
      </c>
      <c r="D35" s="73" t="s">
        <v>80</v>
      </c>
      <c r="E35" s="73" t="s">
        <v>260</v>
      </c>
      <c r="F35" s="73" t="s">
        <v>261</v>
      </c>
      <c r="G35" s="73">
        <v>2</v>
      </c>
      <c r="H35" s="73">
        <v>19.04</v>
      </c>
      <c r="I35" s="73">
        <v>0</v>
      </c>
      <c r="J35" s="73">
        <v>19.04</v>
      </c>
      <c r="K35" s="89">
        <f t="shared" si="1"/>
        <v>19.04</v>
      </c>
      <c r="L35" s="89"/>
    </row>
    <row r="36" spans="1:12">
      <c r="A36" s="73" t="s">
        <v>49</v>
      </c>
      <c r="B36" s="73" t="s">
        <v>93</v>
      </c>
      <c r="C36" s="73" t="s">
        <v>50</v>
      </c>
      <c r="D36" s="73" t="s">
        <v>80</v>
      </c>
      <c r="E36" s="73" t="s">
        <v>130</v>
      </c>
      <c r="F36" s="73" t="s">
        <v>131</v>
      </c>
      <c r="G36" s="73">
        <v>1</v>
      </c>
      <c r="H36" s="73">
        <v>13.38</v>
      </c>
      <c r="I36" s="73">
        <v>0</v>
      </c>
      <c r="J36" s="73">
        <v>13.38</v>
      </c>
      <c r="K36" s="89">
        <f t="shared" si="1"/>
        <v>13.38</v>
      </c>
      <c r="L36" s="89"/>
    </row>
    <row r="37" spans="1:12">
      <c r="A37" s="73" t="s">
        <v>49</v>
      </c>
      <c r="B37" s="73" t="s">
        <v>93</v>
      </c>
      <c r="C37" s="73" t="s">
        <v>50</v>
      </c>
      <c r="D37" s="73" t="s">
        <v>80</v>
      </c>
      <c r="E37" s="73" t="s">
        <v>1122</v>
      </c>
      <c r="F37" s="73" t="s">
        <v>1123</v>
      </c>
      <c r="G37" s="73">
        <v>1</v>
      </c>
      <c r="H37" s="73">
        <v>81.14</v>
      </c>
      <c r="I37" s="73">
        <v>0</v>
      </c>
      <c r="J37" s="73">
        <v>81.14</v>
      </c>
      <c r="K37" s="89">
        <f t="shared" si="1"/>
        <v>81.14</v>
      </c>
      <c r="L37" s="89"/>
    </row>
    <row r="38" spans="1:12">
      <c r="A38" s="73" t="s">
        <v>49</v>
      </c>
      <c r="B38" s="73" t="s">
        <v>93</v>
      </c>
      <c r="C38" s="73" t="s">
        <v>50</v>
      </c>
      <c r="D38" s="73" t="s">
        <v>80</v>
      </c>
      <c r="E38" s="73" t="s">
        <v>270</v>
      </c>
      <c r="F38" s="73" t="s">
        <v>271</v>
      </c>
      <c r="G38" s="73">
        <v>1</v>
      </c>
      <c r="H38" s="73">
        <v>25.02</v>
      </c>
      <c r="I38" s="73">
        <v>4</v>
      </c>
      <c r="J38" s="73">
        <v>29.02</v>
      </c>
      <c r="K38" s="89">
        <f t="shared" si="1"/>
        <v>29.02</v>
      </c>
      <c r="L38" s="89"/>
    </row>
    <row r="39" spans="1:12">
      <c r="A39" s="73" t="s">
        <v>49</v>
      </c>
      <c r="B39" s="73" t="s">
        <v>93</v>
      </c>
      <c r="C39" s="73" t="s">
        <v>50</v>
      </c>
      <c r="D39" s="73" t="s">
        <v>80</v>
      </c>
      <c r="E39" s="73" t="s">
        <v>246</v>
      </c>
      <c r="F39" s="73" t="s">
        <v>247</v>
      </c>
      <c r="G39" s="73">
        <v>1</v>
      </c>
      <c r="H39" s="73">
        <v>21.93</v>
      </c>
      <c r="I39" s="73">
        <v>7</v>
      </c>
      <c r="J39" s="73">
        <v>28.93</v>
      </c>
      <c r="K39" s="89">
        <f t="shared" si="1"/>
        <v>28.93</v>
      </c>
      <c r="L39" s="89"/>
    </row>
    <row r="40" spans="1:12">
      <c r="A40" s="73" t="s">
        <v>49</v>
      </c>
      <c r="B40" s="73" t="s">
        <v>93</v>
      </c>
      <c r="C40" s="73" t="s">
        <v>50</v>
      </c>
      <c r="D40" s="73" t="s">
        <v>80</v>
      </c>
      <c r="E40" s="73" t="s">
        <v>112</v>
      </c>
      <c r="F40" s="73" t="s">
        <v>113</v>
      </c>
      <c r="G40" s="73">
        <v>11</v>
      </c>
      <c r="H40" s="73">
        <v>241.23</v>
      </c>
      <c r="I40" s="73">
        <v>77</v>
      </c>
      <c r="J40" s="73">
        <v>318.23</v>
      </c>
      <c r="K40" s="89">
        <f t="shared" si="1"/>
        <v>318.23</v>
      </c>
      <c r="L40" s="89"/>
    </row>
    <row r="41" spans="1:12">
      <c r="A41" s="73" t="s">
        <v>49</v>
      </c>
      <c r="B41" s="73" t="s">
        <v>93</v>
      </c>
      <c r="C41" s="73" t="s">
        <v>50</v>
      </c>
      <c r="D41" s="73" t="s">
        <v>80</v>
      </c>
      <c r="E41" s="73" t="s">
        <v>165</v>
      </c>
      <c r="F41" s="73" t="s">
        <v>166</v>
      </c>
      <c r="G41" s="73">
        <v>2</v>
      </c>
      <c r="H41" s="73">
        <v>14.56</v>
      </c>
      <c r="I41" s="73">
        <v>6</v>
      </c>
      <c r="J41" s="73">
        <v>20.56</v>
      </c>
      <c r="K41" s="89">
        <f t="shared" si="1"/>
        <v>20.56</v>
      </c>
      <c r="L41" s="89"/>
    </row>
    <row r="42" spans="1:12">
      <c r="A42" s="73" t="s">
        <v>49</v>
      </c>
      <c r="B42" s="73" t="s">
        <v>93</v>
      </c>
      <c r="C42" s="73" t="s">
        <v>50</v>
      </c>
      <c r="D42" s="73" t="s">
        <v>80</v>
      </c>
      <c r="E42" s="73" t="s">
        <v>155</v>
      </c>
      <c r="F42" s="73" t="s">
        <v>156</v>
      </c>
      <c r="G42" s="73">
        <v>6</v>
      </c>
      <c r="H42" s="73">
        <v>75.48</v>
      </c>
      <c r="I42" s="73">
        <v>18</v>
      </c>
      <c r="J42" s="73">
        <v>93.48</v>
      </c>
      <c r="K42" s="89">
        <f t="shared" si="1"/>
        <v>93.48</v>
      </c>
      <c r="L42" s="89"/>
    </row>
    <row r="43" spans="1:12">
      <c r="A43" s="73" t="s">
        <v>49</v>
      </c>
      <c r="B43" s="73" t="s">
        <v>93</v>
      </c>
      <c r="C43" s="73" t="s">
        <v>50</v>
      </c>
      <c r="D43" s="73" t="s">
        <v>80</v>
      </c>
      <c r="E43" s="73" t="s">
        <v>94</v>
      </c>
      <c r="F43" s="73" t="s">
        <v>95</v>
      </c>
      <c r="G43" s="73">
        <v>8</v>
      </c>
      <c r="H43" s="73">
        <v>8.8000000000000007</v>
      </c>
      <c r="I43" s="73">
        <v>0</v>
      </c>
      <c r="J43" s="73">
        <v>8.8000000000000007</v>
      </c>
      <c r="K43" s="89">
        <f t="shared" si="1"/>
        <v>8.8000000000000007</v>
      </c>
      <c r="L43" s="89"/>
    </row>
    <row r="44" spans="1:12">
      <c r="A44" s="73" t="s">
        <v>49</v>
      </c>
      <c r="B44" s="73" t="s">
        <v>93</v>
      </c>
      <c r="C44" s="73" t="s">
        <v>50</v>
      </c>
      <c r="D44" s="73" t="s">
        <v>80</v>
      </c>
      <c r="E44" s="73" t="s">
        <v>167</v>
      </c>
      <c r="F44" s="73" t="s">
        <v>168</v>
      </c>
      <c r="G44" s="73">
        <v>2</v>
      </c>
      <c r="H44" s="73">
        <v>17.98</v>
      </c>
      <c r="I44" s="73">
        <v>8</v>
      </c>
      <c r="J44" s="73">
        <v>25.98</v>
      </c>
      <c r="K44" s="89">
        <f t="shared" si="1"/>
        <v>25.98</v>
      </c>
      <c r="L44" s="89"/>
    </row>
    <row r="45" spans="1:12">
      <c r="A45" s="73" t="s">
        <v>49</v>
      </c>
      <c r="B45" s="73" t="s">
        <v>93</v>
      </c>
      <c r="C45" s="73" t="s">
        <v>50</v>
      </c>
      <c r="D45" s="73" t="s">
        <v>80</v>
      </c>
      <c r="E45" s="73" t="s">
        <v>169</v>
      </c>
      <c r="F45" s="73" t="s">
        <v>170</v>
      </c>
      <c r="G45" s="73">
        <v>1</v>
      </c>
      <c r="H45" s="73">
        <v>10.86</v>
      </c>
      <c r="I45" s="73">
        <v>4</v>
      </c>
      <c r="J45" s="73">
        <v>14.86</v>
      </c>
      <c r="K45" s="89">
        <f t="shared" si="1"/>
        <v>14.86</v>
      </c>
      <c r="L45" s="89"/>
    </row>
    <row r="46" spans="1:12">
      <c r="A46" s="73" t="s">
        <v>49</v>
      </c>
      <c r="B46" s="73" t="s">
        <v>93</v>
      </c>
      <c r="C46" s="73" t="s">
        <v>50</v>
      </c>
      <c r="D46" s="73" t="s">
        <v>80</v>
      </c>
      <c r="E46" s="73" t="s">
        <v>266</v>
      </c>
      <c r="F46" s="73" t="s">
        <v>267</v>
      </c>
      <c r="G46" s="73">
        <v>1</v>
      </c>
      <c r="H46" s="73">
        <v>10.86</v>
      </c>
      <c r="I46" s="73">
        <v>4</v>
      </c>
      <c r="J46" s="73">
        <v>14.86</v>
      </c>
      <c r="K46" s="89">
        <f t="shared" si="1"/>
        <v>14.86</v>
      </c>
      <c r="L46" s="89"/>
    </row>
    <row r="47" spans="1:12">
      <c r="A47" s="73" t="s">
        <v>49</v>
      </c>
      <c r="B47" s="73" t="s">
        <v>93</v>
      </c>
      <c r="C47" s="73" t="s">
        <v>50</v>
      </c>
      <c r="D47" s="73" t="s">
        <v>80</v>
      </c>
      <c r="E47" s="73" t="s">
        <v>244</v>
      </c>
      <c r="F47" s="73" t="s">
        <v>245</v>
      </c>
      <c r="G47" s="73">
        <v>6</v>
      </c>
      <c r="H47" s="73">
        <v>65.16</v>
      </c>
      <c r="I47" s="73">
        <v>24</v>
      </c>
      <c r="J47" s="73">
        <v>89.16</v>
      </c>
      <c r="K47" s="89">
        <f t="shared" si="1"/>
        <v>89.16</v>
      </c>
      <c r="L47" s="89"/>
    </row>
    <row r="48" spans="1:12">
      <c r="A48" s="73" t="s">
        <v>49</v>
      </c>
      <c r="B48" s="73" t="s">
        <v>93</v>
      </c>
      <c r="C48" s="73" t="s">
        <v>50</v>
      </c>
      <c r="D48" s="73" t="s">
        <v>80</v>
      </c>
      <c r="E48" s="73" t="s">
        <v>171</v>
      </c>
      <c r="F48" s="73" t="s">
        <v>172</v>
      </c>
      <c r="G48" s="73">
        <v>10</v>
      </c>
      <c r="H48" s="73">
        <v>52</v>
      </c>
      <c r="I48" s="73">
        <v>0</v>
      </c>
      <c r="J48" s="73">
        <v>52</v>
      </c>
      <c r="K48" s="89">
        <f t="shared" si="1"/>
        <v>52</v>
      </c>
      <c r="L48" s="89"/>
    </row>
    <row r="49" spans="1:12">
      <c r="A49" s="73" t="s">
        <v>49</v>
      </c>
      <c r="B49" s="73" t="s">
        <v>93</v>
      </c>
      <c r="C49" s="73" t="s">
        <v>50</v>
      </c>
      <c r="D49" s="73" t="s">
        <v>78</v>
      </c>
      <c r="E49" s="73" t="s">
        <v>79</v>
      </c>
      <c r="F49" s="73"/>
      <c r="G49" s="73">
        <v>2</v>
      </c>
      <c r="H49" s="73">
        <v>0</v>
      </c>
      <c r="I49" s="73">
        <v>12</v>
      </c>
      <c r="J49" s="73">
        <v>12</v>
      </c>
      <c r="K49" s="89">
        <f t="shared" si="1"/>
        <v>12</v>
      </c>
      <c r="L49" s="89"/>
    </row>
    <row r="50" spans="1:12">
      <c r="A50" s="73" t="s">
        <v>49</v>
      </c>
      <c r="B50" s="73" t="s">
        <v>93</v>
      </c>
      <c r="C50" s="73" t="s">
        <v>50</v>
      </c>
      <c r="D50" s="73" t="s">
        <v>80</v>
      </c>
      <c r="E50" s="73" t="s">
        <v>138</v>
      </c>
      <c r="F50" s="73" t="s">
        <v>139</v>
      </c>
      <c r="G50" s="73">
        <v>1</v>
      </c>
      <c r="H50" s="73">
        <v>1.63</v>
      </c>
      <c r="I50" s="73">
        <v>2</v>
      </c>
      <c r="J50" s="73">
        <v>3.63</v>
      </c>
      <c r="K50" s="89">
        <f t="shared" si="1"/>
        <v>3.63</v>
      </c>
      <c r="L50" s="89"/>
    </row>
    <row r="51" spans="1:12">
      <c r="A51" s="73" t="s">
        <v>49</v>
      </c>
      <c r="B51" s="73" t="s">
        <v>93</v>
      </c>
      <c r="C51" s="73" t="s">
        <v>50</v>
      </c>
      <c r="D51" s="73" t="s">
        <v>80</v>
      </c>
      <c r="E51" s="73" t="s">
        <v>163</v>
      </c>
      <c r="F51" s="73" t="s">
        <v>164</v>
      </c>
      <c r="G51" s="73">
        <v>1</v>
      </c>
      <c r="H51" s="73">
        <v>5.28</v>
      </c>
      <c r="I51" s="73">
        <v>0</v>
      </c>
      <c r="J51" s="73">
        <v>5.28</v>
      </c>
      <c r="K51" s="89">
        <f t="shared" si="1"/>
        <v>5.28</v>
      </c>
      <c r="L51" s="89"/>
    </row>
    <row r="52" spans="1:12">
      <c r="A52" s="73" t="s">
        <v>49</v>
      </c>
      <c r="B52" s="73" t="s">
        <v>153</v>
      </c>
      <c r="C52" s="73" t="s">
        <v>154</v>
      </c>
      <c r="D52" s="73" t="s">
        <v>78</v>
      </c>
      <c r="E52" s="73" t="s">
        <v>79</v>
      </c>
      <c r="F52" s="73"/>
      <c r="G52" s="73">
        <v>1</v>
      </c>
      <c r="H52" s="73">
        <v>13.08</v>
      </c>
      <c r="I52" s="73">
        <v>0</v>
      </c>
      <c r="J52" s="73">
        <v>13.08</v>
      </c>
      <c r="K52" s="89">
        <f t="shared" si="1"/>
        <v>13.08</v>
      </c>
      <c r="L52" s="89"/>
    </row>
    <row r="53" spans="1:12">
      <c r="A53" s="73" t="s">
        <v>49</v>
      </c>
      <c r="B53" s="73" t="s">
        <v>161</v>
      </c>
      <c r="C53" s="73" t="s">
        <v>162</v>
      </c>
      <c r="D53" s="73" t="s">
        <v>78</v>
      </c>
      <c r="E53" s="73" t="s">
        <v>79</v>
      </c>
      <c r="F53" s="73"/>
      <c r="G53" s="73">
        <v>12</v>
      </c>
      <c r="H53" s="73">
        <v>167.04</v>
      </c>
      <c r="I53" s="73">
        <v>56</v>
      </c>
      <c r="J53" s="73">
        <v>223.04</v>
      </c>
      <c r="K53" s="89">
        <f t="shared" si="1"/>
        <v>223.04</v>
      </c>
      <c r="L53" s="89"/>
    </row>
    <row r="54" spans="1:12">
      <c r="A54" s="73" t="s">
        <v>49</v>
      </c>
      <c r="B54" s="73" t="s">
        <v>161</v>
      </c>
      <c r="C54" s="73" t="s">
        <v>162</v>
      </c>
      <c r="D54" s="73" t="s">
        <v>78</v>
      </c>
      <c r="E54" s="73" t="s">
        <v>79</v>
      </c>
      <c r="F54" s="73"/>
      <c r="G54" s="73">
        <v>7</v>
      </c>
      <c r="H54" s="73">
        <v>111.72</v>
      </c>
      <c r="I54" s="73">
        <v>0</v>
      </c>
      <c r="J54" s="73">
        <v>111.72</v>
      </c>
      <c r="K54" s="89">
        <f t="shared" si="1"/>
        <v>111.72</v>
      </c>
      <c r="L54" s="89"/>
    </row>
    <row r="55" spans="1:12">
      <c r="A55" s="73" t="s">
        <v>49</v>
      </c>
      <c r="B55" s="73" t="s">
        <v>161</v>
      </c>
      <c r="C55" s="73" t="s">
        <v>162</v>
      </c>
      <c r="D55" s="73" t="s">
        <v>80</v>
      </c>
      <c r="E55" s="73" t="s">
        <v>144</v>
      </c>
      <c r="F55" s="73" t="s">
        <v>145</v>
      </c>
      <c r="G55" s="73">
        <v>4</v>
      </c>
      <c r="H55" s="73">
        <v>8.36</v>
      </c>
      <c r="I55" s="73">
        <v>0</v>
      </c>
      <c r="J55" s="73">
        <v>8.36</v>
      </c>
      <c r="K55" s="89">
        <f t="shared" si="1"/>
        <v>8.36</v>
      </c>
      <c r="L55" s="89"/>
    </row>
    <row r="56" spans="1:12">
      <c r="A56" s="73" t="s">
        <v>49</v>
      </c>
      <c r="B56" s="73" t="s">
        <v>161</v>
      </c>
      <c r="C56" s="73" t="s">
        <v>162</v>
      </c>
      <c r="D56" s="73" t="s">
        <v>80</v>
      </c>
      <c r="E56" s="73" t="s">
        <v>316</v>
      </c>
      <c r="F56" s="73" t="s">
        <v>317</v>
      </c>
      <c r="G56" s="73">
        <v>1</v>
      </c>
      <c r="H56" s="73">
        <v>12.38</v>
      </c>
      <c r="I56" s="73">
        <v>4</v>
      </c>
      <c r="J56" s="73">
        <v>16.38</v>
      </c>
      <c r="K56" s="89">
        <f t="shared" si="1"/>
        <v>16.38</v>
      </c>
      <c r="L56" s="89"/>
    </row>
    <row r="57" spans="1:12">
      <c r="A57" s="73" t="s">
        <v>49</v>
      </c>
      <c r="B57" s="73" t="s">
        <v>161</v>
      </c>
      <c r="C57" s="73" t="s">
        <v>162</v>
      </c>
      <c r="D57" s="73" t="s">
        <v>80</v>
      </c>
      <c r="E57" s="73" t="s">
        <v>224</v>
      </c>
      <c r="F57" s="73" t="s">
        <v>225</v>
      </c>
      <c r="G57" s="73">
        <v>3</v>
      </c>
      <c r="H57" s="73">
        <v>28.17</v>
      </c>
      <c r="I57" s="73">
        <v>0</v>
      </c>
      <c r="J57" s="73">
        <v>28.17</v>
      </c>
      <c r="K57" s="89">
        <f t="shared" si="1"/>
        <v>28.17</v>
      </c>
      <c r="L57" s="89"/>
    </row>
    <row r="58" spans="1:12">
      <c r="A58" s="73" t="s">
        <v>49</v>
      </c>
      <c r="B58" s="73" t="s">
        <v>161</v>
      </c>
      <c r="C58" s="73" t="s">
        <v>162</v>
      </c>
      <c r="D58" s="73" t="s">
        <v>80</v>
      </c>
      <c r="E58" s="73" t="s">
        <v>138</v>
      </c>
      <c r="F58" s="73" t="s">
        <v>139</v>
      </c>
      <c r="G58" s="73">
        <v>1</v>
      </c>
      <c r="H58" s="73">
        <v>1.63</v>
      </c>
      <c r="I58" s="73">
        <v>2</v>
      </c>
      <c r="J58" s="73">
        <v>3.63</v>
      </c>
      <c r="K58" s="89">
        <f t="shared" si="1"/>
        <v>3.63</v>
      </c>
      <c r="L58" s="89"/>
    </row>
    <row r="59" spans="1:12">
      <c r="A59" s="73" t="s">
        <v>49</v>
      </c>
      <c r="B59" s="73" t="s">
        <v>161</v>
      </c>
      <c r="C59" s="73" t="s">
        <v>162</v>
      </c>
      <c r="D59" s="73" t="s">
        <v>80</v>
      </c>
      <c r="E59" s="73" t="s">
        <v>163</v>
      </c>
      <c r="F59" s="73" t="s">
        <v>164</v>
      </c>
      <c r="G59" s="73">
        <v>1</v>
      </c>
      <c r="H59" s="73">
        <v>5.28</v>
      </c>
      <c r="I59" s="73">
        <v>0</v>
      </c>
      <c r="J59" s="73">
        <v>5.28</v>
      </c>
      <c r="K59" s="89">
        <f t="shared" si="1"/>
        <v>5.28</v>
      </c>
      <c r="L59" s="89"/>
    </row>
    <row r="60" spans="1:12">
      <c r="A60" s="73" t="s">
        <v>49</v>
      </c>
      <c r="B60" s="73" t="s">
        <v>161</v>
      </c>
      <c r="C60" s="73" t="s">
        <v>162</v>
      </c>
      <c r="D60" s="73" t="s">
        <v>80</v>
      </c>
      <c r="E60" s="73" t="s">
        <v>134</v>
      </c>
      <c r="F60" s="73" t="s">
        <v>135</v>
      </c>
      <c r="G60" s="73">
        <v>1</v>
      </c>
      <c r="H60" s="73">
        <v>9.85</v>
      </c>
      <c r="I60" s="73">
        <v>0</v>
      </c>
      <c r="J60" s="73">
        <v>9.85</v>
      </c>
      <c r="K60" s="89">
        <f t="shared" si="1"/>
        <v>9.85</v>
      </c>
      <c r="L60" s="89"/>
    </row>
    <row r="61" spans="1:12">
      <c r="A61" s="73" t="s">
        <v>49</v>
      </c>
      <c r="B61" s="73" t="s">
        <v>161</v>
      </c>
      <c r="C61" s="73" t="s">
        <v>162</v>
      </c>
      <c r="D61" s="73" t="s">
        <v>80</v>
      </c>
      <c r="E61" s="73" t="s">
        <v>260</v>
      </c>
      <c r="F61" s="73" t="s">
        <v>261</v>
      </c>
      <c r="G61" s="73">
        <v>3</v>
      </c>
      <c r="H61" s="73">
        <v>28.56</v>
      </c>
      <c r="I61" s="73">
        <v>0</v>
      </c>
      <c r="J61" s="73">
        <v>28.56</v>
      </c>
      <c r="K61" s="89">
        <f t="shared" si="1"/>
        <v>28.56</v>
      </c>
      <c r="L61" s="89"/>
    </row>
    <row r="62" spans="1:12">
      <c r="A62" s="73" t="s">
        <v>49</v>
      </c>
      <c r="B62" s="73" t="s">
        <v>161</v>
      </c>
      <c r="C62" s="73" t="s">
        <v>162</v>
      </c>
      <c r="D62" s="73" t="s">
        <v>80</v>
      </c>
      <c r="E62" s="73" t="s">
        <v>473</v>
      </c>
      <c r="F62" s="73" t="s">
        <v>474</v>
      </c>
      <c r="G62" s="73">
        <v>1</v>
      </c>
      <c r="H62" s="73">
        <v>33.619999999999997</v>
      </c>
      <c r="I62" s="73">
        <v>4</v>
      </c>
      <c r="J62" s="73">
        <v>37.619999999999997</v>
      </c>
      <c r="K62" s="89">
        <f t="shared" si="1"/>
        <v>37.619999999999997</v>
      </c>
      <c r="L62" s="89"/>
    </row>
    <row r="63" spans="1:12">
      <c r="A63" s="73" t="s">
        <v>49</v>
      </c>
      <c r="B63" s="73" t="s">
        <v>161</v>
      </c>
      <c r="C63" s="73" t="s">
        <v>162</v>
      </c>
      <c r="D63" s="73" t="s">
        <v>80</v>
      </c>
      <c r="E63" s="73" t="s">
        <v>130</v>
      </c>
      <c r="F63" s="73" t="s">
        <v>131</v>
      </c>
      <c r="G63" s="73">
        <v>3</v>
      </c>
      <c r="H63" s="73">
        <v>40.14</v>
      </c>
      <c r="I63" s="73">
        <v>0</v>
      </c>
      <c r="J63" s="73">
        <v>40.14</v>
      </c>
      <c r="K63" s="89">
        <f t="shared" si="1"/>
        <v>40.14</v>
      </c>
      <c r="L63" s="89"/>
    </row>
    <row r="64" spans="1:12">
      <c r="A64" s="73" t="s">
        <v>49</v>
      </c>
      <c r="B64" s="73" t="s">
        <v>161</v>
      </c>
      <c r="C64" s="73" t="s">
        <v>162</v>
      </c>
      <c r="D64" s="73" t="s">
        <v>80</v>
      </c>
      <c r="E64" s="73" t="s">
        <v>144</v>
      </c>
      <c r="F64" s="73" t="s">
        <v>145</v>
      </c>
      <c r="G64" s="73">
        <v>2</v>
      </c>
      <c r="H64" s="73">
        <v>4.18</v>
      </c>
      <c r="I64" s="73">
        <v>0</v>
      </c>
      <c r="J64" s="73">
        <v>4.18</v>
      </c>
      <c r="K64" s="89">
        <f t="shared" si="1"/>
        <v>4.18</v>
      </c>
      <c r="L64" s="89"/>
    </row>
    <row r="65" spans="1:12">
      <c r="A65" s="73" t="s">
        <v>49</v>
      </c>
      <c r="B65" s="73" t="s">
        <v>161</v>
      </c>
      <c r="C65" s="73" t="s">
        <v>162</v>
      </c>
      <c r="D65" s="73" t="s">
        <v>80</v>
      </c>
      <c r="E65" s="73" t="s">
        <v>262</v>
      </c>
      <c r="F65" s="73" t="s">
        <v>263</v>
      </c>
      <c r="G65" s="73">
        <v>1</v>
      </c>
      <c r="H65" s="73">
        <v>1.52</v>
      </c>
      <c r="I65" s="73">
        <v>0</v>
      </c>
      <c r="J65" s="73">
        <v>1.52</v>
      </c>
      <c r="K65" s="89">
        <f t="shared" si="1"/>
        <v>1.52</v>
      </c>
      <c r="L65" s="89"/>
    </row>
    <row r="66" spans="1:12">
      <c r="A66" s="73" t="s">
        <v>49</v>
      </c>
      <c r="B66" s="73" t="s">
        <v>161</v>
      </c>
      <c r="C66" s="73" t="s">
        <v>162</v>
      </c>
      <c r="D66" s="73" t="s">
        <v>80</v>
      </c>
      <c r="E66" s="73" t="s">
        <v>138</v>
      </c>
      <c r="F66" s="73" t="s">
        <v>139</v>
      </c>
      <c r="G66" s="73">
        <v>2</v>
      </c>
      <c r="H66" s="73">
        <v>3.26</v>
      </c>
      <c r="I66" s="73">
        <v>0</v>
      </c>
      <c r="J66" s="73">
        <v>3.26</v>
      </c>
      <c r="K66" s="89">
        <f t="shared" si="1"/>
        <v>3.26</v>
      </c>
      <c r="L66" s="89"/>
    </row>
    <row r="67" spans="1:12">
      <c r="A67" s="73" t="s">
        <v>49</v>
      </c>
      <c r="B67" s="73" t="s">
        <v>161</v>
      </c>
      <c r="C67" s="73" t="s">
        <v>162</v>
      </c>
      <c r="D67" s="73" t="s">
        <v>80</v>
      </c>
      <c r="E67" s="73" t="s">
        <v>163</v>
      </c>
      <c r="F67" s="73" t="s">
        <v>164</v>
      </c>
      <c r="G67" s="73">
        <v>2</v>
      </c>
      <c r="H67" s="73">
        <v>10.56</v>
      </c>
      <c r="I67" s="73">
        <v>0</v>
      </c>
      <c r="J67" s="73">
        <v>10.56</v>
      </c>
      <c r="K67" s="89">
        <f t="shared" si="1"/>
        <v>10.56</v>
      </c>
      <c r="L67" s="89"/>
    </row>
    <row r="68" spans="1:12">
      <c r="A68" s="73" t="s">
        <v>49</v>
      </c>
      <c r="B68" s="73" t="s">
        <v>161</v>
      </c>
      <c r="C68" s="73" t="s">
        <v>162</v>
      </c>
      <c r="D68" s="73" t="s">
        <v>80</v>
      </c>
      <c r="E68" s="73" t="s">
        <v>134</v>
      </c>
      <c r="F68" s="73" t="s">
        <v>135</v>
      </c>
      <c r="G68" s="73">
        <v>1</v>
      </c>
      <c r="H68" s="73">
        <v>9.85</v>
      </c>
      <c r="I68" s="73">
        <v>0</v>
      </c>
      <c r="J68" s="73">
        <v>9.85</v>
      </c>
      <c r="K68" s="89">
        <f t="shared" si="1"/>
        <v>9.85</v>
      </c>
      <c r="L68" s="89"/>
    </row>
    <row r="69" spans="1:12">
      <c r="A69" s="73" t="s">
        <v>49</v>
      </c>
      <c r="B69" s="73" t="s">
        <v>161</v>
      </c>
      <c r="C69" s="73" t="s">
        <v>162</v>
      </c>
      <c r="D69" s="73" t="s">
        <v>80</v>
      </c>
      <c r="E69" s="73" t="s">
        <v>130</v>
      </c>
      <c r="F69" s="73" t="s">
        <v>131</v>
      </c>
      <c r="G69" s="73">
        <v>2</v>
      </c>
      <c r="H69" s="73">
        <v>26.76</v>
      </c>
      <c r="I69" s="73">
        <v>0</v>
      </c>
      <c r="J69" s="73">
        <v>26.76</v>
      </c>
      <c r="K69" s="89">
        <f t="shared" si="1"/>
        <v>26.76</v>
      </c>
      <c r="L69" s="89"/>
    </row>
    <row r="70" spans="1:12">
      <c r="A70" s="73" t="s">
        <v>49</v>
      </c>
      <c r="B70" s="73" t="s">
        <v>161</v>
      </c>
      <c r="C70" s="73" t="s">
        <v>162</v>
      </c>
      <c r="D70" s="73" t="s">
        <v>80</v>
      </c>
      <c r="E70" s="73" t="s">
        <v>155</v>
      </c>
      <c r="F70" s="73" t="s">
        <v>156</v>
      </c>
      <c r="G70" s="73">
        <v>5</v>
      </c>
      <c r="H70" s="73">
        <v>62.9</v>
      </c>
      <c r="I70" s="73">
        <v>15</v>
      </c>
      <c r="J70" s="73">
        <v>77.900000000000006</v>
      </c>
      <c r="K70" s="89">
        <f t="shared" si="1"/>
        <v>77.900000000000006</v>
      </c>
      <c r="L70" s="89"/>
    </row>
    <row r="71" spans="1:12">
      <c r="A71" s="73" t="s">
        <v>49</v>
      </c>
      <c r="B71" s="73" t="s">
        <v>161</v>
      </c>
      <c r="C71" s="73" t="s">
        <v>162</v>
      </c>
      <c r="D71" s="73" t="s">
        <v>80</v>
      </c>
      <c r="E71" s="73" t="s">
        <v>157</v>
      </c>
      <c r="F71" s="73" t="s">
        <v>158</v>
      </c>
      <c r="G71" s="73">
        <v>1</v>
      </c>
      <c r="H71" s="73">
        <v>20.8</v>
      </c>
      <c r="I71" s="73">
        <v>3</v>
      </c>
      <c r="J71" s="73">
        <v>23.8</v>
      </c>
      <c r="K71" s="89">
        <f t="shared" ref="K71:K134" si="2">J71</f>
        <v>23.8</v>
      </c>
      <c r="L71" s="89"/>
    </row>
    <row r="72" spans="1:12">
      <c r="A72" s="73" t="s">
        <v>49</v>
      </c>
      <c r="B72" s="73" t="s">
        <v>161</v>
      </c>
      <c r="C72" s="73" t="s">
        <v>162</v>
      </c>
      <c r="D72" s="73" t="s">
        <v>80</v>
      </c>
      <c r="E72" s="73" t="s">
        <v>94</v>
      </c>
      <c r="F72" s="73" t="s">
        <v>95</v>
      </c>
      <c r="G72" s="73">
        <v>6</v>
      </c>
      <c r="H72" s="73">
        <v>6.6</v>
      </c>
      <c r="I72" s="73">
        <v>0</v>
      </c>
      <c r="J72" s="73">
        <v>6.6</v>
      </c>
      <c r="K72" s="89">
        <f t="shared" si="2"/>
        <v>6.6</v>
      </c>
      <c r="L72" s="89"/>
    </row>
    <row r="73" spans="1:12">
      <c r="A73" s="73" t="s">
        <v>49</v>
      </c>
      <c r="B73" s="73" t="s">
        <v>161</v>
      </c>
      <c r="C73" s="73" t="s">
        <v>162</v>
      </c>
      <c r="D73" s="73" t="s">
        <v>80</v>
      </c>
      <c r="E73" s="73" t="s">
        <v>165</v>
      </c>
      <c r="F73" s="73" t="s">
        <v>166</v>
      </c>
      <c r="G73" s="73">
        <v>1</v>
      </c>
      <c r="H73" s="73">
        <v>7.28</v>
      </c>
      <c r="I73" s="73">
        <v>0</v>
      </c>
      <c r="J73" s="73">
        <v>7.28</v>
      </c>
      <c r="K73" s="89">
        <f t="shared" si="2"/>
        <v>7.28</v>
      </c>
      <c r="L73" s="89"/>
    </row>
    <row r="74" spans="1:12">
      <c r="A74" s="73" t="s">
        <v>49</v>
      </c>
      <c r="B74" s="73" t="s">
        <v>161</v>
      </c>
      <c r="C74" s="73" t="s">
        <v>162</v>
      </c>
      <c r="D74" s="73" t="s">
        <v>80</v>
      </c>
      <c r="E74" s="73" t="s">
        <v>155</v>
      </c>
      <c r="F74" s="73" t="s">
        <v>156</v>
      </c>
      <c r="G74" s="73">
        <v>5</v>
      </c>
      <c r="H74" s="73">
        <v>62.9</v>
      </c>
      <c r="I74" s="73">
        <v>0</v>
      </c>
      <c r="J74" s="73">
        <v>62.9</v>
      </c>
      <c r="K74" s="89">
        <f t="shared" si="2"/>
        <v>62.9</v>
      </c>
      <c r="L74" s="89"/>
    </row>
    <row r="75" spans="1:12">
      <c r="A75" s="73" t="s">
        <v>49</v>
      </c>
      <c r="B75" s="73" t="s">
        <v>161</v>
      </c>
      <c r="C75" s="73" t="s">
        <v>162</v>
      </c>
      <c r="D75" s="73" t="s">
        <v>80</v>
      </c>
      <c r="E75" s="73" t="s">
        <v>157</v>
      </c>
      <c r="F75" s="73" t="s">
        <v>158</v>
      </c>
      <c r="G75" s="73">
        <v>1</v>
      </c>
      <c r="H75" s="73">
        <v>20.8</v>
      </c>
      <c r="I75" s="73">
        <v>0</v>
      </c>
      <c r="J75" s="73">
        <v>20.8</v>
      </c>
      <c r="K75" s="89">
        <f t="shared" si="2"/>
        <v>20.8</v>
      </c>
      <c r="L75" s="89"/>
    </row>
    <row r="76" spans="1:12">
      <c r="A76" s="73" t="s">
        <v>49</v>
      </c>
      <c r="B76" s="73" t="s">
        <v>161</v>
      </c>
      <c r="C76" s="73" t="s">
        <v>162</v>
      </c>
      <c r="D76" s="73" t="s">
        <v>80</v>
      </c>
      <c r="E76" s="73" t="s">
        <v>94</v>
      </c>
      <c r="F76" s="73" t="s">
        <v>95</v>
      </c>
      <c r="G76" s="73">
        <v>7</v>
      </c>
      <c r="H76" s="73">
        <v>7.7</v>
      </c>
      <c r="I76" s="73">
        <v>0</v>
      </c>
      <c r="J76" s="73">
        <v>7.7</v>
      </c>
      <c r="K76" s="89">
        <f t="shared" si="2"/>
        <v>7.7</v>
      </c>
      <c r="L76" s="89"/>
    </row>
    <row r="77" spans="1:12">
      <c r="A77" s="73" t="s">
        <v>49</v>
      </c>
      <c r="B77" s="73" t="s">
        <v>2495</v>
      </c>
      <c r="C77" s="73" t="s">
        <v>2496</v>
      </c>
      <c r="D77" s="73" t="s">
        <v>80</v>
      </c>
      <c r="E77" s="73" t="s">
        <v>292</v>
      </c>
      <c r="F77" s="73" t="s">
        <v>293</v>
      </c>
      <c r="G77" s="73">
        <v>1</v>
      </c>
      <c r="H77" s="73">
        <v>64</v>
      </c>
      <c r="I77" s="73">
        <v>4</v>
      </c>
      <c r="J77" s="73">
        <v>68</v>
      </c>
      <c r="K77" s="89">
        <f t="shared" si="2"/>
        <v>68</v>
      </c>
      <c r="L77" s="89"/>
    </row>
    <row r="78" spans="1:12">
      <c r="A78" s="73" t="s">
        <v>49</v>
      </c>
      <c r="B78" s="73" t="s">
        <v>2497</v>
      </c>
      <c r="C78" s="73" t="s">
        <v>2498</v>
      </c>
      <c r="D78" s="73" t="s">
        <v>78</v>
      </c>
      <c r="E78" s="73" t="s">
        <v>79</v>
      </c>
      <c r="F78" s="73"/>
      <c r="G78" s="73">
        <v>2</v>
      </c>
      <c r="H78" s="73">
        <v>28</v>
      </c>
      <c r="I78" s="73">
        <v>4</v>
      </c>
      <c r="J78" s="73">
        <v>32</v>
      </c>
      <c r="K78" s="89">
        <f t="shared" si="2"/>
        <v>32</v>
      </c>
      <c r="L78" s="89"/>
    </row>
    <row r="79" spans="1:12">
      <c r="A79" s="73" t="s">
        <v>49</v>
      </c>
      <c r="B79" s="73" t="s">
        <v>173</v>
      </c>
      <c r="C79" s="73" t="s">
        <v>174</v>
      </c>
      <c r="D79" s="73" t="s">
        <v>80</v>
      </c>
      <c r="E79" s="73" t="s">
        <v>175</v>
      </c>
      <c r="F79" s="73" t="s">
        <v>176</v>
      </c>
      <c r="G79" s="73">
        <v>1</v>
      </c>
      <c r="H79" s="73">
        <v>26.82</v>
      </c>
      <c r="I79" s="73">
        <v>4</v>
      </c>
      <c r="J79" s="73">
        <v>30.82</v>
      </c>
      <c r="K79" s="89">
        <f t="shared" si="2"/>
        <v>30.82</v>
      </c>
      <c r="L79" s="89"/>
    </row>
    <row r="80" spans="1:12">
      <c r="A80" s="73" t="s">
        <v>49</v>
      </c>
      <c r="B80" s="73" t="s">
        <v>173</v>
      </c>
      <c r="C80" s="73" t="s">
        <v>174</v>
      </c>
      <c r="D80" s="73" t="s">
        <v>80</v>
      </c>
      <c r="E80" s="73" t="s">
        <v>144</v>
      </c>
      <c r="F80" s="73" t="s">
        <v>145</v>
      </c>
      <c r="G80" s="73">
        <v>1</v>
      </c>
      <c r="H80" s="73">
        <v>2.09</v>
      </c>
      <c r="I80" s="73">
        <v>0</v>
      </c>
      <c r="J80" s="73">
        <v>2.09</v>
      </c>
      <c r="K80" s="89">
        <f t="shared" si="2"/>
        <v>2.09</v>
      </c>
      <c r="L80" s="89"/>
    </row>
    <row r="81" spans="1:12">
      <c r="A81" s="73" t="s">
        <v>49</v>
      </c>
      <c r="B81" s="73" t="s">
        <v>173</v>
      </c>
      <c r="C81" s="73" t="s">
        <v>174</v>
      </c>
      <c r="D81" s="73" t="s">
        <v>80</v>
      </c>
      <c r="E81" s="73" t="s">
        <v>146</v>
      </c>
      <c r="F81" s="73" t="s">
        <v>1771</v>
      </c>
      <c r="G81" s="73">
        <v>1</v>
      </c>
      <c r="H81" s="73">
        <v>2.78</v>
      </c>
      <c r="I81" s="73">
        <v>0</v>
      </c>
      <c r="J81" s="73">
        <v>2.78</v>
      </c>
      <c r="K81" s="89">
        <f t="shared" si="2"/>
        <v>2.78</v>
      </c>
      <c r="L81" s="89"/>
    </row>
    <row r="82" spans="1:12">
      <c r="A82" s="73" t="s">
        <v>49</v>
      </c>
      <c r="B82" s="73" t="s">
        <v>1282</v>
      </c>
      <c r="C82" s="73" t="s">
        <v>1283</v>
      </c>
      <c r="D82" s="73" t="s">
        <v>78</v>
      </c>
      <c r="E82" s="73" t="s">
        <v>79</v>
      </c>
      <c r="F82" s="73"/>
      <c r="G82" s="73">
        <v>1</v>
      </c>
      <c r="H82" s="73">
        <v>23.24</v>
      </c>
      <c r="I82" s="73">
        <v>4</v>
      </c>
      <c r="J82" s="73">
        <v>27.24</v>
      </c>
      <c r="K82" s="89">
        <f t="shared" si="2"/>
        <v>27.24</v>
      </c>
      <c r="L82" s="89"/>
    </row>
    <row r="83" spans="1:12">
      <c r="A83" s="73" t="s">
        <v>49</v>
      </c>
      <c r="B83" s="73" t="s">
        <v>1773</v>
      </c>
      <c r="C83" s="73" t="s">
        <v>1774</v>
      </c>
      <c r="D83" s="73" t="s">
        <v>78</v>
      </c>
      <c r="E83" s="73" t="s">
        <v>79</v>
      </c>
      <c r="F83" s="73"/>
      <c r="G83" s="73">
        <v>1</v>
      </c>
      <c r="H83" s="73">
        <v>13.08</v>
      </c>
      <c r="I83" s="73">
        <v>4</v>
      </c>
      <c r="J83" s="73">
        <v>17.079999999999998</v>
      </c>
      <c r="K83" s="89">
        <f t="shared" si="2"/>
        <v>17.079999999999998</v>
      </c>
      <c r="L83" s="89"/>
    </row>
    <row r="84" spans="1:12">
      <c r="A84" s="73" t="s">
        <v>49</v>
      </c>
      <c r="B84" s="73" t="s">
        <v>2499</v>
      </c>
      <c r="C84" s="73" t="s">
        <v>2500</v>
      </c>
      <c r="D84" s="73" t="s">
        <v>78</v>
      </c>
      <c r="E84" s="73" t="s">
        <v>79</v>
      </c>
      <c r="F84" s="73"/>
      <c r="G84" s="73">
        <v>1</v>
      </c>
      <c r="H84" s="73">
        <v>15.33</v>
      </c>
      <c r="I84" s="73">
        <v>4</v>
      </c>
      <c r="J84" s="73">
        <v>19.329999999999998</v>
      </c>
      <c r="K84" s="89">
        <f t="shared" si="2"/>
        <v>19.329999999999998</v>
      </c>
      <c r="L84" s="89"/>
    </row>
    <row r="85" spans="1:12">
      <c r="A85" s="73" t="s">
        <v>49</v>
      </c>
      <c r="B85" s="73" t="s">
        <v>1775</v>
      </c>
      <c r="C85" s="73" t="s">
        <v>1776</v>
      </c>
      <c r="D85" s="73" t="s">
        <v>78</v>
      </c>
      <c r="E85" s="73" t="s">
        <v>79</v>
      </c>
      <c r="F85" s="73"/>
      <c r="G85" s="73">
        <v>1</v>
      </c>
      <c r="H85" s="73">
        <v>13.08</v>
      </c>
      <c r="I85" s="73">
        <v>0</v>
      </c>
      <c r="J85" s="73">
        <v>13.08</v>
      </c>
      <c r="K85" s="89">
        <f t="shared" si="2"/>
        <v>13.08</v>
      </c>
      <c r="L85" s="89"/>
    </row>
    <row r="86" spans="1:12">
      <c r="A86" s="73" t="s">
        <v>49</v>
      </c>
      <c r="B86" s="73" t="s">
        <v>1775</v>
      </c>
      <c r="C86" s="73" t="s">
        <v>1776</v>
      </c>
      <c r="D86" s="73" t="s">
        <v>80</v>
      </c>
      <c r="E86" s="73" t="s">
        <v>220</v>
      </c>
      <c r="F86" s="73" t="s">
        <v>221</v>
      </c>
      <c r="G86" s="73">
        <v>1</v>
      </c>
      <c r="H86" s="73">
        <v>8.59</v>
      </c>
      <c r="I86" s="73">
        <v>0</v>
      </c>
      <c r="J86" s="73">
        <v>8.59</v>
      </c>
      <c r="K86" s="89">
        <f t="shared" si="2"/>
        <v>8.59</v>
      </c>
      <c r="L86" s="89"/>
    </row>
    <row r="87" spans="1:12">
      <c r="A87" s="73" t="s">
        <v>49</v>
      </c>
      <c r="B87" s="73" t="s">
        <v>1775</v>
      </c>
      <c r="C87" s="73" t="s">
        <v>1776</v>
      </c>
      <c r="D87" s="73" t="s">
        <v>80</v>
      </c>
      <c r="E87" s="73" t="s">
        <v>242</v>
      </c>
      <c r="F87" s="73" t="s">
        <v>243</v>
      </c>
      <c r="G87" s="73">
        <v>1</v>
      </c>
      <c r="H87" s="73">
        <v>28</v>
      </c>
      <c r="I87" s="73">
        <v>4</v>
      </c>
      <c r="J87" s="73">
        <v>32</v>
      </c>
      <c r="K87" s="89">
        <f t="shared" si="2"/>
        <v>32</v>
      </c>
      <c r="L87" s="89"/>
    </row>
    <row r="88" spans="1:12">
      <c r="A88" s="73" t="s">
        <v>49</v>
      </c>
      <c r="B88" s="73" t="s">
        <v>179</v>
      </c>
      <c r="C88" s="73" t="s">
        <v>180</v>
      </c>
      <c r="D88" s="73" t="s">
        <v>78</v>
      </c>
      <c r="E88" s="73" t="s">
        <v>79</v>
      </c>
      <c r="F88" s="73"/>
      <c r="G88" s="73">
        <v>13</v>
      </c>
      <c r="H88" s="73">
        <v>133.9</v>
      </c>
      <c r="I88" s="73">
        <v>52</v>
      </c>
      <c r="J88" s="73">
        <v>185.9</v>
      </c>
      <c r="K88" s="89">
        <f t="shared" si="2"/>
        <v>185.9</v>
      </c>
      <c r="L88" s="89"/>
    </row>
    <row r="89" spans="1:12">
      <c r="A89" s="73" t="s">
        <v>49</v>
      </c>
      <c r="B89" s="73" t="s">
        <v>179</v>
      </c>
      <c r="C89" s="73" t="s">
        <v>180</v>
      </c>
      <c r="D89" s="73" t="s">
        <v>80</v>
      </c>
      <c r="E89" s="73" t="s">
        <v>116</v>
      </c>
      <c r="F89" s="73" t="s">
        <v>117</v>
      </c>
      <c r="G89" s="73">
        <v>4</v>
      </c>
      <c r="H89" s="73">
        <v>33.6</v>
      </c>
      <c r="I89" s="73">
        <v>0</v>
      </c>
      <c r="J89" s="73">
        <v>33.6</v>
      </c>
      <c r="K89" s="89">
        <f t="shared" si="2"/>
        <v>33.6</v>
      </c>
      <c r="L89" s="89"/>
    </row>
    <row r="90" spans="1:12">
      <c r="A90" s="73" t="s">
        <v>49</v>
      </c>
      <c r="B90" s="73" t="s">
        <v>179</v>
      </c>
      <c r="C90" s="73" t="s">
        <v>180</v>
      </c>
      <c r="D90" s="73" t="s">
        <v>80</v>
      </c>
      <c r="E90" s="73" t="s">
        <v>1409</v>
      </c>
      <c r="F90" s="73" t="s">
        <v>1410</v>
      </c>
      <c r="G90" s="73">
        <v>3</v>
      </c>
      <c r="H90" s="73">
        <v>0</v>
      </c>
      <c r="I90" s="73">
        <v>12</v>
      </c>
      <c r="J90" s="73">
        <v>12</v>
      </c>
      <c r="K90" s="89">
        <f t="shared" si="2"/>
        <v>12</v>
      </c>
      <c r="L90" s="89"/>
    </row>
    <row r="91" spans="1:12">
      <c r="A91" s="73" t="s">
        <v>49</v>
      </c>
      <c r="B91" s="73" t="s">
        <v>179</v>
      </c>
      <c r="C91" s="73" t="s">
        <v>180</v>
      </c>
      <c r="D91" s="73" t="s">
        <v>80</v>
      </c>
      <c r="E91" s="73" t="s">
        <v>373</v>
      </c>
      <c r="F91" s="73" t="s">
        <v>374</v>
      </c>
      <c r="G91" s="73">
        <v>1</v>
      </c>
      <c r="H91" s="73">
        <v>6.59</v>
      </c>
      <c r="I91" s="73">
        <v>0</v>
      </c>
      <c r="J91" s="73">
        <v>6.59</v>
      </c>
      <c r="K91" s="89">
        <f t="shared" si="2"/>
        <v>6.59</v>
      </c>
      <c r="L91" s="89"/>
    </row>
    <row r="92" spans="1:12">
      <c r="A92" s="73" t="s">
        <v>49</v>
      </c>
      <c r="B92" s="73" t="s">
        <v>179</v>
      </c>
      <c r="C92" s="73" t="s">
        <v>180</v>
      </c>
      <c r="D92" s="73" t="s">
        <v>80</v>
      </c>
      <c r="E92" s="73" t="s">
        <v>201</v>
      </c>
      <c r="F92" s="73" t="s">
        <v>202</v>
      </c>
      <c r="G92" s="73">
        <v>1</v>
      </c>
      <c r="H92" s="73">
        <v>1.92</v>
      </c>
      <c r="I92" s="73">
        <v>0</v>
      </c>
      <c r="J92" s="73">
        <v>1.92</v>
      </c>
      <c r="K92" s="89">
        <f t="shared" si="2"/>
        <v>1.92</v>
      </c>
      <c r="L92" s="89"/>
    </row>
    <row r="93" spans="1:12">
      <c r="A93" s="73" t="s">
        <v>49</v>
      </c>
      <c r="B93" s="73" t="s">
        <v>179</v>
      </c>
      <c r="C93" s="73" t="s">
        <v>180</v>
      </c>
      <c r="D93" s="73" t="s">
        <v>80</v>
      </c>
      <c r="E93" s="73" t="s">
        <v>83</v>
      </c>
      <c r="F93" s="73" t="s">
        <v>84</v>
      </c>
      <c r="G93" s="73">
        <v>3</v>
      </c>
      <c r="H93" s="73">
        <v>6.75</v>
      </c>
      <c r="I93" s="73">
        <v>0</v>
      </c>
      <c r="J93" s="73">
        <v>6.75</v>
      </c>
      <c r="K93" s="89">
        <f t="shared" si="2"/>
        <v>6.75</v>
      </c>
      <c r="L93" s="89"/>
    </row>
    <row r="94" spans="1:12">
      <c r="A94" s="73" t="s">
        <v>49</v>
      </c>
      <c r="B94" s="73" t="s">
        <v>179</v>
      </c>
      <c r="C94" s="73" t="s">
        <v>180</v>
      </c>
      <c r="D94" s="73" t="s">
        <v>80</v>
      </c>
      <c r="E94" s="73" t="s">
        <v>183</v>
      </c>
      <c r="F94" s="73" t="s">
        <v>184</v>
      </c>
      <c r="G94" s="73">
        <v>3</v>
      </c>
      <c r="H94" s="73">
        <v>6.75</v>
      </c>
      <c r="I94" s="73">
        <v>0</v>
      </c>
      <c r="J94" s="73">
        <v>6.75</v>
      </c>
      <c r="K94" s="89">
        <f t="shared" si="2"/>
        <v>6.75</v>
      </c>
      <c r="L94" s="89"/>
    </row>
    <row r="95" spans="1:12">
      <c r="A95" s="73" t="s">
        <v>49</v>
      </c>
      <c r="B95" s="73" t="s">
        <v>179</v>
      </c>
      <c r="C95" s="73" t="s">
        <v>180</v>
      </c>
      <c r="D95" s="73" t="s">
        <v>80</v>
      </c>
      <c r="E95" s="73" t="s">
        <v>185</v>
      </c>
      <c r="F95" s="73" t="s">
        <v>186</v>
      </c>
      <c r="G95" s="73">
        <v>2</v>
      </c>
      <c r="H95" s="73">
        <v>6.54</v>
      </c>
      <c r="I95" s="73">
        <v>0</v>
      </c>
      <c r="J95" s="73">
        <v>6.54</v>
      </c>
      <c r="K95" s="89">
        <f t="shared" si="2"/>
        <v>6.54</v>
      </c>
      <c r="L95" s="89"/>
    </row>
    <row r="96" spans="1:12">
      <c r="A96" s="73" t="s">
        <v>49</v>
      </c>
      <c r="B96" s="73" t="s">
        <v>179</v>
      </c>
      <c r="C96" s="73" t="s">
        <v>180</v>
      </c>
      <c r="D96" s="73" t="s">
        <v>80</v>
      </c>
      <c r="E96" s="73" t="s">
        <v>85</v>
      </c>
      <c r="F96" s="73" t="s">
        <v>86</v>
      </c>
      <c r="G96" s="73">
        <v>2</v>
      </c>
      <c r="H96" s="73">
        <v>10.06</v>
      </c>
      <c r="I96" s="73">
        <v>0</v>
      </c>
      <c r="J96" s="73">
        <v>10.06</v>
      </c>
      <c r="K96" s="89">
        <f t="shared" si="2"/>
        <v>10.06</v>
      </c>
      <c r="L96" s="89"/>
    </row>
    <row r="97" spans="1:12">
      <c r="A97" s="73" t="s">
        <v>49</v>
      </c>
      <c r="B97" s="73" t="s">
        <v>179</v>
      </c>
      <c r="C97" s="73" t="s">
        <v>180</v>
      </c>
      <c r="D97" s="73" t="s">
        <v>80</v>
      </c>
      <c r="E97" s="73" t="s">
        <v>187</v>
      </c>
      <c r="F97" s="73" t="s">
        <v>188</v>
      </c>
      <c r="G97" s="73">
        <v>1</v>
      </c>
      <c r="H97" s="73">
        <v>5.14</v>
      </c>
      <c r="I97" s="73">
        <v>0</v>
      </c>
      <c r="J97" s="73">
        <v>5.14</v>
      </c>
      <c r="K97" s="89">
        <f t="shared" si="2"/>
        <v>5.14</v>
      </c>
      <c r="L97" s="89"/>
    </row>
    <row r="98" spans="1:12">
      <c r="A98" s="73" t="s">
        <v>49</v>
      </c>
      <c r="B98" s="73" t="s">
        <v>179</v>
      </c>
      <c r="C98" s="73" t="s">
        <v>180</v>
      </c>
      <c r="D98" s="73" t="s">
        <v>80</v>
      </c>
      <c r="E98" s="73" t="s">
        <v>189</v>
      </c>
      <c r="F98" s="73" t="s">
        <v>190</v>
      </c>
      <c r="G98" s="73">
        <v>1</v>
      </c>
      <c r="H98" s="73">
        <v>5.34</v>
      </c>
      <c r="I98" s="73">
        <v>0</v>
      </c>
      <c r="J98" s="73">
        <v>5.34</v>
      </c>
      <c r="K98" s="89">
        <f t="shared" si="2"/>
        <v>5.34</v>
      </c>
      <c r="L98" s="89"/>
    </row>
    <row r="99" spans="1:12">
      <c r="A99" s="73" t="s">
        <v>49</v>
      </c>
      <c r="B99" s="73" t="s">
        <v>179</v>
      </c>
      <c r="C99" s="73" t="s">
        <v>180</v>
      </c>
      <c r="D99" s="73" t="s">
        <v>80</v>
      </c>
      <c r="E99" s="73" t="s">
        <v>87</v>
      </c>
      <c r="F99" s="73" t="s">
        <v>88</v>
      </c>
      <c r="G99" s="73">
        <v>2</v>
      </c>
      <c r="H99" s="73">
        <v>5.74</v>
      </c>
      <c r="I99" s="73">
        <v>0</v>
      </c>
      <c r="J99" s="73">
        <v>5.74</v>
      </c>
      <c r="K99" s="89">
        <f t="shared" si="2"/>
        <v>5.74</v>
      </c>
      <c r="L99" s="89"/>
    </row>
    <row r="100" spans="1:12">
      <c r="A100" s="73" t="s">
        <v>49</v>
      </c>
      <c r="B100" s="73" t="s">
        <v>179</v>
      </c>
      <c r="C100" s="73" t="s">
        <v>180</v>
      </c>
      <c r="D100" s="73" t="s">
        <v>80</v>
      </c>
      <c r="E100" s="73" t="s">
        <v>191</v>
      </c>
      <c r="F100" s="73" t="s">
        <v>192</v>
      </c>
      <c r="G100" s="73">
        <v>2</v>
      </c>
      <c r="H100" s="73">
        <v>10.9</v>
      </c>
      <c r="I100" s="73">
        <v>0</v>
      </c>
      <c r="J100" s="73">
        <v>10.9</v>
      </c>
      <c r="K100" s="89">
        <f t="shared" si="2"/>
        <v>10.9</v>
      </c>
      <c r="L100" s="89"/>
    </row>
    <row r="101" spans="1:12">
      <c r="A101" s="73" t="s">
        <v>49</v>
      </c>
      <c r="B101" s="73" t="s">
        <v>179</v>
      </c>
      <c r="C101" s="73" t="s">
        <v>180</v>
      </c>
      <c r="D101" s="73" t="s">
        <v>80</v>
      </c>
      <c r="E101" s="73" t="s">
        <v>91</v>
      </c>
      <c r="F101" s="73" t="s">
        <v>92</v>
      </c>
      <c r="G101" s="73">
        <v>2</v>
      </c>
      <c r="H101" s="73">
        <v>4.16</v>
      </c>
      <c r="I101" s="73">
        <v>0</v>
      </c>
      <c r="J101" s="73">
        <v>4.16</v>
      </c>
      <c r="K101" s="89">
        <f t="shared" si="2"/>
        <v>4.16</v>
      </c>
      <c r="L101" s="89"/>
    </row>
    <row r="102" spans="1:12">
      <c r="A102" s="73" t="s">
        <v>49</v>
      </c>
      <c r="B102" s="73" t="s">
        <v>179</v>
      </c>
      <c r="C102" s="73" t="s">
        <v>180</v>
      </c>
      <c r="D102" s="73" t="s">
        <v>80</v>
      </c>
      <c r="E102" s="73" t="s">
        <v>120</v>
      </c>
      <c r="F102" s="73" t="s">
        <v>121</v>
      </c>
      <c r="G102" s="73">
        <v>3</v>
      </c>
      <c r="H102" s="73">
        <v>26.16</v>
      </c>
      <c r="I102" s="73">
        <v>0</v>
      </c>
      <c r="J102" s="73">
        <v>26.16</v>
      </c>
      <c r="K102" s="89">
        <f t="shared" si="2"/>
        <v>26.16</v>
      </c>
      <c r="L102" s="89"/>
    </row>
    <row r="103" spans="1:12">
      <c r="A103" s="73" t="s">
        <v>49</v>
      </c>
      <c r="B103" s="73" t="s">
        <v>179</v>
      </c>
      <c r="C103" s="73" t="s">
        <v>180</v>
      </c>
      <c r="D103" s="73" t="s">
        <v>80</v>
      </c>
      <c r="E103" s="73" t="s">
        <v>132</v>
      </c>
      <c r="F103" s="73" t="s">
        <v>133</v>
      </c>
      <c r="G103" s="73">
        <v>1</v>
      </c>
      <c r="H103" s="73">
        <v>12.4</v>
      </c>
      <c r="I103" s="73">
        <v>7</v>
      </c>
      <c r="J103" s="73">
        <v>19.399999999999999</v>
      </c>
      <c r="K103" s="89">
        <f t="shared" si="2"/>
        <v>19.399999999999999</v>
      </c>
      <c r="L103" s="89"/>
    </row>
    <row r="104" spans="1:12">
      <c r="A104" s="73" t="s">
        <v>49</v>
      </c>
      <c r="B104" s="73" t="s">
        <v>179</v>
      </c>
      <c r="C104" s="73" t="s">
        <v>180</v>
      </c>
      <c r="D104" s="73" t="s">
        <v>80</v>
      </c>
      <c r="E104" s="73" t="s">
        <v>2501</v>
      </c>
      <c r="F104" s="73" t="s">
        <v>2502</v>
      </c>
      <c r="G104" s="73">
        <v>1</v>
      </c>
      <c r="H104" s="73">
        <v>9.1199999999999992</v>
      </c>
      <c r="I104" s="73">
        <v>0</v>
      </c>
      <c r="J104" s="73">
        <v>9.1199999999999992</v>
      </c>
      <c r="K104" s="89">
        <f t="shared" si="2"/>
        <v>9.1199999999999992</v>
      </c>
      <c r="L104" s="89"/>
    </row>
    <row r="105" spans="1:12">
      <c r="A105" s="73" t="s">
        <v>49</v>
      </c>
      <c r="B105" s="73" t="s">
        <v>179</v>
      </c>
      <c r="C105" s="73" t="s">
        <v>180</v>
      </c>
      <c r="D105" s="73" t="s">
        <v>80</v>
      </c>
      <c r="E105" s="73" t="s">
        <v>122</v>
      </c>
      <c r="F105" s="73" t="s">
        <v>123</v>
      </c>
      <c r="G105" s="73">
        <v>3</v>
      </c>
      <c r="H105" s="73">
        <v>19.260000000000002</v>
      </c>
      <c r="I105" s="73">
        <v>0</v>
      </c>
      <c r="J105" s="73">
        <v>19.260000000000002</v>
      </c>
      <c r="K105" s="89">
        <f t="shared" si="2"/>
        <v>19.260000000000002</v>
      </c>
      <c r="L105" s="89"/>
    </row>
    <row r="106" spans="1:12">
      <c r="A106" s="73" t="s">
        <v>49</v>
      </c>
      <c r="B106" s="73" t="s">
        <v>179</v>
      </c>
      <c r="C106" s="73" t="s">
        <v>180</v>
      </c>
      <c r="D106" s="73" t="s">
        <v>80</v>
      </c>
      <c r="E106" s="73" t="s">
        <v>124</v>
      </c>
      <c r="F106" s="73" t="s">
        <v>125</v>
      </c>
      <c r="G106" s="73">
        <v>3</v>
      </c>
      <c r="H106" s="73">
        <v>24.84</v>
      </c>
      <c r="I106" s="73">
        <v>0</v>
      </c>
      <c r="J106" s="73">
        <v>24.84</v>
      </c>
      <c r="K106" s="89">
        <f t="shared" si="2"/>
        <v>24.84</v>
      </c>
      <c r="L106" s="89"/>
    </row>
    <row r="107" spans="1:12">
      <c r="A107" s="73" t="s">
        <v>49</v>
      </c>
      <c r="B107" s="73" t="s">
        <v>179</v>
      </c>
      <c r="C107" s="73" t="s">
        <v>180</v>
      </c>
      <c r="D107" s="73" t="s">
        <v>80</v>
      </c>
      <c r="E107" s="73" t="s">
        <v>126</v>
      </c>
      <c r="F107" s="73" t="s">
        <v>127</v>
      </c>
      <c r="G107" s="73">
        <v>3</v>
      </c>
      <c r="H107" s="73">
        <v>43.2</v>
      </c>
      <c r="I107" s="73">
        <v>0</v>
      </c>
      <c r="J107" s="73">
        <v>43.2</v>
      </c>
      <c r="K107" s="89">
        <f t="shared" si="2"/>
        <v>43.2</v>
      </c>
      <c r="L107" s="89"/>
    </row>
    <row r="108" spans="1:12">
      <c r="A108" s="73" t="s">
        <v>49</v>
      </c>
      <c r="B108" s="73" t="s">
        <v>179</v>
      </c>
      <c r="C108" s="73" t="s">
        <v>180</v>
      </c>
      <c r="D108" s="73" t="s">
        <v>80</v>
      </c>
      <c r="E108" s="73" t="s">
        <v>128</v>
      </c>
      <c r="F108" s="73" t="s">
        <v>129</v>
      </c>
      <c r="G108" s="73">
        <v>3</v>
      </c>
      <c r="H108" s="73">
        <v>42.78</v>
      </c>
      <c r="I108" s="73">
        <v>0</v>
      </c>
      <c r="J108" s="73">
        <v>42.78</v>
      </c>
      <c r="K108" s="89">
        <f t="shared" si="2"/>
        <v>42.78</v>
      </c>
      <c r="L108" s="89"/>
    </row>
    <row r="109" spans="1:12">
      <c r="A109" s="73" t="s">
        <v>49</v>
      </c>
      <c r="B109" s="73" t="s">
        <v>179</v>
      </c>
      <c r="C109" s="73" t="s">
        <v>180</v>
      </c>
      <c r="D109" s="73" t="s">
        <v>80</v>
      </c>
      <c r="E109" s="73" t="s">
        <v>199</v>
      </c>
      <c r="F109" s="73" t="s">
        <v>200</v>
      </c>
      <c r="G109" s="73">
        <v>2</v>
      </c>
      <c r="H109" s="73">
        <v>42.38</v>
      </c>
      <c r="I109" s="73">
        <v>0</v>
      </c>
      <c r="J109" s="73">
        <v>42.38</v>
      </c>
      <c r="K109" s="89">
        <f t="shared" si="2"/>
        <v>42.38</v>
      </c>
      <c r="L109" s="89"/>
    </row>
    <row r="110" spans="1:12">
      <c r="A110" s="73" t="s">
        <v>49</v>
      </c>
      <c r="B110" s="73" t="s">
        <v>179</v>
      </c>
      <c r="C110" s="73" t="s">
        <v>180</v>
      </c>
      <c r="D110" s="73" t="s">
        <v>80</v>
      </c>
      <c r="E110" s="73" t="s">
        <v>130</v>
      </c>
      <c r="F110" s="73" t="s">
        <v>131</v>
      </c>
      <c r="G110" s="73">
        <v>1</v>
      </c>
      <c r="H110" s="73">
        <v>13.38</v>
      </c>
      <c r="I110" s="73">
        <v>0</v>
      </c>
      <c r="J110" s="73">
        <v>13.38</v>
      </c>
      <c r="K110" s="89">
        <f t="shared" si="2"/>
        <v>13.38</v>
      </c>
      <c r="L110" s="89"/>
    </row>
    <row r="111" spans="1:12">
      <c r="A111" s="73" t="s">
        <v>49</v>
      </c>
      <c r="B111" s="73" t="s">
        <v>179</v>
      </c>
      <c r="C111" s="73" t="s">
        <v>180</v>
      </c>
      <c r="D111" s="73" t="s">
        <v>80</v>
      </c>
      <c r="E111" s="73" t="s">
        <v>155</v>
      </c>
      <c r="F111" s="73" t="s">
        <v>156</v>
      </c>
      <c r="G111" s="73">
        <v>1</v>
      </c>
      <c r="H111" s="73">
        <v>12.58</v>
      </c>
      <c r="I111" s="73">
        <v>3</v>
      </c>
      <c r="J111" s="73">
        <v>15.58</v>
      </c>
      <c r="K111" s="89">
        <f t="shared" si="2"/>
        <v>15.58</v>
      </c>
      <c r="L111" s="89"/>
    </row>
    <row r="112" spans="1:12">
      <c r="A112" s="73" t="s">
        <v>49</v>
      </c>
      <c r="B112" s="73" t="s">
        <v>179</v>
      </c>
      <c r="C112" s="73" t="s">
        <v>180</v>
      </c>
      <c r="D112" s="73" t="s">
        <v>80</v>
      </c>
      <c r="E112" s="73" t="s">
        <v>157</v>
      </c>
      <c r="F112" s="73" t="s">
        <v>158</v>
      </c>
      <c r="G112" s="73">
        <v>4</v>
      </c>
      <c r="H112" s="73">
        <v>83.2</v>
      </c>
      <c r="I112" s="73">
        <v>12</v>
      </c>
      <c r="J112" s="73">
        <v>95.2</v>
      </c>
      <c r="K112" s="89">
        <f t="shared" si="2"/>
        <v>95.2</v>
      </c>
      <c r="L112" s="89"/>
    </row>
    <row r="113" spans="1:12">
      <c r="A113" s="73" t="s">
        <v>49</v>
      </c>
      <c r="B113" s="73" t="s">
        <v>179</v>
      </c>
      <c r="C113" s="73" t="s">
        <v>180</v>
      </c>
      <c r="D113" s="73" t="s">
        <v>80</v>
      </c>
      <c r="E113" s="73" t="s">
        <v>94</v>
      </c>
      <c r="F113" s="73" t="s">
        <v>95</v>
      </c>
      <c r="G113" s="73">
        <v>10</v>
      </c>
      <c r="H113" s="73">
        <v>11</v>
      </c>
      <c r="I113" s="73">
        <v>0</v>
      </c>
      <c r="J113" s="73">
        <v>11</v>
      </c>
      <c r="K113" s="89">
        <f t="shared" si="2"/>
        <v>11</v>
      </c>
      <c r="L113" s="89"/>
    </row>
    <row r="114" spans="1:12">
      <c r="A114" s="73" t="s">
        <v>49</v>
      </c>
      <c r="B114" s="73" t="s">
        <v>179</v>
      </c>
      <c r="C114" s="73" t="s">
        <v>180</v>
      </c>
      <c r="D114" s="73" t="s">
        <v>80</v>
      </c>
      <c r="E114" s="73" t="s">
        <v>98</v>
      </c>
      <c r="F114" s="73" t="s">
        <v>99</v>
      </c>
      <c r="G114" s="73">
        <v>1</v>
      </c>
      <c r="H114" s="73">
        <v>31.29</v>
      </c>
      <c r="I114" s="73">
        <v>14</v>
      </c>
      <c r="J114" s="73">
        <v>45.29</v>
      </c>
      <c r="K114" s="89">
        <f t="shared" si="2"/>
        <v>45.29</v>
      </c>
      <c r="L114" s="89"/>
    </row>
    <row r="115" spans="1:12">
      <c r="A115" s="73" t="s">
        <v>49</v>
      </c>
      <c r="B115" s="73" t="s">
        <v>179</v>
      </c>
      <c r="C115" s="73" t="s">
        <v>180</v>
      </c>
      <c r="D115" s="73" t="s">
        <v>80</v>
      </c>
      <c r="E115" s="73" t="s">
        <v>100</v>
      </c>
      <c r="F115" s="73" t="s">
        <v>101</v>
      </c>
      <c r="G115" s="73">
        <v>1</v>
      </c>
      <c r="H115" s="73">
        <v>33.729999999999997</v>
      </c>
      <c r="I115" s="73">
        <v>14</v>
      </c>
      <c r="J115" s="73">
        <v>47.73</v>
      </c>
      <c r="K115" s="89">
        <f t="shared" si="2"/>
        <v>47.73</v>
      </c>
      <c r="L115" s="89"/>
    </row>
    <row r="116" spans="1:12">
      <c r="A116" s="73" t="s">
        <v>49</v>
      </c>
      <c r="B116" s="73" t="s">
        <v>179</v>
      </c>
      <c r="C116" s="73" t="s">
        <v>180</v>
      </c>
      <c r="D116" s="73" t="s">
        <v>80</v>
      </c>
      <c r="E116" s="73" t="s">
        <v>329</v>
      </c>
      <c r="F116" s="73" t="s">
        <v>330</v>
      </c>
      <c r="G116" s="73">
        <v>3</v>
      </c>
      <c r="H116" s="73">
        <v>79.05</v>
      </c>
      <c r="I116" s="73">
        <v>42</v>
      </c>
      <c r="J116" s="73">
        <v>121.05</v>
      </c>
      <c r="K116" s="89">
        <f t="shared" si="2"/>
        <v>121.05</v>
      </c>
      <c r="L116" s="89"/>
    </row>
    <row r="117" spans="1:12">
      <c r="A117" s="73" t="s">
        <v>49</v>
      </c>
      <c r="B117" s="73" t="s">
        <v>179</v>
      </c>
      <c r="C117" s="73" t="s">
        <v>180</v>
      </c>
      <c r="D117" s="73" t="s">
        <v>80</v>
      </c>
      <c r="E117" s="73" t="s">
        <v>331</v>
      </c>
      <c r="F117" s="73" t="s">
        <v>332</v>
      </c>
      <c r="G117" s="73">
        <v>4</v>
      </c>
      <c r="H117" s="73">
        <v>104.24</v>
      </c>
      <c r="I117" s="73">
        <v>0</v>
      </c>
      <c r="J117" s="73">
        <v>104.24</v>
      </c>
      <c r="K117" s="89">
        <f t="shared" si="2"/>
        <v>104.24</v>
      </c>
      <c r="L117" s="89"/>
    </row>
    <row r="118" spans="1:12">
      <c r="A118" s="73" t="s">
        <v>49</v>
      </c>
      <c r="B118" s="73" t="s">
        <v>179</v>
      </c>
      <c r="C118" s="73" t="s">
        <v>180</v>
      </c>
      <c r="D118" s="73" t="s">
        <v>80</v>
      </c>
      <c r="E118" s="73" t="s">
        <v>102</v>
      </c>
      <c r="F118" s="73" t="s">
        <v>103</v>
      </c>
      <c r="G118" s="73">
        <v>1</v>
      </c>
      <c r="H118" s="73">
        <v>15.08</v>
      </c>
      <c r="I118" s="73">
        <v>0</v>
      </c>
      <c r="J118" s="73">
        <v>15.08</v>
      </c>
      <c r="K118" s="89">
        <f t="shared" si="2"/>
        <v>15.08</v>
      </c>
      <c r="L118" s="89"/>
    </row>
    <row r="119" spans="1:12">
      <c r="A119" s="73" t="s">
        <v>49</v>
      </c>
      <c r="B119" s="73" t="s">
        <v>179</v>
      </c>
      <c r="C119" s="73" t="s">
        <v>180</v>
      </c>
      <c r="D119" s="73" t="s">
        <v>80</v>
      </c>
      <c r="E119" s="73" t="s">
        <v>252</v>
      </c>
      <c r="F119" s="73" t="s">
        <v>253</v>
      </c>
      <c r="G119" s="73">
        <v>5</v>
      </c>
      <c r="H119" s="73">
        <v>59.5</v>
      </c>
      <c r="I119" s="73">
        <v>0</v>
      </c>
      <c r="J119" s="73">
        <v>59.5</v>
      </c>
      <c r="K119" s="89">
        <f t="shared" si="2"/>
        <v>59.5</v>
      </c>
      <c r="L119" s="89"/>
    </row>
    <row r="120" spans="1:12">
      <c r="A120" s="73" t="s">
        <v>49</v>
      </c>
      <c r="B120" s="73" t="s">
        <v>179</v>
      </c>
      <c r="C120" s="73" t="s">
        <v>180</v>
      </c>
      <c r="D120" s="73" t="s">
        <v>80</v>
      </c>
      <c r="E120" s="73" t="s">
        <v>106</v>
      </c>
      <c r="F120" s="73" t="s">
        <v>107</v>
      </c>
      <c r="G120" s="73">
        <v>2</v>
      </c>
      <c r="H120" s="73">
        <v>110.6</v>
      </c>
      <c r="I120" s="73">
        <v>0</v>
      </c>
      <c r="J120" s="73">
        <v>110.6</v>
      </c>
      <c r="K120" s="89">
        <f t="shared" si="2"/>
        <v>110.6</v>
      </c>
      <c r="L120" s="89"/>
    </row>
    <row r="121" spans="1:12">
      <c r="A121" s="73" t="s">
        <v>49</v>
      </c>
      <c r="B121" s="73" t="s">
        <v>179</v>
      </c>
      <c r="C121" s="73" t="s">
        <v>180</v>
      </c>
      <c r="D121" s="73" t="s">
        <v>80</v>
      </c>
      <c r="E121" s="73" t="s">
        <v>2503</v>
      </c>
      <c r="F121" s="73" t="s">
        <v>2504</v>
      </c>
      <c r="G121" s="73">
        <v>2</v>
      </c>
      <c r="H121" s="73">
        <v>23.8</v>
      </c>
      <c r="I121" s="73">
        <v>0</v>
      </c>
      <c r="J121" s="73">
        <v>23.8</v>
      </c>
      <c r="K121" s="89">
        <f t="shared" si="2"/>
        <v>23.8</v>
      </c>
      <c r="L121" s="89"/>
    </row>
    <row r="122" spans="1:12">
      <c r="A122" s="73" t="s">
        <v>49</v>
      </c>
      <c r="B122" s="73" t="s">
        <v>179</v>
      </c>
      <c r="C122" s="73" t="s">
        <v>180</v>
      </c>
      <c r="D122" s="73" t="s">
        <v>80</v>
      </c>
      <c r="E122" s="73" t="s">
        <v>2505</v>
      </c>
      <c r="F122" s="73" t="s">
        <v>2506</v>
      </c>
      <c r="G122" s="73">
        <v>1</v>
      </c>
      <c r="H122" s="73">
        <v>24.03</v>
      </c>
      <c r="I122" s="73">
        <v>7</v>
      </c>
      <c r="J122" s="73">
        <v>31.03</v>
      </c>
      <c r="K122" s="89">
        <f t="shared" si="2"/>
        <v>31.03</v>
      </c>
      <c r="L122" s="89"/>
    </row>
    <row r="123" spans="1:12">
      <c r="A123" s="73" t="s">
        <v>49</v>
      </c>
      <c r="B123" s="73" t="s">
        <v>179</v>
      </c>
      <c r="C123" s="73" t="s">
        <v>180</v>
      </c>
      <c r="D123" s="73" t="s">
        <v>80</v>
      </c>
      <c r="E123" s="73" t="s">
        <v>167</v>
      </c>
      <c r="F123" s="73" t="s">
        <v>168</v>
      </c>
      <c r="G123" s="73">
        <v>3</v>
      </c>
      <c r="H123" s="73">
        <v>26.97</v>
      </c>
      <c r="I123" s="73">
        <v>12</v>
      </c>
      <c r="J123" s="73">
        <v>38.97</v>
      </c>
      <c r="K123" s="89">
        <f t="shared" si="2"/>
        <v>38.97</v>
      </c>
      <c r="L123" s="89"/>
    </row>
    <row r="124" spans="1:12">
      <c r="A124" s="73" t="s">
        <v>49</v>
      </c>
      <c r="B124" s="73" t="s">
        <v>179</v>
      </c>
      <c r="C124" s="73" t="s">
        <v>180</v>
      </c>
      <c r="D124" s="73" t="s">
        <v>80</v>
      </c>
      <c r="E124" s="73" t="s">
        <v>266</v>
      </c>
      <c r="F124" s="73" t="s">
        <v>267</v>
      </c>
      <c r="G124" s="73">
        <v>1</v>
      </c>
      <c r="H124" s="73">
        <v>10.86</v>
      </c>
      <c r="I124" s="73">
        <v>4</v>
      </c>
      <c r="J124" s="73">
        <v>14.86</v>
      </c>
      <c r="K124" s="89">
        <f t="shared" si="2"/>
        <v>14.86</v>
      </c>
      <c r="L124" s="89"/>
    </row>
    <row r="125" spans="1:12">
      <c r="A125" s="73" t="s">
        <v>49</v>
      </c>
      <c r="B125" s="73" t="s">
        <v>179</v>
      </c>
      <c r="C125" s="73" t="s">
        <v>180</v>
      </c>
      <c r="D125" s="73" t="s">
        <v>80</v>
      </c>
      <c r="E125" s="73" t="s">
        <v>171</v>
      </c>
      <c r="F125" s="73" t="s">
        <v>172</v>
      </c>
      <c r="G125" s="73">
        <v>4</v>
      </c>
      <c r="H125" s="73">
        <v>20.8</v>
      </c>
      <c r="I125" s="73">
        <v>0</v>
      </c>
      <c r="J125" s="73">
        <v>20.8</v>
      </c>
      <c r="K125" s="89">
        <f t="shared" si="2"/>
        <v>20.8</v>
      </c>
      <c r="L125" s="89"/>
    </row>
    <row r="126" spans="1:12">
      <c r="A126" s="73" t="s">
        <v>49</v>
      </c>
      <c r="B126" s="73" t="s">
        <v>179</v>
      </c>
      <c r="C126" s="73" t="s">
        <v>180</v>
      </c>
      <c r="D126" s="73" t="s">
        <v>80</v>
      </c>
      <c r="E126" s="73" t="s">
        <v>209</v>
      </c>
      <c r="F126" s="73" t="s">
        <v>210</v>
      </c>
      <c r="G126" s="73">
        <v>2</v>
      </c>
      <c r="H126" s="73">
        <v>91.16</v>
      </c>
      <c r="I126" s="73">
        <v>8</v>
      </c>
      <c r="J126" s="73">
        <v>99.16</v>
      </c>
      <c r="K126" s="89">
        <f t="shared" si="2"/>
        <v>99.16</v>
      </c>
      <c r="L126" s="89"/>
    </row>
    <row r="127" spans="1:12">
      <c r="A127" s="73" t="s">
        <v>49</v>
      </c>
      <c r="B127" s="73" t="s">
        <v>218</v>
      </c>
      <c r="C127" s="73" t="s">
        <v>219</v>
      </c>
      <c r="D127" s="73" t="s">
        <v>80</v>
      </c>
      <c r="E127" s="73" t="s">
        <v>155</v>
      </c>
      <c r="F127" s="73" t="s">
        <v>156</v>
      </c>
      <c r="G127" s="73">
        <v>2</v>
      </c>
      <c r="H127" s="73">
        <v>25.16</v>
      </c>
      <c r="I127" s="73">
        <v>6</v>
      </c>
      <c r="J127" s="73">
        <v>31.16</v>
      </c>
      <c r="K127" s="89">
        <f t="shared" si="2"/>
        <v>31.16</v>
      </c>
      <c r="L127" s="89"/>
    </row>
    <row r="128" spans="1:12">
      <c r="A128" s="73" t="s">
        <v>49</v>
      </c>
      <c r="B128" s="73" t="s">
        <v>218</v>
      </c>
      <c r="C128" s="73" t="s">
        <v>219</v>
      </c>
      <c r="D128" s="73" t="s">
        <v>80</v>
      </c>
      <c r="E128" s="73" t="s">
        <v>94</v>
      </c>
      <c r="F128" s="73" t="s">
        <v>95</v>
      </c>
      <c r="G128" s="73">
        <v>2</v>
      </c>
      <c r="H128" s="73">
        <v>2.2000000000000002</v>
      </c>
      <c r="I128" s="73">
        <v>0</v>
      </c>
      <c r="J128" s="73">
        <v>2.2000000000000002</v>
      </c>
      <c r="K128" s="89">
        <f t="shared" si="2"/>
        <v>2.2000000000000002</v>
      </c>
      <c r="L128" s="89"/>
    </row>
    <row r="129" spans="1:12">
      <c r="A129" s="73" t="s">
        <v>49</v>
      </c>
      <c r="B129" s="73" t="s">
        <v>218</v>
      </c>
      <c r="C129" s="73" t="s">
        <v>219</v>
      </c>
      <c r="D129" s="73" t="s">
        <v>80</v>
      </c>
      <c r="E129" s="73" t="s">
        <v>167</v>
      </c>
      <c r="F129" s="73" t="s">
        <v>168</v>
      </c>
      <c r="G129" s="73">
        <v>1</v>
      </c>
      <c r="H129" s="73">
        <v>8.99</v>
      </c>
      <c r="I129" s="73">
        <v>4</v>
      </c>
      <c r="J129" s="73">
        <v>12.99</v>
      </c>
      <c r="K129" s="89">
        <f t="shared" si="2"/>
        <v>12.99</v>
      </c>
      <c r="L129" s="89"/>
    </row>
    <row r="130" spans="1:12">
      <c r="A130" s="73" t="s">
        <v>49</v>
      </c>
      <c r="B130" s="73" t="s">
        <v>218</v>
      </c>
      <c r="C130" s="73" t="s">
        <v>219</v>
      </c>
      <c r="D130" s="73" t="s">
        <v>80</v>
      </c>
      <c r="E130" s="73" t="s">
        <v>169</v>
      </c>
      <c r="F130" s="73" t="s">
        <v>170</v>
      </c>
      <c r="G130" s="73">
        <v>1</v>
      </c>
      <c r="H130" s="73">
        <v>10.86</v>
      </c>
      <c r="I130" s="73">
        <v>4</v>
      </c>
      <c r="J130" s="73">
        <v>14.86</v>
      </c>
      <c r="K130" s="89">
        <f t="shared" si="2"/>
        <v>14.86</v>
      </c>
      <c r="L130" s="89"/>
    </row>
    <row r="131" spans="1:12">
      <c r="A131" s="73" t="s">
        <v>49</v>
      </c>
      <c r="B131" s="73" t="s">
        <v>218</v>
      </c>
      <c r="C131" s="73" t="s">
        <v>219</v>
      </c>
      <c r="D131" s="73" t="s">
        <v>80</v>
      </c>
      <c r="E131" s="73" t="s">
        <v>266</v>
      </c>
      <c r="F131" s="73" t="s">
        <v>267</v>
      </c>
      <c r="G131" s="73">
        <v>1</v>
      </c>
      <c r="H131" s="73">
        <v>10.86</v>
      </c>
      <c r="I131" s="73">
        <v>4</v>
      </c>
      <c r="J131" s="73">
        <v>14.86</v>
      </c>
      <c r="K131" s="89">
        <f t="shared" si="2"/>
        <v>14.86</v>
      </c>
      <c r="L131" s="89"/>
    </row>
    <row r="132" spans="1:12">
      <c r="A132" s="73" t="s">
        <v>49</v>
      </c>
      <c r="B132" s="73" t="s">
        <v>218</v>
      </c>
      <c r="C132" s="73" t="s">
        <v>219</v>
      </c>
      <c r="D132" s="73" t="s">
        <v>80</v>
      </c>
      <c r="E132" s="73" t="s">
        <v>171</v>
      </c>
      <c r="F132" s="73" t="s">
        <v>172</v>
      </c>
      <c r="G132" s="73">
        <v>3</v>
      </c>
      <c r="H132" s="73">
        <v>15.6</v>
      </c>
      <c r="I132" s="73">
        <v>0</v>
      </c>
      <c r="J132" s="73">
        <v>15.6</v>
      </c>
      <c r="K132" s="89">
        <f t="shared" si="2"/>
        <v>15.6</v>
      </c>
      <c r="L132" s="89"/>
    </row>
    <row r="133" spans="1:12">
      <c r="A133" s="73" t="s">
        <v>49</v>
      </c>
      <c r="B133" s="73" t="s">
        <v>218</v>
      </c>
      <c r="C133" s="73" t="s">
        <v>219</v>
      </c>
      <c r="D133" s="73" t="s">
        <v>78</v>
      </c>
      <c r="E133" s="73" t="s">
        <v>79</v>
      </c>
      <c r="F133" s="73"/>
      <c r="G133" s="73">
        <v>16</v>
      </c>
      <c r="H133" s="73">
        <v>269.72000000000003</v>
      </c>
      <c r="I133" s="73">
        <v>72</v>
      </c>
      <c r="J133" s="73">
        <v>341.72</v>
      </c>
      <c r="K133" s="89">
        <f t="shared" si="2"/>
        <v>341.72</v>
      </c>
      <c r="L133" s="89"/>
    </row>
    <row r="134" spans="1:12">
      <c r="A134" s="73" t="s">
        <v>49</v>
      </c>
      <c r="B134" s="73" t="s">
        <v>218</v>
      </c>
      <c r="C134" s="73" t="s">
        <v>219</v>
      </c>
      <c r="D134" s="73" t="s">
        <v>80</v>
      </c>
      <c r="E134" s="73" t="s">
        <v>224</v>
      </c>
      <c r="F134" s="73" t="s">
        <v>225</v>
      </c>
      <c r="G134" s="73">
        <v>1</v>
      </c>
      <c r="H134" s="73">
        <v>9.39</v>
      </c>
      <c r="I134" s="73">
        <v>0</v>
      </c>
      <c r="J134" s="73">
        <v>9.39</v>
      </c>
      <c r="K134" s="89">
        <f t="shared" si="2"/>
        <v>9.39</v>
      </c>
      <c r="L134" s="89"/>
    </row>
    <row r="135" spans="1:12">
      <c r="A135" s="73" t="s">
        <v>49</v>
      </c>
      <c r="B135" s="73" t="s">
        <v>218</v>
      </c>
      <c r="C135" s="73" t="s">
        <v>219</v>
      </c>
      <c r="D135" s="73" t="s">
        <v>80</v>
      </c>
      <c r="E135" s="73" t="s">
        <v>159</v>
      </c>
      <c r="F135" s="73" t="s">
        <v>160</v>
      </c>
      <c r="G135" s="73">
        <v>3</v>
      </c>
      <c r="H135" s="73">
        <v>5.07</v>
      </c>
      <c r="I135" s="73">
        <v>0</v>
      </c>
      <c r="J135" s="73">
        <v>5.07</v>
      </c>
      <c r="K135" s="89">
        <f t="shared" ref="K135:K198" si="3">J135</f>
        <v>5.07</v>
      </c>
      <c r="L135" s="89"/>
    </row>
    <row r="136" spans="1:12">
      <c r="A136" s="73" t="s">
        <v>49</v>
      </c>
      <c r="B136" s="73" t="s">
        <v>218</v>
      </c>
      <c r="C136" s="73" t="s">
        <v>219</v>
      </c>
      <c r="D136" s="73" t="s">
        <v>80</v>
      </c>
      <c r="E136" s="73" t="s">
        <v>83</v>
      </c>
      <c r="F136" s="73" t="s">
        <v>84</v>
      </c>
      <c r="G136" s="73">
        <v>1</v>
      </c>
      <c r="H136" s="73">
        <v>2.25</v>
      </c>
      <c r="I136" s="73">
        <v>0</v>
      </c>
      <c r="J136" s="73">
        <v>2.25</v>
      </c>
      <c r="K136" s="89">
        <f t="shared" si="3"/>
        <v>2.25</v>
      </c>
      <c r="L136" s="89"/>
    </row>
    <row r="137" spans="1:12">
      <c r="A137" s="73" t="s">
        <v>49</v>
      </c>
      <c r="B137" s="73" t="s">
        <v>218</v>
      </c>
      <c r="C137" s="73" t="s">
        <v>219</v>
      </c>
      <c r="D137" s="73" t="s">
        <v>80</v>
      </c>
      <c r="E137" s="73" t="s">
        <v>183</v>
      </c>
      <c r="F137" s="73" t="s">
        <v>184</v>
      </c>
      <c r="G137" s="73">
        <v>1</v>
      </c>
      <c r="H137" s="73">
        <v>2.25</v>
      </c>
      <c r="I137" s="73">
        <v>0</v>
      </c>
      <c r="J137" s="73">
        <v>2.25</v>
      </c>
      <c r="K137" s="89">
        <f t="shared" si="3"/>
        <v>2.25</v>
      </c>
      <c r="L137" s="89"/>
    </row>
    <row r="138" spans="1:12">
      <c r="A138" s="73" t="s">
        <v>49</v>
      </c>
      <c r="B138" s="73" t="s">
        <v>218</v>
      </c>
      <c r="C138" s="73" t="s">
        <v>219</v>
      </c>
      <c r="D138" s="73" t="s">
        <v>80</v>
      </c>
      <c r="E138" s="73" t="s">
        <v>85</v>
      </c>
      <c r="F138" s="73" t="s">
        <v>86</v>
      </c>
      <c r="G138" s="73">
        <v>1</v>
      </c>
      <c r="H138" s="73">
        <v>5.03</v>
      </c>
      <c r="I138" s="73">
        <v>0</v>
      </c>
      <c r="J138" s="73">
        <v>5.03</v>
      </c>
      <c r="K138" s="89">
        <f t="shared" si="3"/>
        <v>5.03</v>
      </c>
      <c r="L138" s="89"/>
    </row>
    <row r="139" spans="1:12">
      <c r="A139" s="73" t="s">
        <v>49</v>
      </c>
      <c r="B139" s="73" t="s">
        <v>218</v>
      </c>
      <c r="C139" s="73" t="s">
        <v>219</v>
      </c>
      <c r="D139" s="73" t="s">
        <v>80</v>
      </c>
      <c r="E139" s="73" t="s">
        <v>118</v>
      </c>
      <c r="F139" s="73" t="s">
        <v>119</v>
      </c>
      <c r="G139" s="73">
        <v>1</v>
      </c>
      <c r="H139" s="73">
        <v>11.58</v>
      </c>
      <c r="I139" s="73">
        <v>0</v>
      </c>
      <c r="J139" s="73">
        <v>11.58</v>
      </c>
      <c r="K139" s="89">
        <f t="shared" si="3"/>
        <v>11.58</v>
      </c>
      <c r="L139" s="89"/>
    </row>
    <row r="140" spans="1:12">
      <c r="A140" s="73" t="s">
        <v>49</v>
      </c>
      <c r="B140" s="73" t="s">
        <v>218</v>
      </c>
      <c r="C140" s="73" t="s">
        <v>219</v>
      </c>
      <c r="D140" s="73" t="s">
        <v>80</v>
      </c>
      <c r="E140" s="73" t="s">
        <v>132</v>
      </c>
      <c r="F140" s="73" t="s">
        <v>133</v>
      </c>
      <c r="G140" s="73">
        <v>3</v>
      </c>
      <c r="H140" s="73">
        <v>37.200000000000003</v>
      </c>
      <c r="I140" s="73">
        <v>21</v>
      </c>
      <c r="J140" s="73">
        <v>58.2</v>
      </c>
      <c r="K140" s="89">
        <f t="shared" si="3"/>
        <v>58.2</v>
      </c>
      <c r="L140" s="89"/>
    </row>
    <row r="141" spans="1:12">
      <c r="A141" s="73" t="s">
        <v>49</v>
      </c>
      <c r="B141" s="73" t="s">
        <v>218</v>
      </c>
      <c r="C141" s="73" t="s">
        <v>219</v>
      </c>
      <c r="D141" s="73" t="s">
        <v>80</v>
      </c>
      <c r="E141" s="73" t="s">
        <v>122</v>
      </c>
      <c r="F141" s="73" t="s">
        <v>123</v>
      </c>
      <c r="G141" s="73">
        <v>3</v>
      </c>
      <c r="H141" s="73">
        <v>19.260000000000002</v>
      </c>
      <c r="I141" s="73">
        <v>0</v>
      </c>
      <c r="J141" s="73">
        <v>19.260000000000002</v>
      </c>
      <c r="K141" s="89">
        <f t="shared" si="3"/>
        <v>19.260000000000002</v>
      </c>
      <c r="L141" s="89"/>
    </row>
    <row r="142" spans="1:12">
      <c r="A142" s="73" t="s">
        <v>49</v>
      </c>
      <c r="B142" s="73" t="s">
        <v>218</v>
      </c>
      <c r="C142" s="73" t="s">
        <v>219</v>
      </c>
      <c r="D142" s="73" t="s">
        <v>80</v>
      </c>
      <c r="E142" s="73" t="s">
        <v>124</v>
      </c>
      <c r="F142" s="73" t="s">
        <v>125</v>
      </c>
      <c r="G142" s="73">
        <v>3</v>
      </c>
      <c r="H142" s="73">
        <v>24.84</v>
      </c>
      <c r="I142" s="73">
        <v>0</v>
      </c>
      <c r="J142" s="73">
        <v>24.84</v>
      </c>
      <c r="K142" s="89">
        <f t="shared" si="3"/>
        <v>24.84</v>
      </c>
      <c r="L142" s="89"/>
    </row>
    <row r="143" spans="1:12">
      <c r="A143" s="73" t="s">
        <v>49</v>
      </c>
      <c r="B143" s="73" t="s">
        <v>218</v>
      </c>
      <c r="C143" s="73" t="s">
        <v>219</v>
      </c>
      <c r="D143" s="73" t="s">
        <v>80</v>
      </c>
      <c r="E143" s="73" t="s">
        <v>193</v>
      </c>
      <c r="F143" s="73" t="s">
        <v>194</v>
      </c>
      <c r="G143" s="73">
        <v>1</v>
      </c>
      <c r="H143" s="73">
        <v>10.66</v>
      </c>
      <c r="I143" s="73">
        <v>0</v>
      </c>
      <c r="J143" s="73">
        <v>10.66</v>
      </c>
      <c r="K143" s="89">
        <f t="shared" si="3"/>
        <v>10.66</v>
      </c>
      <c r="L143" s="89"/>
    </row>
    <row r="144" spans="1:12">
      <c r="A144" s="73" t="s">
        <v>49</v>
      </c>
      <c r="B144" s="73" t="s">
        <v>218</v>
      </c>
      <c r="C144" s="73" t="s">
        <v>219</v>
      </c>
      <c r="D144" s="73" t="s">
        <v>80</v>
      </c>
      <c r="E144" s="73" t="s">
        <v>126</v>
      </c>
      <c r="F144" s="73" t="s">
        <v>127</v>
      </c>
      <c r="G144" s="73">
        <v>1</v>
      </c>
      <c r="H144" s="73">
        <v>14.4</v>
      </c>
      <c r="I144" s="73">
        <v>0</v>
      </c>
      <c r="J144" s="73">
        <v>14.4</v>
      </c>
      <c r="K144" s="89">
        <f t="shared" si="3"/>
        <v>14.4</v>
      </c>
      <c r="L144" s="89"/>
    </row>
    <row r="145" spans="1:12">
      <c r="A145" s="73" t="s">
        <v>49</v>
      </c>
      <c r="B145" s="73" t="s">
        <v>218</v>
      </c>
      <c r="C145" s="73" t="s">
        <v>219</v>
      </c>
      <c r="D145" s="73" t="s">
        <v>80</v>
      </c>
      <c r="E145" s="73" t="s">
        <v>128</v>
      </c>
      <c r="F145" s="73" t="s">
        <v>129</v>
      </c>
      <c r="G145" s="73">
        <v>1</v>
      </c>
      <c r="H145" s="73">
        <v>14.26</v>
      </c>
      <c r="I145" s="73">
        <v>0</v>
      </c>
      <c r="J145" s="73">
        <v>14.26</v>
      </c>
      <c r="K145" s="89">
        <f t="shared" si="3"/>
        <v>14.26</v>
      </c>
      <c r="L145" s="89"/>
    </row>
    <row r="146" spans="1:12">
      <c r="A146" s="73" t="s">
        <v>49</v>
      </c>
      <c r="B146" s="73" t="s">
        <v>218</v>
      </c>
      <c r="C146" s="73" t="s">
        <v>219</v>
      </c>
      <c r="D146" s="73" t="s">
        <v>80</v>
      </c>
      <c r="E146" s="73" t="s">
        <v>134</v>
      </c>
      <c r="F146" s="73" t="s">
        <v>135</v>
      </c>
      <c r="G146" s="73">
        <v>1</v>
      </c>
      <c r="H146" s="73">
        <v>9.85</v>
      </c>
      <c r="I146" s="73">
        <v>0</v>
      </c>
      <c r="J146" s="73">
        <v>9.85</v>
      </c>
      <c r="K146" s="89">
        <f t="shared" si="3"/>
        <v>9.85</v>
      </c>
      <c r="L146" s="89"/>
    </row>
    <row r="147" spans="1:12">
      <c r="A147" s="73" t="s">
        <v>49</v>
      </c>
      <c r="B147" s="73" t="s">
        <v>218</v>
      </c>
      <c r="C147" s="73" t="s">
        <v>219</v>
      </c>
      <c r="D147" s="73" t="s">
        <v>80</v>
      </c>
      <c r="E147" s="73" t="s">
        <v>136</v>
      </c>
      <c r="F147" s="73" t="s">
        <v>137</v>
      </c>
      <c r="G147" s="73">
        <v>1</v>
      </c>
      <c r="H147" s="73">
        <v>5.61</v>
      </c>
      <c r="I147" s="73">
        <v>0</v>
      </c>
      <c r="J147" s="73">
        <v>5.61</v>
      </c>
      <c r="K147" s="89">
        <f t="shared" si="3"/>
        <v>5.61</v>
      </c>
      <c r="L147" s="89"/>
    </row>
    <row r="148" spans="1:12">
      <c r="A148" s="73" t="s">
        <v>49</v>
      </c>
      <c r="B148" s="73" t="s">
        <v>218</v>
      </c>
      <c r="C148" s="73" t="s">
        <v>219</v>
      </c>
      <c r="D148" s="73" t="s">
        <v>80</v>
      </c>
      <c r="E148" s="73" t="s">
        <v>534</v>
      </c>
      <c r="F148" s="73" t="s">
        <v>535</v>
      </c>
      <c r="G148" s="73">
        <v>1</v>
      </c>
      <c r="H148" s="73">
        <v>41.95</v>
      </c>
      <c r="I148" s="73">
        <v>4</v>
      </c>
      <c r="J148" s="73">
        <v>45.95</v>
      </c>
      <c r="K148" s="89">
        <f t="shared" si="3"/>
        <v>45.95</v>
      </c>
      <c r="L148" s="89"/>
    </row>
    <row r="149" spans="1:12">
      <c r="A149" s="73" t="s">
        <v>49</v>
      </c>
      <c r="B149" s="73" t="s">
        <v>218</v>
      </c>
      <c r="C149" s="73" t="s">
        <v>219</v>
      </c>
      <c r="D149" s="73" t="s">
        <v>80</v>
      </c>
      <c r="E149" s="73" t="s">
        <v>130</v>
      </c>
      <c r="F149" s="73" t="s">
        <v>131</v>
      </c>
      <c r="G149" s="73">
        <v>1</v>
      </c>
      <c r="H149" s="73">
        <v>13.38</v>
      </c>
      <c r="I149" s="73">
        <v>0</v>
      </c>
      <c r="J149" s="73">
        <v>13.38</v>
      </c>
      <c r="K149" s="89">
        <f t="shared" si="3"/>
        <v>13.38</v>
      </c>
      <c r="L149" s="89"/>
    </row>
    <row r="150" spans="1:12">
      <c r="A150" s="73" t="s">
        <v>49</v>
      </c>
      <c r="B150" s="73" t="s">
        <v>218</v>
      </c>
      <c r="C150" s="73" t="s">
        <v>219</v>
      </c>
      <c r="D150" s="73" t="s">
        <v>80</v>
      </c>
      <c r="E150" s="73" t="s">
        <v>877</v>
      </c>
      <c r="F150" s="73" t="s">
        <v>878</v>
      </c>
      <c r="G150" s="73">
        <v>1</v>
      </c>
      <c r="H150" s="73">
        <v>0.49</v>
      </c>
      <c r="I150" s="73">
        <v>0</v>
      </c>
      <c r="J150" s="73">
        <v>0.49</v>
      </c>
      <c r="K150" s="89">
        <f t="shared" si="3"/>
        <v>0.49</v>
      </c>
      <c r="L150" s="89"/>
    </row>
    <row r="151" spans="1:12">
      <c r="A151" s="73" t="s">
        <v>49</v>
      </c>
      <c r="B151" s="73" t="s">
        <v>218</v>
      </c>
      <c r="C151" s="73" t="s">
        <v>219</v>
      </c>
      <c r="D151" s="73" t="s">
        <v>80</v>
      </c>
      <c r="E151" s="73" t="s">
        <v>450</v>
      </c>
      <c r="F151" s="73" t="s">
        <v>451</v>
      </c>
      <c r="G151" s="73">
        <v>1</v>
      </c>
      <c r="H151" s="73">
        <v>1.52</v>
      </c>
      <c r="I151" s="73">
        <v>0</v>
      </c>
      <c r="J151" s="73">
        <v>1.52</v>
      </c>
      <c r="K151" s="89">
        <f t="shared" si="3"/>
        <v>1.52</v>
      </c>
      <c r="L151" s="89"/>
    </row>
    <row r="152" spans="1:12">
      <c r="A152" s="73" t="s">
        <v>49</v>
      </c>
      <c r="B152" s="73" t="s">
        <v>218</v>
      </c>
      <c r="C152" s="73" t="s">
        <v>219</v>
      </c>
      <c r="D152" s="73" t="s">
        <v>80</v>
      </c>
      <c r="E152" s="73" t="s">
        <v>881</v>
      </c>
      <c r="F152" s="73" t="s">
        <v>882</v>
      </c>
      <c r="G152" s="73">
        <v>1</v>
      </c>
      <c r="H152" s="73">
        <v>4.38</v>
      </c>
      <c r="I152" s="73">
        <v>0</v>
      </c>
      <c r="J152" s="73">
        <v>4.38</v>
      </c>
      <c r="K152" s="89">
        <f t="shared" si="3"/>
        <v>4.38</v>
      </c>
      <c r="L152" s="89"/>
    </row>
    <row r="153" spans="1:12">
      <c r="A153" s="73" t="s">
        <v>49</v>
      </c>
      <c r="B153" s="73" t="s">
        <v>218</v>
      </c>
      <c r="C153" s="73" t="s">
        <v>219</v>
      </c>
      <c r="D153" s="73" t="s">
        <v>80</v>
      </c>
      <c r="E153" s="73" t="s">
        <v>949</v>
      </c>
      <c r="F153" s="73" t="s">
        <v>950</v>
      </c>
      <c r="G153" s="73">
        <v>2</v>
      </c>
      <c r="H153" s="73">
        <v>8.7200000000000006</v>
      </c>
      <c r="I153" s="73">
        <v>0</v>
      </c>
      <c r="J153" s="73">
        <v>8.7200000000000006</v>
      </c>
      <c r="K153" s="89">
        <f t="shared" si="3"/>
        <v>8.7200000000000006</v>
      </c>
      <c r="L153" s="89"/>
    </row>
    <row r="154" spans="1:12">
      <c r="A154" s="73" t="s">
        <v>49</v>
      </c>
      <c r="B154" s="73" t="s">
        <v>218</v>
      </c>
      <c r="C154" s="73" t="s">
        <v>219</v>
      </c>
      <c r="D154" s="73" t="s">
        <v>80</v>
      </c>
      <c r="E154" s="73" t="s">
        <v>893</v>
      </c>
      <c r="F154" s="73" t="s">
        <v>894</v>
      </c>
      <c r="G154" s="73">
        <v>1</v>
      </c>
      <c r="H154" s="73">
        <v>1.42</v>
      </c>
      <c r="I154" s="73">
        <v>0</v>
      </c>
      <c r="J154" s="73">
        <v>1.42</v>
      </c>
      <c r="K154" s="89">
        <f t="shared" si="3"/>
        <v>1.42</v>
      </c>
      <c r="L154" s="89"/>
    </row>
    <row r="155" spans="1:12">
      <c r="A155" s="73" t="s">
        <v>49</v>
      </c>
      <c r="B155" s="73" t="s">
        <v>218</v>
      </c>
      <c r="C155" s="73" t="s">
        <v>219</v>
      </c>
      <c r="D155" s="73" t="s">
        <v>80</v>
      </c>
      <c r="E155" s="73" t="s">
        <v>895</v>
      </c>
      <c r="F155" s="73" t="s">
        <v>896</v>
      </c>
      <c r="G155" s="73">
        <v>1</v>
      </c>
      <c r="H155" s="73">
        <v>1.3</v>
      </c>
      <c r="I155" s="73">
        <v>0</v>
      </c>
      <c r="J155" s="73">
        <v>1.3</v>
      </c>
      <c r="K155" s="89">
        <f t="shared" si="3"/>
        <v>1.3</v>
      </c>
      <c r="L155" s="89"/>
    </row>
    <row r="156" spans="1:12">
      <c r="A156" s="73" t="s">
        <v>49</v>
      </c>
      <c r="B156" s="73" t="s">
        <v>218</v>
      </c>
      <c r="C156" s="73" t="s">
        <v>219</v>
      </c>
      <c r="D156" s="73" t="s">
        <v>80</v>
      </c>
      <c r="E156" s="73" t="s">
        <v>897</v>
      </c>
      <c r="F156" s="73" t="s">
        <v>898</v>
      </c>
      <c r="G156" s="73">
        <v>1</v>
      </c>
      <c r="H156" s="73">
        <v>1.61</v>
      </c>
      <c r="I156" s="73">
        <v>0</v>
      </c>
      <c r="J156" s="73">
        <v>1.61</v>
      </c>
      <c r="K156" s="89">
        <f t="shared" si="3"/>
        <v>1.61</v>
      </c>
      <c r="L156" s="89"/>
    </row>
    <row r="157" spans="1:12">
      <c r="A157" s="73" t="s">
        <v>49</v>
      </c>
      <c r="B157" s="73" t="s">
        <v>218</v>
      </c>
      <c r="C157" s="73" t="s">
        <v>219</v>
      </c>
      <c r="D157" s="73" t="s">
        <v>80</v>
      </c>
      <c r="E157" s="73" t="s">
        <v>935</v>
      </c>
      <c r="F157" s="73" t="s">
        <v>936</v>
      </c>
      <c r="G157" s="73">
        <v>1</v>
      </c>
      <c r="H157" s="73">
        <v>1.59</v>
      </c>
      <c r="I157" s="73">
        <v>0</v>
      </c>
      <c r="J157" s="73">
        <v>1.59</v>
      </c>
      <c r="K157" s="89">
        <f t="shared" si="3"/>
        <v>1.59</v>
      </c>
      <c r="L157" s="89"/>
    </row>
    <row r="158" spans="1:12">
      <c r="A158" s="73" t="s">
        <v>49</v>
      </c>
      <c r="B158" s="73" t="s">
        <v>218</v>
      </c>
      <c r="C158" s="73" t="s">
        <v>219</v>
      </c>
      <c r="D158" s="73" t="s">
        <v>80</v>
      </c>
      <c r="E158" s="73" t="s">
        <v>306</v>
      </c>
      <c r="F158" s="73" t="s">
        <v>307</v>
      </c>
      <c r="G158" s="73">
        <v>1</v>
      </c>
      <c r="H158" s="73">
        <v>1.62</v>
      </c>
      <c r="I158" s="73">
        <v>0</v>
      </c>
      <c r="J158" s="73">
        <v>1.62</v>
      </c>
      <c r="K158" s="89">
        <f t="shared" si="3"/>
        <v>1.62</v>
      </c>
      <c r="L158" s="89"/>
    </row>
    <row r="159" spans="1:12">
      <c r="A159" s="73" t="s">
        <v>49</v>
      </c>
      <c r="B159" s="73" t="s">
        <v>218</v>
      </c>
      <c r="C159" s="73" t="s">
        <v>219</v>
      </c>
      <c r="D159" s="73" t="s">
        <v>80</v>
      </c>
      <c r="E159" s="73" t="s">
        <v>919</v>
      </c>
      <c r="F159" s="73" t="s">
        <v>920</v>
      </c>
      <c r="G159" s="73">
        <v>1</v>
      </c>
      <c r="H159" s="73">
        <v>2.66</v>
      </c>
      <c r="I159" s="73">
        <v>0</v>
      </c>
      <c r="J159" s="73">
        <v>2.66</v>
      </c>
      <c r="K159" s="89">
        <f t="shared" si="3"/>
        <v>2.66</v>
      </c>
      <c r="L159" s="89"/>
    </row>
    <row r="160" spans="1:12">
      <c r="A160" s="73" t="s">
        <v>49</v>
      </c>
      <c r="B160" s="73" t="s">
        <v>218</v>
      </c>
      <c r="C160" s="73" t="s">
        <v>219</v>
      </c>
      <c r="D160" s="73" t="s">
        <v>80</v>
      </c>
      <c r="E160" s="73" t="s">
        <v>2013</v>
      </c>
      <c r="F160" s="73" t="s">
        <v>2014</v>
      </c>
      <c r="G160" s="73">
        <v>2</v>
      </c>
      <c r="H160" s="73">
        <v>22.52</v>
      </c>
      <c r="I160" s="73">
        <v>0</v>
      </c>
      <c r="J160" s="73">
        <v>22.52</v>
      </c>
      <c r="K160" s="89">
        <f t="shared" si="3"/>
        <v>22.52</v>
      </c>
      <c r="L160" s="89"/>
    </row>
    <row r="161" spans="1:12">
      <c r="A161" s="73" t="s">
        <v>49</v>
      </c>
      <c r="B161" s="73" t="s">
        <v>218</v>
      </c>
      <c r="C161" s="73" t="s">
        <v>219</v>
      </c>
      <c r="D161" s="73" t="s">
        <v>80</v>
      </c>
      <c r="E161" s="73" t="s">
        <v>94</v>
      </c>
      <c r="F161" s="73" t="s">
        <v>95</v>
      </c>
      <c r="G161" s="73">
        <v>2</v>
      </c>
      <c r="H161" s="73">
        <v>2.2000000000000002</v>
      </c>
      <c r="I161" s="73">
        <v>0</v>
      </c>
      <c r="J161" s="73">
        <v>2.2000000000000002</v>
      </c>
      <c r="K161" s="89">
        <f t="shared" si="3"/>
        <v>2.2000000000000002</v>
      </c>
      <c r="L161" s="89"/>
    </row>
    <row r="162" spans="1:12">
      <c r="A162" s="73" t="s">
        <v>49</v>
      </c>
      <c r="B162" s="73" t="s">
        <v>218</v>
      </c>
      <c r="C162" s="73" t="s">
        <v>219</v>
      </c>
      <c r="D162" s="73" t="s">
        <v>80</v>
      </c>
      <c r="E162" s="73" t="s">
        <v>244</v>
      </c>
      <c r="F162" s="73" t="s">
        <v>245</v>
      </c>
      <c r="G162" s="73">
        <v>2</v>
      </c>
      <c r="H162" s="73">
        <v>21.72</v>
      </c>
      <c r="I162" s="73">
        <v>8</v>
      </c>
      <c r="J162" s="73">
        <v>29.72</v>
      </c>
      <c r="K162" s="89">
        <f t="shared" si="3"/>
        <v>29.72</v>
      </c>
      <c r="L162" s="89"/>
    </row>
    <row r="163" spans="1:12">
      <c r="A163" s="73" t="s">
        <v>49</v>
      </c>
      <c r="B163" s="73" t="s">
        <v>218</v>
      </c>
      <c r="C163" s="73" t="s">
        <v>219</v>
      </c>
      <c r="D163" s="73" t="s">
        <v>80</v>
      </c>
      <c r="E163" s="73" t="s">
        <v>238</v>
      </c>
      <c r="F163" s="73" t="s">
        <v>239</v>
      </c>
      <c r="G163" s="73">
        <v>2</v>
      </c>
      <c r="H163" s="73">
        <v>6.12</v>
      </c>
      <c r="I163" s="73">
        <v>0</v>
      </c>
      <c r="J163" s="73">
        <v>6.12</v>
      </c>
      <c r="K163" s="89">
        <f t="shared" si="3"/>
        <v>6.12</v>
      </c>
      <c r="L163" s="89"/>
    </row>
    <row r="164" spans="1:12">
      <c r="A164" s="73" t="s">
        <v>49</v>
      </c>
      <c r="B164" s="73" t="s">
        <v>218</v>
      </c>
      <c r="C164" s="73" t="s">
        <v>219</v>
      </c>
      <c r="D164" s="73" t="s">
        <v>78</v>
      </c>
      <c r="E164" s="73" t="s">
        <v>79</v>
      </c>
      <c r="F164" s="73"/>
      <c r="G164" s="73">
        <v>1</v>
      </c>
      <c r="H164" s="73">
        <v>13.08</v>
      </c>
      <c r="I164" s="73">
        <v>4</v>
      </c>
      <c r="J164" s="73">
        <v>17.079999999999998</v>
      </c>
      <c r="K164" s="89">
        <f t="shared" si="3"/>
        <v>17.079999999999998</v>
      </c>
      <c r="L164" s="89"/>
    </row>
    <row r="165" spans="1:12">
      <c r="A165" s="73" t="s">
        <v>49</v>
      </c>
      <c r="B165" s="73" t="s">
        <v>218</v>
      </c>
      <c r="C165" s="73" t="s">
        <v>219</v>
      </c>
      <c r="D165" s="73" t="s">
        <v>78</v>
      </c>
      <c r="E165" s="73" t="s">
        <v>79</v>
      </c>
      <c r="F165" s="73"/>
      <c r="G165" s="73">
        <v>1</v>
      </c>
      <c r="H165" s="73">
        <v>15.33</v>
      </c>
      <c r="I165" s="73">
        <v>4</v>
      </c>
      <c r="J165" s="73">
        <v>19.329999999999998</v>
      </c>
      <c r="K165" s="89">
        <f t="shared" si="3"/>
        <v>19.329999999999998</v>
      </c>
      <c r="L165" s="89"/>
    </row>
    <row r="166" spans="1:12">
      <c r="A166" s="73" t="s">
        <v>49</v>
      </c>
      <c r="B166" s="73" t="s">
        <v>218</v>
      </c>
      <c r="C166" s="73" t="s">
        <v>219</v>
      </c>
      <c r="D166" s="73" t="s">
        <v>80</v>
      </c>
      <c r="E166" s="73" t="s">
        <v>138</v>
      </c>
      <c r="F166" s="73" t="s">
        <v>139</v>
      </c>
      <c r="G166" s="73">
        <v>1</v>
      </c>
      <c r="H166" s="73">
        <v>1.63</v>
      </c>
      <c r="I166" s="73">
        <v>2</v>
      </c>
      <c r="J166" s="73">
        <v>3.63</v>
      </c>
      <c r="K166" s="89">
        <f t="shared" si="3"/>
        <v>3.63</v>
      </c>
      <c r="L166" s="89"/>
    </row>
    <row r="167" spans="1:12">
      <c r="A167" s="73" t="s">
        <v>49</v>
      </c>
      <c r="B167" s="73" t="s">
        <v>218</v>
      </c>
      <c r="C167" s="73" t="s">
        <v>219</v>
      </c>
      <c r="D167" s="73" t="s">
        <v>80</v>
      </c>
      <c r="E167" s="73" t="s">
        <v>163</v>
      </c>
      <c r="F167" s="73" t="s">
        <v>164</v>
      </c>
      <c r="G167" s="73">
        <v>1</v>
      </c>
      <c r="H167" s="73">
        <v>5.28</v>
      </c>
      <c r="I167" s="73">
        <v>0</v>
      </c>
      <c r="J167" s="73">
        <v>5.28</v>
      </c>
      <c r="K167" s="89">
        <f t="shared" si="3"/>
        <v>5.28</v>
      </c>
      <c r="L167" s="89"/>
    </row>
    <row r="168" spans="1:12">
      <c r="A168" s="73" t="s">
        <v>49</v>
      </c>
      <c r="B168" s="73" t="s">
        <v>228</v>
      </c>
      <c r="C168" s="73" t="s">
        <v>229</v>
      </c>
      <c r="D168" s="73" t="s">
        <v>80</v>
      </c>
      <c r="E168" s="73" t="s">
        <v>155</v>
      </c>
      <c r="F168" s="73" t="s">
        <v>156</v>
      </c>
      <c r="G168" s="73">
        <v>8</v>
      </c>
      <c r="H168" s="73">
        <v>100.64</v>
      </c>
      <c r="I168" s="73">
        <v>24</v>
      </c>
      <c r="J168" s="73">
        <v>124.64</v>
      </c>
      <c r="K168" s="89">
        <f t="shared" si="3"/>
        <v>124.64</v>
      </c>
      <c r="L168" s="89"/>
    </row>
    <row r="169" spans="1:12">
      <c r="A169" s="73" t="s">
        <v>49</v>
      </c>
      <c r="B169" s="73" t="s">
        <v>228</v>
      </c>
      <c r="C169" s="73" t="s">
        <v>229</v>
      </c>
      <c r="D169" s="73" t="s">
        <v>80</v>
      </c>
      <c r="E169" s="73" t="s">
        <v>94</v>
      </c>
      <c r="F169" s="73" t="s">
        <v>95</v>
      </c>
      <c r="G169" s="73">
        <v>4</v>
      </c>
      <c r="H169" s="73">
        <v>4.4000000000000004</v>
      </c>
      <c r="I169" s="73">
        <v>0</v>
      </c>
      <c r="J169" s="73">
        <v>4.4000000000000004</v>
      </c>
      <c r="K169" s="89">
        <f t="shared" si="3"/>
        <v>4.4000000000000004</v>
      </c>
      <c r="L169" s="89"/>
    </row>
    <row r="170" spans="1:12">
      <c r="A170" s="73" t="s">
        <v>49</v>
      </c>
      <c r="B170" s="73" t="s">
        <v>228</v>
      </c>
      <c r="C170" s="73" t="s">
        <v>229</v>
      </c>
      <c r="D170" s="73" t="s">
        <v>80</v>
      </c>
      <c r="E170" s="73" t="s">
        <v>169</v>
      </c>
      <c r="F170" s="73" t="s">
        <v>170</v>
      </c>
      <c r="G170" s="73">
        <v>1</v>
      </c>
      <c r="H170" s="73">
        <v>10.86</v>
      </c>
      <c r="I170" s="73">
        <v>4</v>
      </c>
      <c r="J170" s="73">
        <v>14.86</v>
      </c>
      <c r="K170" s="89">
        <f t="shared" si="3"/>
        <v>14.86</v>
      </c>
      <c r="L170" s="89"/>
    </row>
    <row r="171" spans="1:12">
      <c r="A171" s="73" t="s">
        <v>49</v>
      </c>
      <c r="B171" s="73" t="s">
        <v>228</v>
      </c>
      <c r="C171" s="73" t="s">
        <v>229</v>
      </c>
      <c r="D171" s="73" t="s">
        <v>80</v>
      </c>
      <c r="E171" s="73" t="s">
        <v>171</v>
      </c>
      <c r="F171" s="73" t="s">
        <v>172</v>
      </c>
      <c r="G171" s="73">
        <v>1</v>
      </c>
      <c r="H171" s="73">
        <v>5.2</v>
      </c>
      <c r="I171" s="73">
        <v>0</v>
      </c>
      <c r="J171" s="73">
        <v>5.2</v>
      </c>
      <c r="K171" s="89">
        <f t="shared" si="3"/>
        <v>5.2</v>
      </c>
      <c r="L171" s="89"/>
    </row>
    <row r="172" spans="1:12">
      <c r="A172" s="73" t="s">
        <v>49</v>
      </c>
      <c r="B172" s="73" t="s">
        <v>228</v>
      </c>
      <c r="C172" s="73" t="s">
        <v>229</v>
      </c>
      <c r="D172" s="73" t="s">
        <v>80</v>
      </c>
      <c r="E172" s="73" t="s">
        <v>167</v>
      </c>
      <c r="F172" s="73" t="s">
        <v>168</v>
      </c>
      <c r="G172" s="73">
        <v>1</v>
      </c>
      <c r="H172" s="73">
        <v>8.99</v>
      </c>
      <c r="I172" s="73">
        <v>0</v>
      </c>
      <c r="J172" s="73">
        <v>8.99</v>
      </c>
      <c r="K172" s="89">
        <f t="shared" si="3"/>
        <v>8.99</v>
      </c>
      <c r="L172" s="89"/>
    </row>
    <row r="173" spans="1:12">
      <c r="A173" s="73" t="s">
        <v>49</v>
      </c>
      <c r="B173" s="73" t="s">
        <v>228</v>
      </c>
      <c r="C173" s="73" t="s">
        <v>229</v>
      </c>
      <c r="D173" s="73" t="s">
        <v>80</v>
      </c>
      <c r="E173" s="73" t="s">
        <v>171</v>
      </c>
      <c r="F173" s="73" t="s">
        <v>172</v>
      </c>
      <c r="G173" s="73">
        <v>1</v>
      </c>
      <c r="H173" s="73">
        <v>5.2</v>
      </c>
      <c r="I173" s="73">
        <v>0</v>
      </c>
      <c r="J173" s="73">
        <v>5.2</v>
      </c>
      <c r="K173" s="89">
        <f t="shared" si="3"/>
        <v>5.2</v>
      </c>
      <c r="L173" s="89"/>
    </row>
    <row r="174" spans="1:12">
      <c r="A174" s="73" t="s">
        <v>49</v>
      </c>
      <c r="B174" s="73" t="s">
        <v>228</v>
      </c>
      <c r="C174" s="73" t="s">
        <v>229</v>
      </c>
      <c r="D174" s="73" t="s">
        <v>78</v>
      </c>
      <c r="E174" s="73" t="s">
        <v>79</v>
      </c>
      <c r="F174" s="73"/>
      <c r="G174" s="73">
        <v>2</v>
      </c>
      <c r="H174" s="73">
        <v>36.96</v>
      </c>
      <c r="I174" s="73">
        <v>8</v>
      </c>
      <c r="J174" s="73">
        <v>44.96</v>
      </c>
      <c r="K174" s="89">
        <f t="shared" si="3"/>
        <v>44.96</v>
      </c>
      <c r="L174" s="89"/>
    </row>
    <row r="175" spans="1:12">
      <c r="A175" s="73" t="s">
        <v>49</v>
      </c>
      <c r="B175" s="73" t="s">
        <v>228</v>
      </c>
      <c r="C175" s="73" t="s">
        <v>229</v>
      </c>
      <c r="D175" s="73" t="s">
        <v>80</v>
      </c>
      <c r="E175" s="73" t="s">
        <v>134</v>
      </c>
      <c r="F175" s="73" t="s">
        <v>135</v>
      </c>
      <c r="G175" s="73">
        <v>1</v>
      </c>
      <c r="H175" s="73">
        <v>9.85</v>
      </c>
      <c r="I175" s="73">
        <v>0</v>
      </c>
      <c r="J175" s="73">
        <v>9.85</v>
      </c>
      <c r="K175" s="89">
        <f t="shared" si="3"/>
        <v>9.85</v>
      </c>
      <c r="L175" s="89"/>
    </row>
    <row r="176" spans="1:12">
      <c r="A176" s="73" t="s">
        <v>49</v>
      </c>
      <c r="B176" s="73" t="s">
        <v>236</v>
      </c>
      <c r="C176" s="73" t="s">
        <v>237</v>
      </c>
      <c r="D176" s="73" t="s">
        <v>80</v>
      </c>
      <c r="E176" s="73" t="s">
        <v>167</v>
      </c>
      <c r="F176" s="73" t="s">
        <v>168</v>
      </c>
      <c r="G176" s="73">
        <v>1</v>
      </c>
      <c r="H176" s="73">
        <v>8.99</v>
      </c>
      <c r="I176" s="73">
        <v>4</v>
      </c>
      <c r="J176" s="73">
        <v>12.99</v>
      </c>
      <c r="K176" s="89">
        <f t="shared" si="3"/>
        <v>12.99</v>
      </c>
      <c r="L176" s="89"/>
    </row>
    <row r="177" spans="1:12">
      <c r="A177" s="73" t="s">
        <v>49</v>
      </c>
      <c r="B177" s="73" t="s">
        <v>236</v>
      </c>
      <c r="C177" s="73" t="s">
        <v>237</v>
      </c>
      <c r="D177" s="73" t="s">
        <v>80</v>
      </c>
      <c r="E177" s="73" t="s">
        <v>169</v>
      </c>
      <c r="F177" s="73" t="s">
        <v>170</v>
      </c>
      <c r="G177" s="73">
        <v>1</v>
      </c>
      <c r="H177" s="73">
        <v>10.86</v>
      </c>
      <c r="I177" s="73">
        <v>4</v>
      </c>
      <c r="J177" s="73">
        <v>14.86</v>
      </c>
      <c r="K177" s="89">
        <f t="shared" si="3"/>
        <v>14.86</v>
      </c>
      <c r="L177" s="89"/>
    </row>
    <row r="178" spans="1:12">
      <c r="A178" s="73" t="s">
        <v>49</v>
      </c>
      <c r="B178" s="73" t="s">
        <v>236</v>
      </c>
      <c r="C178" s="73" t="s">
        <v>237</v>
      </c>
      <c r="D178" s="73" t="s">
        <v>80</v>
      </c>
      <c r="E178" s="73" t="s">
        <v>266</v>
      </c>
      <c r="F178" s="73" t="s">
        <v>267</v>
      </c>
      <c r="G178" s="73">
        <v>1</v>
      </c>
      <c r="H178" s="73">
        <v>10.86</v>
      </c>
      <c r="I178" s="73">
        <v>4</v>
      </c>
      <c r="J178" s="73">
        <v>14.86</v>
      </c>
      <c r="K178" s="89">
        <f t="shared" si="3"/>
        <v>14.86</v>
      </c>
      <c r="L178" s="89"/>
    </row>
    <row r="179" spans="1:12">
      <c r="A179" s="73" t="s">
        <v>49</v>
      </c>
      <c r="B179" s="73" t="s">
        <v>236</v>
      </c>
      <c r="C179" s="73" t="s">
        <v>237</v>
      </c>
      <c r="D179" s="73" t="s">
        <v>80</v>
      </c>
      <c r="E179" s="73" t="s">
        <v>238</v>
      </c>
      <c r="F179" s="73" t="s">
        <v>239</v>
      </c>
      <c r="G179" s="73">
        <v>3</v>
      </c>
      <c r="H179" s="73">
        <v>9.18</v>
      </c>
      <c r="I179" s="73">
        <v>0</v>
      </c>
      <c r="J179" s="73">
        <v>9.18</v>
      </c>
      <c r="K179" s="89">
        <f t="shared" si="3"/>
        <v>9.18</v>
      </c>
      <c r="L179" s="89"/>
    </row>
    <row r="180" spans="1:12">
      <c r="A180" s="73" t="s">
        <v>49</v>
      </c>
      <c r="B180" s="73" t="s">
        <v>236</v>
      </c>
      <c r="C180" s="73" t="s">
        <v>237</v>
      </c>
      <c r="D180" s="73" t="s">
        <v>80</v>
      </c>
      <c r="E180" s="73" t="s">
        <v>116</v>
      </c>
      <c r="F180" s="73" t="s">
        <v>117</v>
      </c>
      <c r="G180" s="73">
        <v>1</v>
      </c>
      <c r="H180" s="73">
        <v>8.4</v>
      </c>
      <c r="I180" s="73">
        <v>0</v>
      </c>
      <c r="J180" s="73">
        <v>8.4</v>
      </c>
      <c r="K180" s="89">
        <f t="shared" si="3"/>
        <v>8.4</v>
      </c>
      <c r="L180" s="89"/>
    </row>
    <row r="181" spans="1:12">
      <c r="A181" s="73" t="s">
        <v>49</v>
      </c>
      <c r="B181" s="73" t="s">
        <v>236</v>
      </c>
      <c r="C181" s="73" t="s">
        <v>237</v>
      </c>
      <c r="D181" s="73" t="s">
        <v>80</v>
      </c>
      <c r="E181" s="73" t="s">
        <v>309</v>
      </c>
      <c r="F181" s="73" t="s">
        <v>310</v>
      </c>
      <c r="G181" s="73">
        <v>1</v>
      </c>
      <c r="H181" s="73">
        <v>47.05</v>
      </c>
      <c r="I181" s="73">
        <v>4</v>
      </c>
      <c r="J181" s="73">
        <v>51.05</v>
      </c>
      <c r="K181" s="89">
        <f t="shared" si="3"/>
        <v>51.05</v>
      </c>
      <c r="L181" s="89"/>
    </row>
    <row r="182" spans="1:12">
      <c r="A182" s="73" t="s">
        <v>49</v>
      </c>
      <c r="B182" s="73" t="s">
        <v>236</v>
      </c>
      <c r="C182" s="73" t="s">
        <v>237</v>
      </c>
      <c r="D182" s="73" t="s">
        <v>80</v>
      </c>
      <c r="E182" s="73" t="s">
        <v>288</v>
      </c>
      <c r="F182" s="73" t="s">
        <v>289</v>
      </c>
      <c r="G182" s="73">
        <v>1</v>
      </c>
      <c r="H182" s="73">
        <v>8.1</v>
      </c>
      <c r="I182" s="73">
        <v>0</v>
      </c>
      <c r="J182" s="73">
        <v>8.1</v>
      </c>
      <c r="K182" s="89">
        <f t="shared" si="3"/>
        <v>8.1</v>
      </c>
      <c r="L182" s="89"/>
    </row>
    <row r="183" spans="1:12">
      <c r="A183" s="73" t="s">
        <v>49</v>
      </c>
      <c r="B183" s="73" t="s">
        <v>236</v>
      </c>
      <c r="C183" s="73" t="s">
        <v>237</v>
      </c>
      <c r="D183" s="73" t="s">
        <v>80</v>
      </c>
      <c r="E183" s="73" t="s">
        <v>290</v>
      </c>
      <c r="F183" s="73" t="s">
        <v>291</v>
      </c>
      <c r="G183" s="73">
        <v>1</v>
      </c>
      <c r="H183" s="73">
        <v>5.62</v>
      </c>
      <c r="I183" s="73">
        <v>0</v>
      </c>
      <c r="J183" s="73">
        <v>5.62</v>
      </c>
      <c r="K183" s="89">
        <f t="shared" si="3"/>
        <v>5.62</v>
      </c>
      <c r="L183" s="89"/>
    </row>
    <row r="184" spans="1:12">
      <c r="A184" s="73" t="s">
        <v>49</v>
      </c>
      <c r="B184" s="73" t="s">
        <v>236</v>
      </c>
      <c r="C184" s="73" t="s">
        <v>237</v>
      </c>
      <c r="D184" s="73" t="s">
        <v>78</v>
      </c>
      <c r="E184" s="73" t="s">
        <v>79</v>
      </c>
      <c r="F184" s="73"/>
      <c r="G184" s="73">
        <v>3</v>
      </c>
      <c r="H184" s="73">
        <v>39.24</v>
      </c>
      <c r="I184" s="73">
        <v>4</v>
      </c>
      <c r="J184" s="73">
        <v>43.24</v>
      </c>
      <c r="K184" s="89">
        <f t="shared" si="3"/>
        <v>43.24</v>
      </c>
      <c r="L184" s="89"/>
    </row>
    <row r="185" spans="1:12">
      <c r="A185" s="73" t="s">
        <v>49</v>
      </c>
      <c r="B185" s="73" t="s">
        <v>236</v>
      </c>
      <c r="C185" s="73" t="s">
        <v>237</v>
      </c>
      <c r="D185" s="73" t="s">
        <v>80</v>
      </c>
      <c r="E185" s="73" t="s">
        <v>144</v>
      </c>
      <c r="F185" s="73" t="s">
        <v>145</v>
      </c>
      <c r="G185" s="73">
        <v>2</v>
      </c>
      <c r="H185" s="73">
        <v>4.18</v>
      </c>
      <c r="I185" s="73">
        <v>0</v>
      </c>
      <c r="J185" s="73">
        <v>4.18</v>
      </c>
      <c r="K185" s="89">
        <f t="shared" si="3"/>
        <v>4.18</v>
      </c>
      <c r="L185" s="89"/>
    </row>
    <row r="186" spans="1:12">
      <c r="A186" s="73" t="s">
        <v>49</v>
      </c>
      <c r="B186" s="73" t="s">
        <v>2507</v>
      </c>
      <c r="C186" s="73" t="s">
        <v>2508</v>
      </c>
      <c r="D186" s="73" t="s">
        <v>78</v>
      </c>
      <c r="E186" s="73" t="s">
        <v>79</v>
      </c>
      <c r="F186" s="73"/>
      <c r="G186" s="73">
        <v>1</v>
      </c>
      <c r="H186" s="73">
        <v>15.33</v>
      </c>
      <c r="I186" s="73">
        <v>4</v>
      </c>
      <c r="J186" s="73">
        <v>19.329999999999998</v>
      </c>
      <c r="K186" s="89">
        <f t="shared" si="3"/>
        <v>19.329999999999998</v>
      </c>
      <c r="L186" s="89"/>
    </row>
    <row r="187" spans="1:12">
      <c r="A187" s="73" t="s">
        <v>49</v>
      </c>
      <c r="B187" s="73" t="s">
        <v>2507</v>
      </c>
      <c r="C187" s="73" t="s">
        <v>2508</v>
      </c>
      <c r="D187" s="73" t="s">
        <v>80</v>
      </c>
      <c r="E187" s="73" t="s">
        <v>140</v>
      </c>
      <c r="F187" s="73" t="s">
        <v>141</v>
      </c>
      <c r="G187" s="73">
        <v>1</v>
      </c>
      <c r="H187" s="73">
        <v>10.7</v>
      </c>
      <c r="I187" s="73">
        <v>0</v>
      </c>
      <c r="J187" s="73">
        <v>10.7</v>
      </c>
      <c r="K187" s="89">
        <f t="shared" si="3"/>
        <v>10.7</v>
      </c>
      <c r="L187" s="89"/>
    </row>
    <row r="188" spans="1:12">
      <c r="A188" s="73" t="s">
        <v>49</v>
      </c>
      <c r="B188" s="73" t="s">
        <v>2509</v>
      </c>
      <c r="C188" s="73" t="s">
        <v>2510</v>
      </c>
      <c r="D188" s="73" t="s">
        <v>78</v>
      </c>
      <c r="E188" s="73" t="s">
        <v>79</v>
      </c>
      <c r="F188" s="73"/>
      <c r="G188" s="73">
        <v>2</v>
      </c>
      <c r="H188" s="73">
        <v>0</v>
      </c>
      <c r="I188" s="73">
        <v>12</v>
      </c>
      <c r="J188" s="73">
        <v>12</v>
      </c>
      <c r="K188" s="89">
        <f t="shared" si="3"/>
        <v>12</v>
      </c>
      <c r="L188" s="89"/>
    </row>
    <row r="189" spans="1:12">
      <c r="A189" s="73" t="s">
        <v>49</v>
      </c>
      <c r="B189" s="73" t="s">
        <v>2511</v>
      </c>
      <c r="C189" s="73" t="s">
        <v>2512</v>
      </c>
      <c r="D189" s="73" t="s">
        <v>78</v>
      </c>
      <c r="E189" s="73" t="s">
        <v>79</v>
      </c>
      <c r="F189" s="73"/>
      <c r="G189" s="73">
        <v>1</v>
      </c>
      <c r="H189" s="73">
        <v>13.08</v>
      </c>
      <c r="I189" s="73">
        <v>4</v>
      </c>
      <c r="J189" s="73">
        <v>17.079999999999998</v>
      </c>
      <c r="K189" s="89">
        <f t="shared" si="3"/>
        <v>17.079999999999998</v>
      </c>
      <c r="L189" s="89"/>
    </row>
    <row r="190" spans="1:12">
      <c r="A190" s="73" t="s">
        <v>49</v>
      </c>
      <c r="B190" s="73" t="s">
        <v>2511</v>
      </c>
      <c r="C190" s="73" t="s">
        <v>2512</v>
      </c>
      <c r="D190" s="73" t="s">
        <v>80</v>
      </c>
      <c r="E190" s="73" t="s">
        <v>144</v>
      </c>
      <c r="F190" s="73" t="s">
        <v>145</v>
      </c>
      <c r="G190" s="73">
        <v>1</v>
      </c>
      <c r="H190" s="73">
        <v>2.09</v>
      </c>
      <c r="I190" s="73">
        <v>0</v>
      </c>
      <c r="J190" s="73">
        <v>2.09</v>
      </c>
      <c r="K190" s="89">
        <f t="shared" si="3"/>
        <v>2.09</v>
      </c>
      <c r="L190" s="89"/>
    </row>
    <row r="191" spans="1:12">
      <c r="A191" s="73" t="s">
        <v>49</v>
      </c>
      <c r="B191" s="73" t="s">
        <v>1288</v>
      </c>
      <c r="C191" s="73" t="s">
        <v>1289</v>
      </c>
      <c r="D191" s="73" t="s">
        <v>78</v>
      </c>
      <c r="E191" s="73" t="s">
        <v>79</v>
      </c>
      <c r="F191" s="73"/>
      <c r="G191" s="73">
        <v>1</v>
      </c>
      <c r="H191" s="73">
        <v>23.88</v>
      </c>
      <c r="I191" s="73">
        <v>4</v>
      </c>
      <c r="J191" s="73">
        <v>27.88</v>
      </c>
      <c r="K191" s="89">
        <f t="shared" si="3"/>
        <v>27.88</v>
      </c>
      <c r="L191" s="89"/>
    </row>
    <row r="192" spans="1:12">
      <c r="A192" s="73" t="s">
        <v>49</v>
      </c>
      <c r="B192" s="73" t="s">
        <v>1290</v>
      </c>
      <c r="C192" s="73" t="s">
        <v>1291</v>
      </c>
      <c r="D192" s="73" t="s">
        <v>78</v>
      </c>
      <c r="E192" s="73" t="s">
        <v>79</v>
      </c>
      <c r="F192" s="73"/>
      <c r="G192" s="73">
        <v>1</v>
      </c>
      <c r="H192" s="73">
        <v>0</v>
      </c>
      <c r="I192" s="73">
        <v>8</v>
      </c>
      <c r="J192" s="73">
        <v>8</v>
      </c>
      <c r="K192" s="89">
        <f t="shared" si="3"/>
        <v>8</v>
      </c>
      <c r="L192" s="89"/>
    </row>
    <row r="193" spans="1:12">
      <c r="A193" s="73" t="s">
        <v>49</v>
      </c>
      <c r="B193" s="73" t="s">
        <v>2513</v>
      </c>
      <c r="C193" s="73" t="s">
        <v>2514</v>
      </c>
      <c r="D193" s="73" t="s">
        <v>78</v>
      </c>
      <c r="E193" s="73" t="s">
        <v>79</v>
      </c>
      <c r="F193" s="73"/>
      <c r="G193" s="73">
        <v>3</v>
      </c>
      <c r="H193" s="73">
        <v>39.24</v>
      </c>
      <c r="I193" s="73">
        <v>8</v>
      </c>
      <c r="J193" s="73">
        <v>47.24</v>
      </c>
      <c r="K193" s="89">
        <f t="shared" si="3"/>
        <v>47.24</v>
      </c>
      <c r="L193" s="89"/>
    </row>
    <row r="194" spans="1:12">
      <c r="A194" s="73" t="s">
        <v>49</v>
      </c>
      <c r="B194" s="73" t="s">
        <v>2513</v>
      </c>
      <c r="C194" s="73" t="s">
        <v>2514</v>
      </c>
      <c r="D194" s="73" t="s">
        <v>78</v>
      </c>
      <c r="E194" s="73" t="s">
        <v>79</v>
      </c>
      <c r="F194" s="73"/>
      <c r="G194" s="73">
        <v>1</v>
      </c>
      <c r="H194" s="73">
        <v>13.08</v>
      </c>
      <c r="I194" s="73">
        <v>0</v>
      </c>
      <c r="J194" s="73">
        <v>13.08</v>
      </c>
      <c r="K194" s="89">
        <f t="shared" si="3"/>
        <v>13.08</v>
      </c>
      <c r="L194" s="89"/>
    </row>
    <row r="195" spans="1:12">
      <c r="A195" s="73" t="s">
        <v>49</v>
      </c>
      <c r="B195" s="73" t="s">
        <v>2513</v>
      </c>
      <c r="C195" s="73" t="s">
        <v>2514</v>
      </c>
      <c r="D195" s="73" t="s">
        <v>80</v>
      </c>
      <c r="E195" s="73" t="s">
        <v>144</v>
      </c>
      <c r="F195" s="73" t="s">
        <v>145</v>
      </c>
      <c r="G195" s="73">
        <v>1</v>
      </c>
      <c r="H195" s="73">
        <v>2.09</v>
      </c>
      <c r="I195" s="73">
        <v>0</v>
      </c>
      <c r="J195" s="73">
        <v>2.09</v>
      </c>
      <c r="K195" s="89">
        <f t="shared" si="3"/>
        <v>2.09</v>
      </c>
      <c r="L195" s="89"/>
    </row>
    <row r="196" spans="1:12">
      <c r="A196" s="73" t="s">
        <v>49</v>
      </c>
      <c r="B196" s="73" t="s">
        <v>2513</v>
      </c>
      <c r="C196" s="73" t="s">
        <v>2514</v>
      </c>
      <c r="D196" s="73" t="s">
        <v>80</v>
      </c>
      <c r="E196" s="73" t="s">
        <v>146</v>
      </c>
      <c r="F196" s="73" t="s">
        <v>1771</v>
      </c>
      <c r="G196" s="73">
        <v>1</v>
      </c>
      <c r="H196" s="73">
        <v>2.78</v>
      </c>
      <c r="I196" s="73">
        <v>0</v>
      </c>
      <c r="J196" s="73">
        <v>2.78</v>
      </c>
      <c r="K196" s="89">
        <f t="shared" si="3"/>
        <v>2.78</v>
      </c>
      <c r="L196" s="89"/>
    </row>
    <row r="197" spans="1:12">
      <c r="A197" s="73" t="s">
        <v>49</v>
      </c>
      <c r="B197" s="73" t="s">
        <v>1411</v>
      </c>
      <c r="C197" s="73" t="s">
        <v>1412</v>
      </c>
      <c r="D197" s="73" t="s">
        <v>80</v>
      </c>
      <c r="E197" s="73" t="s">
        <v>244</v>
      </c>
      <c r="F197" s="73" t="s">
        <v>245</v>
      </c>
      <c r="G197" s="73">
        <v>1</v>
      </c>
      <c r="H197" s="73">
        <v>10.86</v>
      </c>
      <c r="I197" s="73">
        <v>4</v>
      </c>
      <c r="J197" s="73">
        <v>14.86</v>
      </c>
      <c r="K197" s="89">
        <f t="shared" si="3"/>
        <v>14.86</v>
      </c>
      <c r="L197" s="89"/>
    </row>
    <row r="198" spans="1:12">
      <c r="A198" s="73" t="s">
        <v>49</v>
      </c>
      <c r="B198" s="73" t="s">
        <v>1411</v>
      </c>
      <c r="C198" s="73" t="s">
        <v>1412</v>
      </c>
      <c r="D198" s="73" t="s">
        <v>80</v>
      </c>
      <c r="E198" s="73" t="s">
        <v>238</v>
      </c>
      <c r="F198" s="73" t="s">
        <v>239</v>
      </c>
      <c r="G198" s="73">
        <v>1</v>
      </c>
      <c r="H198" s="73">
        <v>3.06</v>
      </c>
      <c r="I198" s="73">
        <v>0</v>
      </c>
      <c r="J198" s="73">
        <v>3.06</v>
      </c>
      <c r="K198" s="89">
        <f t="shared" si="3"/>
        <v>3.06</v>
      </c>
      <c r="L198" s="89"/>
    </row>
    <row r="199" spans="1:12">
      <c r="A199" s="73" t="s">
        <v>49</v>
      </c>
      <c r="B199" s="73" t="s">
        <v>1411</v>
      </c>
      <c r="C199" s="73" t="s">
        <v>1412</v>
      </c>
      <c r="D199" s="73" t="s">
        <v>78</v>
      </c>
      <c r="E199" s="73" t="s">
        <v>79</v>
      </c>
      <c r="F199" s="73"/>
      <c r="G199" s="73">
        <v>2</v>
      </c>
      <c r="H199" s="73">
        <v>28.41</v>
      </c>
      <c r="I199" s="73">
        <v>4</v>
      </c>
      <c r="J199" s="73">
        <v>32.409999999999997</v>
      </c>
      <c r="K199" s="89">
        <f t="shared" ref="K199:K262" si="4">J199</f>
        <v>32.409999999999997</v>
      </c>
      <c r="L199" s="89"/>
    </row>
    <row r="200" spans="1:12">
      <c r="A200" s="73" t="s">
        <v>49</v>
      </c>
      <c r="B200" s="73" t="s">
        <v>1411</v>
      </c>
      <c r="C200" s="73" t="s">
        <v>1412</v>
      </c>
      <c r="D200" s="73" t="s">
        <v>78</v>
      </c>
      <c r="E200" s="73" t="s">
        <v>79</v>
      </c>
      <c r="F200" s="73"/>
      <c r="G200" s="73">
        <v>1</v>
      </c>
      <c r="H200" s="73">
        <v>15.33</v>
      </c>
      <c r="I200" s="73">
        <v>0</v>
      </c>
      <c r="J200" s="73">
        <v>15.33</v>
      </c>
      <c r="K200" s="89">
        <f t="shared" si="4"/>
        <v>15.33</v>
      </c>
      <c r="L200" s="89"/>
    </row>
    <row r="201" spans="1:12">
      <c r="A201" s="73" t="s">
        <v>49</v>
      </c>
      <c r="B201" s="73" t="s">
        <v>1411</v>
      </c>
      <c r="C201" s="73" t="s">
        <v>1412</v>
      </c>
      <c r="D201" s="73" t="s">
        <v>80</v>
      </c>
      <c r="E201" s="73" t="s">
        <v>211</v>
      </c>
      <c r="F201" s="73" t="s">
        <v>212</v>
      </c>
      <c r="G201" s="73">
        <v>1</v>
      </c>
      <c r="H201" s="73">
        <v>3.99</v>
      </c>
      <c r="I201" s="73">
        <v>0</v>
      </c>
      <c r="J201" s="73">
        <v>3.99</v>
      </c>
      <c r="K201" s="89">
        <f t="shared" si="4"/>
        <v>3.99</v>
      </c>
      <c r="L201" s="89"/>
    </row>
    <row r="202" spans="1:12">
      <c r="A202" s="73" t="s">
        <v>49</v>
      </c>
      <c r="B202" s="73" t="s">
        <v>1411</v>
      </c>
      <c r="C202" s="73" t="s">
        <v>1412</v>
      </c>
      <c r="D202" s="73" t="s">
        <v>80</v>
      </c>
      <c r="E202" s="73" t="s">
        <v>1801</v>
      </c>
      <c r="F202" s="73" t="s">
        <v>1802</v>
      </c>
      <c r="G202" s="73">
        <v>2</v>
      </c>
      <c r="H202" s="73">
        <v>148.62</v>
      </c>
      <c r="I202" s="73">
        <v>0</v>
      </c>
      <c r="J202" s="73">
        <v>148.62</v>
      </c>
      <c r="K202" s="89">
        <f t="shared" si="4"/>
        <v>148.62</v>
      </c>
      <c r="L202" s="89"/>
    </row>
    <row r="203" spans="1:12">
      <c r="A203" s="73" t="s">
        <v>49</v>
      </c>
      <c r="B203" s="73" t="s">
        <v>1411</v>
      </c>
      <c r="C203" s="73" t="s">
        <v>1412</v>
      </c>
      <c r="D203" s="73" t="s">
        <v>80</v>
      </c>
      <c r="E203" s="73" t="s">
        <v>112</v>
      </c>
      <c r="F203" s="73" t="s">
        <v>113</v>
      </c>
      <c r="G203" s="73">
        <v>2</v>
      </c>
      <c r="H203" s="73">
        <v>43.86</v>
      </c>
      <c r="I203" s="73">
        <v>14</v>
      </c>
      <c r="J203" s="73">
        <v>57.86</v>
      </c>
      <c r="K203" s="89">
        <f t="shared" si="4"/>
        <v>57.86</v>
      </c>
      <c r="L203" s="89"/>
    </row>
    <row r="204" spans="1:12">
      <c r="A204" s="73" t="s">
        <v>49</v>
      </c>
      <c r="B204" s="73" t="s">
        <v>1411</v>
      </c>
      <c r="C204" s="73" t="s">
        <v>1412</v>
      </c>
      <c r="D204" s="73" t="s">
        <v>78</v>
      </c>
      <c r="E204" s="73" t="s">
        <v>79</v>
      </c>
      <c r="F204" s="73"/>
      <c r="G204" s="73">
        <v>1</v>
      </c>
      <c r="H204" s="73">
        <v>13.08</v>
      </c>
      <c r="I204" s="73">
        <v>4</v>
      </c>
      <c r="J204" s="73">
        <v>17.079999999999998</v>
      </c>
      <c r="K204" s="89">
        <f t="shared" si="4"/>
        <v>17.079999999999998</v>
      </c>
      <c r="L204" s="89"/>
    </row>
    <row r="205" spans="1:12">
      <c r="A205" s="73" t="s">
        <v>49</v>
      </c>
      <c r="B205" s="73" t="s">
        <v>248</v>
      </c>
      <c r="C205" s="73" t="s">
        <v>249</v>
      </c>
      <c r="D205" s="73" t="s">
        <v>80</v>
      </c>
      <c r="E205" s="73" t="s">
        <v>155</v>
      </c>
      <c r="F205" s="73" t="s">
        <v>156</v>
      </c>
      <c r="G205" s="73">
        <v>1</v>
      </c>
      <c r="H205" s="73">
        <v>12.58</v>
      </c>
      <c r="I205" s="73">
        <v>0</v>
      </c>
      <c r="J205" s="73">
        <v>12.58</v>
      </c>
      <c r="K205" s="89">
        <f t="shared" si="4"/>
        <v>12.58</v>
      </c>
      <c r="L205" s="89"/>
    </row>
    <row r="206" spans="1:12">
      <c r="A206" s="73" t="s">
        <v>49</v>
      </c>
      <c r="B206" s="73" t="s">
        <v>248</v>
      </c>
      <c r="C206" s="73" t="s">
        <v>249</v>
      </c>
      <c r="D206" s="73" t="s">
        <v>80</v>
      </c>
      <c r="E206" s="73" t="s">
        <v>94</v>
      </c>
      <c r="F206" s="73" t="s">
        <v>95</v>
      </c>
      <c r="G206" s="73">
        <v>1</v>
      </c>
      <c r="H206" s="73">
        <v>1.1000000000000001</v>
      </c>
      <c r="I206" s="73">
        <v>0</v>
      </c>
      <c r="J206" s="73">
        <v>1.1000000000000001</v>
      </c>
      <c r="K206" s="89">
        <f t="shared" si="4"/>
        <v>1.1000000000000001</v>
      </c>
      <c r="L206" s="89"/>
    </row>
    <row r="207" spans="1:12">
      <c r="A207" s="73" t="s">
        <v>49</v>
      </c>
      <c r="B207" s="73" t="s">
        <v>248</v>
      </c>
      <c r="C207" s="73" t="s">
        <v>249</v>
      </c>
      <c r="D207" s="73" t="s">
        <v>80</v>
      </c>
      <c r="E207" s="73" t="s">
        <v>155</v>
      </c>
      <c r="F207" s="73" t="s">
        <v>156</v>
      </c>
      <c r="G207" s="73">
        <v>1</v>
      </c>
      <c r="H207" s="73">
        <v>12.58</v>
      </c>
      <c r="I207" s="73">
        <v>3</v>
      </c>
      <c r="J207" s="73">
        <v>15.58</v>
      </c>
      <c r="K207" s="89">
        <f t="shared" si="4"/>
        <v>15.58</v>
      </c>
      <c r="L207" s="89"/>
    </row>
    <row r="208" spans="1:12">
      <c r="A208" s="73" t="s">
        <v>49</v>
      </c>
      <c r="B208" s="73" t="s">
        <v>248</v>
      </c>
      <c r="C208" s="73" t="s">
        <v>249</v>
      </c>
      <c r="D208" s="73" t="s">
        <v>80</v>
      </c>
      <c r="E208" s="73" t="s">
        <v>94</v>
      </c>
      <c r="F208" s="73" t="s">
        <v>95</v>
      </c>
      <c r="G208" s="73">
        <v>1</v>
      </c>
      <c r="H208" s="73">
        <v>1.1000000000000001</v>
      </c>
      <c r="I208" s="73">
        <v>0</v>
      </c>
      <c r="J208" s="73">
        <v>1.1000000000000001</v>
      </c>
      <c r="K208" s="89">
        <f t="shared" si="4"/>
        <v>1.1000000000000001</v>
      </c>
      <c r="L208" s="89"/>
    </row>
    <row r="209" spans="1:12">
      <c r="A209" s="73" t="s">
        <v>49</v>
      </c>
      <c r="B209" s="73" t="s">
        <v>248</v>
      </c>
      <c r="C209" s="73" t="s">
        <v>249</v>
      </c>
      <c r="D209" s="73" t="s">
        <v>80</v>
      </c>
      <c r="E209" s="73" t="s">
        <v>155</v>
      </c>
      <c r="F209" s="73" t="s">
        <v>156</v>
      </c>
      <c r="G209" s="73">
        <v>1</v>
      </c>
      <c r="H209" s="73">
        <v>12.58</v>
      </c>
      <c r="I209" s="73">
        <v>0</v>
      </c>
      <c r="J209" s="73">
        <v>12.58</v>
      </c>
      <c r="K209" s="89">
        <f t="shared" si="4"/>
        <v>12.58</v>
      </c>
      <c r="L209" s="89"/>
    </row>
    <row r="210" spans="1:12">
      <c r="A210" s="73" t="s">
        <v>49</v>
      </c>
      <c r="B210" s="73" t="s">
        <v>248</v>
      </c>
      <c r="C210" s="73" t="s">
        <v>249</v>
      </c>
      <c r="D210" s="73" t="s">
        <v>80</v>
      </c>
      <c r="E210" s="73" t="s">
        <v>157</v>
      </c>
      <c r="F210" s="73" t="s">
        <v>158</v>
      </c>
      <c r="G210" s="73">
        <v>1</v>
      </c>
      <c r="H210" s="73">
        <v>20.8</v>
      </c>
      <c r="I210" s="73">
        <v>0</v>
      </c>
      <c r="J210" s="73">
        <v>20.8</v>
      </c>
      <c r="K210" s="89">
        <f t="shared" si="4"/>
        <v>20.8</v>
      </c>
      <c r="L210" s="89"/>
    </row>
    <row r="211" spans="1:12">
      <c r="A211" s="73" t="s">
        <v>49</v>
      </c>
      <c r="B211" s="73" t="s">
        <v>248</v>
      </c>
      <c r="C211" s="73" t="s">
        <v>249</v>
      </c>
      <c r="D211" s="73" t="s">
        <v>80</v>
      </c>
      <c r="E211" s="73" t="s">
        <v>94</v>
      </c>
      <c r="F211" s="73" t="s">
        <v>95</v>
      </c>
      <c r="G211" s="73">
        <v>2</v>
      </c>
      <c r="H211" s="73">
        <v>2.2000000000000002</v>
      </c>
      <c r="I211" s="73">
        <v>0</v>
      </c>
      <c r="J211" s="73">
        <v>2.2000000000000002</v>
      </c>
      <c r="K211" s="89">
        <f t="shared" si="4"/>
        <v>2.2000000000000002</v>
      </c>
      <c r="L211" s="89"/>
    </row>
    <row r="212" spans="1:12">
      <c r="A212" s="73" t="s">
        <v>49</v>
      </c>
      <c r="B212" s="73" t="s">
        <v>254</v>
      </c>
      <c r="C212" s="73" t="s">
        <v>255</v>
      </c>
      <c r="D212" s="73" t="s">
        <v>78</v>
      </c>
      <c r="E212" s="73" t="s">
        <v>79</v>
      </c>
      <c r="F212" s="73"/>
      <c r="G212" s="73">
        <v>7</v>
      </c>
      <c r="H212" s="73">
        <v>121.96</v>
      </c>
      <c r="I212" s="73">
        <v>24</v>
      </c>
      <c r="J212" s="73">
        <v>145.96</v>
      </c>
      <c r="K212" s="89">
        <f t="shared" si="4"/>
        <v>145.96</v>
      </c>
      <c r="L212" s="89"/>
    </row>
    <row r="213" spans="1:12">
      <c r="A213" s="73" t="s">
        <v>49</v>
      </c>
      <c r="B213" s="73" t="s">
        <v>254</v>
      </c>
      <c r="C213" s="73" t="s">
        <v>255</v>
      </c>
      <c r="D213" s="73" t="s">
        <v>80</v>
      </c>
      <c r="E213" s="73" t="s">
        <v>175</v>
      </c>
      <c r="F213" s="73" t="s">
        <v>176</v>
      </c>
      <c r="G213" s="73">
        <v>1</v>
      </c>
      <c r="H213" s="73">
        <v>26.82</v>
      </c>
      <c r="I213" s="73">
        <v>4</v>
      </c>
      <c r="J213" s="73">
        <v>30.82</v>
      </c>
      <c r="K213" s="89">
        <f t="shared" si="4"/>
        <v>30.82</v>
      </c>
      <c r="L213" s="89"/>
    </row>
    <row r="214" spans="1:12">
      <c r="A214" s="73" t="s">
        <v>49</v>
      </c>
      <c r="B214" s="73" t="s">
        <v>254</v>
      </c>
      <c r="C214" s="73" t="s">
        <v>255</v>
      </c>
      <c r="D214" s="73" t="s">
        <v>80</v>
      </c>
      <c r="E214" s="73" t="s">
        <v>144</v>
      </c>
      <c r="F214" s="73" t="s">
        <v>145</v>
      </c>
      <c r="G214" s="73">
        <v>1</v>
      </c>
      <c r="H214" s="73">
        <v>2.09</v>
      </c>
      <c r="I214" s="73">
        <v>0</v>
      </c>
      <c r="J214" s="73">
        <v>2.09</v>
      </c>
      <c r="K214" s="89">
        <f t="shared" si="4"/>
        <v>2.09</v>
      </c>
      <c r="L214" s="89"/>
    </row>
    <row r="215" spans="1:12">
      <c r="A215" s="73" t="s">
        <v>49</v>
      </c>
      <c r="B215" s="73" t="s">
        <v>254</v>
      </c>
      <c r="C215" s="73" t="s">
        <v>255</v>
      </c>
      <c r="D215" s="73" t="s">
        <v>80</v>
      </c>
      <c r="E215" s="73" t="s">
        <v>138</v>
      </c>
      <c r="F215" s="73" t="s">
        <v>139</v>
      </c>
      <c r="G215" s="73">
        <v>1</v>
      </c>
      <c r="H215" s="73">
        <v>1.63</v>
      </c>
      <c r="I215" s="73">
        <v>2</v>
      </c>
      <c r="J215" s="73">
        <v>3.63</v>
      </c>
      <c r="K215" s="89">
        <f t="shared" si="4"/>
        <v>3.63</v>
      </c>
      <c r="L215" s="89"/>
    </row>
    <row r="216" spans="1:12">
      <c r="A216" s="73" t="s">
        <v>49</v>
      </c>
      <c r="B216" s="73" t="s">
        <v>254</v>
      </c>
      <c r="C216" s="73" t="s">
        <v>255</v>
      </c>
      <c r="D216" s="73" t="s">
        <v>80</v>
      </c>
      <c r="E216" s="73" t="s">
        <v>2515</v>
      </c>
      <c r="F216" s="73" t="s">
        <v>2516</v>
      </c>
      <c r="G216" s="73">
        <v>1</v>
      </c>
      <c r="H216" s="73">
        <v>8.19</v>
      </c>
      <c r="I216" s="73">
        <v>0</v>
      </c>
      <c r="J216" s="73">
        <v>8.19</v>
      </c>
      <c r="K216" s="89">
        <f t="shared" si="4"/>
        <v>8.19</v>
      </c>
      <c r="L216" s="89"/>
    </row>
    <row r="217" spans="1:12">
      <c r="A217" s="73" t="s">
        <v>49</v>
      </c>
      <c r="B217" s="73" t="s">
        <v>254</v>
      </c>
      <c r="C217" s="73" t="s">
        <v>255</v>
      </c>
      <c r="D217" s="73" t="s">
        <v>80</v>
      </c>
      <c r="E217" s="73" t="s">
        <v>177</v>
      </c>
      <c r="F217" s="73" t="s">
        <v>178</v>
      </c>
      <c r="G217" s="73">
        <v>1</v>
      </c>
      <c r="H217" s="73">
        <v>13.37</v>
      </c>
      <c r="I217" s="73">
        <v>0</v>
      </c>
      <c r="J217" s="73">
        <v>13.37</v>
      </c>
      <c r="K217" s="89">
        <f t="shared" si="4"/>
        <v>13.37</v>
      </c>
      <c r="L217" s="89"/>
    </row>
    <row r="218" spans="1:12">
      <c r="A218" s="73" t="s">
        <v>49</v>
      </c>
      <c r="B218" s="73" t="s">
        <v>254</v>
      </c>
      <c r="C218" s="73" t="s">
        <v>255</v>
      </c>
      <c r="D218" s="73" t="s">
        <v>80</v>
      </c>
      <c r="E218" s="73" t="s">
        <v>83</v>
      </c>
      <c r="F218" s="73" t="s">
        <v>84</v>
      </c>
      <c r="G218" s="73">
        <v>4</v>
      </c>
      <c r="H218" s="73">
        <v>9</v>
      </c>
      <c r="I218" s="73">
        <v>0</v>
      </c>
      <c r="J218" s="73">
        <v>9</v>
      </c>
      <c r="K218" s="89">
        <f t="shared" si="4"/>
        <v>9</v>
      </c>
      <c r="L218" s="89"/>
    </row>
    <row r="219" spans="1:12">
      <c r="A219" s="73" t="s">
        <v>49</v>
      </c>
      <c r="B219" s="73" t="s">
        <v>254</v>
      </c>
      <c r="C219" s="73" t="s">
        <v>255</v>
      </c>
      <c r="D219" s="73" t="s">
        <v>80</v>
      </c>
      <c r="E219" s="73" t="s">
        <v>183</v>
      </c>
      <c r="F219" s="73" t="s">
        <v>184</v>
      </c>
      <c r="G219" s="73">
        <v>4</v>
      </c>
      <c r="H219" s="73">
        <v>9</v>
      </c>
      <c r="I219" s="73">
        <v>0</v>
      </c>
      <c r="J219" s="73">
        <v>9</v>
      </c>
      <c r="K219" s="89">
        <f t="shared" si="4"/>
        <v>9</v>
      </c>
      <c r="L219" s="89"/>
    </row>
    <row r="220" spans="1:12">
      <c r="A220" s="73" t="s">
        <v>49</v>
      </c>
      <c r="B220" s="73" t="s">
        <v>254</v>
      </c>
      <c r="C220" s="73" t="s">
        <v>255</v>
      </c>
      <c r="D220" s="73" t="s">
        <v>80</v>
      </c>
      <c r="E220" s="73" t="s">
        <v>85</v>
      </c>
      <c r="F220" s="73" t="s">
        <v>86</v>
      </c>
      <c r="G220" s="73">
        <v>4</v>
      </c>
      <c r="H220" s="73">
        <v>20.12</v>
      </c>
      <c r="I220" s="73">
        <v>0</v>
      </c>
      <c r="J220" s="73">
        <v>20.12</v>
      </c>
      <c r="K220" s="89">
        <f t="shared" si="4"/>
        <v>20.12</v>
      </c>
      <c r="L220" s="89"/>
    </row>
    <row r="221" spans="1:12">
      <c r="A221" s="73" t="s">
        <v>49</v>
      </c>
      <c r="B221" s="73" t="s">
        <v>254</v>
      </c>
      <c r="C221" s="73" t="s">
        <v>255</v>
      </c>
      <c r="D221" s="73" t="s">
        <v>80</v>
      </c>
      <c r="E221" s="73" t="s">
        <v>87</v>
      </c>
      <c r="F221" s="73" t="s">
        <v>88</v>
      </c>
      <c r="G221" s="73">
        <v>2</v>
      </c>
      <c r="H221" s="73">
        <v>5.74</v>
      </c>
      <c r="I221" s="73">
        <v>0</v>
      </c>
      <c r="J221" s="73">
        <v>5.74</v>
      </c>
      <c r="K221" s="89">
        <f t="shared" si="4"/>
        <v>5.74</v>
      </c>
      <c r="L221" s="89"/>
    </row>
    <row r="222" spans="1:12">
      <c r="A222" s="73" t="s">
        <v>49</v>
      </c>
      <c r="B222" s="73" t="s">
        <v>254</v>
      </c>
      <c r="C222" s="73" t="s">
        <v>255</v>
      </c>
      <c r="D222" s="73" t="s">
        <v>80</v>
      </c>
      <c r="E222" s="73" t="s">
        <v>222</v>
      </c>
      <c r="F222" s="73" t="s">
        <v>223</v>
      </c>
      <c r="G222" s="73">
        <v>2</v>
      </c>
      <c r="H222" s="73">
        <v>6.04</v>
      </c>
      <c r="I222" s="73">
        <v>0</v>
      </c>
      <c r="J222" s="73">
        <v>6.04</v>
      </c>
      <c r="K222" s="89">
        <f t="shared" si="4"/>
        <v>6.04</v>
      </c>
      <c r="L222" s="89"/>
    </row>
    <row r="223" spans="1:12">
      <c r="A223" s="73" t="s">
        <v>49</v>
      </c>
      <c r="B223" s="73" t="s">
        <v>254</v>
      </c>
      <c r="C223" s="73" t="s">
        <v>255</v>
      </c>
      <c r="D223" s="73" t="s">
        <v>80</v>
      </c>
      <c r="E223" s="73" t="s">
        <v>91</v>
      </c>
      <c r="F223" s="73" t="s">
        <v>92</v>
      </c>
      <c r="G223" s="73">
        <v>2</v>
      </c>
      <c r="H223" s="73">
        <v>4.16</v>
      </c>
      <c r="I223" s="73">
        <v>0</v>
      </c>
      <c r="J223" s="73">
        <v>4.16</v>
      </c>
      <c r="K223" s="89">
        <f t="shared" si="4"/>
        <v>4.16</v>
      </c>
      <c r="L223" s="89"/>
    </row>
    <row r="224" spans="1:12">
      <c r="A224" s="73" t="s">
        <v>49</v>
      </c>
      <c r="B224" s="73" t="s">
        <v>254</v>
      </c>
      <c r="C224" s="73" t="s">
        <v>255</v>
      </c>
      <c r="D224" s="73" t="s">
        <v>80</v>
      </c>
      <c r="E224" s="73" t="s">
        <v>314</v>
      </c>
      <c r="F224" s="73" t="s">
        <v>315</v>
      </c>
      <c r="G224" s="73">
        <v>1</v>
      </c>
      <c r="H224" s="73">
        <v>33.409999999999997</v>
      </c>
      <c r="I224" s="73">
        <v>4</v>
      </c>
      <c r="J224" s="73">
        <v>37.409999999999997</v>
      </c>
      <c r="K224" s="89">
        <f t="shared" si="4"/>
        <v>37.409999999999997</v>
      </c>
      <c r="L224" s="89"/>
    </row>
    <row r="225" spans="1:12">
      <c r="A225" s="73" t="s">
        <v>49</v>
      </c>
      <c r="B225" s="73" t="s">
        <v>258</v>
      </c>
      <c r="C225" s="73" t="s">
        <v>259</v>
      </c>
      <c r="D225" s="73" t="s">
        <v>78</v>
      </c>
      <c r="E225" s="73" t="s">
        <v>79</v>
      </c>
      <c r="F225" s="73"/>
      <c r="G225" s="73">
        <v>3</v>
      </c>
      <c r="H225" s="73">
        <v>52.29</v>
      </c>
      <c r="I225" s="73">
        <v>12</v>
      </c>
      <c r="J225" s="73">
        <v>64.290000000000006</v>
      </c>
      <c r="K225" s="89">
        <f t="shared" si="4"/>
        <v>64.290000000000006</v>
      </c>
      <c r="L225" s="89"/>
    </row>
    <row r="226" spans="1:12">
      <c r="A226" s="73" t="s">
        <v>49</v>
      </c>
      <c r="B226" s="73" t="s">
        <v>258</v>
      </c>
      <c r="C226" s="73" t="s">
        <v>259</v>
      </c>
      <c r="D226" s="73" t="s">
        <v>78</v>
      </c>
      <c r="E226" s="73" t="s">
        <v>79</v>
      </c>
      <c r="F226" s="73"/>
      <c r="G226" s="73">
        <v>2</v>
      </c>
      <c r="H226" s="73">
        <v>36.96</v>
      </c>
      <c r="I226" s="73">
        <v>8</v>
      </c>
      <c r="J226" s="73">
        <v>44.96</v>
      </c>
      <c r="K226" s="89">
        <f t="shared" si="4"/>
        <v>44.96</v>
      </c>
      <c r="L226" s="89"/>
    </row>
    <row r="227" spans="1:12">
      <c r="A227" s="73" t="s">
        <v>49</v>
      </c>
      <c r="B227" s="73" t="s">
        <v>258</v>
      </c>
      <c r="C227" s="73" t="s">
        <v>259</v>
      </c>
      <c r="D227" s="73" t="s">
        <v>80</v>
      </c>
      <c r="E227" s="73" t="s">
        <v>371</v>
      </c>
      <c r="F227" s="73" t="s">
        <v>372</v>
      </c>
      <c r="G227" s="73">
        <v>1</v>
      </c>
      <c r="H227" s="73">
        <v>8.19</v>
      </c>
      <c r="I227" s="73">
        <v>0</v>
      </c>
      <c r="J227" s="73">
        <v>8.19</v>
      </c>
      <c r="K227" s="89">
        <f t="shared" si="4"/>
        <v>8.19</v>
      </c>
      <c r="L227" s="89"/>
    </row>
    <row r="228" spans="1:12">
      <c r="A228" s="73" t="s">
        <v>49</v>
      </c>
      <c r="B228" s="73" t="s">
        <v>258</v>
      </c>
      <c r="C228" s="73" t="s">
        <v>259</v>
      </c>
      <c r="D228" s="73" t="s">
        <v>80</v>
      </c>
      <c r="E228" s="73" t="s">
        <v>416</v>
      </c>
      <c r="F228" s="73" t="s">
        <v>1777</v>
      </c>
      <c r="G228" s="73">
        <v>1</v>
      </c>
      <c r="H228" s="73">
        <v>5.34</v>
      </c>
      <c r="I228" s="73">
        <v>0</v>
      </c>
      <c r="J228" s="73">
        <v>5.34</v>
      </c>
      <c r="K228" s="89">
        <f t="shared" si="4"/>
        <v>5.34</v>
      </c>
      <c r="L228" s="89"/>
    </row>
    <row r="229" spans="1:12">
      <c r="A229" s="73" t="s">
        <v>49</v>
      </c>
      <c r="B229" s="73" t="s">
        <v>258</v>
      </c>
      <c r="C229" s="73" t="s">
        <v>259</v>
      </c>
      <c r="D229" s="73" t="s">
        <v>80</v>
      </c>
      <c r="E229" s="73" t="s">
        <v>373</v>
      </c>
      <c r="F229" s="73" t="s">
        <v>374</v>
      </c>
      <c r="G229" s="73">
        <v>1</v>
      </c>
      <c r="H229" s="73">
        <v>6.59</v>
      </c>
      <c r="I229" s="73">
        <v>0</v>
      </c>
      <c r="J229" s="73">
        <v>6.59</v>
      </c>
      <c r="K229" s="89">
        <f t="shared" si="4"/>
        <v>6.59</v>
      </c>
      <c r="L229" s="89"/>
    </row>
    <row r="230" spans="1:12">
      <c r="A230" s="73" t="s">
        <v>49</v>
      </c>
      <c r="B230" s="73" t="s">
        <v>258</v>
      </c>
      <c r="C230" s="73" t="s">
        <v>259</v>
      </c>
      <c r="D230" s="73" t="s">
        <v>80</v>
      </c>
      <c r="E230" s="73" t="s">
        <v>377</v>
      </c>
      <c r="F230" s="73" t="s">
        <v>378</v>
      </c>
      <c r="G230" s="73">
        <v>1</v>
      </c>
      <c r="H230" s="73">
        <v>5.14</v>
      </c>
      <c r="I230" s="73">
        <v>0</v>
      </c>
      <c r="J230" s="73">
        <v>5.14</v>
      </c>
      <c r="K230" s="89">
        <f t="shared" si="4"/>
        <v>5.14</v>
      </c>
      <c r="L230" s="89"/>
    </row>
    <row r="231" spans="1:12">
      <c r="A231" s="73" t="s">
        <v>49</v>
      </c>
      <c r="B231" s="73" t="s">
        <v>258</v>
      </c>
      <c r="C231" s="73" t="s">
        <v>259</v>
      </c>
      <c r="D231" s="73" t="s">
        <v>80</v>
      </c>
      <c r="E231" s="73" t="s">
        <v>211</v>
      </c>
      <c r="F231" s="73" t="s">
        <v>212</v>
      </c>
      <c r="G231" s="73">
        <v>1</v>
      </c>
      <c r="H231" s="73">
        <v>3.99</v>
      </c>
      <c r="I231" s="73">
        <v>0</v>
      </c>
      <c r="J231" s="73">
        <v>3.99</v>
      </c>
      <c r="K231" s="89">
        <f t="shared" si="4"/>
        <v>3.99</v>
      </c>
      <c r="L231" s="89"/>
    </row>
    <row r="232" spans="1:12">
      <c r="A232" s="73" t="s">
        <v>49</v>
      </c>
      <c r="B232" s="73" t="s">
        <v>258</v>
      </c>
      <c r="C232" s="73" t="s">
        <v>259</v>
      </c>
      <c r="D232" s="73" t="s">
        <v>80</v>
      </c>
      <c r="E232" s="73" t="s">
        <v>213</v>
      </c>
      <c r="F232" s="73" t="s">
        <v>214</v>
      </c>
      <c r="G232" s="73">
        <v>1</v>
      </c>
      <c r="H232" s="73">
        <v>16.440000000000001</v>
      </c>
      <c r="I232" s="73">
        <v>0</v>
      </c>
      <c r="J232" s="73">
        <v>16.440000000000001</v>
      </c>
      <c r="K232" s="89">
        <f t="shared" si="4"/>
        <v>16.440000000000001</v>
      </c>
      <c r="L232" s="89"/>
    </row>
    <row r="233" spans="1:12">
      <c r="A233" s="73" t="s">
        <v>49</v>
      </c>
      <c r="B233" s="73" t="s">
        <v>258</v>
      </c>
      <c r="C233" s="73" t="s">
        <v>259</v>
      </c>
      <c r="D233" s="73" t="s">
        <v>80</v>
      </c>
      <c r="E233" s="73" t="s">
        <v>116</v>
      </c>
      <c r="F233" s="73" t="s">
        <v>117</v>
      </c>
      <c r="G233" s="73">
        <v>2</v>
      </c>
      <c r="H233" s="73">
        <v>16.8</v>
      </c>
      <c r="I233" s="73">
        <v>0</v>
      </c>
      <c r="J233" s="73">
        <v>16.8</v>
      </c>
      <c r="K233" s="89">
        <f t="shared" si="4"/>
        <v>16.8</v>
      </c>
      <c r="L233" s="89"/>
    </row>
    <row r="234" spans="1:12">
      <c r="A234" s="73" t="s">
        <v>49</v>
      </c>
      <c r="B234" s="73" t="s">
        <v>258</v>
      </c>
      <c r="C234" s="73" t="s">
        <v>259</v>
      </c>
      <c r="D234" s="73" t="s">
        <v>80</v>
      </c>
      <c r="E234" s="73" t="s">
        <v>371</v>
      </c>
      <c r="F234" s="73" t="s">
        <v>372</v>
      </c>
      <c r="G234" s="73">
        <v>1</v>
      </c>
      <c r="H234" s="73">
        <v>8.19</v>
      </c>
      <c r="I234" s="73">
        <v>0</v>
      </c>
      <c r="J234" s="73">
        <v>8.19</v>
      </c>
      <c r="K234" s="89">
        <f t="shared" si="4"/>
        <v>8.19</v>
      </c>
      <c r="L234" s="89"/>
    </row>
    <row r="235" spans="1:12">
      <c r="A235" s="73" t="s">
        <v>49</v>
      </c>
      <c r="B235" s="73" t="s">
        <v>258</v>
      </c>
      <c r="C235" s="73" t="s">
        <v>259</v>
      </c>
      <c r="D235" s="73" t="s">
        <v>80</v>
      </c>
      <c r="E235" s="73" t="s">
        <v>416</v>
      </c>
      <c r="F235" s="73" t="s">
        <v>1777</v>
      </c>
      <c r="G235" s="73">
        <v>1</v>
      </c>
      <c r="H235" s="73">
        <v>5.34</v>
      </c>
      <c r="I235" s="73">
        <v>0</v>
      </c>
      <c r="J235" s="73">
        <v>5.34</v>
      </c>
      <c r="K235" s="89">
        <f t="shared" si="4"/>
        <v>5.34</v>
      </c>
      <c r="L235" s="89"/>
    </row>
    <row r="236" spans="1:12">
      <c r="A236" s="73" t="s">
        <v>49</v>
      </c>
      <c r="B236" s="73" t="s">
        <v>258</v>
      </c>
      <c r="C236" s="73" t="s">
        <v>259</v>
      </c>
      <c r="D236" s="73" t="s">
        <v>80</v>
      </c>
      <c r="E236" s="73" t="s">
        <v>373</v>
      </c>
      <c r="F236" s="73" t="s">
        <v>374</v>
      </c>
      <c r="G236" s="73">
        <v>1</v>
      </c>
      <c r="H236" s="73">
        <v>6.59</v>
      </c>
      <c r="I236" s="73">
        <v>0</v>
      </c>
      <c r="J236" s="73">
        <v>6.59</v>
      </c>
      <c r="K236" s="89">
        <f t="shared" si="4"/>
        <v>6.59</v>
      </c>
      <c r="L236" s="89"/>
    </row>
    <row r="237" spans="1:12">
      <c r="A237" s="73" t="s">
        <v>49</v>
      </c>
      <c r="B237" s="73" t="s">
        <v>258</v>
      </c>
      <c r="C237" s="73" t="s">
        <v>259</v>
      </c>
      <c r="D237" s="73" t="s">
        <v>80</v>
      </c>
      <c r="E237" s="73" t="s">
        <v>377</v>
      </c>
      <c r="F237" s="73" t="s">
        <v>378</v>
      </c>
      <c r="G237" s="73">
        <v>1</v>
      </c>
      <c r="H237" s="73">
        <v>5.14</v>
      </c>
      <c r="I237" s="73">
        <v>0</v>
      </c>
      <c r="J237" s="73">
        <v>5.14</v>
      </c>
      <c r="K237" s="89">
        <f t="shared" si="4"/>
        <v>5.14</v>
      </c>
      <c r="L237" s="89"/>
    </row>
    <row r="238" spans="1:12">
      <c r="A238" s="73" t="s">
        <v>49</v>
      </c>
      <c r="B238" s="73" t="s">
        <v>258</v>
      </c>
      <c r="C238" s="73" t="s">
        <v>259</v>
      </c>
      <c r="D238" s="73" t="s">
        <v>80</v>
      </c>
      <c r="E238" s="73" t="s">
        <v>379</v>
      </c>
      <c r="F238" s="73" t="s">
        <v>380</v>
      </c>
      <c r="G238" s="73">
        <v>1</v>
      </c>
      <c r="H238" s="73">
        <v>14.42</v>
      </c>
      <c r="I238" s="73">
        <v>0</v>
      </c>
      <c r="J238" s="73">
        <v>14.42</v>
      </c>
      <c r="K238" s="89">
        <f t="shared" si="4"/>
        <v>14.42</v>
      </c>
      <c r="L238" s="89"/>
    </row>
    <row r="239" spans="1:12">
      <c r="A239" s="73" t="s">
        <v>49</v>
      </c>
      <c r="B239" s="73" t="s">
        <v>258</v>
      </c>
      <c r="C239" s="73" t="s">
        <v>259</v>
      </c>
      <c r="D239" s="73" t="s">
        <v>80</v>
      </c>
      <c r="E239" s="73" t="s">
        <v>122</v>
      </c>
      <c r="F239" s="73" t="s">
        <v>123</v>
      </c>
      <c r="G239" s="73">
        <v>1</v>
      </c>
      <c r="H239" s="73">
        <v>6.42</v>
      </c>
      <c r="I239" s="73">
        <v>0</v>
      </c>
      <c r="J239" s="73">
        <v>6.42</v>
      </c>
      <c r="K239" s="89">
        <f t="shared" si="4"/>
        <v>6.42</v>
      </c>
      <c r="L239" s="89"/>
    </row>
    <row r="240" spans="1:12">
      <c r="A240" s="73" t="s">
        <v>49</v>
      </c>
      <c r="B240" s="73" t="s">
        <v>258</v>
      </c>
      <c r="C240" s="73" t="s">
        <v>259</v>
      </c>
      <c r="D240" s="73" t="s">
        <v>80</v>
      </c>
      <c r="E240" s="73" t="s">
        <v>124</v>
      </c>
      <c r="F240" s="73" t="s">
        <v>125</v>
      </c>
      <c r="G240" s="73">
        <v>1</v>
      </c>
      <c r="H240" s="73">
        <v>8.2799999999999994</v>
      </c>
      <c r="I240" s="73">
        <v>0</v>
      </c>
      <c r="J240" s="73">
        <v>8.2799999999999994</v>
      </c>
      <c r="K240" s="89">
        <f t="shared" si="4"/>
        <v>8.2799999999999994</v>
      </c>
      <c r="L240" s="89"/>
    </row>
    <row r="241" spans="1:12">
      <c r="A241" s="73" t="s">
        <v>49</v>
      </c>
      <c r="B241" s="73" t="s">
        <v>258</v>
      </c>
      <c r="C241" s="73" t="s">
        <v>259</v>
      </c>
      <c r="D241" s="73" t="s">
        <v>80</v>
      </c>
      <c r="E241" s="73" t="s">
        <v>193</v>
      </c>
      <c r="F241" s="73" t="s">
        <v>194</v>
      </c>
      <c r="G241" s="73">
        <v>1</v>
      </c>
      <c r="H241" s="73">
        <v>10.66</v>
      </c>
      <c r="I241" s="73">
        <v>0</v>
      </c>
      <c r="J241" s="73">
        <v>10.66</v>
      </c>
      <c r="K241" s="89">
        <f t="shared" si="4"/>
        <v>10.66</v>
      </c>
      <c r="L241" s="89"/>
    </row>
    <row r="242" spans="1:12">
      <c r="A242" s="73" t="s">
        <v>49</v>
      </c>
      <c r="B242" s="73" t="s">
        <v>258</v>
      </c>
      <c r="C242" s="73" t="s">
        <v>259</v>
      </c>
      <c r="D242" s="73" t="s">
        <v>80</v>
      </c>
      <c r="E242" s="73" t="s">
        <v>126</v>
      </c>
      <c r="F242" s="73" t="s">
        <v>127</v>
      </c>
      <c r="G242" s="73">
        <v>1</v>
      </c>
      <c r="H242" s="73">
        <v>14.4</v>
      </c>
      <c r="I242" s="73">
        <v>0</v>
      </c>
      <c r="J242" s="73">
        <v>14.4</v>
      </c>
      <c r="K242" s="89">
        <f t="shared" si="4"/>
        <v>14.4</v>
      </c>
      <c r="L242" s="89"/>
    </row>
    <row r="243" spans="1:12">
      <c r="A243" s="73" t="s">
        <v>49</v>
      </c>
      <c r="B243" s="73" t="s">
        <v>258</v>
      </c>
      <c r="C243" s="73" t="s">
        <v>259</v>
      </c>
      <c r="D243" s="73" t="s">
        <v>80</v>
      </c>
      <c r="E243" s="73" t="s">
        <v>128</v>
      </c>
      <c r="F243" s="73" t="s">
        <v>129</v>
      </c>
      <c r="G243" s="73">
        <v>1</v>
      </c>
      <c r="H243" s="73">
        <v>14.26</v>
      </c>
      <c r="I243" s="73">
        <v>0</v>
      </c>
      <c r="J243" s="73">
        <v>14.26</v>
      </c>
      <c r="K243" s="89">
        <f t="shared" si="4"/>
        <v>14.26</v>
      </c>
      <c r="L243" s="89"/>
    </row>
    <row r="244" spans="1:12">
      <c r="A244" s="73" t="s">
        <v>49</v>
      </c>
      <c r="B244" s="73" t="s">
        <v>258</v>
      </c>
      <c r="C244" s="73" t="s">
        <v>259</v>
      </c>
      <c r="D244" s="73" t="s">
        <v>80</v>
      </c>
      <c r="E244" s="73" t="s">
        <v>134</v>
      </c>
      <c r="F244" s="73" t="s">
        <v>135</v>
      </c>
      <c r="G244" s="73">
        <v>1</v>
      </c>
      <c r="H244" s="73">
        <v>9.85</v>
      </c>
      <c r="I244" s="73">
        <v>0</v>
      </c>
      <c r="J244" s="73">
        <v>9.85</v>
      </c>
      <c r="K244" s="89">
        <f t="shared" si="4"/>
        <v>9.85</v>
      </c>
      <c r="L244" s="89"/>
    </row>
    <row r="245" spans="1:12">
      <c r="A245" s="73" t="s">
        <v>49</v>
      </c>
      <c r="B245" s="73" t="s">
        <v>258</v>
      </c>
      <c r="C245" s="73" t="s">
        <v>259</v>
      </c>
      <c r="D245" s="73" t="s">
        <v>80</v>
      </c>
      <c r="E245" s="73" t="s">
        <v>199</v>
      </c>
      <c r="F245" s="73" t="s">
        <v>200</v>
      </c>
      <c r="G245" s="73">
        <v>1</v>
      </c>
      <c r="H245" s="73">
        <v>21.19</v>
      </c>
      <c r="I245" s="73">
        <v>0</v>
      </c>
      <c r="J245" s="73">
        <v>21.19</v>
      </c>
      <c r="K245" s="89">
        <f t="shared" si="4"/>
        <v>21.19</v>
      </c>
      <c r="L245" s="89"/>
    </row>
    <row r="246" spans="1:12">
      <c r="A246" s="73" t="s">
        <v>49</v>
      </c>
      <c r="B246" s="73" t="s">
        <v>258</v>
      </c>
      <c r="C246" s="73" t="s">
        <v>259</v>
      </c>
      <c r="D246" s="73" t="s">
        <v>80</v>
      </c>
      <c r="E246" s="73" t="s">
        <v>217</v>
      </c>
      <c r="F246" s="73" t="s">
        <v>1772</v>
      </c>
      <c r="G246" s="73">
        <v>4</v>
      </c>
      <c r="H246" s="73">
        <v>76.400000000000006</v>
      </c>
      <c r="I246" s="73">
        <v>0</v>
      </c>
      <c r="J246" s="73">
        <v>76.400000000000006</v>
      </c>
      <c r="K246" s="89">
        <f t="shared" si="4"/>
        <v>76.400000000000006</v>
      </c>
      <c r="L246" s="89"/>
    </row>
    <row r="247" spans="1:12">
      <c r="A247" s="73" t="s">
        <v>49</v>
      </c>
      <c r="B247" s="73" t="s">
        <v>258</v>
      </c>
      <c r="C247" s="73" t="s">
        <v>259</v>
      </c>
      <c r="D247" s="73" t="s">
        <v>80</v>
      </c>
      <c r="E247" s="73" t="s">
        <v>151</v>
      </c>
      <c r="F247" s="73" t="s">
        <v>152</v>
      </c>
      <c r="G247" s="73">
        <v>4</v>
      </c>
      <c r="H247" s="73">
        <v>49.8</v>
      </c>
      <c r="I247" s="73">
        <v>0</v>
      </c>
      <c r="J247" s="73">
        <v>49.8</v>
      </c>
      <c r="K247" s="89">
        <f t="shared" si="4"/>
        <v>49.8</v>
      </c>
      <c r="L247" s="89"/>
    </row>
    <row r="248" spans="1:12">
      <c r="A248" s="73" t="s">
        <v>49</v>
      </c>
      <c r="B248" s="73" t="s">
        <v>2517</v>
      </c>
      <c r="C248" s="73" t="s">
        <v>2518</v>
      </c>
      <c r="D248" s="73" t="s">
        <v>78</v>
      </c>
      <c r="E248" s="73" t="s">
        <v>79</v>
      </c>
      <c r="F248" s="73"/>
      <c r="G248" s="73">
        <v>1</v>
      </c>
      <c r="H248" s="73">
        <v>23.24</v>
      </c>
      <c r="I248" s="73">
        <v>4</v>
      </c>
      <c r="J248" s="73">
        <v>27.24</v>
      </c>
      <c r="K248" s="89">
        <f t="shared" si="4"/>
        <v>27.24</v>
      </c>
      <c r="L248" s="89"/>
    </row>
    <row r="249" spans="1:12">
      <c r="A249" s="73" t="s">
        <v>49</v>
      </c>
      <c r="B249" s="73" t="s">
        <v>1778</v>
      </c>
      <c r="C249" s="73" t="s">
        <v>1779</v>
      </c>
      <c r="D249" s="73" t="s">
        <v>78</v>
      </c>
      <c r="E249" s="73" t="s">
        <v>79</v>
      </c>
      <c r="F249" s="73"/>
      <c r="G249" s="73">
        <v>1</v>
      </c>
      <c r="H249" s="73">
        <v>16.91</v>
      </c>
      <c r="I249" s="73">
        <v>4</v>
      </c>
      <c r="J249" s="73">
        <v>20.91</v>
      </c>
      <c r="K249" s="89">
        <f t="shared" si="4"/>
        <v>20.91</v>
      </c>
      <c r="L249" s="89"/>
    </row>
    <row r="250" spans="1:12">
      <c r="A250" s="73" t="s">
        <v>49</v>
      </c>
      <c r="B250" s="73" t="s">
        <v>264</v>
      </c>
      <c r="C250" s="73" t="s">
        <v>265</v>
      </c>
      <c r="D250" s="73" t="s">
        <v>78</v>
      </c>
      <c r="E250" s="73" t="s">
        <v>79</v>
      </c>
      <c r="F250" s="73"/>
      <c r="G250" s="73">
        <v>13</v>
      </c>
      <c r="H250" s="73">
        <v>158.04</v>
      </c>
      <c r="I250" s="73">
        <v>36</v>
      </c>
      <c r="J250" s="73">
        <v>194.04</v>
      </c>
      <c r="K250" s="89">
        <f t="shared" si="4"/>
        <v>194.04</v>
      </c>
      <c r="L250" s="89"/>
    </row>
    <row r="251" spans="1:12">
      <c r="A251" s="73" t="s">
        <v>49</v>
      </c>
      <c r="B251" s="73" t="s">
        <v>264</v>
      </c>
      <c r="C251" s="73" t="s">
        <v>265</v>
      </c>
      <c r="D251" s="73" t="s">
        <v>80</v>
      </c>
      <c r="E251" s="73" t="s">
        <v>116</v>
      </c>
      <c r="F251" s="73" t="s">
        <v>117</v>
      </c>
      <c r="G251" s="73">
        <v>1</v>
      </c>
      <c r="H251" s="73">
        <v>8.4</v>
      </c>
      <c r="I251" s="73">
        <v>0</v>
      </c>
      <c r="J251" s="73">
        <v>8.4</v>
      </c>
      <c r="K251" s="89">
        <f t="shared" si="4"/>
        <v>8.4</v>
      </c>
      <c r="L251" s="89"/>
    </row>
    <row r="252" spans="1:12">
      <c r="A252" s="73" t="s">
        <v>49</v>
      </c>
      <c r="B252" s="73" t="s">
        <v>264</v>
      </c>
      <c r="C252" s="73" t="s">
        <v>265</v>
      </c>
      <c r="D252" s="73" t="s">
        <v>80</v>
      </c>
      <c r="E252" s="73" t="s">
        <v>138</v>
      </c>
      <c r="F252" s="73" t="s">
        <v>139</v>
      </c>
      <c r="G252" s="73">
        <v>2</v>
      </c>
      <c r="H252" s="73">
        <v>3.26</v>
      </c>
      <c r="I252" s="73">
        <v>4</v>
      </c>
      <c r="J252" s="73">
        <v>7.26</v>
      </c>
      <c r="K252" s="89">
        <f t="shared" si="4"/>
        <v>7.26</v>
      </c>
      <c r="L252" s="89"/>
    </row>
    <row r="253" spans="1:12">
      <c r="A253" s="73" t="s">
        <v>49</v>
      </c>
      <c r="B253" s="73" t="s">
        <v>264</v>
      </c>
      <c r="C253" s="73" t="s">
        <v>265</v>
      </c>
      <c r="D253" s="73" t="s">
        <v>80</v>
      </c>
      <c r="E253" s="73" t="s">
        <v>163</v>
      </c>
      <c r="F253" s="73" t="s">
        <v>164</v>
      </c>
      <c r="G253" s="73">
        <v>2</v>
      </c>
      <c r="H253" s="73">
        <v>10.56</v>
      </c>
      <c r="I253" s="73">
        <v>0</v>
      </c>
      <c r="J253" s="73">
        <v>10.56</v>
      </c>
      <c r="K253" s="89">
        <f t="shared" si="4"/>
        <v>10.56</v>
      </c>
      <c r="L253" s="89"/>
    </row>
    <row r="254" spans="1:12">
      <c r="A254" s="73" t="s">
        <v>49</v>
      </c>
      <c r="B254" s="73" t="s">
        <v>264</v>
      </c>
      <c r="C254" s="73" t="s">
        <v>265</v>
      </c>
      <c r="D254" s="73" t="s">
        <v>80</v>
      </c>
      <c r="E254" s="73" t="s">
        <v>412</v>
      </c>
      <c r="F254" s="73" t="s">
        <v>413</v>
      </c>
      <c r="G254" s="73">
        <v>2</v>
      </c>
      <c r="H254" s="73">
        <v>64.66</v>
      </c>
      <c r="I254" s="73">
        <v>8</v>
      </c>
      <c r="J254" s="73">
        <v>72.66</v>
      </c>
      <c r="K254" s="89">
        <f t="shared" si="4"/>
        <v>72.66</v>
      </c>
      <c r="L254" s="89"/>
    </row>
    <row r="255" spans="1:12">
      <c r="A255" s="73" t="s">
        <v>49</v>
      </c>
      <c r="B255" s="73" t="s">
        <v>264</v>
      </c>
      <c r="C255" s="73" t="s">
        <v>265</v>
      </c>
      <c r="D255" s="73" t="s">
        <v>80</v>
      </c>
      <c r="E255" s="73" t="s">
        <v>373</v>
      </c>
      <c r="F255" s="73" t="s">
        <v>374</v>
      </c>
      <c r="G255" s="73">
        <v>1</v>
      </c>
      <c r="H255" s="73">
        <v>6.59</v>
      </c>
      <c r="I255" s="73">
        <v>0</v>
      </c>
      <c r="J255" s="73">
        <v>6.59</v>
      </c>
      <c r="K255" s="89">
        <f t="shared" si="4"/>
        <v>6.59</v>
      </c>
      <c r="L255" s="89"/>
    </row>
    <row r="256" spans="1:12">
      <c r="A256" s="73" t="s">
        <v>49</v>
      </c>
      <c r="B256" s="73" t="s">
        <v>264</v>
      </c>
      <c r="C256" s="73" t="s">
        <v>265</v>
      </c>
      <c r="D256" s="73" t="s">
        <v>80</v>
      </c>
      <c r="E256" s="73" t="s">
        <v>83</v>
      </c>
      <c r="F256" s="73" t="s">
        <v>84</v>
      </c>
      <c r="G256" s="73">
        <v>2</v>
      </c>
      <c r="H256" s="73">
        <v>4.5</v>
      </c>
      <c r="I256" s="73">
        <v>0</v>
      </c>
      <c r="J256" s="73">
        <v>4.5</v>
      </c>
      <c r="K256" s="89">
        <f t="shared" si="4"/>
        <v>4.5</v>
      </c>
      <c r="L256" s="89"/>
    </row>
    <row r="257" spans="1:12">
      <c r="A257" s="73" t="s">
        <v>49</v>
      </c>
      <c r="B257" s="73" t="s">
        <v>264</v>
      </c>
      <c r="C257" s="73" t="s">
        <v>265</v>
      </c>
      <c r="D257" s="73" t="s">
        <v>80</v>
      </c>
      <c r="E257" s="73" t="s">
        <v>183</v>
      </c>
      <c r="F257" s="73" t="s">
        <v>184</v>
      </c>
      <c r="G257" s="73">
        <v>2</v>
      </c>
      <c r="H257" s="73">
        <v>4.5</v>
      </c>
      <c r="I257" s="73">
        <v>0</v>
      </c>
      <c r="J257" s="73">
        <v>4.5</v>
      </c>
      <c r="K257" s="89">
        <f t="shared" si="4"/>
        <v>4.5</v>
      </c>
      <c r="L257" s="89"/>
    </row>
    <row r="258" spans="1:12">
      <c r="A258" s="73" t="s">
        <v>49</v>
      </c>
      <c r="B258" s="73" t="s">
        <v>264</v>
      </c>
      <c r="C258" s="73" t="s">
        <v>265</v>
      </c>
      <c r="D258" s="73" t="s">
        <v>80</v>
      </c>
      <c r="E258" s="73" t="s">
        <v>85</v>
      </c>
      <c r="F258" s="73" t="s">
        <v>86</v>
      </c>
      <c r="G258" s="73">
        <v>2</v>
      </c>
      <c r="H258" s="73">
        <v>10.06</v>
      </c>
      <c r="I258" s="73">
        <v>0</v>
      </c>
      <c r="J258" s="73">
        <v>10.06</v>
      </c>
      <c r="K258" s="89">
        <f t="shared" si="4"/>
        <v>10.06</v>
      </c>
      <c r="L258" s="89"/>
    </row>
    <row r="259" spans="1:12">
      <c r="A259" s="73" t="s">
        <v>49</v>
      </c>
      <c r="B259" s="73" t="s">
        <v>264</v>
      </c>
      <c r="C259" s="73" t="s">
        <v>265</v>
      </c>
      <c r="D259" s="73" t="s">
        <v>80</v>
      </c>
      <c r="E259" s="73" t="s">
        <v>234</v>
      </c>
      <c r="F259" s="73" t="s">
        <v>235</v>
      </c>
      <c r="G259" s="73">
        <v>1</v>
      </c>
      <c r="H259" s="73">
        <v>3.99</v>
      </c>
      <c r="I259" s="73">
        <v>0</v>
      </c>
      <c r="J259" s="73">
        <v>3.99</v>
      </c>
      <c r="K259" s="89">
        <f t="shared" si="4"/>
        <v>3.99</v>
      </c>
      <c r="L259" s="89"/>
    </row>
    <row r="260" spans="1:12">
      <c r="A260" s="73" t="s">
        <v>49</v>
      </c>
      <c r="B260" s="73" t="s">
        <v>264</v>
      </c>
      <c r="C260" s="73" t="s">
        <v>265</v>
      </c>
      <c r="D260" s="73" t="s">
        <v>80</v>
      </c>
      <c r="E260" s="73" t="s">
        <v>187</v>
      </c>
      <c r="F260" s="73" t="s">
        <v>188</v>
      </c>
      <c r="G260" s="73">
        <v>1</v>
      </c>
      <c r="H260" s="73">
        <v>5.14</v>
      </c>
      <c r="I260" s="73">
        <v>0</v>
      </c>
      <c r="J260" s="73">
        <v>5.14</v>
      </c>
      <c r="K260" s="89">
        <f t="shared" si="4"/>
        <v>5.14</v>
      </c>
      <c r="L260" s="89"/>
    </row>
    <row r="261" spans="1:12">
      <c r="A261" s="73" t="s">
        <v>49</v>
      </c>
      <c r="B261" s="73" t="s">
        <v>264</v>
      </c>
      <c r="C261" s="73" t="s">
        <v>265</v>
      </c>
      <c r="D261" s="73" t="s">
        <v>80</v>
      </c>
      <c r="E261" s="73" t="s">
        <v>487</v>
      </c>
      <c r="F261" s="73" t="s">
        <v>488</v>
      </c>
      <c r="G261" s="73">
        <v>2</v>
      </c>
      <c r="H261" s="73">
        <v>19.7</v>
      </c>
      <c r="I261" s="73">
        <v>0</v>
      </c>
      <c r="J261" s="73">
        <v>19.7</v>
      </c>
      <c r="K261" s="89">
        <f t="shared" si="4"/>
        <v>19.7</v>
      </c>
      <c r="L261" s="89"/>
    </row>
    <row r="262" spans="1:12">
      <c r="A262" s="73" t="s">
        <v>49</v>
      </c>
      <c r="B262" s="73" t="s">
        <v>264</v>
      </c>
      <c r="C262" s="73" t="s">
        <v>265</v>
      </c>
      <c r="D262" s="73" t="s">
        <v>80</v>
      </c>
      <c r="E262" s="73" t="s">
        <v>189</v>
      </c>
      <c r="F262" s="73" t="s">
        <v>190</v>
      </c>
      <c r="G262" s="73">
        <v>1</v>
      </c>
      <c r="H262" s="73">
        <v>5.34</v>
      </c>
      <c r="I262" s="73">
        <v>0</v>
      </c>
      <c r="J262" s="73">
        <v>5.34</v>
      </c>
      <c r="K262" s="89">
        <f t="shared" si="4"/>
        <v>5.34</v>
      </c>
      <c r="L262" s="89"/>
    </row>
    <row r="263" spans="1:12">
      <c r="A263" s="73" t="s">
        <v>49</v>
      </c>
      <c r="B263" s="73" t="s">
        <v>264</v>
      </c>
      <c r="C263" s="73" t="s">
        <v>265</v>
      </c>
      <c r="D263" s="73" t="s">
        <v>80</v>
      </c>
      <c r="E263" s="73" t="s">
        <v>87</v>
      </c>
      <c r="F263" s="73" t="s">
        <v>88</v>
      </c>
      <c r="G263" s="73">
        <v>2</v>
      </c>
      <c r="H263" s="73">
        <v>5.74</v>
      </c>
      <c r="I263" s="73">
        <v>0</v>
      </c>
      <c r="J263" s="73">
        <v>5.74</v>
      </c>
      <c r="K263" s="89">
        <f t="shared" ref="K263:K326" si="5">J263</f>
        <v>5.74</v>
      </c>
      <c r="L263" s="89"/>
    </row>
    <row r="264" spans="1:12">
      <c r="A264" s="73" t="s">
        <v>49</v>
      </c>
      <c r="B264" s="73" t="s">
        <v>264</v>
      </c>
      <c r="C264" s="73" t="s">
        <v>265</v>
      </c>
      <c r="D264" s="73" t="s">
        <v>80</v>
      </c>
      <c r="E264" s="73" t="s">
        <v>402</v>
      </c>
      <c r="F264" s="73" t="s">
        <v>403</v>
      </c>
      <c r="G264" s="73">
        <v>1</v>
      </c>
      <c r="H264" s="73">
        <v>4.4800000000000004</v>
      </c>
      <c r="I264" s="73">
        <v>0</v>
      </c>
      <c r="J264" s="73">
        <v>4.4800000000000004</v>
      </c>
      <c r="K264" s="89">
        <f t="shared" si="5"/>
        <v>4.4800000000000004</v>
      </c>
      <c r="L264" s="89"/>
    </row>
    <row r="265" spans="1:12">
      <c r="A265" s="73" t="s">
        <v>49</v>
      </c>
      <c r="B265" s="73" t="s">
        <v>264</v>
      </c>
      <c r="C265" s="73" t="s">
        <v>265</v>
      </c>
      <c r="D265" s="73" t="s">
        <v>80</v>
      </c>
      <c r="E265" s="73" t="s">
        <v>89</v>
      </c>
      <c r="F265" s="73" t="s">
        <v>90</v>
      </c>
      <c r="G265" s="73">
        <v>1</v>
      </c>
      <c r="H265" s="73">
        <v>6.73</v>
      </c>
      <c r="I265" s="73">
        <v>0</v>
      </c>
      <c r="J265" s="73">
        <v>6.73</v>
      </c>
      <c r="K265" s="89">
        <f t="shared" si="5"/>
        <v>6.73</v>
      </c>
      <c r="L265" s="89"/>
    </row>
    <row r="266" spans="1:12">
      <c r="A266" s="73" t="s">
        <v>49</v>
      </c>
      <c r="B266" s="73" t="s">
        <v>264</v>
      </c>
      <c r="C266" s="73" t="s">
        <v>265</v>
      </c>
      <c r="D266" s="73" t="s">
        <v>80</v>
      </c>
      <c r="E266" s="73" t="s">
        <v>222</v>
      </c>
      <c r="F266" s="73" t="s">
        <v>223</v>
      </c>
      <c r="G266" s="73">
        <v>1</v>
      </c>
      <c r="H266" s="73">
        <v>3.02</v>
      </c>
      <c r="I266" s="73">
        <v>0</v>
      </c>
      <c r="J266" s="73">
        <v>3.02</v>
      </c>
      <c r="K266" s="89">
        <f t="shared" si="5"/>
        <v>3.02</v>
      </c>
      <c r="L266" s="89"/>
    </row>
    <row r="267" spans="1:12">
      <c r="A267" s="73" t="s">
        <v>49</v>
      </c>
      <c r="B267" s="73" t="s">
        <v>264</v>
      </c>
      <c r="C267" s="73" t="s">
        <v>265</v>
      </c>
      <c r="D267" s="73" t="s">
        <v>80</v>
      </c>
      <c r="E267" s="73" t="s">
        <v>191</v>
      </c>
      <c r="F267" s="73" t="s">
        <v>192</v>
      </c>
      <c r="G267" s="73">
        <v>1</v>
      </c>
      <c r="H267" s="73">
        <v>5.45</v>
      </c>
      <c r="I267" s="73">
        <v>0</v>
      </c>
      <c r="J267" s="73">
        <v>5.45</v>
      </c>
      <c r="K267" s="89">
        <f t="shared" si="5"/>
        <v>5.45</v>
      </c>
      <c r="L267" s="89"/>
    </row>
    <row r="268" spans="1:12">
      <c r="A268" s="73" t="s">
        <v>49</v>
      </c>
      <c r="B268" s="73" t="s">
        <v>264</v>
      </c>
      <c r="C268" s="73" t="s">
        <v>265</v>
      </c>
      <c r="D268" s="73" t="s">
        <v>80</v>
      </c>
      <c r="E268" s="73" t="s">
        <v>91</v>
      </c>
      <c r="F268" s="73" t="s">
        <v>92</v>
      </c>
      <c r="G268" s="73">
        <v>1</v>
      </c>
      <c r="H268" s="73">
        <v>2.08</v>
      </c>
      <c r="I268" s="73">
        <v>0</v>
      </c>
      <c r="J268" s="73">
        <v>2.08</v>
      </c>
      <c r="K268" s="89">
        <f t="shared" si="5"/>
        <v>2.08</v>
      </c>
      <c r="L268" s="89"/>
    </row>
    <row r="269" spans="1:12">
      <c r="A269" s="73" t="s">
        <v>49</v>
      </c>
      <c r="B269" s="73" t="s">
        <v>264</v>
      </c>
      <c r="C269" s="73" t="s">
        <v>265</v>
      </c>
      <c r="D269" s="73" t="s">
        <v>80</v>
      </c>
      <c r="E269" s="73" t="s">
        <v>124</v>
      </c>
      <c r="F269" s="73" t="s">
        <v>125</v>
      </c>
      <c r="G269" s="73">
        <v>1</v>
      </c>
      <c r="H269" s="73">
        <v>8.2799999999999994</v>
      </c>
      <c r="I269" s="73">
        <v>0</v>
      </c>
      <c r="J269" s="73">
        <v>8.2799999999999994</v>
      </c>
      <c r="K269" s="89">
        <f t="shared" si="5"/>
        <v>8.2799999999999994</v>
      </c>
      <c r="L269" s="89"/>
    </row>
    <row r="270" spans="1:12">
      <c r="A270" s="73" t="s">
        <v>49</v>
      </c>
      <c r="B270" s="73" t="s">
        <v>264</v>
      </c>
      <c r="C270" s="73" t="s">
        <v>265</v>
      </c>
      <c r="D270" s="73" t="s">
        <v>80</v>
      </c>
      <c r="E270" s="73" t="s">
        <v>126</v>
      </c>
      <c r="F270" s="73" t="s">
        <v>127</v>
      </c>
      <c r="G270" s="73">
        <v>1</v>
      </c>
      <c r="H270" s="73">
        <v>14.4</v>
      </c>
      <c r="I270" s="73">
        <v>0</v>
      </c>
      <c r="J270" s="73">
        <v>14.4</v>
      </c>
      <c r="K270" s="89">
        <f t="shared" si="5"/>
        <v>14.4</v>
      </c>
      <c r="L270" s="89"/>
    </row>
    <row r="271" spans="1:12">
      <c r="A271" s="73" t="s">
        <v>49</v>
      </c>
      <c r="B271" s="73" t="s">
        <v>264</v>
      </c>
      <c r="C271" s="73" t="s">
        <v>265</v>
      </c>
      <c r="D271" s="73" t="s">
        <v>80</v>
      </c>
      <c r="E271" s="73" t="s">
        <v>165</v>
      </c>
      <c r="F271" s="73" t="s">
        <v>166</v>
      </c>
      <c r="G271" s="73">
        <v>3</v>
      </c>
      <c r="H271" s="73">
        <v>21.84</v>
      </c>
      <c r="I271" s="73">
        <v>9</v>
      </c>
      <c r="J271" s="73">
        <v>30.84</v>
      </c>
      <c r="K271" s="89">
        <f t="shared" si="5"/>
        <v>30.84</v>
      </c>
      <c r="L271" s="89"/>
    </row>
    <row r="272" spans="1:12">
      <c r="A272" s="73" t="s">
        <v>49</v>
      </c>
      <c r="B272" s="73" t="s">
        <v>264</v>
      </c>
      <c r="C272" s="73" t="s">
        <v>265</v>
      </c>
      <c r="D272" s="73" t="s">
        <v>80</v>
      </c>
      <c r="E272" s="73" t="s">
        <v>155</v>
      </c>
      <c r="F272" s="73" t="s">
        <v>156</v>
      </c>
      <c r="G272" s="73">
        <v>2</v>
      </c>
      <c r="H272" s="73">
        <v>25.16</v>
      </c>
      <c r="I272" s="73">
        <v>6</v>
      </c>
      <c r="J272" s="73">
        <v>31.16</v>
      </c>
      <c r="K272" s="89">
        <f t="shared" si="5"/>
        <v>31.16</v>
      </c>
      <c r="L272" s="89"/>
    </row>
    <row r="273" spans="1:12">
      <c r="A273" s="73" t="s">
        <v>49</v>
      </c>
      <c r="B273" s="73" t="s">
        <v>264</v>
      </c>
      <c r="C273" s="73" t="s">
        <v>265</v>
      </c>
      <c r="D273" s="73" t="s">
        <v>80</v>
      </c>
      <c r="E273" s="73" t="s">
        <v>94</v>
      </c>
      <c r="F273" s="73" t="s">
        <v>95</v>
      </c>
      <c r="G273" s="73">
        <v>5</v>
      </c>
      <c r="H273" s="73">
        <v>5.5</v>
      </c>
      <c r="I273" s="73">
        <v>0</v>
      </c>
      <c r="J273" s="73">
        <v>5.5</v>
      </c>
      <c r="K273" s="89">
        <f t="shared" si="5"/>
        <v>5.5</v>
      </c>
      <c r="L273" s="89"/>
    </row>
    <row r="274" spans="1:12">
      <c r="A274" s="73" t="s">
        <v>49</v>
      </c>
      <c r="B274" s="73" t="s">
        <v>264</v>
      </c>
      <c r="C274" s="73" t="s">
        <v>265</v>
      </c>
      <c r="D274" s="73" t="s">
        <v>80</v>
      </c>
      <c r="E274" s="73" t="s">
        <v>167</v>
      </c>
      <c r="F274" s="73" t="s">
        <v>168</v>
      </c>
      <c r="G274" s="73">
        <v>1</v>
      </c>
      <c r="H274" s="73">
        <v>8.99</v>
      </c>
      <c r="I274" s="73">
        <v>4</v>
      </c>
      <c r="J274" s="73">
        <v>12.99</v>
      </c>
      <c r="K274" s="89">
        <f t="shared" si="5"/>
        <v>12.99</v>
      </c>
      <c r="L274" s="89"/>
    </row>
    <row r="275" spans="1:12">
      <c r="A275" s="73" t="s">
        <v>49</v>
      </c>
      <c r="B275" s="73" t="s">
        <v>264</v>
      </c>
      <c r="C275" s="73" t="s">
        <v>265</v>
      </c>
      <c r="D275" s="73" t="s">
        <v>80</v>
      </c>
      <c r="E275" s="73" t="s">
        <v>169</v>
      </c>
      <c r="F275" s="73" t="s">
        <v>170</v>
      </c>
      <c r="G275" s="73">
        <v>1</v>
      </c>
      <c r="H275" s="73">
        <v>10.86</v>
      </c>
      <c r="I275" s="73">
        <v>4</v>
      </c>
      <c r="J275" s="73">
        <v>14.86</v>
      </c>
      <c r="K275" s="89">
        <f t="shared" si="5"/>
        <v>14.86</v>
      </c>
      <c r="L275" s="89"/>
    </row>
    <row r="276" spans="1:12">
      <c r="A276" s="73" t="s">
        <v>49</v>
      </c>
      <c r="B276" s="73" t="s">
        <v>264</v>
      </c>
      <c r="C276" s="73" t="s">
        <v>265</v>
      </c>
      <c r="D276" s="73" t="s">
        <v>80</v>
      </c>
      <c r="E276" s="73" t="s">
        <v>171</v>
      </c>
      <c r="F276" s="73" t="s">
        <v>172</v>
      </c>
      <c r="G276" s="73">
        <v>2</v>
      </c>
      <c r="H276" s="73">
        <v>10.4</v>
      </c>
      <c r="I276" s="73">
        <v>0</v>
      </c>
      <c r="J276" s="73">
        <v>10.4</v>
      </c>
      <c r="K276" s="89">
        <f t="shared" si="5"/>
        <v>10.4</v>
      </c>
      <c r="L276" s="89"/>
    </row>
    <row r="277" spans="1:12">
      <c r="A277" s="73" t="s">
        <v>49</v>
      </c>
      <c r="B277" s="73" t="s">
        <v>264</v>
      </c>
      <c r="C277" s="73" t="s">
        <v>265</v>
      </c>
      <c r="D277" s="73" t="s">
        <v>78</v>
      </c>
      <c r="E277" s="73" t="s">
        <v>79</v>
      </c>
      <c r="F277" s="73"/>
      <c r="G277" s="73">
        <v>5</v>
      </c>
      <c r="H277" s="73">
        <v>52.32</v>
      </c>
      <c r="I277" s="73">
        <v>24</v>
      </c>
      <c r="J277" s="73">
        <v>76.319999999999993</v>
      </c>
      <c r="K277" s="89">
        <f t="shared" si="5"/>
        <v>76.319999999999993</v>
      </c>
      <c r="L277" s="89"/>
    </row>
    <row r="278" spans="1:12">
      <c r="A278" s="73" t="s">
        <v>49</v>
      </c>
      <c r="B278" s="73" t="s">
        <v>264</v>
      </c>
      <c r="C278" s="73" t="s">
        <v>265</v>
      </c>
      <c r="D278" s="73" t="s">
        <v>80</v>
      </c>
      <c r="E278" s="73" t="s">
        <v>130</v>
      </c>
      <c r="F278" s="73" t="s">
        <v>131</v>
      </c>
      <c r="G278" s="73">
        <v>2</v>
      </c>
      <c r="H278" s="73">
        <v>26.76</v>
      </c>
      <c r="I278" s="73">
        <v>0</v>
      </c>
      <c r="J278" s="73">
        <v>26.76</v>
      </c>
      <c r="K278" s="89">
        <f t="shared" si="5"/>
        <v>26.76</v>
      </c>
      <c r="L278" s="89"/>
    </row>
    <row r="279" spans="1:12">
      <c r="A279" s="73" t="s">
        <v>49</v>
      </c>
      <c r="B279" s="73" t="s">
        <v>272</v>
      </c>
      <c r="C279" s="73" t="s">
        <v>273</v>
      </c>
      <c r="D279" s="73" t="s">
        <v>78</v>
      </c>
      <c r="E279" s="73" t="s">
        <v>79</v>
      </c>
      <c r="F279" s="73"/>
      <c r="G279" s="73">
        <v>1</v>
      </c>
      <c r="H279" s="73">
        <v>13.08</v>
      </c>
      <c r="I279" s="73">
        <v>0</v>
      </c>
      <c r="J279" s="73">
        <v>13.08</v>
      </c>
      <c r="K279" s="89">
        <f t="shared" si="5"/>
        <v>13.08</v>
      </c>
      <c r="L279" s="89"/>
    </row>
    <row r="280" spans="1:12">
      <c r="A280" s="73" t="s">
        <v>49</v>
      </c>
      <c r="B280" s="73" t="s">
        <v>272</v>
      </c>
      <c r="C280" s="73" t="s">
        <v>273</v>
      </c>
      <c r="D280" s="73" t="s">
        <v>80</v>
      </c>
      <c r="E280" s="73" t="s">
        <v>130</v>
      </c>
      <c r="F280" s="73" t="s">
        <v>131</v>
      </c>
      <c r="G280" s="73">
        <v>1</v>
      </c>
      <c r="H280" s="73">
        <v>13.38</v>
      </c>
      <c r="I280" s="73">
        <v>0</v>
      </c>
      <c r="J280" s="73">
        <v>13.38</v>
      </c>
      <c r="K280" s="89">
        <f t="shared" si="5"/>
        <v>13.38</v>
      </c>
      <c r="L280" s="89"/>
    </row>
    <row r="281" spans="1:12">
      <c r="A281" s="73" t="s">
        <v>49</v>
      </c>
      <c r="B281" s="73" t="s">
        <v>272</v>
      </c>
      <c r="C281" s="73" t="s">
        <v>273</v>
      </c>
      <c r="D281" s="73" t="s">
        <v>80</v>
      </c>
      <c r="E281" s="73" t="s">
        <v>242</v>
      </c>
      <c r="F281" s="73" t="s">
        <v>243</v>
      </c>
      <c r="G281" s="73">
        <v>1</v>
      </c>
      <c r="H281" s="73">
        <v>28</v>
      </c>
      <c r="I281" s="73">
        <v>4</v>
      </c>
      <c r="J281" s="73">
        <v>32</v>
      </c>
      <c r="K281" s="89">
        <f t="shared" si="5"/>
        <v>32</v>
      </c>
      <c r="L281" s="89"/>
    </row>
    <row r="282" spans="1:12">
      <c r="A282" s="73" t="s">
        <v>49</v>
      </c>
      <c r="B282" s="73" t="s">
        <v>276</v>
      </c>
      <c r="C282" s="73" t="s">
        <v>277</v>
      </c>
      <c r="D282" s="73" t="s">
        <v>78</v>
      </c>
      <c r="E282" s="73" t="s">
        <v>79</v>
      </c>
      <c r="F282" s="73"/>
      <c r="G282" s="73">
        <v>1</v>
      </c>
      <c r="H282" s="73">
        <v>15.33</v>
      </c>
      <c r="I282" s="73">
        <v>4</v>
      </c>
      <c r="J282" s="73">
        <v>19.329999999999998</v>
      </c>
      <c r="K282" s="89">
        <f t="shared" si="5"/>
        <v>19.329999999999998</v>
      </c>
      <c r="L282" s="89"/>
    </row>
    <row r="283" spans="1:12">
      <c r="A283" s="73" t="s">
        <v>49</v>
      </c>
      <c r="B283" s="73" t="s">
        <v>276</v>
      </c>
      <c r="C283" s="73" t="s">
        <v>277</v>
      </c>
      <c r="D283" s="73" t="s">
        <v>78</v>
      </c>
      <c r="E283" s="73" t="s">
        <v>79</v>
      </c>
      <c r="F283" s="73"/>
      <c r="G283" s="73">
        <v>2</v>
      </c>
      <c r="H283" s="73">
        <v>30.66</v>
      </c>
      <c r="I283" s="73">
        <v>0</v>
      </c>
      <c r="J283" s="73">
        <v>30.66</v>
      </c>
      <c r="K283" s="89">
        <f t="shared" si="5"/>
        <v>30.66</v>
      </c>
      <c r="L283" s="89"/>
    </row>
    <row r="284" spans="1:12">
      <c r="A284" s="73" t="s">
        <v>49</v>
      </c>
      <c r="B284" s="73" t="s">
        <v>1623</v>
      </c>
      <c r="C284" s="73" t="s">
        <v>1624</v>
      </c>
      <c r="D284" s="73" t="s">
        <v>78</v>
      </c>
      <c r="E284" s="73" t="s">
        <v>79</v>
      </c>
      <c r="F284" s="73"/>
      <c r="G284" s="73">
        <v>2</v>
      </c>
      <c r="H284" s="73">
        <v>26.16</v>
      </c>
      <c r="I284" s="73">
        <v>8</v>
      </c>
      <c r="J284" s="73">
        <v>34.159999999999997</v>
      </c>
      <c r="K284" s="89">
        <f t="shared" si="5"/>
        <v>34.159999999999997</v>
      </c>
      <c r="L284" s="89"/>
    </row>
    <row r="285" spans="1:12">
      <c r="A285" s="73" t="s">
        <v>53</v>
      </c>
      <c r="B285" s="73" t="s">
        <v>2519</v>
      </c>
      <c r="C285" s="73" t="s">
        <v>2520</v>
      </c>
      <c r="D285" s="73" t="s">
        <v>78</v>
      </c>
      <c r="E285" s="73" t="s">
        <v>79</v>
      </c>
      <c r="F285" s="73"/>
      <c r="G285" s="73">
        <v>1</v>
      </c>
      <c r="H285" s="73">
        <v>13.08</v>
      </c>
      <c r="I285" s="73">
        <v>4</v>
      </c>
      <c r="J285" s="73">
        <v>17.079999999999998</v>
      </c>
      <c r="K285" s="89">
        <f t="shared" si="5"/>
        <v>17.079999999999998</v>
      </c>
      <c r="L285" s="89"/>
    </row>
    <row r="286" spans="1:12">
      <c r="A286" s="73" t="s">
        <v>53</v>
      </c>
      <c r="B286" s="73" t="s">
        <v>280</v>
      </c>
      <c r="C286" s="73" t="s">
        <v>281</v>
      </c>
      <c r="D286" s="73" t="s">
        <v>78</v>
      </c>
      <c r="E286" s="73" t="s">
        <v>79</v>
      </c>
      <c r="F286" s="73"/>
      <c r="G286" s="73">
        <v>3</v>
      </c>
      <c r="H286" s="73">
        <v>28</v>
      </c>
      <c r="I286" s="73">
        <v>8</v>
      </c>
      <c r="J286" s="73">
        <v>36</v>
      </c>
      <c r="K286" s="89">
        <f t="shared" si="5"/>
        <v>36</v>
      </c>
      <c r="L286" s="89"/>
    </row>
    <row r="287" spans="1:12">
      <c r="A287" s="73" t="s">
        <v>53</v>
      </c>
      <c r="B287" s="73" t="s">
        <v>282</v>
      </c>
      <c r="C287" s="73" t="s">
        <v>283</v>
      </c>
      <c r="D287" s="73" t="s">
        <v>78</v>
      </c>
      <c r="E287" s="73" t="s">
        <v>79</v>
      </c>
      <c r="F287" s="73"/>
      <c r="G287" s="73">
        <v>30</v>
      </c>
      <c r="H287" s="73">
        <v>287.17</v>
      </c>
      <c r="I287" s="73">
        <v>120</v>
      </c>
      <c r="J287" s="73">
        <v>407.17</v>
      </c>
      <c r="K287" s="89">
        <f t="shared" si="5"/>
        <v>407.17</v>
      </c>
      <c r="L287" s="89"/>
    </row>
    <row r="288" spans="1:12">
      <c r="A288" s="73" t="s">
        <v>53</v>
      </c>
      <c r="B288" s="73" t="s">
        <v>282</v>
      </c>
      <c r="C288" s="73" t="s">
        <v>283</v>
      </c>
      <c r="D288" s="73" t="s">
        <v>78</v>
      </c>
      <c r="E288" s="73" t="s">
        <v>79</v>
      </c>
      <c r="F288" s="73"/>
      <c r="G288" s="73">
        <v>2</v>
      </c>
      <c r="H288" s="73">
        <v>36.32</v>
      </c>
      <c r="I288" s="73">
        <v>0</v>
      </c>
      <c r="J288" s="73">
        <v>36.32</v>
      </c>
      <c r="K288" s="89">
        <f t="shared" si="5"/>
        <v>36.32</v>
      </c>
      <c r="L288" s="89"/>
    </row>
    <row r="289" spans="1:12">
      <c r="A289" s="73" t="s">
        <v>53</v>
      </c>
      <c r="B289" s="73" t="s">
        <v>282</v>
      </c>
      <c r="C289" s="73" t="s">
        <v>283</v>
      </c>
      <c r="D289" s="73" t="s">
        <v>80</v>
      </c>
      <c r="E289" s="73" t="s">
        <v>240</v>
      </c>
      <c r="F289" s="73" t="s">
        <v>241</v>
      </c>
      <c r="G289" s="73">
        <v>1</v>
      </c>
      <c r="H289" s="73">
        <v>3.69</v>
      </c>
      <c r="I289" s="73">
        <v>0</v>
      </c>
      <c r="J289" s="73">
        <v>3.69</v>
      </c>
      <c r="K289" s="89">
        <f t="shared" si="5"/>
        <v>3.69</v>
      </c>
      <c r="L289" s="89"/>
    </row>
    <row r="290" spans="1:12">
      <c r="A290" s="73" t="s">
        <v>53</v>
      </c>
      <c r="B290" s="73" t="s">
        <v>282</v>
      </c>
      <c r="C290" s="73" t="s">
        <v>283</v>
      </c>
      <c r="D290" s="73" t="s">
        <v>80</v>
      </c>
      <c r="E290" s="73" t="s">
        <v>146</v>
      </c>
      <c r="F290" s="73" t="s">
        <v>1771</v>
      </c>
      <c r="G290" s="73">
        <v>1</v>
      </c>
      <c r="H290" s="73">
        <v>2.78</v>
      </c>
      <c r="I290" s="73">
        <v>0</v>
      </c>
      <c r="J290" s="73">
        <v>2.78</v>
      </c>
      <c r="K290" s="89">
        <f t="shared" si="5"/>
        <v>2.78</v>
      </c>
      <c r="L290" s="89"/>
    </row>
    <row r="291" spans="1:12">
      <c r="A291" s="73" t="s">
        <v>53</v>
      </c>
      <c r="B291" s="73" t="s">
        <v>282</v>
      </c>
      <c r="C291" s="73" t="s">
        <v>283</v>
      </c>
      <c r="D291" s="73" t="s">
        <v>80</v>
      </c>
      <c r="E291" s="73" t="s">
        <v>114</v>
      </c>
      <c r="F291" s="73" t="s">
        <v>115</v>
      </c>
      <c r="G291" s="73">
        <v>1</v>
      </c>
      <c r="H291" s="73">
        <v>1.1000000000000001</v>
      </c>
      <c r="I291" s="73">
        <v>0</v>
      </c>
      <c r="J291" s="73">
        <v>1.1000000000000001</v>
      </c>
      <c r="K291" s="89">
        <f t="shared" si="5"/>
        <v>1.1000000000000001</v>
      </c>
      <c r="L291" s="89"/>
    </row>
    <row r="292" spans="1:12">
      <c r="A292" s="73" t="s">
        <v>53</v>
      </c>
      <c r="B292" s="73" t="s">
        <v>282</v>
      </c>
      <c r="C292" s="73" t="s">
        <v>283</v>
      </c>
      <c r="D292" s="73" t="s">
        <v>80</v>
      </c>
      <c r="E292" s="73" t="s">
        <v>140</v>
      </c>
      <c r="F292" s="73" t="s">
        <v>141</v>
      </c>
      <c r="G292" s="73">
        <v>2</v>
      </c>
      <c r="H292" s="73">
        <v>21.4</v>
      </c>
      <c r="I292" s="73">
        <v>0</v>
      </c>
      <c r="J292" s="73">
        <v>21.4</v>
      </c>
      <c r="K292" s="89">
        <f t="shared" si="5"/>
        <v>21.4</v>
      </c>
      <c r="L292" s="89"/>
    </row>
    <row r="293" spans="1:12">
      <c r="A293" s="73" t="s">
        <v>53</v>
      </c>
      <c r="B293" s="73" t="s">
        <v>282</v>
      </c>
      <c r="C293" s="73" t="s">
        <v>283</v>
      </c>
      <c r="D293" s="73" t="s">
        <v>80</v>
      </c>
      <c r="E293" s="73" t="s">
        <v>83</v>
      </c>
      <c r="F293" s="73" t="s">
        <v>84</v>
      </c>
      <c r="G293" s="73">
        <v>1</v>
      </c>
      <c r="H293" s="73">
        <v>2.25</v>
      </c>
      <c r="I293" s="73">
        <v>0</v>
      </c>
      <c r="J293" s="73">
        <v>2.25</v>
      </c>
      <c r="K293" s="89">
        <f t="shared" si="5"/>
        <v>2.25</v>
      </c>
      <c r="L293" s="89"/>
    </row>
    <row r="294" spans="1:12">
      <c r="A294" s="73" t="s">
        <v>53</v>
      </c>
      <c r="B294" s="73" t="s">
        <v>282</v>
      </c>
      <c r="C294" s="73" t="s">
        <v>283</v>
      </c>
      <c r="D294" s="73" t="s">
        <v>80</v>
      </c>
      <c r="E294" s="73" t="s">
        <v>85</v>
      </c>
      <c r="F294" s="73" t="s">
        <v>86</v>
      </c>
      <c r="G294" s="73">
        <v>1</v>
      </c>
      <c r="H294" s="73">
        <v>5.03</v>
      </c>
      <c r="I294" s="73">
        <v>0</v>
      </c>
      <c r="J294" s="73">
        <v>5.03</v>
      </c>
      <c r="K294" s="89">
        <f t="shared" si="5"/>
        <v>5.03</v>
      </c>
      <c r="L294" s="89"/>
    </row>
    <row r="295" spans="1:12">
      <c r="A295" s="73" t="s">
        <v>53</v>
      </c>
      <c r="B295" s="73" t="s">
        <v>282</v>
      </c>
      <c r="C295" s="73" t="s">
        <v>283</v>
      </c>
      <c r="D295" s="73" t="s">
        <v>80</v>
      </c>
      <c r="E295" s="73" t="s">
        <v>2521</v>
      </c>
      <c r="F295" s="73" t="s">
        <v>2522</v>
      </c>
      <c r="G295" s="73">
        <v>1</v>
      </c>
      <c r="H295" s="73">
        <v>2.67</v>
      </c>
      <c r="I295" s="73">
        <v>0</v>
      </c>
      <c r="J295" s="73">
        <v>2.67</v>
      </c>
      <c r="K295" s="89">
        <f t="shared" si="5"/>
        <v>2.67</v>
      </c>
      <c r="L295" s="89"/>
    </row>
    <row r="296" spans="1:12">
      <c r="A296" s="73" t="s">
        <v>53</v>
      </c>
      <c r="B296" s="73" t="s">
        <v>282</v>
      </c>
      <c r="C296" s="73" t="s">
        <v>283</v>
      </c>
      <c r="D296" s="73" t="s">
        <v>80</v>
      </c>
      <c r="E296" s="73" t="s">
        <v>87</v>
      </c>
      <c r="F296" s="73" t="s">
        <v>88</v>
      </c>
      <c r="G296" s="73">
        <v>2</v>
      </c>
      <c r="H296" s="73">
        <v>5.74</v>
      </c>
      <c r="I296" s="73">
        <v>0</v>
      </c>
      <c r="J296" s="73">
        <v>5.74</v>
      </c>
      <c r="K296" s="89">
        <f t="shared" si="5"/>
        <v>5.74</v>
      </c>
      <c r="L296" s="89"/>
    </row>
    <row r="297" spans="1:12">
      <c r="A297" s="73" t="s">
        <v>53</v>
      </c>
      <c r="B297" s="73" t="s">
        <v>282</v>
      </c>
      <c r="C297" s="73" t="s">
        <v>283</v>
      </c>
      <c r="D297" s="73" t="s">
        <v>80</v>
      </c>
      <c r="E297" s="73" t="s">
        <v>278</v>
      </c>
      <c r="F297" s="73" t="s">
        <v>279</v>
      </c>
      <c r="G297" s="73">
        <v>2</v>
      </c>
      <c r="H297" s="73">
        <v>5.78</v>
      </c>
      <c r="I297" s="73">
        <v>0</v>
      </c>
      <c r="J297" s="73">
        <v>5.78</v>
      </c>
      <c r="K297" s="89">
        <f t="shared" si="5"/>
        <v>5.78</v>
      </c>
      <c r="L297" s="89"/>
    </row>
    <row r="298" spans="1:12">
      <c r="A298" s="73" t="s">
        <v>53</v>
      </c>
      <c r="B298" s="73" t="s">
        <v>282</v>
      </c>
      <c r="C298" s="73" t="s">
        <v>283</v>
      </c>
      <c r="D298" s="73" t="s">
        <v>80</v>
      </c>
      <c r="E298" s="73" t="s">
        <v>91</v>
      </c>
      <c r="F298" s="73" t="s">
        <v>92</v>
      </c>
      <c r="G298" s="73">
        <v>2</v>
      </c>
      <c r="H298" s="73">
        <v>4.16</v>
      </c>
      <c r="I298" s="73">
        <v>0</v>
      </c>
      <c r="J298" s="73">
        <v>4.16</v>
      </c>
      <c r="K298" s="89">
        <f t="shared" si="5"/>
        <v>4.16</v>
      </c>
      <c r="L298" s="89"/>
    </row>
    <row r="299" spans="1:12">
      <c r="A299" s="73" t="s">
        <v>53</v>
      </c>
      <c r="B299" s="73" t="s">
        <v>282</v>
      </c>
      <c r="C299" s="73" t="s">
        <v>283</v>
      </c>
      <c r="D299" s="73" t="s">
        <v>80</v>
      </c>
      <c r="E299" s="73" t="s">
        <v>205</v>
      </c>
      <c r="F299" s="73" t="s">
        <v>206</v>
      </c>
      <c r="G299" s="73">
        <v>2</v>
      </c>
      <c r="H299" s="73">
        <v>0</v>
      </c>
      <c r="I299" s="73">
        <v>8</v>
      </c>
      <c r="J299" s="73">
        <v>8</v>
      </c>
      <c r="K299" s="89">
        <f t="shared" si="5"/>
        <v>8</v>
      </c>
      <c r="L299" s="89"/>
    </row>
    <row r="300" spans="1:12">
      <c r="A300" s="73" t="s">
        <v>53</v>
      </c>
      <c r="B300" s="73" t="s">
        <v>282</v>
      </c>
      <c r="C300" s="73" t="s">
        <v>283</v>
      </c>
      <c r="D300" s="73" t="s">
        <v>80</v>
      </c>
      <c r="E300" s="73" t="s">
        <v>130</v>
      </c>
      <c r="F300" s="73" t="s">
        <v>131</v>
      </c>
      <c r="G300" s="73">
        <v>1</v>
      </c>
      <c r="H300" s="73">
        <v>13.38</v>
      </c>
      <c r="I300" s="73">
        <v>0</v>
      </c>
      <c r="J300" s="73">
        <v>13.38</v>
      </c>
      <c r="K300" s="89">
        <f t="shared" si="5"/>
        <v>13.38</v>
      </c>
      <c r="L300" s="89"/>
    </row>
    <row r="301" spans="1:12">
      <c r="A301" s="73" t="s">
        <v>53</v>
      </c>
      <c r="B301" s="73" t="s">
        <v>282</v>
      </c>
      <c r="C301" s="73" t="s">
        <v>283</v>
      </c>
      <c r="D301" s="73" t="s">
        <v>80</v>
      </c>
      <c r="E301" s="73" t="s">
        <v>165</v>
      </c>
      <c r="F301" s="73" t="s">
        <v>166</v>
      </c>
      <c r="G301" s="73">
        <v>3</v>
      </c>
      <c r="H301" s="73">
        <v>21.84</v>
      </c>
      <c r="I301" s="73">
        <v>9</v>
      </c>
      <c r="J301" s="73">
        <v>30.84</v>
      </c>
      <c r="K301" s="89">
        <f t="shared" si="5"/>
        <v>30.84</v>
      </c>
      <c r="L301" s="89"/>
    </row>
    <row r="302" spans="1:12">
      <c r="A302" s="73" t="s">
        <v>53</v>
      </c>
      <c r="B302" s="73" t="s">
        <v>282</v>
      </c>
      <c r="C302" s="73" t="s">
        <v>283</v>
      </c>
      <c r="D302" s="73" t="s">
        <v>80</v>
      </c>
      <c r="E302" s="73" t="s">
        <v>155</v>
      </c>
      <c r="F302" s="73" t="s">
        <v>156</v>
      </c>
      <c r="G302" s="73">
        <v>3</v>
      </c>
      <c r="H302" s="73">
        <v>37.74</v>
      </c>
      <c r="I302" s="73">
        <v>9</v>
      </c>
      <c r="J302" s="73">
        <v>46.74</v>
      </c>
      <c r="K302" s="89">
        <f t="shared" si="5"/>
        <v>46.74</v>
      </c>
      <c r="L302" s="89"/>
    </row>
    <row r="303" spans="1:12">
      <c r="A303" s="73" t="s">
        <v>53</v>
      </c>
      <c r="B303" s="73" t="s">
        <v>282</v>
      </c>
      <c r="C303" s="73" t="s">
        <v>283</v>
      </c>
      <c r="D303" s="73" t="s">
        <v>80</v>
      </c>
      <c r="E303" s="73" t="s">
        <v>157</v>
      </c>
      <c r="F303" s="73" t="s">
        <v>158</v>
      </c>
      <c r="G303" s="73">
        <v>1</v>
      </c>
      <c r="H303" s="73">
        <v>20.8</v>
      </c>
      <c r="I303" s="73">
        <v>3</v>
      </c>
      <c r="J303" s="73">
        <v>23.8</v>
      </c>
      <c r="K303" s="89">
        <f t="shared" si="5"/>
        <v>23.8</v>
      </c>
      <c r="L303" s="89"/>
    </row>
    <row r="304" spans="1:12">
      <c r="A304" s="73" t="s">
        <v>53</v>
      </c>
      <c r="B304" s="73" t="s">
        <v>282</v>
      </c>
      <c r="C304" s="73" t="s">
        <v>283</v>
      </c>
      <c r="D304" s="73" t="s">
        <v>80</v>
      </c>
      <c r="E304" s="73" t="s">
        <v>94</v>
      </c>
      <c r="F304" s="73" t="s">
        <v>95</v>
      </c>
      <c r="G304" s="73">
        <v>13</v>
      </c>
      <c r="H304" s="73">
        <v>14.3</v>
      </c>
      <c r="I304" s="73">
        <v>0</v>
      </c>
      <c r="J304" s="73">
        <v>14.3</v>
      </c>
      <c r="K304" s="89">
        <f t="shared" si="5"/>
        <v>14.3</v>
      </c>
      <c r="L304" s="89"/>
    </row>
    <row r="305" spans="1:12">
      <c r="A305" s="73" t="s">
        <v>53</v>
      </c>
      <c r="B305" s="73" t="s">
        <v>282</v>
      </c>
      <c r="C305" s="73" t="s">
        <v>283</v>
      </c>
      <c r="D305" s="73" t="s">
        <v>80</v>
      </c>
      <c r="E305" s="73" t="s">
        <v>100</v>
      </c>
      <c r="F305" s="73" t="s">
        <v>101</v>
      </c>
      <c r="G305" s="73">
        <v>1</v>
      </c>
      <c r="H305" s="73">
        <v>33.729999999999997</v>
      </c>
      <c r="I305" s="73">
        <v>14</v>
      </c>
      <c r="J305" s="73">
        <v>47.73</v>
      </c>
      <c r="K305" s="89">
        <f t="shared" si="5"/>
        <v>47.73</v>
      </c>
      <c r="L305" s="89"/>
    </row>
    <row r="306" spans="1:12">
      <c r="A306" s="73" t="s">
        <v>53</v>
      </c>
      <c r="B306" s="73" t="s">
        <v>282</v>
      </c>
      <c r="C306" s="73" t="s">
        <v>283</v>
      </c>
      <c r="D306" s="73" t="s">
        <v>80</v>
      </c>
      <c r="E306" s="73" t="s">
        <v>104</v>
      </c>
      <c r="F306" s="73" t="s">
        <v>105</v>
      </c>
      <c r="G306" s="73">
        <v>1</v>
      </c>
      <c r="H306" s="73">
        <v>20.74</v>
      </c>
      <c r="I306" s="73">
        <v>0</v>
      </c>
      <c r="J306" s="73">
        <v>20.74</v>
      </c>
      <c r="K306" s="89">
        <f t="shared" si="5"/>
        <v>20.74</v>
      </c>
      <c r="L306" s="89"/>
    </row>
    <row r="307" spans="1:12">
      <c r="A307" s="73" t="s">
        <v>53</v>
      </c>
      <c r="B307" s="73" t="s">
        <v>282</v>
      </c>
      <c r="C307" s="73" t="s">
        <v>283</v>
      </c>
      <c r="D307" s="73" t="s">
        <v>80</v>
      </c>
      <c r="E307" s="73" t="s">
        <v>167</v>
      </c>
      <c r="F307" s="73" t="s">
        <v>168</v>
      </c>
      <c r="G307" s="73">
        <v>4</v>
      </c>
      <c r="H307" s="73">
        <v>35.96</v>
      </c>
      <c r="I307" s="73">
        <v>16</v>
      </c>
      <c r="J307" s="73">
        <v>51.96</v>
      </c>
      <c r="K307" s="89">
        <f t="shared" si="5"/>
        <v>51.96</v>
      </c>
      <c r="L307" s="89"/>
    </row>
    <row r="308" spans="1:12">
      <c r="A308" s="73" t="s">
        <v>53</v>
      </c>
      <c r="B308" s="73" t="s">
        <v>282</v>
      </c>
      <c r="C308" s="73" t="s">
        <v>283</v>
      </c>
      <c r="D308" s="73" t="s">
        <v>80</v>
      </c>
      <c r="E308" s="73" t="s">
        <v>169</v>
      </c>
      <c r="F308" s="73" t="s">
        <v>170</v>
      </c>
      <c r="G308" s="73">
        <v>1</v>
      </c>
      <c r="H308" s="73">
        <v>10.86</v>
      </c>
      <c r="I308" s="73">
        <v>4</v>
      </c>
      <c r="J308" s="73">
        <v>14.86</v>
      </c>
      <c r="K308" s="89">
        <f t="shared" si="5"/>
        <v>14.86</v>
      </c>
      <c r="L308" s="89"/>
    </row>
    <row r="309" spans="1:12">
      <c r="A309" s="73" t="s">
        <v>53</v>
      </c>
      <c r="B309" s="73" t="s">
        <v>282</v>
      </c>
      <c r="C309" s="73" t="s">
        <v>283</v>
      </c>
      <c r="D309" s="73" t="s">
        <v>80</v>
      </c>
      <c r="E309" s="73" t="s">
        <v>266</v>
      </c>
      <c r="F309" s="73" t="s">
        <v>267</v>
      </c>
      <c r="G309" s="73">
        <v>1</v>
      </c>
      <c r="H309" s="73">
        <v>10.86</v>
      </c>
      <c r="I309" s="73">
        <v>4</v>
      </c>
      <c r="J309" s="73">
        <v>14.86</v>
      </c>
      <c r="K309" s="89">
        <f t="shared" si="5"/>
        <v>14.86</v>
      </c>
      <c r="L309" s="89"/>
    </row>
    <row r="310" spans="1:12">
      <c r="A310" s="73" t="s">
        <v>53</v>
      </c>
      <c r="B310" s="73" t="s">
        <v>282</v>
      </c>
      <c r="C310" s="73" t="s">
        <v>283</v>
      </c>
      <c r="D310" s="73" t="s">
        <v>80</v>
      </c>
      <c r="E310" s="73" t="s">
        <v>171</v>
      </c>
      <c r="F310" s="73" t="s">
        <v>172</v>
      </c>
      <c r="G310" s="73">
        <v>6</v>
      </c>
      <c r="H310" s="73">
        <v>31.2</v>
      </c>
      <c r="I310" s="73">
        <v>0</v>
      </c>
      <c r="J310" s="73">
        <v>31.2</v>
      </c>
      <c r="K310" s="89">
        <f t="shared" si="5"/>
        <v>31.2</v>
      </c>
      <c r="L310" s="89"/>
    </row>
    <row r="311" spans="1:12">
      <c r="A311" s="73" t="s">
        <v>53</v>
      </c>
      <c r="B311" s="73" t="s">
        <v>282</v>
      </c>
      <c r="C311" s="73" t="s">
        <v>283</v>
      </c>
      <c r="D311" s="73" t="s">
        <v>80</v>
      </c>
      <c r="E311" s="73" t="s">
        <v>250</v>
      </c>
      <c r="F311" s="73" t="s">
        <v>251</v>
      </c>
      <c r="G311" s="73">
        <v>1</v>
      </c>
      <c r="H311" s="73">
        <v>93.66</v>
      </c>
      <c r="I311" s="73">
        <v>28</v>
      </c>
      <c r="J311" s="73">
        <v>121.66</v>
      </c>
      <c r="K311" s="89">
        <f t="shared" si="5"/>
        <v>121.66</v>
      </c>
      <c r="L311" s="89"/>
    </row>
    <row r="312" spans="1:12">
      <c r="A312" s="73" t="s">
        <v>53</v>
      </c>
      <c r="B312" s="73" t="s">
        <v>282</v>
      </c>
      <c r="C312" s="73" t="s">
        <v>283</v>
      </c>
      <c r="D312" s="73" t="s">
        <v>80</v>
      </c>
      <c r="E312" s="73" t="s">
        <v>165</v>
      </c>
      <c r="F312" s="73" t="s">
        <v>166</v>
      </c>
      <c r="G312" s="73">
        <v>1</v>
      </c>
      <c r="H312" s="73">
        <v>7.28</v>
      </c>
      <c r="I312" s="73">
        <v>0</v>
      </c>
      <c r="J312" s="73">
        <v>7.28</v>
      </c>
      <c r="K312" s="89">
        <f t="shared" si="5"/>
        <v>7.28</v>
      </c>
      <c r="L312" s="89"/>
    </row>
    <row r="313" spans="1:12">
      <c r="A313" s="73" t="s">
        <v>53</v>
      </c>
      <c r="B313" s="73" t="s">
        <v>282</v>
      </c>
      <c r="C313" s="73" t="s">
        <v>283</v>
      </c>
      <c r="D313" s="73" t="s">
        <v>80</v>
      </c>
      <c r="E313" s="73" t="s">
        <v>155</v>
      </c>
      <c r="F313" s="73" t="s">
        <v>156</v>
      </c>
      <c r="G313" s="73">
        <v>2</v>
      </c>
      <c r="H313" s="73">
        <v>25.16</v>
      </c>
      <c r="I313" s="73">
        <v>0</v>
      </c>
      <c r="J313" s="73">
        <v>25.16</v>
      </c>
      <c r="K313" s="89">
        <f t="shared" si="5"/>
        <v>25.16</v>
      </c>
      <c r="L313" s="89"/>
    </row>
    <row r="314" spans="1:12">
      <c r="A314" s="73" t="s">
        <v>53</v>
      </c>
      <c r="B314" s="73" t="s">
        <v>282</v>
      </c>
      <c r="C314" s="73" t="s">
        <v>283</v>
      </c>
      <c r="D314" s="73" t="s">
        <v>80</v>
      </c>
      <c r="E314" s="73" t="s">
        <v>157</v>
      </c>
      <c r="F314" s="73" t="s">
        <v>158</v>
      </c>
      <c r="G314" s="73">
        <v>1</v>
      </c>
      <c r="H314" s="73">
        <v>20.8</v>
      </c>
      <c r="I314" s="73">
        <v>0</v>
      </c>
      <c r="J314" s="73">
        <v>20.8</v>
      </c>
      <c r="K314" s="89">
        <f t="shared" si="5"/>
        <v>20.8</v>
      </c>
      <c r="L314" s="89"/>
    </row>
    <row r="315" spans="1:12">
      <c r="A315" s="73" t="s">
        <v>53</v>
      </c>
      <c r="B315" s="73" t="s">
        <v>282</v>
      </c>
      <c r="C315" s="73" t="s">
        <v>283</v>
      </c>
      <c r="D315" s="73" t="s">
        <v>80</v>
      </c>
      <c r="E315" s="73" t="s">
        <v>94</v>
      </c>
      <c r="F315" s="73" t="s">
        <v>95</v>
      </c>
      <c r="G315" s="73">
        <v>8</v>
      </c>
      <c r="H315" s="73">
        <v>8.8000000000000007</v>
      </c>
      <c r="I315" s="73">
        <v>0</v>
      </c>
      <c r="J315" s="73">
        <v>8.8000000000000007</v>
      </c>
      <c r="K315" s="89">
        <f t="shared" si="5"/>
        <v>8.8000000000000007</v>
      </c>
      <c r="L315" s="89"/>
    </row>
    <row r="316" spans="1:12">
      <c r="A316" s="73" t="s">
        <v>53</v>
      </c>
      <c r="B316" s="73" t="s">
        <v>282</v>
      </c>
      <c r="C316" s="73" t="s">
        <v>283</v>
      </c>
      <c r="D316" s="73" t="s">
        <v>80</v>
      </c>
      <c r="E316" s="73" t="s">
        <v>98</v>
      </c>
      <c r="F316" s="73" t="s">
        <v>99</v>
      </c>
      <c r="G316" s="73">
        <v>1</v>
      </c>
      <c r="H316" s="73">
        <v>31.29</v>
      </c>
      <c r="I316" s="73">
        <v>0</v>
      </c>
      <c r="J316" s="73">
        <v>31.29</v>
      </c>
      <c r="K316" s="89">
        <f t="shared" si="5"/>
        <v>31.29</v>
      </c>
      <c r="L316" s="89"/>
    </row>
    <row r="317" spans="1:12">
      <c r="A317" s="73" t="s">
        <v>53</v>
      </c>
      <c r="B317" s="73" t="s">
        <v>282</v>
      </c>
      <c r="C317" s="73" t="s">
        <v>283</v>
      </c>
      <c r="D317" s="73" t="s">
        <v>80</v>
      </c>
      <c r="E317" s="73" t="s">
        <v>102</v>
      </c>
      <c r="F317" s="73" t="s">
        <v>103</v>
      </c>
      <c r="G317" s="73">
        <v>1</v>
      </c>
      <c r="H317" s="73">
        <v>15.08</v>
      </c>
      <c r="I317" s="73">
        <v>0</v>
      </c>
      <c r="J317" s="73">
        <v>15.08</v>
      </c>
      <c r="K317" s="89">
        <f t="shared" si="5"/>
        <v>15.08</v>
      </c>
      <c r="L317" s="89"/>
    </row>
    <row r="318" spans="1:12">
      <c r="A318" s="73" t="s">
        <v>53</v>
      </c>
      <c r="B318" s="73" t="s">
        <v>282</v>
      </c>
      <c r="C318" s="73" t="s">
        <v>283</v>
      </c>
      <c r="D318" s="73" t="s">
        <v>80</v>
      </c>
      <c r="E318" s="73" t="s">
        <v>560</v>
      </c>
      <c r="F318" s="73" t="s">
        <v>561</v>
      </c>
      <c r="G318" s="73">
        <v>1</v>
      </c>
      <c r="H318" s="73">
        <v>42.56</v>
      </c>
      <c r="I318" s="73">
        <v>0</v>
      </c>
      <c r="J318" s="73">
        <v>42.56</v>
      </c>
      <c r="K318" s="89">
        <f t="shared" si="5"/>
        <v>42.56</v>
      </c>
      <c r="L318" s="89"/>
    </row>
    <row r="319" spans="1:12">
      <c r="A319" s="73" t="s">
        <v>53</v>
      </c>
      <c r="B319" s="73" t="s">
        <v>282</v>
      </c>
      <c r="C319" s="73" t="s">
        <v>283</v>
      </c>
      <c r="D319" s="73" t="s">
        <v>80</v>
      </c>
      <c r="E319" s="73" t="s">
        <v>104</v>
      </c>
      <c r="F319" s="73" t="s">
        <v>105</v>
      </c>
      <c r="G319" s="73">
        <v>1</v>
      </c>
      <c r="H319" s="73">
        <v>20.74</v>
      </c>
      <c r="I319" s="73">
        <v>0</v>
      </c>
      <c r="J319" s="73">
        <v>20.74</v>
      </c>
      <c r="K319" s="89">
        <f t="shared" si="5"/>
        <v>20.74</v>
      </c>
      <c r="L319" s="89"/>
    </row>
    <row r="320" spans="1:12">
      <c r="A320" s="73" t="s">
        <v>53</v>
      </c>
      <c r="B320" s="73" t="s">
        <v>282</v>
      </c>
      <c r="C320" s="73" t="s">
        <v>283</v>
      </c>
      <c r="D320" s="73" t="s">
        <v>80</v>
      </c>
      <c r="E320" s="73" t="s">
        <v>333</v>
      </c>
      <c r="F320" s="73" t="s">
        <v>334</v>
      </c>
      <c r="G320" s="73">
        <v>2</v>
      </c>
      <c r="H320" s="73">
        <v>92.48</v>
      </c>
      <c r="I320" s="73">
        <v>0</v>
      </c>
      <c r="J320" s="73">
        <v>92.48</v>
      </c>
      <c r="K320" s="89">
        <f t="shared" si="5"/>
        <v>92.48</v>
      </c>
      <c r="L320" s="89"/>
    </row>
    <row r="321" spans="1:12">
      <c r="A321" s="73" t="s">
        <v>53</v>
      </c>
      <c r="B321" s="73" t="s">
        <v>282</v>
      </c>
      <c r="C321" s="73" t="s">
        <v>283</v>
      </c>
      <c r="D321" s="73" t="s">
        <v>80</v>
      </c>
      <c r="E321" s="73" t="s">
        <v>108</v>
      </c>
      <c r="F321" s="73" t="s">
        <v>109</v>
      </c>
      <c r="G321" s="73">
        <v>2</v>
      </c>
      <c r="H321" s="73">
        <v>41.48</v>
      </c>
      <c r="I321" s="73">
        <v>0</v>
      </c>
      <c r="J321" s="73">
        <v>41.48</v>
      </c>
      <c r="K321" s="89">
        <f t="shared" si="5"/>
        <v>41.48</v>
      </c>
      <c r="L321" s="89"/>
    </row>
    <row r="322" spans="1:12">
      <c r="A322" s="73" t="s">
        <v>53</v>
      </c>
      <c r="B322" s="73" t="s">
        <v>282</v>
      </c>
      <c r="C322" s="73" t="s">
        <v>283</v>
      </c>
      <c r="D322" s="73" t="s">
        <v>80</v>
      </c>
      <c r="E322" s="73" t="s">
        <v>169</v>
      </c>
      <c r="F322" s="73" t="s">
        <v>170</v>
      </c>
      <c r="G322" s="73">
        <v>1</v>
      </c>
      <c r="H322" s="73">
        <v>10.86</v>
      </c>
      <c r="I322" s="73">
        <v>0</v>
      </c>
      <c r="J322" s="73">
        <v>10.86</v>
      </c>
      <c r="K322" s="89">
        <f t="shared" si="5"/>
        <v>10.86</v>
      </c>
      <c r="L322" s="89"/>
    </row>
    <row r="323" spans="1:12">
      <c r="A323" s="73" t="s">
        <v>53</v>
      </c>
      <c r="B323" s="73" t="s">
        <v>282</v>
      </c>
      <c r="C323" s="73" t="s">
        <v>283</v>
      </c>
      <c r="D323" s="73" t="s">
        <v>80</v>
      </c>
      <c r="E323" s="73" t="s">
        <v>171</v>
      </c>
      <c r="F323" s="73" t="s">
        <v>172</v>
      </c>
      <c r="G323" s="73">
        <v>1</v>
      </c>
      <c r="H323" s="73">
        <v>5.2</v>
      </c>
      <c r="I323" s="73">
        <v>0</v>
      </c>
      <c r="J323" s="73">
        <v>5.2</v>
      </c>
      <c r="K323" s="89">
        <f t="shared" si="5"/>
        <v>5.2</v>
      </c>
      <c r="L323" s="89"/>
    </row>
    <row r="324" spans="1:12">
      <c r="A324" s="73" t="s">
        <v>53</v>
      </c>
      <c r="B324" s="73" t="s">
        <v>282</v>
      </c>
      <c r="C324" s="73" t="s">
        <v>283</v>
      </c>
      <c r="D324" s="73" t="s">
        <v>80</v>
      </c>
      <c r="E324" s="73" t="s">
        <v>138</v>
      </c>
      <c r="F324" s="73" t="s">
        <v>139</v>
      </c>
      <c r="G324" s="73">
        <v>4</v>
      </c>
      <c r="H324" s="73">
        <v>6.52</v>
      </c>
      <c r="I324" s="73">
        <v>8</v>
      </c>
      <c r="J324" s="73">
        <v>14.52</v>
      </c>
      <c r="K324" s="89">
        <f t="shared" si="5"/>
        <v>14.52</v>
      </c>
      <c r="L324" s="89"/>
    </row>
    <row r="325" spans="1:12">
      <c r="A325" s="73" t="s">
        <v>53</v>
      </c>
      <c r="B325" s="73" t="s">
        <v>282</v>
      </c>
      <c r="C325" s="73" t="s">
        <v>283</v>
      </c>
      <c r="D325" s="73" t="s">
        <v>80</v>
      </c>
      <c r="E325" s="73" t="s">
        <v>163</v>
      </c>
      <c r="F325" s="73" t="s">
        <v>164</v>
      </c>
      <c r="G325" s="73">
        <v>2</v>
      </c>
      <c r="H325" s="73">
        <v>10.56</v>
      </c>
      <c r="I325" s="73">
        <v>0</v>
      </c>
      <c r="J325" s="73">
        <v>10.56</v>
      </c>
      <c r="K325" s="89">
        <f t="shared" si="5"/>
        <v>10.56</v>
      </c>
      <c r="L325" s="89"/>
    </row>
    <row r="326" spans="1:12">
      <c r="A326" s="73" t="s">
        <v>53</v>
      </c>
      <c r="B326" s="73" t="s">
        <v>282</v>
      </c>
      <c r="C326" s="73" t="s">
        <v>283</v>
      </c>
      <c r="D326" s="73" t="s">
        <v>80</v>
      </c>
      <c r="E326" s="73" t="s">
        <v>558</v>
      </c>
      <c r="F326" s="73" t="s">
        <v>559</v>
      </c>
      <c r="G326" s="73">
        <v>1</v>
      </c>
      <c r="H326" s="73">
        <v>23.27</v>
      </c>
      <c r="I326" s="73">
        <v>4</v>
      </c>
      <c r="J326" s="73">
        <v>27.27</v>
      </c>
      <c r="K326" s="89">
        <f t="shared" si="5"/>
        <v>27.27</v>
      </c>
      <c r="L326" s="89"/>
    </row>
    <row r="327" spans="1:12">
      <c r="A327" s="73" t="s">
        <v>53</v>
      </c>
      <c r="B327" s="73" t="s">
        <v>300</v>
      </c>
      <c r="C327" s="73" t="s">
        <v>301</v>
      </c>
      <c r="D327" s="73" t="s">
        <v>78</v>
      </c>
      <c r="E327" s="73" t="s">
        <v>79</v>
      </c>
      <c r="F327" s="73"/>
      <c r="G327" s="73">
        <v>27</v>
      </c>
      <c r="H327" s="73">
        <v>702.63</v>
      </c>
      <c r="I327" s="73">
        <v>112</v>
      </c>
      <c r="J327" s="73">
        <v>814.63</v>
      </c>
      <c r="K327" s="89">
        <f t="shared" ref="K327:K390" si="6">J327</f>
        <v>814.63</v>
      </c>
      <c r="L327" s="89"/>
    </row>
    <row r="328" spans="1:12">
      <c r="A328" s="73" t="s">
        <v>53</v>
      </c>
      <c r="B328" s="73" t="s">
        <v>300</v>
      </c>
      <c r="C328" s="73" t="s">
        <v>301</v>
      </c>
      <c r="D328" s="73" t="s">
        <v>80</v>
      </c>
      <c r="E328" s="73" t="s">
        <v>262</v>
      </c>
      <c r="F328" s="73" t="s">
        <v>263</v>
      </c>
      <c r="G328" s="73">
        <v>1</v>
      </c>
      <c r="H328" s="73">
        <v>1.52</v>
      </c>
      <c r="I328" s="73">
        <v>0</v>
      </c>
      <c r="J328" s="73">
        <v>1.52</v>
      </c>
      <c r="K328" s="89">
        <f t="shared" si="6"/>
        <v>1.52</v>
      </c>
      <c r="L328" s="89"/>
    </row>
    <row r="329" spans="1:12">
      <c r="A329" s="73" t="s">
        <v>53</v>
      </c>
      <c r="B329" s="73" t="s">
        <v>300</v>
      </c>
      <c r="C329" s="73" t="s">
        <v>301</v>
      </c>
      <c r="D329" s="73" t="s">
        <v>80</v>
      </c>
      <c r="E329" s="73" t="s">
        <v>2523</v>
      </c>
      <c r="F329" s="73" t="s">
        <v>2524</v>
      </c>
      <c r="G329" s="73">
        <v>1</v>
      </c>
      <c r="H329" s="73">
        <v>26.11</v>
      </c>
      <c r="I329" s="73">
        <v>0</v>
      </c>
      <c r="J329" s="73">
        <v>26.11</v>
      </c>
      <c r="K329" s="89">
        <f t="shared" si="6"/>
        <v>26.11</v>
      </c>
      <c r="L329" s="89"/>
    </row>
    <row r="330" spans="1:12">
      <c r="A330" s="73" t="s">
        <v>53</v>
      </c>
      <c r="B330" s="73" t="s">
        <v>300</v>
      </c>
      <c r="C330" s="73" t="s">
        <v>301</v>
      </c>
      <c r="D330" s="73" t="s">
        <v>80</v>
      </c>
      <c r="E330" s="73" t="s">
        <v>1842</v>
      </c>
      <c r="F330" s="73" t="s">
        <v>1843</v>
      </c>
      <c r="G330" s="73">
        <v>1</v>
      </c>
      <c r="H330" s="73">
        <v>8.6199999999999992</v>
      </c>
      <c r="I330" s="73">
        <v>0</v>
      </c>
      <c r="J330" s="73">
        <v>8.6199999999999992</v>
      </c>
      <c r="K330" s="89">
        <f t="shared" si="6"/>
        <v>8.6199999999999992</v>
      </c>
      <c r="L330" s="89"/>
    </row>
    <row r="331" spans="1:12">
      <c r="A331" s="73" t="s">
        <v>53</v>
      </c>
      <c r="B331" s="73" t="s">
        <v>300</v>
      </c>
      <c r="C331" s="73" t="s">
        <v>301</v>
      </c>
      <c r="D331" s="73" t="s">
        <v>80</v>
      </c>
      <c r="E331" s="73" t="s">
        <v>142</v>
      </c>
      <c r="F331" s="73" t="s">
        <v>143</v>
      </c>
      <c r="G331" s="73">
        <v>1</v>
      </c>
      <c r="H331" s="73">
        <v>1.75</v>
      </c>
      <c r="I331" s="73">
        <v>0</v>
      </c>
      <c r="J331" s="73">
        <v>1.75</v>
      </c>
      <c r="K331" s="89">
        <f t="shared" si="6"/>
        <v>1.75</v>
      </c>
      <c r="L331" s="89"/>
    </row>
    <row r="332" spans="1:12">
      <c r="A332" s="73" t="s">
        <v>53</v>
      </c>
      <c r="B332" s="73" t="s">
        <v>300</v>
      </c>
      <c r="C332" s="73" t="s">
        <v>301</v>
      </c>
      <c r="D332" s="73" t="s">
        <v>80</v>
      </c>
      <c r="E332" s="73" t="s">
        <v>140</v>
      </c>
      <c r="F332" s="73" t="s">
        <v>141</v>
      </c>
      <c r="G332" s="73">
        <v>1</v>
      </c>
      <c r="H332" s="73">
        <v>10.7</v>
      </c>
      <c r="I332" s="73">
        <v>0</v>
      </c>
      <c r="J332" s="73">
        <v>10.7</v>
      </c>
      <c r="K332" s="89">
        <f t="shared" si="6"/>
        <v>10.7</v>
      </c>
      <c r="L332" s="89"/>
    </row>
    <row r="333" spans="1:12">
      <c r="A333" s="73" t="s">
        <v>53</v>
      </c>
      <c r="B333" s="73" t="s">
        <v>300</v>
      </c>
      <c r="C333" s="73" t="s">
        <v>301</v>
      </c>
      <c r="D333" s="73" t="s">
        <v>80</v>
      </c>
      <c r="E333" s="73" t="s">
        <v>388</v>
      </c>
      <c r="F333" s="73" t="s">
        <v>389</v>
      </c>
      <c r="G333" s="73">
        <v>1</v>
      </c>
      <c r="H333" s="73">
        <v>5.38</v>
      </c>
      <c r="I333" s="73">
        <v>0</v>
      </c>
      <c r="J333" s="73">
        <v>5.38</v>
      </c>
      <c r="K333" s="89">
        <f t="shared" si="6"/>
        <v>5.38</v>
      </c>
      <c r="L333" s="89"/>
    </row>
    <row r="334" spans="1:12">
      <c r="A334" s="73" t="s">
        <v>53</v>
      </c>
      <c r="B334" s="73" t="s">
        <v>300</v>
      </c>
      <c r="C334" s="73" t="s">
        <v>301</v>
      </c>
      <c r="D334" s="73" t="s">
        <v>80</v>
      </c>
      <c r="E334" s="73" t="s">
        <v>390</v>
      </c>
      <c r="F334" s="73" t="s">
        <v>391</v>
      </c>
      <c r="G334" s="73">
        <v>13</v>
      </c>
      <c r="H334" s="73">
        <v>27.56</v>
      </c>
      <c r="I334" s="73">
        <v>0</v>
      </c>
      <c r="J334" s="73">
        <v>27.56</v>
      </c>
      <c r="K334" s="89">
        <f t="shared" si="6"/>
        <v>27.56</v>
      </c>
      <c r="L334" s="89"/>
    </row>
    <row r="335" spans="1:12">
      <c r="A335" s="73" t="s">
        <v>53</v>
      </c>
      <c r="B335" s="73" t="s">
        <v>300</v>
      </c>
      <c r="C335" s="73" t="s">
        <v>301</v>
      </c>
      <c r="D335" s="73" t="s">
        <v>80</v>
      </c>
      <c r="E335" s="73" t="s">
        <v>419</v>
      </c>
      <c r="F335" s="73" t="s">
        <v>420</v>
      </c>
      <c r="G335" s="73">
        <v>2</v>
      </c>
      <c r="H335" s="73">
        <v>21.74</v>
      </c>
      <c r="I335" s="73">
        <v>0</v>
      </c>
      <c r="J335" s="73">
        <v>21.74</v>
      </c>
      <c r="K335" s="89">
        <f t="shared" si="6"/>
        <v>21.74</v>
      </c>
      <c r="L335" s="89"/>
    </row>
    <row r="336" spans="1:12">
      <c r="A336" s="73" t="s">
        <v>53</v>
      </c>
      <c r="B336" s="73" t="s">
        <v>300</v>
      </c>
      <c r="C336" s="73" t="s">
        <v>301</v>
      </c>
      <c r="D336" s="73" t="s">
        <v>80</v>
      </c>
      <c r="E336" s="73" t="s">
        <v>130</v>
      </c>
      <c r="F336" s="73" t="s">
        <v>131</v>
      </c>
      <c r="G336" s="73">
        <v>2</v>
      </c>
      <c r="H336" s="73">
        <v>26.76</v>
      </c>
      <c r="I336" s="73">
        <v>0</v>
      </c>
      <c r="J336" s="73">
        <v>26.76</v>
      </c>
      <c r="K336" s="89">
        <f t="shared" si="6"/>
        <v>26.76</v>
      </c>
      <c r="L336" s="89"/>
    </row>
    <row r="337" spans="1:12">
      <c r="A337" s="73" t="s">
        <v>53</v>
      </c>
      <c r="B337" s="73" t="s">
        <v>300</v>
      </c>
      <c r="C337" s="73" t="s">
        <v>301</v>
      </c>
      <c r="D337" s="73" t="s">
        <v>80</v>
      </c>
      <c r="E337" s="73" t="s">
        <v>1619</v>
      </c>
      <c r="F337" s="73" t="s">
        <v>1620</v>
      </c>
      <c r="G337" s="73">
        <v>1</v>
      </c>
      <c r="H337" s="73">
        <v>5.0999999999999996</v>
      </c>
      <c r="I337" s="73">
        <v>0</v>
      </c>
      <c r="J337" s="73">
        <v>5.0999999999999996</v>
      </c>
      <c r="K337" s="89">
        <f t="shared" si="6"/>
        <v>5.0999999999999996</v>
      </c>
      <c r="L337" s="89"/>
    </row>
    <row r="338" spans="1:12">
      <c r="A338" s="73" t="s">
        <v>53</v>
      </c>
      <c r="B338" s="73" t="s">
        <v>300</v>
      </c>
      <c r="C338" s="73" t="s">
        <v>301</v>
      </c>
      <c r="D338" s="73" t="s">
        <v>80</v>
      </c>
      <c r="E338" s="73" t="s">
        <v>1820</v>
      </c>
      <c r="F338" s="73" t="s">
        <v>1821</v>
      </c>
      <c r="G338" s="73">
        <v>1</v>
      </c>
      <c r="H338" s="73">
        <v>3.1</v>
      </c>
      <c r="I338" s="73">
        <v>0</v>
      </c>
      <c r="J338" s="73">
        <v>3.1</v>
      </c>
      <c r="K338" s="89">
        <f t="shared" si="6"/>
        <v>3.1</v>
      </c>
      <c r="L338" s="89"/>
    </row>
    <row r="339" spans="1:12">
      <c r="A339" s="73" t="s">
        <v>53</v>
      </c>
      <c r="B339" s="73" t="s">
        <v>300</v>
      </c>
      <c r="C339" s="73" t="s">
        <v>301</v>
      </c>
      <c r="D339" s="73" t="s">
        <v>80</v>
      </c>
      <c r="E339" s="73" t="s">
        <v>2525</v>
      </c>
      <c r="F339" s="73" t="s">
        <v>2526</v>
      </c>
      <c r="G339" s="73">
        <v>1</v>
      </c>
      <c r="H339" s="73">
        <v>7.4</v>
      </c>
      <c r="I339" s="73">
        <v>0</v>
      </c>
      <c r="J339" s="73">
        <v>7.4</v>
      </c>
      <c r="K339" s="89">
        <f t="shared" si="6"/>
        <v>7.4</v>
      </c>
      <c r="L339" s="89"/>
    </row>
    <row r="340" spans="1:12">
      <c r="A340" s="73" t="s">
        <v>53</v>
      </c>
      <c r="B340" s="73" t="s">
        <v>300</v>
      </c>
      <c r="C340" s="73" t="s">
        <v>301</v>
      </c>
      <c r="D340" s="73" t="s">
        <v>80</v>
      </c>
      <c r="E340" s="73" t="s">
        <v>165</v>
      </c>
      <c r="F340" s="73" t="s">
        <v>166</v>
      </c>
      <c r="G340" s="73">
        <v>2</v>
      </c>
      <c r="H340" s="73">
        <v>14.56</v>
      </c>
      <c r="I340" s="73">
        <v>6</v>
      </c>
      <c r="J340" s="73">
        <v>20.56</v>
      </c>
      <c r="K340" s="89">
        <f t="shared" si="6"/>
        <v>20.56</v>
      </c>
      <c r="L340" s="89"/>
    </row>
    <row r="341" spans="1:12">
      <c r="A341" s="73" t="s">
        <v>53</v>
      </c>
      <c r="B341" s="73" t="s">
        <v>300</v>
      </c>
      <c r="C341" s="73" t="s">
        <v>301</v>
      </c>
      <c r="D341" s="73" t="s">
        <v>80</v>
      </c>
      <c r="E341" s="73" t="s">
        <v>155</v>
      </c>
      <c r="F341" s="73" t="s">
        <v>156</v>
      </c>
      <c r="G341" s="73">
        <v>3</v>
      </c>
      <c r="H341" s="73">
        <v>37.74</v>
      </c>
      <c r="I341" s="73">
        <v>9</v>
      </c>
      <c r="J341" s="73">
        <v>46.74</v>
      </c>
      <c r="K341" s="89">
        <f t="shared" si="6"/>
        <v>46.74</v>
      </c>
      <c r="L341" s="89"/>
    </row>
    <row r="342" spans="1:12">
      <c r="A342" s="73" t="s">
        <v>53</v>
      </c>
      <c r="B342" s="73" t="s">
        <v>300</v>
      </c>
      <c r="C342" s="73" t="s">
        <v>301</v>
      </c>
      <c r="D342" s="73" t="s">
        <v>80</v>
      </c>
      <c r="E342" s="73" t="s">
        <v>94</v>
      </c>
      <c r="F342" s="73" t="s">
        <v>95</v>
      </c>
      <c r="G342" s="73">
        <v>5</v>
      </c>
      <c r="H342" s="73">
        <v>5.5</v>
      </c>
      <c r="I342" s="73">
        <v>0</v>
      </c>
      <c r="J342" s="73">
        <v>5.5</v>
      </c>
      <c r="K342" s="89">
        <f t="shared" si="6"/>
        <v>5.5</v>
      </c>
      <c r="L342" s="89"/>
    </row>
    <row r="343" spans="1:12">
      <c r="A343" s="73" t="s">
        <v>53</v>
      </c>
      <c r="B343" s="73" t="s">
        <v>300</v>
      </c>
      <c r="C343" s="73" t="s">
        <v>301</v>
      </c>
      <c r="D343" s="73" t="s">
        <v>80</v>
      </c>
      <c r="E343" s="73" t="s">
        <v>1421</v>
      </c>
      <c r="F343" s="73" t="s">
        <v>1422</v>
      </c>
      <c r="G343" s="73">
        <v>1</v>
      </c>
      <c r="H343" s="73">
        <v>16.579999999999998</v>
      </c>
      <c r="I343" s="73">
        <v>4</v>
      </c>
      <c r="J343" s="73">
        <v>20.58</v>
      </c>
      <c r="K343" s="89">
        <f t="shared" si="6"/>
        <v>20.58</v>
      </c>
      <c r="L343" s="89"/>
    </row>
    <row r="344" spans="1:12">
      <c r="A344" s="73" t="s">
        <v>53</v>
      </c>
      <c r="B344" s="73" t="s">
        <v>300</v>
      </c>
      <c r="C344" s="73" t="s">
        <v>301</v>
      </c>
      <c r="D344" s="73" t="s">
        <v>80</v>
      </c>
      <c r="E344" s="73" t="s">
        <v>167</v>
      </c>
      <c r="F344" s="73" t="s">
        <v>168</v>
      </c>
      <c r="G344" s="73">
        <v>4</v>
      </c>
      <c r="H344" s="73">
        <v>35.96</v>
      </c>
      <c r="I344" s="73">
        <v>16</v>
      </c>
      <c r="J344" s="73">
        <v>51.96</v>
      </c>
      <c r="K344" s="89">
        <f t="shared" si="6"/>
        <v>51.96</v>
      </c>
      <c r="L344" s="89"/>
    </row>
    <row r="345" spans="1:12">
      <c r="A345" s="73" t="s">
        <v>53</v>
      </c>
      <c r="B345" s="73" t="s">
        <v>300</v>
      </c>
      <c r="C345" s="73" t="s">
        <v>301</v>
      </c>
      <c r="D345" s="73" t="s">
        <v>80</v>
      </c>
      <c r="E345" s="73" t="s">
        <v>169</v>
      </c>
      <c r="F345" s="73" t="s">
        <v>170</v>
      </c>
      <c r="G345" s="73">
        <v>1</v>
      </c>
      <c r="H345" s="73">
        <v>10.86</v>
      </c>
      <c r="I345" s="73">
        <v>4</v>
      </c>
      <c r="J345" s="73">
        <v>14.86</v>
      </c>
      <c r="K345" s="89">
        <f t="shared" si="6"/>
        <v>14.86</v>
      </c>
      <c r="L345" s="89"/>
    </row>
    <row r="346" spans="1:12">
      <c r="A346" s="73" t="s">
        <v>53</v>
      </c>
      <c r="B346" s="73" t="s">
        <v>300</v>
      </c>
      <c r="C346" s="73" t="s">
        <v>301</v>
      </c>
      <c r="D346" s="73" t="s">
        <v>80</v>
      </c>
      <c r="E346" s="73" t="s">
        <v>171</v>
      </c>
      <c r="F346" s="73" t="s">
        <v>172</v>
      </c>
      <c r="G346" s="73">
        <v>6</v>
      </c>
      <c r="H346" s="73">
        <v>31.2</v>
      </c>
      <c r="I346" s="73">
        <v>0</v>
      </c>
      <c r="J346" s="73">
        <v>31.2</v>
      </c>
      <c r="K346" s="89">
        <f t="shared" si="6"/>
        <v>31.2</v>
      </c>
      <c r="L346" s="89"/>
    </row>
    <row r="347" spans="1:12">
      <c r="A347" s="73" t="s">
        <v>53</v>
      </c>
      <c r="B347" s="73" t="s">
        <v>300</v>
      </c>
      <c r="C347" s="73" t="s">
        <v>301</v>
      </c>
      <c r="D347" s="73" t="s">
        <v>80</v>
      </c>
      <c r="E347" s="73" t="s">
        <v>438</v>
      </c>
      <c r="F347" s="73" t="s">
        <v>439</v>
      </c>
      <c r="G347" s="73">
        <v>3</v>
      </c>
      <c r="H347" s="73">
        <v>24.57</v>
      </c>
      <c r="I347" s="73">
        <v>0</v>
      </c>
      <c r="J347" s="73">
        <v>24.57</v>
      </c>
      <c r="K347" s="89">
        <f t="shared" si="6"/>
        <v>24.57</v>
      </c>
      <c r="L347" s="89"/>
    </row>
    <row r="348" spans="1:12">
      <c r="A348" s="73" t="s">
        <v>53</v>
      </c>
      <c r="B348" s="73" t="s">
        <v>300</v>
      </c>
      <c r="C348" s="73" t="s">
        <v>301</v>
      </c>
      <c r="D348" s="73" t="s">
        <v>80</v>
      </c>
      <c r="E348" s="73" t="s">
        <v>440</v>
      </c>
      <c r="F348" s="73" t="s">
        <v>441</v>
      </c>
      <c r="G348" s="73">
        <v>3</v>
      </c>
      <c r="H348" s="73">
        <v>28.65</v>
      </c>
      <c r="I348" s="73">
        <v>0</v>
      </c>
      <c r="J348" s="73">
        <v>28.65</v>
      </c>
      <c r="K348" s="89">
        <f t="shared" si="6"/>
        <v>28.65</v>
      </c>
      <c r="L348" s="89"/>
    </row>
    <row r="349" spans="1:12">
      <c r="A349" s="73" t="s">
        <v>53</v>
      </c>
      <c r="B349" s="73" t="s">
        <v>302</v>
      </c>
      <c r="C349" s="73" t="s">
        <v>303</v>
      </c>
      <c r="D349" s="73" t="s">
        <v>78</v>
      </c>
      <c r="E349" s="73" t="s">
        <v>79</v>
      </c>
      <c r="F349" s="73"/>
      <c r="G349" s="73">
        <v>2</v>
      </c>
      <c r="H349" s="73">
        <v>30.66</v>
      </c>
      <c r="I349" s="73">
        <v>8</v>
      </c>
      <c r="J349" s="73">
        <v>38.659999999999997</v>
      </c>
      <c r="K349" s="89">
        <f t="shared" si="6"/>
        <v>38.659999999999997</v>
      </c>
      <c r="L349" s="89"/>
    </row>
    <row r="350" spans="1:12">
      <c r="A350" s="73" t="s">
        <v>53</v>
      </c>
      <c r="B350" s="73" t="s">
        <v>302</v>
      </c>
      <c r="C350" s="73" t="s">
        <v>303</v>
      </c>
      <c r="D350" s="73" t="s">
        <v>78</v>
      </c>
      <c r="E350" s="73" t="s">
        <v>79</v>
      </c>
      <c r="F350" s="73"/>
      <c r="G350" s="73">
        <v>1</v>
      </c>
      <c r="H350" s="73">
        <v>15.33</v>
      </c>
      <c r="I350" s="73">
        <v>12</v>
      </c>
      <c r="J350" s="73">
        <v>27.33</v>
      </c>
      <c r="K350" s="89">
        <f t="shared" si="6"/>
        <v>27.33</v>
      </c>
      <c r="L350" s="89"/>
    </row>
    <row r="351" spans="1:12">
      <c r="A351" s="73" t="s">
        <v>53</v>
      </c>
      <c r="B351" s="73" t="s">
        <v>302</v>
      </c>
      <c r="C351" s="73" t="s">
        <v>303</v>
      </c>
      <c r="D351" s="73" t="s">
        <v>80</v>
      </c>
      <c r="E351" s="73" t="s">
        <v>130</v>
      </c>
      <c r="F351" s="73" t="s">
        <v>131</v>
      </c>
      <c r="G351" s="73">
        <v>2</v>
      </c>
      <c r="H351" s="73">
        <v>26.76</v>
      </c>
      <c r="I351" s="73">
        <v>0</v>
      </c>
      <c r="J351" s="73">
        <v>26.76</v>
      </c>
      <c r="K351" s="89">
        <f t="shared" si="6"/>
        <v>26.76</v>
      </c>
      <c r="L351" s="89"/>
    </row>
    <row r="352" spans="1:12">
      <c r="A352" s="73" t="s">
        <v>53</v>
      </c>
      <c r="B352" s="73" t="s">
        <v>1521</v>
      </c>
      <c r="C352" s="73" t="s">
        <v>1522</v>
      </c>
      <c r="D352" s="73" t="s">
        <v>80</v>
      </c>
      <c r="E352" s="73" t="s">
        <v>209</v>
      </c>
      <c r="F352" s="73" t="s">
        <v>210</v>
      </c>
      <c r="G352" s="73">
        <v>1</v>
      </c>
      <c r="H352" s="73">
        <v>45.58</v>
      </c>
      <c r="I352" s="73">
        <v>4</v>
      </c>
      <c r="J352" s="73">
        <v>49.58</v>
      </c>
      <c r="K352" s="89">
        <f t="shared" si="6"/>
        <v>49.58</v>
      </c>
      <c r="L352" s="89"/>
    </row>
    <row r="353" spans="1:12">
      <c r="A353" s="73" t="s">
        <v>53</v>
      </c>
      <c r="B353" s="73" t="s">
        <v>304</v>
      </c>
      <c r="C353" s="73" t="s">
        <v>305</v>
      </c>
      <c r="D353" s="73" t="s">
        <v>80</v>
      </c>
      <c r="E353" s="73" t="s">
        <v>94</v>
      </c>
      <c r="F353" s="73" t="s">
        <v>95</v>
      </c>
      <c r="G353" s="73">
        <v>2</v>
      </c>
      <c r="H353" s="73">
        <v>2.2000000000000002</v>
      </c>
      <c r="I353" s="73">
        <v>0</v>
      </c>
      <c r="J353" s="73">
        <v>2.2000000000000002</v>
      </c>
      <c r="K353" s="89">
        <f t="shared" si="6"/>
        <v>2.2000000000000002</v>
      </c>
      <c r="L353" s="89"/>
    </row>
    <row r="354" spans="1:12">
      <c r="A354" s="73" t="s">
        <v>53</v>
      </c>
      <c r="B354" s="73" t="s">
        <v>304</v>
      </c>
      <c r="C354" s="73" t="s">
        <v>305</v>
      </c>
      <c r="D354" s="73" t="s">
        <v>80</v>
      </c>
      <c r="E354" s="73" t="s">
        <v>314</v>
      </c>
      <c r="F354" s="73" t="s">
        <v>315</v>
      </c>
      <c r="G354" s="73">
        <v>1</v>
      </c>
      <c r="H354" s="73">
        <v>33.409999999999997</v>
      </c>
      <c r="I354" s="73">
        <v>4</v>
      </c>
      <c r="J354" s="73">
        <v>37.409999999999997</v>
      </c>
      <c r="K354" s="89">
        <f t="shared" si="6"/>
        <v>37.409999999999997</v>
      </c>
      <c r="L354" s="89"/>
    </row>
    <row r="355" spans="1:12">
      <c r="A355" s="73" t="s">
        <v>53</v>
      </c>
      <c r="B355" s="73" t="s">
        <v>304</v>
      </c>
      <c r="C355" s="73" t="s">
        <v>305</v>
      </c>
      <c r="D355" s="73" t="s">
        <v>80</v>
      </c>
      <c r="E355" s="73" t="s">
        <v>266</v>
      </c>
      <c r="F355" s="73" t="s">
        <v>267</v>
      </c>
      <c r="G355" s="73">
        <v>1</v>
      </c>
      <c r="H355" s="73">
        <v>10.86</v>
      </c>
      <c r="I355" s="73">
        <v>4</v>
      </c>
      <c r="J355" s="73">
        <v>14.86</v>
      </c>
      <c r="K355" s="89">
        <f t="shared" si="6"/>
        <v>14.86</v>
      </c>
      <c r="L355" s="89"/>
    </row>
    <row r="356" spans="1:12">
      <c r="A356" s="73" t="s">
        <v>53</v>
      </c>
      <c r="B356" s="73" t="s">
        <v>304</v>
      </c>
      <c r="C356" s="73" t="s">
        <v>305</v>
      </c>
      <c r="D356" s="73" t="s">
        <v>80</v>
      </c>
      <c r="E356" s="73" t="s">
        <v>171</v>
      </c>
      <c r="F356" s="73" t="s">
        <v>172</v>
      </c>
      <c r="G356" s="73">
        <v>1</v>
      </c>
      <c r="H356" s="73">
        <v>5.2</v>
      </c>
      <c r="I356" s="73">
        <v>0</v>
      </c>
      <c r="J356" s="73">
        <v>5.2</v>
      </c>
      <c r="K356" s="89">
        <f t="shared" si="6"/>
        <v>5.2</v>
      </c>
      <c r="L356" s="89"/>
    </row>
    <row r="357" spans="1:12">
      <c r="A357" s="73" t="s">
        <v>53</v>
      </c>
      <c r="B357" s="73" t="s">
        <v>1625</v>
      </c>
      <c r="C357" s="73" t="s">
        <v>1626</v>
      </c>
      <c r="D357" s="73" t="s">
        <v>78</v>
      </c>
      <c r="E357" s="73" t="s">
        <v>79</v>
      </c>
      <c r="F357" s="73"/>
      <c r="G357" s="73">
        <v>1</v>
      </c>
      <c r="H357" s="73">
        <v>23.88</v>
      </c>
      <c r="I357" s="73">
        <v>4</v>
      </c>
      <c r="J357" s="73">
        <v>27.88</v>
      </c>
      <c r="K357" s="89">
        <f t="shared" si="6"/>
        <v>27.88</v>
      </c>
      <c r="L357" s="89"/>
    </row>
    <row r="358" spans="1:12">
      <c r="A358" s="73" t="s">
        <v>53</v>
      </c>
      <c r="B358" s="73" t="s">
        <v>2527</v>
      </c>
      <c r="C358" s="73" t="s">
        <v>2528</v>
      </c>
      <c r="D358" s="73" t="s">
        <v>78</v>
      </c>
      <c r="E358" s="73" t="s">
        <v>79</v>
      </c>
      <c r="F358" s="73"/>
      <c r="G358" s="73">
        <v>1</v>
      </c>
      <c r="H358" s="73">
        <v>13.08</v>
      </c>
      <c r="I358" s="73">
        <v>8</v>
      </c>
      <c r="J358" s="73">
        <v>21.08</v>
      </c>
      <c r="K358" s="89">
        <f t="shared" si="6"/>
        <v>21.08</v>
      </c>
      <c r="L358" s="89"/>
    </row>
    <row r="359" spans="1:12">
      <c r="A359" s="73" t="s">
        <v>53</v>
      </c>
      <c r="B359" s="73" t="s">
        <v>2527</v>
      </c>
      <c r="C359" s="73" t="s">
        <v>2528</v>
      </c>
      <c r="D359" s="73" t="s">
        <v>80</v>
      </c>
      <c r="E359" s="73" t="s">
        <v>262</v>
      </c>
      <c r="F359" s="73" t="s">
        <v>263</v>
      </c>
      <c r="G359" s="73">
        <v>2</v>
      </c>
      <c r="H359" s="73">
        <v>3.04</v>
      </c>
      <c r="I359" s="73">
        <v>0</v>
      </c>
      <c r="J359" s="73">
        <v>3.04</v>
      </c>
      <c r="K359" s="89">
        <f t="shared" si="6"/>
        <v>3.04</v>
      </c>
      <c r="L359" s="89"/>
    </row>
    <row r="360" spans="1:12">
      <c r="A360" s="73" t="s">
        <v>53</v>
      </c>
      <c r="B360" s="73" t="s">
        <v>2527</v>
      </c>
      <c r="C360" s="73" t="s">
        <v>2528</v>
      </c>
      <c r="D360" s="73" t="s">
        <v>80</v>
      </c>
      <c r="E360" s="73" t="s">
        <v>316</v>
      </c>
      <c r="F360" s="73" t="s">
        <v>317</v>
      </c>
      <c r="G360" s="73">
        <v>2</v>
      </c>
      <c r="H360" s="73">
        <v>24.76</v>
      </c>
      <c r="I360" s="73">
        <v>8</v>
      </c>
      <c r="J360" s="73">
        <v>32.76</v>
      </c>
      <c r="K360" s="89">
        <f t="shared" si="6"/>
        <v>32.76</v>
      </c>
      <c r="L360" s="89"/>
    </row>
    <row r="361" spans="1:12">
      <c r="A361" s="73" t="s">
        <v>53</v>
      </c>
      <c r="B361" s="73" t="s">
        <v>2527</v>
      </c>
      <c r="C361" s="73" t="s">
        <v>2528</v>
      </c>
      <c r="D361" s="73" t="s">
        <v>80</v>
      </c>
      <c r="E361" s="73" t="s">
        <v>224</v>
      </c>
      <c r="F361" s="73" t="s">
        <v>225</v>
      </c>
      <c r="G361" s="73">
        <v>2</v>
      </c>
      <c r="H361" s="73">
        <v>18.78</v>
      </c>
      <c r="I361" s="73">
        <v>0</v>
      </c>
      <c r="J361" s="73">
        <v>18.78</v>
      </c>
      <c r="K361" s="89">
        <f t="shared" si="6"/>
        <v>18.78</v>
      </c>
      <c r="L361" s="89"/>
    </row>
    <row r="362" spans="1:12">
      <c r="A362" s="73" t="s">
        <v>53</v>
      </c>
      <c r="B362" s="73" t="s">
        <v>1413</v>
      </c>
      <c r="C362" s="73" t="s">
        <v>1414</v>
      </c>
      <c r="D362" s="73" t="s">
        <v>78</v>
      </c>
      <c r="E362" s="73" t="s">
        <v>79</v>
      </c>
      <c r="F362" s="73"/>
      <c r="G362" s="73">
        <v>2</v>
      </c>
      <c r="H362" s="73">
        <v>0</v>
      </c>
      <c r="I362" s="73">
        <v>8</v>
      </c>
      <c r="J362" s="73">
        <v>8</v>
      </c>
      <c r="K362" s="89">
        <f t="shared" si="6"/>
        <v>8</v>
      </c>
      <c r="L362" s="89"/>
    </row>
    <row r="363" spans="1:12">
      <c r="A363" s="73" t="s">
        <v>53</v>
      </c>
      <c r="B363" s="73" t="s">
        <v>308</v>
      </c>
      <c r="C363" s="73" t="s">
        <v>55</v>
      </c>
      <c r="D363" s="73" t="s">
        <v>78</v>
      </c>
      <c r="E363" s="73" t="s">
        <v>79</v>
      </c>
      <c r="F363" s="73"/>
      <c r="G363" s="73">
        <v>15</v>
      </c>
      <c r="H363" s="73">
        <v>171.25</v>
      </c>
      <c r="I363" s="73">
        <v>60</v>
      </c>
      <c r="J363" s="73">
        <v>231.25</v>
      </c>
      <c r="K363" s="89">
        <f t="shared" si="6"/>
        <v>231.25</v>
      </c>
      <c r="L363" s="89"/>
    </row>
    <row r="364" spans="1:12">
      <c r="A364" s="73" t="s">
        <v>53</v>
      </c>
      <c r="B364" s="73" t="s">
        <v>308</v>
      </c>
      <c r="C364" s="73" t="s">
        <v>55</v>
      </c>
      <c r="D364" s="73" t="s">
        <v>78</v>
      </c>
      <c r="E364" s="73" t="s">
        <v>79</v>
      </c>
      <c r="F364" s="73"/>
      <c r="G364" s="73">
        <v>3</v>
      </c>
      <c r="H364" s="73">
        <v>15.33</v>
      </c>
      <c r="I364" s="73">
        <v>8</v>
      </c>
      <c r="J364" s="73">
        <v>23.33</v>
      </c>
      <c r="K364" s="89">
        <f t="shared" si="6"/>
        <v>23.33</v>
      </c>
      <c r="L364" s="89"/>
    </row>
    <row r="365" spans="1:12">
      <c r="A365" s="73" t="s">
        <v>53</v>
      </c>
      <c r="B365" s="73" t="s">
        <v>308</v>
      </c>
      <c r="C365" s="73" t="s">
        <v>55</v>
      </c>
      <c r="D365" s="73" t="s">
        <v>80</v>
      </c>
      <c r="E365" s="73" t="s">
        <v>138</v>
      </c>
      <c r="F365" s="73" t="s">
        <v>139</v>
      </c>
      <c r="G365" s="73">
        <v>5</v>
      </c>
      <c r="H365" s="73">
        <v>0</v>
      </c>
      <c r="I365" s="73">
        <v>10</v>
      </c>
      <c r="J365" s="73">
        <v>10</v>
      </c>
      <c r="K365" s="89">
        <f t="shared" si="6"/>
        <v>10</v>
      </c>
      <c r="L365" s="89"/>
    </row>
    <row r="366" spans="1:12">
      <c r="A366" s="73" t="s">
        <v>53</v>
      </c>
      <c r="B366" s="73" t="s">
        <v>308</v>
      </c>
      <c r="C366" s="73" t="s">
        <v>55</v>
      </c>
      <c r="D366" s="73" t="s">
        <v>80</v>
      </c>
      <c r="E366" s="73" t="s">
        <v>116</v>
      </c>
      <c r="F366" s="73" t="s">
        <v>117</v>
      </c>
      <c r="G366" s="73">
        <v>1</v>
      </c>
      <c r="H366" s="73">
        <v>8.4</v>
      </c>
      <c r="I366" s="73">
        <v>0</v>
      </c>
      <c r="J366" s="73">
        <v>8.4</v>
      </c>
      <c r="K366" s="89">
        <f t="shared" si="6"/>
        <v>8.4</v>
      </c>
      <c r="L366" s="89"/>
    </row>
    <row r="367" spans="1:12">
      <c r="A367" s="73" t="s">
        <v>53</v>
      </c>
      <c r="B367" s="73" t="s">
        <v>308</v>
      </c>
      <c r="C367" s="73" t="s">
        <v>55</v>
      </c>
      <c r="D367" s="73" t="s">
        <v>80</v>
      </c>
      <c r="E367" s="73" t="s">
        <v>138</v>
      </c>
      <c r="F367" s="73" t="s">
        <v>139</v>
      </c>
      <c r="G367" s="73">
        <v>2</v>
      </c>
      <c r="H367" s="73">
        <v>3.26</v>
      </c>
      <c r="I367" s="73">
        <v>4</v>
      </c>
      <c r="J367" s="73">
        <v>7.26</v>
      </c>
      <c r="K367" s="89">
        <f t="shared" si="6"/>
        <v>7.26</v>
      </c>
      <c r="L367" s="89"/>
    </row>
    <row r="368" spans="1:12">
      <c r="A368" s="73" t="s">
        <v>53</v>
      </c>
      <c r="B368" s="73" t="s">
        <v>308</v>
      </c>
      <c r="C368" s="73" t="s">
        <v>55</v>
      </c>
      <c r="D368" s="73" t="s">
        <v>80</v>
      </c>
      <c r="E368" s="73" t="s">
        <v>163</v>
      </c>
      <c r="F368" s="73" t="s">
        <v>164</v>
      </c>
      <c r="G368" s="73">
        <v>3</v>
      </c>
      <c r="H368" s="73">
        <v>15.84</v>
      </c>
      <c r="I368" s="73">
        <v>0</v>
      </c>
      <c r="J368" s="73">
        <v>15.84</v>
      </c>
      <c r="K368" s="89">
        <f t="shared" si="6"/>
        <v>15.84</v>
      </c>
      <c r="L368" s="89"/>
    </row>
    <row r="369" spans="1:12">
      <c r="A369" s="73" t="s">
        <v>53</v>
      </c>
      <c r="B369" s="73" t="s">
        <v>308</v>
      </c>
      <c r="C369" s="73" t="s">
        <v>55</v>
      </c>
      <c r="D369" s="73" t="s">
        <v>80</v>
      </c>
      <c r="E369" s="73" t="s">
        <v>309</v>
      </c>
      <c r="F369" s="73" t="s">
        <v>310</v>
      </c>
      <c r="G369" s="73">
        <v>1</v>
      </c>
      <c r="H369" s="73">
        <v>47.05</v>
      </c>
      <c r="I369" s="73">
        <v>4</v>
      </c>
      <c r="J369" s="73">
        <v>51.05</v>
      </c>
      <c r="K369" s="89">
        <f t="shared" si="6"/>
        <v>51.05</v>
      </c>
      <c r="L369" s="89"/>
    </row>
    <row r="370" spans="1:12">
      <c r="A370" s="73" t="s">
        <v>53</v>
      </c>
      <c r="B370" s="73" t="s">
        <v>308</v>
      </c>
      <c r="C370" s="73" t="s">
        <v>55</v>
      </c>
      <c r="D370" s="73" t="s">
        <v>80</v>
      </c>
      <c r="E370" s="73" t="s">
        <v>288</v>
      </c>
      <c r="F370" s="73" t="s">
        <v>289</v>
      </c>
      <c r="G370" s="73">
        <v>1</v>
      </c>
      <c r="H370" s="73">
        <v>8.1</v>
      </c>
      <c r="I370" s="73">
        <v>0</v>
      </c>
      <c r="J370" s="73">
        <v>8.1</v>
      </c>
      <c r="K370" s="89">
        <f t="shared" si="6"/>
        <v>8.1</v>
      </c>
      <c r="L370" s="89"/>
    </row>
    <row r="371" spans="1:12">
      <c r="A371" s="73" t="s">
        <v>53</v>
      </c>
      <c r="B371" s="73" t="s">
        <v>308</v>
      </c>
      <c r="C371" s="73" t="s">
        <v>55</v>
      </c>
      <c r="D371" s="73" t="s">
        <v>80</v>
      </c>
      <c r="E371" s="73" t="s">
        <v>290</v>
      </c>
      <c r="F371" s="73" t="s">
        <v>291</v>
      </c>
      <c r="G371" s="73">
        <v>1</v>
      </c>
      <c r="H371" s="73">
        <v>5.62</v>
      </c>
      <c r="I371" s="73">
        <v>0</v>
      </c>
      <c r="J371" s="73">
        <v>5.62</v>
      </c>
      <c r="K371" s="89">
        <f t="shared" si="6"/>
        <v>5.62</v>
      </c>
      <c r="L371" s="89"/>
    </row>
    <row r="372" spans="1:12">
      <c r="A372" s="73" t="s">
        <v>53</v>
      </c>
      <c r="B372" s="73" t="s">
        <v>308</v>
      </c>
      <c r="C372" s="73" t="s">
        <v>55</v>
      </c>
      <c r="D372" s="73" t="s">
        <v>80</v>
      </c>
      <c r="E372" s="73" t="s">
        <v>165</v>
      </c>
      <c r="F372" s="73" t="s">
        <v>166</v>
      </c>
      <c r="G372" s="73">
        <v>1</v>
      </c>
      <c r="H372" s="73">
        <v>7.28</v>
      </c>
      <c r="I372" s="73">
        <v>3</v>
      </c>
      <c r="J372" s="73">
        <v>10.28</v>
      </c>
      <c r="K372" s="89">
        <f t="shared" si="6"/>
        <v>10.28</v>
      </c>
      <c r="L372" s="89"/>
    </row>
    <row r="373" spans="1:12">
      <c r="A373" s="73" t="s">
        <v>53</v>
      </c>
      <c r="B373" s="73" t="s">
        <v>308</v>
      </c>
      <c r="C373" s="73" t="s">
        <v>55</v>
      </c>
      <c r="D373" s="73" t="s">
        <v>80</v>
      </c>
      <c r="E373" s="73" t="s">
        <v>155</v>
      </c>
      <c r="F373" s="73" t="s">
        <v>156</v>
      </c>
      <c r="G373" s="73">
        <v>19</v>
      </c>
      <c r="H373" s="73">
        <v>239.02</v>
      </c>
      <c r="I373" s="73">
        <v>57</v>
      </c>
      <c r="J373" s="73">
        <v>296.02</v>
      </c>
      <c r="K373" s="89">
        <f t="shared" si="6"/>
        <v>296.02</v>
      </c>
      <c r="L373" s="89"/>
    </row>
    <row r="374" spans="1:12">
      <c r="A374" s="73" t="s">
        <v>53</v>
      </c>
      <c r="B374" s="73" t="s">
        <v>308</v>
      </c>
      <c r="C374" s="73" t="s">
        <v>55</v>
      </c>
      <c r="D374" s="73" t="s">
        <v>80</v>
      </c>
      <c r="E374" s="73" t="s">
        <v>157</v>
      </c>
      <c r="F374" s="73" t="s">
        <v>158</v>
      </c>
      <c r="G374" s="73">
        <v>1</v>
      </c>
      <c r="H374" s="73">
        <v>20.8</v>
      </c>
      <c r="I374" s="73">
        <v>3</v>
      </c>
      <c r="J374" s="73">
        <v>23.8</v>
      </c>
      <c r="K374" s="89">
        <f t="shared" si="6"/>
        <v>23.8</v>
      </c>
      <c r="L374" s="89"/>
    </row>
    <row r="375" spans="1:12">
      <c r="A375" s="73" t="s">
        <v>53</v>
      </c>
      <c r="B375" s="73" t="s">
        <v>308</v>
      </c>
      <c r="C375" s="73" t="s">
        <v>55</v>
      </c>
      <c r="D375" s="73" t="s">
        <v>80</v>
      </c>
      <c r="E375" s="73" t="s">
        <v>523</v>
      </c>
      <c r="F375" s="73" t="s">
        <v>524</v>
      </c>
      <c r="G375" s="73">
        <v>1</v>
      </c>
      <c r="H375" s="73">
        <v>30.3</v>
      </c>
      <c r="I375" s="73">
        <v>3</v>
      </c>
      <c r="J375" s="73">
        <v>33.299999999999997</v>
      </c>
      <c r="K375" s="89">
        <f t="shared" si="6"/>
        <v>33.299999999999997</v>
      </c>
      <c r="L375" s="89"/>
    </row>
    <row r="376" spans="1:12">
      <c r="A376" s="73" t="s">
        <v>53</v>
      </c>
      <c r="B376" s="73" t="s">
        <v>308</v>
      </c>
      <c r="C376" s="73" t="s">
        <v>55</v>
      </c>
      <c r="D376" s="73" t="s">
        <v>80</v>
      </c>
      <c r="E376" s="73" t="s">
        <v>94</v>
      </c>
      <c r="F376" s="73" t="s">
        <v>95</v>
      </c>
      <c r="G376" s="73">
        <v>24</v>
      </c>
      <c r="H376" s="73">
        <v>26.4</v>
      </c>
      <c r="I376" s="73">
        <v>0</v>
      </c>
      <c r="J376" s="73">
        <v>26.4</v>
      </c>
      <c r="K376" s="89">
        <f t="shared" si="6"/>
        <v>26.4</v>
      </c>
      <c r="L376" s="89"/>
    </row>
    <row r="377" spans="1:12">
      <c r="A377" s="73" t="s">
        <v>53</v>
      </c>
      <c r="B377" s="73" t="s">
        <v>308</v>
      </c>
      <c r="C377" s="73" t="s">
        <v>55</v>
      </c>
      <c r="D377" s="73" t="s">
        <v>80</v>
      </c>
      <c r="E377" s="73" t="s">
        <v>329</v>
      </c>
      <c r="F377" s="73" t="s">
        <v>330</v>
      </c>
      <c r="G377" s="73">
        <v>1</v>
      </c>
      <c r="H377" s="73">
        <v>26.35</v>
      </c>
      <c r="I377" s="73">
        <v>14</v>
      </c>
      <c r="J377" s="73">
        <v>40.35</v>
      </c>
      <c r="K377" s="89">
        <f t="shared" si="6"/>
        <v>40.35</v>
      </c>
      <c r="L377" s="89"/>
    </row>
    <row r="378" spans="1:12">
      <c r="A378" s="73" t="s">
        <v>53</v>
      </c>
      <c r="B378" s="73" t="s">
        <v>308</v>
      </c>
      <c r="C378" s="73" t="s">
        <v>55</v>
      </c>
      <c r="D378" s="73" t="s">
        <v>80</v>
      </c>
      <c r="E378" s="73" t="s">
        <v>331</v>
      </c>
      <c r="F378" s="73" t="s">
        <v>332</v>
      </c>
      <c r="G378" s="73">
        <v>1</v>
      </c>
      <c r="H378" s="73">
        <v>26.06</v>
      </c>
      <c r="I378" s="73">
        <v>0</v>
      </c>
      <c r="J378" s="73">
        <v>26.06</v>
      </c>
      <c r="K378" s="89">
        <f t="shared" si="6"/>
        <v>26.06</v>
      </c>
      <c r="L378" s="89"/>
    </row>
    <row r="379" spans="1:12">
      <c r="A379" s="73" t="s">
        <v>53</v>
      </c>
      <c r="B379" s="73" t="s">
        <v>308</v>
      </c>
      <c r="C379" s="73" t="s">
        <v>55</v>
      </c>
      <c r="D379" s="73" t="s">
        <v>80</v>
      </c>
      <c r="E379" s="73" t="s">
        <v>104</v>
      </c>
      <c r="F379" s="73" t="s">
        <v>105</v>
      </c>
      <c r="G379" s="73">
        <v>1</v>
      </c>
      <c r="H379" s="73">
        <v>20.74</v>
      </c>
      <c r="I379" s="73">
        <v>0</v>
      </c>
      <c r="J379" s="73">
        <v>20.74</v>
      </c>
      <c r="K379" s="89">
        <f t="shared" si="6"/>
        <v>20.74</v>
      </c>
      <c r="L379" s="89"/>
    </row>
    <row r="380" spans="1:12">
      <c r="A380" s="73" t="s">
        <v>53</v>
      </c>
      <c r="B380" s="73" t="s">
        <v>308</v>
      </c>
      <c r="C380" s="73" t="s">
        <v>55</v>
      </c>
      <c r="D380" s="73" t="s">
        <v>80</v>
      </c>
      <c r="E380" s="73" t="s">
        <v>167</v>
      </c>
      <c r="F380" s="73" t="s">
        <v>168</v>
      </c>
      <c r="G380" s="73">
        <v>1</v>
      </c>
      <c r="H380" s="73">
        <v>8.99</v>
      </c>
      <c r="I380" s="73">
        <v>4</v>
      </c>
      <c r="J380" s="73">
        <v>12.99</v>
      </c>
      <c r="K380" s="89">
        <f t="shared" si="6"/>
        <v>12.99</v>
      </c>
      <c r="L380" s="89"/>
    </row>
    <row r="381" spans="1:12">
      <c r="A381" s="73" t="s">
        <v>53</v>
      </c>
      <c r="B381" s="73" t="s">
        <v>308</v>
      </c>
      <c r="C381" s="73" t="s">
        <v>55</v>
      </c>
      <c r="D381" s="73" t="s">
        <v>80</v>
      </c>
      <c r="E381" s="73" t="s">
        <v>171</v>
      </c>
      <c r="F381" s="73" t="s">
        <v>172</v>
      </c>
      <c r="G381" s="73">
        <v>1</v>
      </c>
      <c r="H381" s="73">
        <v>5.2</v>
      </c>
      <c r="I381" s="73">
        <v>0</v>
      </c>
      <c r="J381" s="73">
        <v>5.2</v>
      </c>
      <c r="K381" s="89">
        <f t="shared" si="6"/>
        <v>5.2</v>
      </c>
      <c r="L381" s="89"/>
    </row>
    <row r="382" spans="1:12">
      <c r="A382" s="73" t="s">
        <v>53</v>
      </c>
      <c r="B382" s="73" t="s">
        <v>308</v>
      </c>
      <c r="C382" s="73" t="s">
        <v>55</v>
      </c>
      <c r="D382" s="73" t="s">
        <v>80</v>
      </c>
      <c r="E382" s="73" t="s">
        <v>209</v>
      </c>
      <c r="F382" s="73" t="s">
        <v>210</v>
      </c>
      <c r="G382" s="73">
        <v>1</v>
      </c>
      <c r="H382" s="73">
        <v>45.58</v>
      </c>
      <c r="I382" s="73">
        <v>0</v>
      </c>
      <c r="J382" s="73">
        <v>45.58</v>
      </c>
      <c r="K382" s="89">
        <f t="shared" si="6"/>
        <v>45.58</v>
      </c>
      <c r="L382" s="89"/>
    </row>
    <row r="383" spans="1:12">
      <c r="A383" s="73" t="s">
        <v>53</v>
      </c>
      <c r="B383" s="73" t="s">
        <v>308</v>
      </c>
      <c r="C383" s="73" t="s">
        <v>55</v>
      </c>
      <c r="D383" s="73" t="s">
        <v>80</v>
      </c>
      <c r="E383" s="73" t="s">
        <v>165</v>
      </c>
      <c r="F383" s="73" t="s">
        <v>166</v>
      </c>
      <c r="G383" s="73">
        <v>1</v>
      </c>
      <c r="H383" s="73">
        <v>7.28</v>
      </c>
      <c r="I383" s="73">
        <v>0</v>
      </c>
      <c r="J383" s="73">
        <v>7.28</v>
      </c>
      <c r="K383" s="89">
        <f t="shared" si="6"/>
        <v>7.28</v>
      </c>
      <c r="L383" s="89"/>
    </row>
    <row r="384" spans="1:12">
      <c r="A384" s="73" t="s">
        <v>53</v>
      </c>
      <c r="B384" s="73" t="s">
        <v>308</v>
      </c>
      <c r="C384" s="73" t="s">
        <v>55</v>
      </c>
      <c r="D384" s="73" t="s">
        <v>80</v>
      </c>
      <c r="E384" s="73" t="s">
        <v>94</v>
      </c>
      <c r="F384" s="73" t="s">
        <v>95</v>
      </c>
      <c r="G384" s="73">
        <v>4</v>
      </c>
      <c r="H384" s="73">
        <v>4.4000000000000004</v>
      </c>
      <c r="I384" s="73">
        <v>0</v>
      </c>
      <c r="J384" s="73">
        <v>4.4000000000000004</v>
      </c>
      <c r="K384" s="89">
        <f t="shared" si="6"/>
        <v>4.4000000000000004</v>
      </c>
      <c r="L384" s="89"/>
    </row>
    <row r="385" spans="1:12">
      <c r="A385" s="73" t="s">
        <v>53</v>
      </c>
      <c r="B385" s="73" t="s">
        <v>308</v>
      </c>
      <c r="C385" s="73" t="s">
        <v>55</v>
      </c>
      <c r="D385" s="73" t="s">
        <v>80</v>
      </c>
      <c r="E385" s="73" t="s">
        <v>167</v>
      </c>
      <c r="F385" s="73" t="s">
        <v>168</v>
      </c>
      <c r="G385" s="73">
        <v>1</v>
      </c>
      <c r="H385" s="73">
        <v>8.99</v>
      </c>
      <c r="I385" s="73">
        <v>0</v>
      </c>
      <c r="J385" s="73">
        <v>8.99</v>
      </c>
      <c r="K385" s="89">
        <f t="shared" si="6"/>
        <v>8.99</v>
      </c>
      <c r="L385" s="89"/>
    </row>
    <row r="386" spans="1:12">
      <c r="A386" s="73" t="s">
        <v>53</v>
      </c>
      <c r="B386" s="73" t="s">
        <v>308</v>
      </c>
      <c r="C386" s="73" t="s">
        <v>55</v>
      </c>
      <c r="D386" s="73" t="s">
        <v>80</v>
      </c>
      <c r="E386" s="73" t="s">
        <v>266</v>
      </c>
      <c r="F386" s="73" t="s">
        <v>267</v>
      </c>
      <c r="G386" s="73">
        <v>1</v>
      </c>
      <c r="H386" s="73">
        <v>10.86</v>
      </c>
      <c r="I386" s="73">
        <v>0</v>
      </c>
      <c r="J386" s="73">
        <v>10.86</v>
      </c>
      <c r="K386" s="89">
        <f t="shared" si="6"/>
        <v>10.86</v>
      </c>
      <c r="L386" s="89"/>
    </row>
    <row r="387" spans="1:12">
      <c r="A387" s="73" t="s">
        <v>53</v>
      </c>
      <c r="B387" s="73" t="s">
        <v>308</v>
      </c>
      <c r="C387" s="73" t="s">
        <v>55</v>
      </c>
      <c r="D387" s="73" t="s">
        <v>80</v>
      </c>
      <c r="E387" s="73" t="s">
        <v>244</v>
      </c>
      <c r="F387" s="73" t="s">
        <v>245</v>
      </c>
      <c r="G387" s="73">
        <v>1</v>
      </c>
      <c r="H387" s="73">
        <v>10.86</v>
      </c>
      <c r="I387" s="73">
        <v>4</v>
      </c>
      <c r="J387" s="73">
        <v>14.86</v>
      </c>
      <c r="K387" s="89">
        <f t="shared" si="6"/>
        <v>14.86</v>
      </c>
      <c r="L387" s="89"/>
    </row>
    <row r="388" spans="1:12">
      <c r="A388" s="73" t="s">
        <v>53</v>
      </c>
      <c r="B388" s="73" t="s">
        <v>308</v>
      </c>
      <c r="C388" s="73" t="s">
        <v>55</v>
      </c>
      <c r="D388" s="73" t="s">
        <v>80</v>
      </c>
      <c r="E388" s="73" t="s">
        <v>171</v>
      </c>
      <c r="F388" s="73" t="s">
        <v>172</v>
      </c>
      <c r="G388" s="73">
        <v>3</v>
      </c>
      <c r="H388" s="73">
        <v>15.6</v>
      </c>
      <c r="I388" s="73">
        <v>0</v>
      </c>
      <c r="J388" s="73">
        <v>15.6</v>
      </c>
      <c r="K388" s="89">
        <f t="shared" si="6"/>
        <v>15.6</v>
      </c>
      <c r="L388" s="89"/>
    </row>
    <row r="389" spans="1:12">
      <c r="A389" s="73" t="s">
        <v>53</v>
      </c>
      <c r="B389" s="73" t="s">
        <v>308</v>
      </c>
      <c r="C389" s="73" t="s">
        <v>55</v>
      </c>
      <c r="D389" s="73" t="s">
        <v>80</v>
      </c>
      <c r="E389" s="73" t="s">
        <v>363</v>
      </c>
      <c r="F389" s="73" t="s">
        <v>364</v>
      </c>
      <c r="G389" s="73">
        <v>1</v>
      </c>
      <c r="H389" s="73">
        <v>70.59</v>
      </c>
      <c r="I389" s="73">
        <v>0</v>
      </c>
      <c r="J389" s="73">
        <v>70.59</v>
      </c>
      <c r="K389" s="89">
        <f t="shared" si="6"/>
        <v>70.59</v>
      </c>
      <c r="L389" s="89"/>
    </row>
    <row r="390" spans="1:12">
      <c r="A390" s="73" t="s">
        <v>53</v>
      </c>
      <c r="B390" s="73" t="s">
        <v>308</v>
      </c>
      <c r="C390" s="73" t="s">
        <v>55</v>
      </c>
      <c r="D390" s="73" t="s">
        <v>80</v>
      </c>
      <c r="E390" s="73" t="s">
        <v>250</v>
      </c>
      <c r="F390" s="73" t="s">
        <v>251</v>
      </c>
      <c r="G390" s="73">
        <v>1</v>
      </c>
      <c r="H390" s="73">
        <v>93.66</v>
      </c>
      <c r="I390" s="73">
        <v>0</v>
      </c>
      <c r="J390" s="73">
        <v>93.66</v>
      </c>
      <c r="K390" s="89">
        <f t="shared" si="6"/>
        <v>93.66</v>
      </c>
      <c r="L390" s="89"/>
    </row>
    <row r="391" spans="1:12">
      <c r="A391" s="73" t="s">
        <v>53</v>
      </c>
      <c r="B391" s="73" t="s">
        <v>308</v>
      </c>
      <c r="C391" s="73" t="s">
        <v>55</v>
      </c>
      <c r="D391" s="73" t="s">
        <v>80</v>
      </c>
      <c r="E391" s="73" t="s">
        <v>1855</v>
      </c>
      <c r="F391" s="73" t="s">
        <v>1856</v>
      </c>
      <c r="G391" s="73">
        <v>1</v>
      </c>
      <c r="H391" s="73">
        <v>1.07</v>
      </c>
      <c r="I391" s="73">
        <v>0</v>
      </c>
      <c r="J391" s="73">
        <v>1.07</v>
      </c>
      <c r="K391" s="89">
        <f t="shared" ref="K391:K454" si="7">J391</f>
        <v>1.07</v>
      </c>
      <c r="L391" s="89"/>
    </row>
    <row r="392" spans="1:12">
      <c r="A392" s="73" t="s">
        <v>53</v>
      </c>
      <c r="B392" s="73" t="s">
        <v>308</v>
      </c>
      <c r="C392" s="73" t="s">
        <v>55</v>
      </c>
      <c r="D392" s="73" t="s">
        <v>80</v>
      </c>
      <c r="E392" s="73" t="s">
        <v>365</v>
      </c>
      <c r="F392" s="73" t="s">
        <v>366</v>
      </c>
      <c r="G392" s="73">
        <v>1</v>
      </c>
      <c r="H392" s="73">
        <v>71.27</v>
      </c>
      <c r="I392" s="73">
        <v>0</v>
      </c>
      <c r="J392" s="73">
        <v>71.27</v>
      </c>
      <c r="K392" s="89">
        <f t="shared" si="7"/>
        <v>71.27</v>
      </c>
      <c r="L392" s="89"/>
    </row>
    <row r="393" spans="1:12">
      <c r="A393" s="73" t="s">
        <v>53</v>
      </c>
      <c r="B393" s="73" t="s">
        <v>1628</v>
      </c>
      <c r="C393" s="73" t="s">
        <v>1629</v>
      </c>
      <c r="D393" s="73" t="s">
        <v>78</v>
      </c>
      <c r="E393" s="73" t="s">
        <v>79</v>
      </c>
      <c r="F393" s="73"/>
      <c r="G393" s="73">
        <v>3</v>
      </c>
      <c r="H393" s="73">
        <v>39.24</v>
      </c>
      <c r="I393" s="73">
        <v>4</v>
      </c>
      <c r="J393" s="73">
        <v>43.24</v>
      </c>
      <c r="K393" s="89">
        <f t="shared" si="7"/>
        <v>43.24</v>
      </c>
      <c r="L393" s="89"/>
    </row>
    <row r="394" spans="1:12">
      <c r="A394" s="73" t="s">
        <v>53</v>
      </c>
      <c r="B394" s="73" t="s">
        <v>1628</v>
      </c>
      <c r="C394" s="73" t="s">
        <v>1629</v>
      </c>
      <c r="D394" s="73" t="s">
        <v>80</v>
      </c>
      <c r="E394" s="73" t="s">
        <v>144</v>
      </c>
      <c r="F394" s="73" t="s">
        <v>145</v>
      </c>
      <c r="G394" s="73">
        <v>1</v>
      </c>
      <c r="H394" s="73">
        <v>2.09</v>
      </c>
      <c r="I394" s="73">
        <v>0</v>
      </c>
      <c r="J394" s="73">
        <v>2.09</v>
      </c>
      <c r="K394" s="89">
        <f t="shared" si="7"/>
        <v>2.09</v>
      </c>
      <c r="L394" s="89"/>
    </row>
    <row r="395" spans="1:12">
      <c r="A395" s="73" t="s">
        <v>53</v>
      </c>
      <c r="B395" s="73" t="s">
        <v>1628</v>
      </c>
      <c r="C395" s="73" t="s">
        <v>1629</v>
      </c>
      <c r="D395" s="73" t="s">
        <v>80</v>
      </c>
      <c r="E395" s="73" t="s">
        <v>146</v>
      </c>
      <c r="F395" s="73" t="s">
        <v>1771</v>
      </c>
      <c r="G395" s="73">
        <v>1</v>
      </c>
      <c r="H395" s="73">
        <v>2.78</v>
      </c>
      <c r="I395" s="73">
        <v>0</v>
      </c>
      <c r="J395" s="73">
        <v>2.78</v>
      </c>
      <c r="K395" s="89">
        <f t="shared" si="7"/>
        <v>2.78</v>
      </c>
      <c r="L395" s="89"/>
    </row>
    <row r="396" spans="1:12">
      <c r="A396" s="73" t="s">
        <v>53</v>
      </c>
      <c r="B396" s="73" t="s">
        <v>1628</v>
      </c>
      <c r="C396" s="73" t="s">
        <v>1629</v>
      </c>
      <c r="D396" s="73" t="s">
        <v>80</v>
      </c>
      <c r="E396" s="73" t="s">
        <v>242</v>
      </c>
      <c r="F396" s="73" t="s">
        <v>243</v>
      </c>
      <c r="G396" s="73">
        <v>2</v>
      </c>
      <c r="H396" s="73">
        <v>56</v>
      </c>
      <c r="I396" s="73">
        <v>8</v>
      </c>
      <c r="J396" s="73">
        <v>64</v>
      </c>
      <c r="K396" s="89">
        <f t="shared" si="7"/>
        <v>64</v>
      </c>
      <c r="L396" s="89"/>
    </row>
    <row r="397" spans="1:12">
      <c r="A397" s="73" t="s">
        <v>53</v>
      </c>
      <c r="B397" s="73" t="s">
        <v>1628</v>
      </c>
      <c r="C397" s="73" t="s">
        <v>1629</v>
      </c>
      <c r="D397" s="73" t="s">
        <v>80</v>
      </c>
      <c r="E397" s="73" t="s">
        <v>244</v>
      </c>
      <c r="F397" s="73" t="s">
        <v>245</v>
      </c>
      <c r="G397" s="73">
        <v>3</v>
      </c>
      <c r="H397" s="73">
        <v>32.58</v>
      </c>
      <c r="I397" s="73">
        <v>12</v>
      </c>
      <c r="J397" s="73">
        <v>44.58</v>
      </c>
      <c r="K397" s="89">
        <f t="shared" si="7"/>
        <v>44.58</v>
      </c>
      <c r="L397" s="89"/>
    </row>
    <row r="398" spans="1:12">
      <c r="A398" s="73" t="s">
        <v>53</v>
      </c>
      <c r="B398" s="73" t="s">
        <v>1628</v>
      </c>
      <c r="C398" s="73" t="s">
        <v>1629</v>
      </c>
      <c r="D398" s="73" t="s">
        <v>80</v>
      </c>
      <c r="E398" s="73" t="s">
        <v>171</v>
      </c>
      <c r="F398" s="73" t="s">
        <v>172</v>
      </c>
      <c r="G398" s="73">
        <v>3</v>
      </c>
      <c r="H398" s="73">
        <v>15.6</v>
      </c>
      <c r="I398" s="73">
        <v>0</v>
      </c>
      <c r="J398" s="73">
        <v>15.6</v>
      </c>
      <c r="K398" s="89">
        <f t="shared" si="7"/>
        <v>15.6</v>
      </c>
      <c r="L398" s="89"/>
    </row>
    <row r="399" spans="1:12">
      <c r="A399" s="73" t="s">
        <v>53</v>
      </c>
      <c r="B399" s="73" t="s">
        <v>2529</v>
      </c>
      <c r="C399" s="73" t="s">
        <v>2530</v>
      </c>
      <c r="D399" s="73" t="s">
        <v>78</v>
      </c>
      <c r="E399" s="73" t="s">
        <v>79</v>
      </c>
      <c r="F399" s="73"/>
      <c r="G399" s="73">
        <v>2</v>
      </c>
      <c r="H399" s="73">
        <v>47.76</v>
      </c>
      <c r="I399" s="73">
        <v>8</v>
      </c>
      <c r="J399" s="73">
        <v>55.76</v>
      </c>
      <c r="K399" s="89">
        <f t="shared" si="7"/>
        <v>55.76</v>
      </c>
      <c r="L399" s="89"/>
    </row>
    <row r="400" spans="1:12">
      <c r="A400" s="73" t="s">
        <v>53</v>
      </c>
      <c r="B400" s="73" t="s">
        <v>311</v>
      </c>
      <c r="C400" s="73" t="s">
        <v>312</v>
      </c>
      <c r="D400" s="73" t="s">
        <v>80</v>
      </c>
      <c r="E400" s="73" t="s">
        <v>175</v>
      </c>
      <c r="F400" s="73" t="s">
        <v>176</v>
      </c>
      <c r="G400" s="73">
        <v>2</v>
      </c>
      <c r="H400" s="73">
        <v>53.64</v>
      </c>
      <c r="I400" s="73">
        <v>8</v>
      </c>
      <c r="J400" s="73">
        <v>61.64</v>
      </c>
      <c r="K400" s="89">
        <f t="shared" si="7"/>
        <v>61.64</v>
      </c>
      <c r="L400" s="89"/>
    </row>
    <row r="401" spans="1:12">
      <c r="A401" s="73" t="s">
        <v>53</v>
      </c>
      <c r="B401" s="73" t="s">
        <v>1523</v>
      </c>
      <c r="C401" s="73" t="s">
        <v>1524</v>
      </c>
      <c r="D401" s="73" t="s">
        <v>78</v>
      </c>
      <c r="E401" s="73" t="s">
        <v>79</v>
      </c>
      <c r="F401" s="73"/>
      <c r="G401" s="73">
        <v>5</v>
      </c>
      <c r="H401" s="73">
        <v>65.400000000000006</v>
      </c>
      <c r="I401" s="73">
        <v>32</v>
      </c>
      <c r="J401" s="73">
        <v>97.4</v>
      </c>
      <c r="K401" s="89">
        <f t="shared" si="7"/>
        <v>97.4</v>
      </c>
      <c r="L401" s="89"/>
    </row>
    <row r="402" spans="1:12">
      <c r="A402" s="73" t="s">
        <v>53</v>
      </c>
      <c r="B402" s="73" t="s">
        <v>1523</v>
      </c>
      <c r="C402" s="73" t="s">
        <v>1524</v>
      </c>
      <c r="D402" s="73" t="s">
        <v>80</v>
      </c>
      <c r="E402" s="73" t="s">
        <v>144</v>
      </c>
      <c r="F402" s="73" t="s">
        <v>145</v>
      </c>
      <c r="G402" s="73">
        <v>1</v>
      </c>
      <c r="H402" s="73">
        <v>2.09</v>
      </c>
      <c r="I402" s="73">
        <v>0</v>
      </c>
      <c r="J402" s="73">
        <v>2.09</v>
      </c>
      <c r="K402" s="89">
        <f t="shared" si="7"/>
        <v>2.09</v>
      </c>
      <c r="L402" s="89"/>
    </row>
    <row r="403" spans="1:12">
      <c r="A403" s="73" t="s">
        <v>53</v>
      </c>
      <c r="B403" s="73" t="s">
        <v>1415</v>
      </c>
      <c r="C403" s="73" t="s">
        <v>1416</v>
      </c>
      <c r="D403" s="73" t="s">
        <v>78</v>
      </c>
      <c r="E403" s="73" t="s">
        <v>79</v>
      </c>
      <c r="F403" s="73"/>
      <c r="G403" s="73">
        <v>1</v>
      </c>
      <c r="H403" s="73">
        <v>13.08</v>
      </c>
      <c r="I403" s="73">
        <v>4</v>
      </c>
      <c r="J403" s="73">
        <v>17.079999999999998</v>
      </c>
      <c r="K403" s="89">
        <f t="shared" si="7"/>
        <v>17.079999999999998</v>
      </c>
      <c r="L403" s="89"/>
    </row>
    <row r="404" spans="1:12">
      <c r="A404" s="73" t="s">
        <v>53</v>
      </c>
      <c r="B404" s="73" t="s">
        <v>1415</v>
      </c>
      <c r="C404" s="73" t="s">
        <v>1416</v>
      </c>
      <c r="D404" s="73" t="s">
        <v>80</v>
      </c>
      <c r="E404" s="73" t="s">
        <v>144</v>
      </c>
      <c r="F404" s="73" t="s">
        <v>145</v>
      </c>
      <c r="G404" s="73">
        <v>1</v>
      </c>
      <c r="H404" s="73">
        <v>2.09</v>
      </c>
      <c r="I404" s="73">
        <v>0</v>
      </c>
      <c r="J404" s="73">
        <v>2.09</v>
      </c>
      <c r="K404" s="89">
        <f t="shared" si="7"/>
        <v>2.09</v>
      </c>
      <c r="L404" s="89"/>
    </row>
    <row r="405" spans="1:12">
      <c r="A405" s="73" t="s">
        <v>53</v>
      </c>
      <c r="B405" s="73" t="s">
        <v>1415</v>
      </c>
      <c r="C405" s="73" t="s">
        <v>1416</v>
      </c>
      <c r="D405" s="73" t="s">
        <v>80</v>
      </c>
      <c r="E405" s="73" t="s">
        <v>244</v>
      </c>
      <c r="F405" s="73" t="s">
        <v>245</v>
      </c>
      <c r="G405" s="73">
        <v>1</v>
      </c>
      <c r="H405" s="73">
        <v>10.86</v>
      </c>
      <c r="I405" s="73">
        <v>4</v>
      </c>
      <c r="J405" s="73">
        <v>14.86</v>
      </c>
      <c r="K405" s="89">
        <f t="shared" si="7"/>
        <v>14.86</v>
      </c>
      <c r="L405" s="89"/>
    </row>
    <row r="406" spans="1:12">
      <c r="A406" s="73" t="s">
        <v>53</v>
      </c>
      <c r="B406" s="73" t="s">
        <v>1415</v>
      </c>
      <c r="C406" s="73" t="s">
        <v>1416</v>
      </c>
      <c r="D406" s="73" t="s">
        <v>80</v>
      </c>
      <c r="E406" s="73" t="s">
        <v>238</v>
      </c>
      <c r="F406" s="73" t="s">
        <v>239</v>
      </c>
      <c r="G406" s="73">
        <v>1</v>
      </c>
      <c r="H406" s="73">
        <v>3.06</v>
      </c>
      <c r="I406" s="73">
        <v>0</v>
      </c>
      <c r="J406" s="73">
        <v>3.06</v>
      </c>
      <c r="K406" s="89">
        <f t="shared" si="7"/>
        <v>3.06</v>
      </c>
      <c r="L406" s="89"/>
    </row>
    <row r="407" spans="1:12">
      <c r="A407" s="73" t="s">
        <v>53</v>
      </c>
      <c r="B407" s="73" t="s">
        <v>313</v>
      </c>
      <c r="C407" s="73" t="s">
        <v>56</v>
      </c>
      <c r="D407" s="73" t="s">
        <v>78</v>
      </c>
      <c r="E407" s="73" t="s">
        <v>79</v>
      </c>
      <c r="F407" s="73"/>
      <c r="G407" s="73">
        <v>4</v>
      </c>
      <c r="H407" s="73">
        <v>63.12</v>
      </c>
      <c r="I407" s="73">
        <v>32</v>
      </c>
      <c r="J407" s="73">
        <v>95.12</v>
      </c>
      <c r="K407" s="89">
        <f t="shared" si="7"/>
        <v>95.12</v>
      </c>
      <c r="L407" s="89"/>
    </row>
    <row r="408" spans="1:12">
      <c r="A408" s="73" t="s">
        <v>53</v>
      </c>
      <c r="B408" s="73" t="s">
        <v>313</v>
      </c>
      <c r="C408" s="73" t="s">
        <v>56</v>
      </c>
      <c r="D408" s="73" t="s">
        <v>80</v>
      </c>
      <c r="E408" s="73" t="s">
        <v>144</v>
      </c>
      <c r="F408" s="73" t="s">
        <v>145</v>
      </c>
      <c r="G408" s="73">
        <v>1</v>
      </c>
      <c r="H408" s="73">
        <v>2.09</v>
      </c>
      <c r="I408" s="73">
        <v>0</v>
      </c>
      <c r="J408" s="73">
        <v>2.09</v>
      </c>
      <c r="K408" s="89">
        <f t="shared" si="7"/>
        <v>2.09</v>
      </c>
      <c r="L408" s="89"/>
    </row>
    <row r="409" spans="1:12">
      <c r="A409" s="73" t="s">
        <v>53</v>
      </c>
      <c r="B409" s="73" t="s">
        <v>313</v>
      </c>
      <c r="C409" s="73" t="s">
        <v>56</v>
      </c>
      <c r="D409" s="73" t="s">
        <v>80</v>
      </c>
      <c r="E409" s="73" t="s">
        <v>130</v>
      </c>
      <c r="F409" s="73" t="s">
        <v>131</v>
      </c>
      <c r="G409" s="73">
        <v>4</v>
      </c>
      <c r="H409" s="73">
        <v>53.52</v>
      </c>
      <c r="I409" s="73">
        <v>0</v>
      </c>
      <c r="J409" s="73">
        <v>53.52</v>
      </c>
      <c r="K409" s="89">
        <f t="shared" si="7"/>
        <v>53.52</v>
      </c>
      <c r="L409" s="89"/>
    </row>
    <row r="410" spans="1:12">
      <c r="A410" s="73" t="s">
        <v>53</v>
      </c>
      <c r="B410" s="73" t="s">
        <v>313</v>
      </c>
      <c r="C410" s="73" t="s">
        <v>56</v>
      </c>
      <c r="D410" s="73" t="s">
        <v>80</v>
      </c>
      <c r="E410" s="73" t="s">
        <v>138</v>
      </c>
      <c r="F410" s="73" t="s">
        <v>139</v>
      </c>
      <c r="G410" s="73">
        <v>1</v>
      </c>
      <c r="H410" s="73">
        <v>1.63</v>
      </c>
      <c r="I410" s="73">
        <v>2</v>
      </c>
      <c r="J410" s="73">
        <v>3.63</v>
      </c>
      <c r="K410" s="89">
        <f t="shared" si="7"/>
        <v>3.63</v>
      </c>
      <c r="L410" s="89"/>
    </row>
    <row r="411" spans="1:12">
      <c r="A411" s="73" t="s">
        <v>53</v>
      </c>
      <c r="B411" s="73" t="s">
        <v>313</v>
      </c>
      <c r="C411" s="73" t="s">
        <v>56</v>
      </c>
      <c r="D411" s="73" t="s">
        <v>80</v>
      </c>
      <c r="E411" s="73" t="s">
        <v>163</v>
      </c>
      <c r="F411" s="73" t="s">
        <v>164</v>
      </c>
      <c r="G411" s="73">
        <v>1</v>
      </c>
      <c r="H411" s="73">
        <v>5.28</v>
      </c>
      <c r="I411" s="73">
        <v>0</v>
      </c>
      <c r="J411" s="73">
        <v>5.28</v>
      </c>
      <c r="K411" s="89">
        <f t="shared" si="7"/>
        <v>5.28</v>
      </c>
      <c r="L411" s="89"/>
    </row>
    <row r="412" spans="1:12">
      <c r="A412" s="73" t="s">
        <v>53</v>
      </c>
      <c r="B412" s="73" t="s">
        <v>313</v>
      </c>
      <c r="C412" s="73" t="s">
        <v>56</v>
      </c>
      <c r="D412" s="73" t="s">
        <v>80</v>
      </c>
      <c r="E412" s="73" t="s">
        <v>2531</v>
      </c>
      <c r="F412" s="73" t="s">
        <v>2532</v>
      </c>
      <c r="G412" s="73">
        <v>1</v>
      </c>
      <c r="H412" s="73">
        <v>0.2</v>
      </c>
      <c r="I412" s="73">
        <v>2</v>
      </c>
      <c r="J412" s="73">
        <v>2.2000000000000002</v>
      </c>
      <c r="K412" s="89">
        <f t="shared" si="7"/>
        <v>2.2000000000000002</v>
      </c>
      <c r="L412" s="89"/>
    </row>
    <row r="413" spans="1:12">
      <c r="A413" s="73" t="s">
        <v>53</v>
      </c>
      <c r="B413" s="73" t="s">
        <v>313</v>
      </c>
      <c r="C413" s="73" t="s">
        <v>56</v>
      </c>
      <c r="D413" s="73" t="s">
        <v>80</v>
      </c>
      <c r="E413" s="73" t="s">
        <v>165</v>
      </c>
      <c r="F413" s="73" t="s">
        <v>166</v>
      </c>
      <c r="G413" s="73">
        <v>1</v>
      </c>
      <c r="H413" s="73">
        <v>7.28</v>
      </c>
      <c r="I413" s="73">
        <v>3</v>
      </c>
      <c r="J413" s="73">
        <v>10.28</v>
      </c>
      <c r="K413" s="89">
        <f t="shared" si="7"/>
        <v>10.28</v>
      </c>
      <c r="L413" s="89"/>
    </row>
    <row r="414" spans="1:12">
      <c r="A414" s="73" t="s">
        <v>53</v>
      </c>
      <c r="B414" s="73" t="s">
        <v>313</v>
      </c>
      <c r="C414" s="73" t="s">
        <v>56</v>
      </c>
      <c r="D414" s="73" t="s">
        <v>80</v>
      </c>
      <c r="E414" s="73" t="s">
        <v>94</v>
      </c>
      <c r="F414" s="73" t="s">
        <v>95</v>
      </c>
      <c r="G414" s="73">
        <v>2</v>
      </c>
      <c r="H414" s="73">
        <v>2.2000000000000002</v>
      </c>
      <c r="I414" s="73">
        <v>0</v>
      </c>
      <c r="J414" s="73">
        <v>2.2000000000000002</v>
      </c>
      <c r="K414" s="89">
        <f t="shared" si="7"/>
        <v>2.2000000000000002</v>
      </c>
      <c r="L414" s="89"/>
    </row>
    <row r="415" spans="1:12">
      <c r="A415" s="73" t="s">
        <v>53</v>
      </c>
      <c r="B415" s="73" t="s">
        <v>313</v>
      </c>
      <c r="C415" s="73" t="s">
        <v>56</v>
      </c>
      <c r="D415" s="73" t="s">
        <v>80</v>
      </c>
      <c r="E415" s="73" t="s">
        <v>329</v>
      </c>
      <c r="F415" s="73" t="s">
        <v>330</v>
      </c>
      <c r="G415" s="73">
        <v>1</v>
      </c>
      <c r="H415" s="73">
        <v>26.35</v>
      </c>
      <c r="I415" s="73">
        <v>14</v>
      </c>
      <c r="J415" s="73">
        <v>40.35</v>
      </c>
      <c r="K415" s="89">
        <f t="shared" si="7"/>
        <v>40.35</v>
      </c>
      <c r="L415" s="89"/>
    </row>
    <row r="416" spans="1:12">
      <c r="A416" s="73" t="s">
        <v>53</v>
      </c>
      <c r="B416" s="73" t="s">
        <v>313</v>
      </c>
      <c r="C416" s="73" t="s">
        <v>56</v>
      </c>
      <c r="D416" s="73" t="s">
        <v>80</v>
      </c>
      <c r="E416" s="73" t="s">
        <v>331</v>
      </c>
      <c r="F416" s="73" t="s">
        <v>332</v>
      </c>
      <c r="G416" s="73">
        <v>1</v>
      </c>
      <c r="H416" s="73">
        <v>26.06</v>
      </c>
      <c r="I416" s="73">
        <v>0</v>
      </c>
      <c r="J416" s="73">
        <v>26.06</v>
      </c>
      <c r="K416" s="89">
        <f t="shared" si="7"/>
        <v>26.06</v>
      </c>
      <c r="L416" s="89"/>
    </row>
    <row r="417" spans="1:12">
      <c r="A417" s="73" t="s">
        <v>53</v>
      </c>
      <c r="B417" s="73" t="s">
        <v>313</v>
      </c>
      <c r="C417" s="73" t="s">
        <v>56</v>
      </c>
      <c r="D417" s="73" t="s">
        <v>80</v>
      </c>
      <c r="E417" s="73" t="s">
        <v>252</v>
      </c>
      <c r="F417" s="73" t="s">
        <v>253</v>
      </c>
      <c r="G417" s="73">
        <v>1</v>
      </c>
      <c r="H417" s="73">
        <v>11.9</v>
      </c>
      <c r="I417" s="73">
        <v>0</v>
      </c>
      <c r="J417" s="73">
        <v>11.9</v>
      </c>
      <c r="K417" s="89">
        <f t="shared" si="7"/>
        <v>11.9</v>
      </c>
      <c r="L417" s="89"/>
    </row>
    <row r="418" spans="1:12">
      <c r="A418" s="73" t="s">
        <v>53</v>
      </c>
      <c r="B418" s="73" t="s">
        <v>313</v>
      </c>
      <c r="C418" s="73" t="s">
        <v>56</v>
      </c>
      <c r="D418" s="73" t="s">
        <v>80</v>
      </c>
      <c r="E418" s="73" t="s">
        <v>167</v>
      </c>
      <c r="F418" s="73" t="s">
        <v>168</v>
      </c>
      <c r="G418" s="73">
        <v>1</v>
      </c>
      <c r="H418" s="73">
        <v>8.99</v>
      </c>
      <c r="I418" s="73">
        <v>4</v>
      </c>
      <c r="J418" s="73">
        <v>12.99</v>
      </c>
      <c r="K418" s="89">
        <f t="shared" si="7"/>
        <v>12.99</v>
      </c>
      <c r="L418" s="89"/>
    </row>
    <row r="419" spans="1:12">
      <c r="A419" s="73" t="s">
        <v>53</v>
      </c>
      <c r="B419" s="73" t="s">
        <v>313</v>
      </c>
      <c r="C419" s="73" t="s">
        <v>56</v>
      </c>
      <c r="D419" s="73" t="s">
        <v>80</v>
      </c>
      <c r="E419" s="73" t="s">
        <v>169</v>
      </c>
      <c r="F419" s="73" t="s">
        <v>170</v>
      </c>
      <c r="G419" s="73">
        <v>1</v>
      </c>
      <c r="H419" s="73">
        <v>10.86</v>
      </c>
      <c r="I419" s="73">
        <v>4</v>
      </c>
      <c r="J419" s="73">
        <v>14.86</v>
      </c>
      <c r="K419" s="89">
        <f t="shared" si="7"/>
        <v>14.86</v>
      </c>
      <c r="L419" s="89"/>
    </row>
    <row r="420" spans="1:12">
      <c r="A420" s="73" t="s">
        <v>53</v>
      </c>
      <c r="B420" s="73" t="s">
        <v>313</v>
      </c>
      <c r="C420" s="73" t="s">
        <v>56</v>
      </c>
      <c r="D420" s="73" t="s">
        <v>80</v>
      </c>
      <c r="E420" s="73" t="s">
        <v>244</v>
      </c>
      <c r="F420" s="73" t="s">
        <v>245</v>
      </c>
      <c r="G420" s="73">
        <v>3</v>
      </c>
      <c r="H420" s="73">
        <v>32.58</v>
      </c>
      <c r="I420" s="73">
        <v>12</v>
      </c>
      <c r="J420" s="73">
        <v>44.58</v>
      </c>
      <c r="K420" s="89">
        <f t="shared" si="7"/>
        <v>44.58</v>
      </c>
      <c r="L420" s="89"/>
    </row>
    <row r="421" spans="1:12">
      <c r="A421" s="73" t="s">
        <v>53</v>
      </c>
      <c r="B421" s="73" t="s">
        <v>313</v>
      </c>
      <c r="C421" s="73" t="s">
        <v>56</v>
      </c>
      <c r="D421" s="73" t="s">
        <v>80</v>
      </c>
      <c r="E421" s="73" t="s">
        <v>171</v>
      </c>
      <c r="F421" s="73" t="s">
        <v>172</v>
      </c>
      <c r="G421" s="73">
        <v>5</v>
      </c>
      <c r="H421" s="73">
        <v>26</v>
      </c>
      <c r="I421" s="73">
        <v>0</v>
      </c>
      <c r="J421" s="73">
        <v>26</v>
      </c>
      <c r="K421" s="89">
        <f t="shared" si="7"/>
        <v>26</v>
      </c>
      <c r="L421" s="89"/>
    </row>
    <row r="422" spans="1:12">
      <c r="A422" s="73" t="s">
        <v>53</v>
      </c>
      <c r="B422" s="73" t="s">
        <v>318</v>
      </c>
      <c r="C422" s="73" t="s">
        <v>57</v>
      </c>
      <c r="D422" s="73" t="s">
        <v>78</v>
      </c>
      <c r="E422" s="73" t="s">
        <v>79</v>
      </c>
      <c r="F422" s="73"/>
      <c r="G422" s="73">
        <v>5</v>
      </c>
      <c r="H422" s="73">
        <v>63.82</v>
      </c>
      <c r="I422" s="73">
        <v>32</v>
      </c>
      <c r="J422" s="73">
        <v>95.82</v>
      </c>
      <c r="K422" s="89">
        <f t="shared" si="7"/>
        <v>95.82</v>
      </c>
      <c r="L422" s="89"/>
    </row>
    <row r="423" spans="1:12">
      <c r="A423" s="73" t="s">
        <v>53</v>
      </c>
      <c r="B423" s="73" t="s">
        <v>318</v>
      </c>
      <c r="C423" s="73" t="s">
        <v>57</v>
      </c>
      <c r="D423" s="73" t="s">
        <v>78</v>
      </c>
      <c r="E423" s="73" t="s">
        <v>79</v>
      </c>
      <c r="F423" s="73"/>
      <c r="G423" s="73">
        <v>2</v>
      </c>
      <c r="H423" s="73">
        <v>30.66</v>
      </c>
      <c r="I423" s="73">
        <v>4</v>
      </c>
      <c r="J423" s="73">
        <v>34.659999999999997</v>
      </c>
      <c r="K423" s="89">
        <f t="shared" si="7"/>
        <v>34.659999999999997</v>
      </c>
      <c r="L423" s="89"/>
    </row>
    <row r="424" spans="1:12">
      <c r="A424" s="73" t="s">
        <v>53</v>
      </c>
      <c r="B424" s="73" t="s">
        <v>318</v>
      </c>
      <c r="C424" s="73" t="s">
        <v>57</v>
      </c>
      <c r="D424" s="73" t="s">
        <v>80</v>
      </c>
      <c r="E424" s="73" t="s">
        <v>175</v>
      </c>
      <c r="F424" s="73" t="s">
        <v>176</v>
      </c>
      <c r="G424" s="73">
        <v>2</v>
      </c>
      <c r="H424" s="73">
        <v>53.64</v>
      </c>
      <c r="I424" s="73">
        <v>8</v>
      </c>
      <c r="J424" s="73">
        <v>61.64</v>
      </c>
      <c r="K424" s="89">
        <f t="shared" si="7"/>
        <v>61.64</v>
      </c>
      <c r="L424" s="89"/>
    </row>
    <row r="425" spans="1:12">
      <c r="A425" s="73" t="s">
        <v>53</v>
      </c>
      <c r="B425" s="73" t="s">
        <v>318</v>
      </c>
      <c r="C425" s="73" t="s">
        <v>57</v>
      </c>
      <c r="D425" s="73" t="s">
        <v>80</v>
      </c>
      <c r="E425" s="73" t="s">
        <v>116</v>
      </c>
      <c r="F425" s="73" t="s">
        <v>117</v>
      </c>
      <c r="G425" s="73">
        <v>2</v>
      </c>
      <c r="H425" s="73">
        <v>16.8</v>
      </c>
      <c r="I425" s="73">
        <v>0</v>
      </c>
      <c r="J425" s="73">
        <v>16.8</v>
      </c>
      <c r="K425" s="89">
        <f t="shared" si="7"/>
        <v>16.8</v>
      </c>
      <c r="L425" s="89"/>
    </row>
    <row r="426" spans="1:12">
      <c r="A426" s="73" t="s">
        <v>53</v>
      </c>
      <c r="B426" s="73" t="s">
        <v>318</v>
      </c>
      <c r="C426" s="73" t="s">
        <v>57</v>
      </c>
      <c r="D426" s="73" t="s">
        <v>80</v>
      </c>
      <c r="E426" s="73" t="s">
        <v>177</v>
      </c>
      <c r="F426" s="73" t="s">
        <v>178</v>
      </c>
      <c r="G426" s="73">
        <v>2</v>
      </c>
      <c r="H426" s="73">
        <v>26.74</v>
      </c>
      <c r="I426" s="73">
        <v>0</v>
      </c>
      <c r="J426" s="73">
        <v>26.74</v>
      </c>
      <c r="K426" s="89">
        <f t="shared" si="7"/>
        <v>26.74</v>
      </c>
      <c r="L426" s="89"/>
    </row>
    <row r="427" spans="1:12">
      <c r="A427" s="73" t="s">
        <v>53</v>
      </c>
      <c r="B427" s="73" t="s">
        <v>318</v>
      </c>
      <c r="C427" s="73" t="s">
        <v>57</v>
      </c>
      <c r="D427" s="73" t="s">
        <v>80</v>
      </c>
      <c r="E427" s="73" t="s">
        <v>124</v>
      </c>
      <c r="F427" s="73" t="s">
        <v>125</v>
      </c>
      <c r="G427" s="73">
        <v>2</v>
      </c>
      <c r="H427" s="73">
        <v>16.559999999999999</v>
      </c>
      <c r="I427" s="73">
        <v>0</v>
      </c>
      <c r="J427" s="73">
        <v>16.559999999999999</v>
      </c>
      <c r="K427" s="89">
        <f t="shared" si="7"/>
        <v>16.559999999999999</v>
      </c>
      <c r="L427" s="89"/>
    </row>
    <row r="428" spans="1:12">
      <c r="A428" s="73" t="s">
        <v>53</v>
      </c>
      <c r="B428" s="73" t="s">
        <v>318</v>
      </c>
      <c r="C428" s="73" t="s">
        <v>57</v>
      </c>
      <c r="D428" s="73" t="s">
        <v>80</v>
      </c>
      <c r="E428" s="73" t="s">
        <v>126</v>
      </c>
      <c r="F428" s="73" t="s">
        <v>127</v>
      </c>
      <c r="G428" s="73">
        <v>2</v>
      </c>
      <c r="H428" s="73">
        <v>28.8</v>
      </c>
      <c r="I428" s="73">
        <v>0</v>
      </c>
      <c r="J428" s="73">
        <v>28.8</v>
      </c>
      <c r="K428" s="89">
        <f t="shared" si="7"/>
        <v>28.8</v>
      </c>
      <c r="L428" s="89"/>
    </row>
    <row r="429" spans="1:12">
      <c r="A429" s="73" t="s">
        <v>53</v>
      </c>
      <c r="B429" s="73" t="s">
        <v>318</v>
      </c>
      <c r="C429" s="73" t="s">
        <v>57</v>
      </c>
      <c r="D429" s="73" t="s">
        <v>80</v>
      </c>
      <c r="E429" s="73" t="s">
        <v>128</v>
      </c>
      <c r="F429" s="73" t="s">
        <v>129</v>
      </c>
      <c r="G429" s="73">
        <v>2</v>
      </c>
      <c r="H429" s="73">
        <v>28.52</v>
      </c>
      <c r="I429" s="73">
        <v>0</v>
      </c>
      <c r="J429" s="73">
        <v>28.52</v>
      </c>
      <c r="K429" s="89">
        <f t="shared" si="7"/>
        <v>28.52</v>
      </c>
      <c r="L429" s="89"/>
    </row>
    <row r="430" spans="1:12">
      <c r="A430" s="73" t="s">
        <v>53</v>
      </c>
      <c r="B430" s="73" t="s">
        <v>318</v>
      </c>
      <c r="C430" s="73" t="s">
        <v>57</v>
      </c>
      <c r="D430" s="73" t="s">
        <v>80</v>
      </c>
      <c r="E430" s="73" t="s">
        <v>130</v>
      </c>
      <c r="F430" s="73" t="s">
        <v>131</v>
      </c>
      <c r="G430" s="73">
        <v>2</v>
      </c>
      <c r="H430" s="73">
        <v>26.76</v>
      </c>
      <c r="I430" s="73">
        <v>0</v>
      </c>
      <c r="J430" s="73">
        <v>26.76</v>
      </c>
      <c r="K430" s="89">
        <f t="shared" si="7"/>
        <v>26.76</v>
      </c>
      <c r="L430" s="89"/>
    </row>
    <row r="431" spans="1:12">
      <c r="A431" s="73" t="s">
        <v>53</v>
      </c>
      <c r="B431" s="73" t="s">
        <v>318</v>
      </c>
      <c r="C431" s="73" t="s">
        <v>57</v>
      </c>
      <c r="D431" s="73" t="s">
        <v>80</v>
      </c>
      <c r="E431" s="73" t="s">
        <v>159</v>
      </c>
      <c r="F431" s="73" t="s">
        <v>160</v>
      </c>
      <c r="G431" s="73">
        <v>2</v>
      </c>
      <c r="H431" s="73">
        <v>3.38</v>
      </c>
      <c r="I431" s="73">
        <v>0</v>
      </c>
      <c r="J431" s="73">
        <v>3.38</v>
      </c>
      <c r="K431" s="89">
        <f t="shared" si="7"/>
        <v>3.38</v>
      </c>
      <c r="L431" s="89"/>
    </row>
    <row r="432" spans="1:12">
      <c r="A432" s="73" t="s">
        <v>53</v>
      </c>
      <c r="B432" s="73" t="s">
        <v>318</v>
      </c>
      <c r="C432" s="73" t="s">
        <v>57</v>
      </c>
      <c r="D432" s="73" t="s">
        <v>80</v>
      </c>
      <c r="E432" s="73" t="s">
        <v>209</v>
      </c>
      <c r="F432" s="73" t="s">
        <v>210</v>
      </c>
      <c r="G432" s="73">
        <v>1</v>
      </c>
      <c r="H432" s="73">
        <v>45.58</v>
      </c>
      <c r="I432" s="73">
        <v>4</v>
      </c>
      <c r="J432" s="73">
        <v>49.58</v>
      </c>
      <c r="K432" s="89">
        <f t="shared" si="7"/>
        <v>49.58</v>
      </c>
      <c r="L432" s="89"/>
    </row>
    <row r="433" spans="1:12">
      <c r="A433" s="73" t="s">
        <v>53</v>
      </c>
      <c r="B433" s="73" t="s">
        <v>318</v>
      </c>
      <c r="C433" s="73" t="s">
        <v>57</v>
      </c>
      <c r="D433" s="73" t="s">
        <v>80</v>
      </c>
      <c r="E433" s="73" t="s">
        <v>165</v>
      </c>
      <c r="F433" s="73" t="s">
        <v>166</v>
      </c>
      <c r="G433" s="73">
        <v>1</v>
      </c>
      <c r="H433" s="73">
        <v>7.28</v>
      </c>
      <c r="I433" s="73">
        <v>3</v>
      </c>
      <c r="J433" s="73">
        <v>10.28</v>
      </c>
      <c r="K433" s="89">
        <f t="shared" si="7"/>
        <v>10.28</v>
      </c>
      <c r="L433" s="89"/>
    </row>
    <row r="434" spans="1:12">
      <c r="A434" s="73" t="s">
        <v>53</v>
      </c>
      <c r="B434" s="73" t="s">
        <v>318</v>
      </c>
      <c r="C434" s="73" t="s">
        <v>57</v>
      </c>
      <c r="D434" s="73" t="s">
        <v>80</v>
      </c>
      <c r="E434" s="73" t="s">
        <v>155</v>
      </c>
      <c r="F434" s="73" t="s">
        <v>156</v>
      </c>
      <c r="G434" s="73">
        <v>1</v>
      </c>
      <c r="H434" s="73">
        <v>12.58</v>
      </c>
      <c r="I434" s="73">
        <v>3</v>
      </c>
      <c r="J434" s="73">
        <v>15.58</v>
      </c>
      <c r="K434" s="89">
        <f t="shared" si="7"/>
        <v>15.58</v>
      </c>
      <c r="L434" s="89"/>
    </row>
    <row r="435" spans="1:12">
      <c r="A435" s="73" t="s">
        <v>53</v>
      </c>
      <c r="B435" s="73" t="s">
        <v>318</v>
      </c>
      <c r="C435" s="73" t="s">
        <v>57</v>
      </c>
      <c r="D435" s="73" t="s">
        <v>80</v>
      </c>
      <c r="E435" s="73" t="s">
        <v>94</v>
      </c>
      <c r="F435" s="73" t="s">
        <v>95</v>
      </c>
      <c r="G435" s="73">
        <v>2</v>
      </c>
      <c r="H435" s="73">
        <v>2.2000000000000002</v>
      </c>
      <c r="I435" s="73">
        <v>0</v>
      </c>
      <c r="J435" s="73">
        <v>2.2000000000000002</v>
      </c>
      <c r="K435" s="89">
        <f t="shared" si="7"/>
        <v>2.2000000000000002</v>
      </c>
      <c r="L435" s="89"/>
    </row>
    <row r="436" spans="1:12">
      <c r="A436" s="73" t="s">
        <v>53</v>
      </c>
      <c r="B436" s="73" t="s">
        <v>318</v>
      </c>
      <c r="C436" s="73" t="s">
        <v>57</v>
      </c>
      <c r="D436" s="73" t="s">
        <v>78</v>
      </c>
      <c r="E436" s="73" t="s">
        <v>79</v>
      </c>
      <c r="F436" s="73"/>
      <c r="G436" s="73">
        <v>1</v>
      </c>
      <c r="H436" s="73">
        <v>13.08</v>
      </c>
      <c r="I436" s="73">
        <v>0</v>
      </c>
      <c r="J436" s="73">
        <v>13.08</v>
      </c>
      <c r="K436" s="89">
        <f t="shared" si="7"/>
        <v>13.08</v>
      </c>
      <c r="L436" s="89"/>
    </row>
    <row r="437" spans="1:12">
      <c r="A437" s="73" t="s">
        <v>53</v>
      </c>
      <c r="B437" s="73" t="s">
        <v>318</v>
      </c>
      <c r="C437" s="73" t="s">
        <v>57</v>
      </c>
      <c r="D437" s="73" t="s">
        <v>80</v>
      </c>
      <c r="E437" s="73" t="s">
        <v>144</v>
      </c>
      <c r="F437" s="73" t="s">
        <v>145</v>
      </c>
      <c r="G437" s="73">
        <v>1</v>
      </c>
      <c r="H437" s="73">
        <v>2.09</v>
      </c>
      <c r="I437" s="73">
        <v>0</v>
      </c>
      <c r="J437" s="73">
        <v>2.09</v>
      </c>
      <c r="K437" s="89">
        <f t="shared" si="7"/>
        <v>2.09</v>
      </c>
      <c r="L437" s="89"/>
    </row>
    <row r="438" spans="1:12">
      <c r="A438" s="73" t="s">
        <v>53</v>
      </c>
      <c r="B438" s="73" t="s">
        <v>319</v>
      </c>
      <c r="C438" s="73" t="s">
        <v>320</v>
      </c>
      <c r="D438" s="73" t="s">
        <v>78</v>
      </c>
      <c r="E438" s="73" t="s">
        <v>79</v>
      </c>
      <c r="F438" s="73"/>
      <c r="G438" s="73">
        <v>2</v>
      </c>
      <c r="H438" s="73">
        <v>30.66</v>
      </c>
      <c r="I438" s="73">
        <v>8</v>
      </c>
      <c r="J438" s="73">
        <v>38.659999999999997</v>
      </c>
      <c r="K438" s="89">
        <f t="shared" si="7"/>
        <v>38.659999999999997</v>
      </c>
      <c r="L438" s="89"/>
    </row>
    <row r="439" spans="1:12">
      <c r="A439" s="73" t="s">
        <v>53</v>
      </c>
      <c r="B439" s="73" t="s">
        <v>319</v>
      </c>
      <c r="C439" s="73" t="s">
        <v>320</v>
      </c>
      <c r="D439" s="73" t="s">
        <v>80</v>
      </c>
      <c r="E439" s="73" t="s">
        <v>2533</v>
      </c>
      <c r="F439" s="73" t="s">
        <v>2534</v>
      </c>
      <c r="G439" s="73">
        <v>2</v>
      </c>
      <c r="H439" s="73">
        <v>10.98</v>
      </c>
      <c r="I439" s="73">
        <v>0</v>
      </c>
      <c r="J439" s="73">
        <v>10.98</v>
      </c>
      <c r="K439" s="89">
        <f t="shared" si="7"/>
        <v>10.98</v>
      </c>
      <c r="L439" s="89"/>
    </row>
    <row r="440" spans="1:12">
      <c r="A440" s="73" t="s">
        <v>53</v>
      </c>
      <c r="B440" s="73" t="s">
        <v>319</v>
      </c>
      <c r="C440" s="73" t="s">
        <v>320</v>
      </c>
      <c r="D440" s="73" t="s">
        <v>80</v>
      </c>
      <c r="E440" s="73" t="s">
        <v>138</v>
      </c>
      <c r="F440" s="73" t="s">
        <v>139</v>
      </c>
      <c r="G440" s="73">
        <v>1</v>
      </c>
      <c r="H440" s="73">
        <v>1.63</v>
      </c>
      <c r="I440" s="73">
        <v>2</v>
      </c>
      <c r="J440" s="73">
        <v>3.63</v>
      </c>
      <c r="K440" s="89">
        <f t="shared" si="7"/>
        <v>3.63</v>
      </c>
      <c r="L440" s="89"/>
    </row>
    <row r="441" spans="1:12">
      <c r="A441" s="73" t="s">
        <v>53</v>
      </c>
      <c r="B441" s="73" t="s">
        <v>319</v>
      </c>
      <c r="C441" s="73" t="s">
        <v>320</v>
      </c>
      <c r="D441" s="73" t="s">
        <v>80</v>
      </c>
      <c r="E441" s="73" t="s">
        <v>163</v>
      </c>
      <c r="F441" s="73" t="s">
        <v>164</v>
      </c>
      <c r="G441" s="73">
        <v>1</v>
      </c>
      <c r="H441" s="73">
        <v>5.28</v>
      </c>
      <c r="I441" s="73">
        <v>0</v>
      </c>
      <c r="J441" s="73">
        <v>5.28</v>
      </c>
      <c r="K441" s="89">
        <f t="shared" si="7"/>
        <v>5.28</v>
      </c>
      <c r="L441" s="89"/>
    </row>
    <row r="442" spans="1:12">
      <c r="A442" s="73" t="s">
        <v>53</v>
      </c>
      <c r="B442" s="73" t="s">
        <v>319</v>
      </c>
      <c r="C442" s="73" t="s">
        <v>320</v>
      </c>
      <c r="D442" s="73" t="s">
        <v>80</v>
      </c>
      <c r="E442" s="73" t="s">
        <v>155</v>
      </c>
      <c r="F442" s="73" t="s">
        <v>156</v>
      </c>
      <c r="G442" s="73">
        <v>2</v>
      </c>
      <c r="H442" s="73">
        <v>25.16</v>
      </c>
      <c r="I442" s="73">
        <v>6</v>
      </c>
      <c r="J442" s="73">
        <v>31.16</v>
      </c>
      <c r="K442" s="89">
        <f t="shared" si="7"/>
        <v>31.16</v>
      </c>
      <c r="L442" s="89"/>
    </row>
    <row r="443" spans="1:12">
      <c r="A443" s="73" t="s">
        <v>53</v>
      </c>
      <c r="B443" s="73" t="s">
        <v>319</v>
      </c>
      <c r="C443" s="73" t="s">
        <v>320</v>
      </c>
      <c r="D443" s="73" t="s">
        <v>80</v>
      </c>
      <c r="E443" s="73" t="s">
        <v>94</v>
      </c>
      <c r="F443" s="73" t="s">
        <v>95</v>
      </c>
      <c r="G443" s="73">
        <v>4</v>
      </c>
      <c r="H443" s="73">
        <v>4.4000000000000004</v>
      </c>
      <c r="I443" s="73">
        <v>0</v>
      </c>
      <c r="J443" s="73">
        <v>4.4000000000000004</v>
      </c>
      <c r="K443" s="89">
        <f t="shared" si="7"/>
        <v>4.4000000000000004</v>
      </c>
      <c r="L443" s="89"/>
    </row>
    <row r="444" spans="1:12">
      <c r="A444" s="73" t="s">
        <v>53</v>
      </c>
      <c r="B444" s="73" t="s">
        <v>319</v>
      </c>
      <c r="C444" s="73" t="s">
        <v>320</v>
      </c>
      <c r="D444" s="73" t="s">
        <v>80</v>
      </c>
      <c r="E444" s="73" t="s">
        <v>96</v>
      </c>
      <c r="F444" s="73" t="s">
        <v>97</v>
      </c>
      <c r="G444" s="73">
        <v>1</v>
      </c>
      <c r="H444" s="73">
        <v>15.45</v>
      </c>
      <c r="I444" s="73">
        <v>14</v>
      </c>
      <c r="J444" s="73">
        <v>29.45</v>
      </c>
      <c r="K444" s="89">
        <f t="shared" si="7"/>
        <v>29.45</v>
      </c>
      <c r="L444" s="89"/>
    </row>
    <row r="445" spans="1:12">
      <c r="A445" s="73" t="s">
        <v>53</v>
      </c>
      <c r="B445" s="73" t="s">
        <v>319</v>
      </c>
      <c r="C445" s="73" t="s">
        <v>320</v>
      </c>
      <c r="D445" s="73" t="s">
        <v>80</v>
      </c>
      <c r="E445" s="73" t="s">
        <v>98</v>
      </c>
      <c r="F445" s="73" t="s">
        <v>99</v>
      </c>
      <c r="G445" s="73">
        <v>1</v>
      </c>
      <c r="H445" s="73">
        <v>31.29</v>
      </c>
      <c r="I445" s="73">
        <v>14</v>
      </c>
      <c r="J445" s="73">
        <v>45.29</v>
      </c>
      <c r="K445" s="89">
        <f t="shared" si="7"/>
        <v>45.29</v>
      </c>
      <c r="L445" s="89"/>
    </row>
    <row r="446" spans="1:12">
      <c r="A446" s="73" t="s">
        <v>53</v>
      </c>
      <c r="B446" s="73" t="s">
        <v>319</v>
      </c>
      <c r="C446" s="73" t="s">
        <v>320</v>
      </c>
      <c r="D446" s="73" t="s">
        <v>80</v>
      </c>
      <c r="E446" s="73" t="s">
        <v>252</v>
      </c>
      <c r="F446" s="73" t="s">
        <v>253</v>
      </c>
      <c r="G446" s="73">
        <v>2</v>
      </c>
      <c r="H446" s="73">
        <v>23.8</v>
      </c>
      <c r="I446" s="73">
        <v>0</v>
      </c>
      <c r="J446" s="73">
        <v>23.8</v>
      </c>
      <c r="K446" s="89">
        <f t="shared" si="7"/>
        <v>23.8</v>
      </c>
      <c r="L446" s="89"/>
    </row>
    <row r="447" spans="1:12">
      <c r="A447" s="73" t="s">
        <v>53</v>
      </c>
      <c r="B447" s="73" t="s">
        <v>2535</v>
      </c>
      <c r="C447" s="73" t="s">
        <v>2536</v>
      </c>
      <c r="D447" s="73" t="s">
        <v>78</v>
      </c>
      <c r="E447" s="73" t="s">
        <v>79</v>
      </c>
      <c r="F447" s="73"/>
      <c r="G447" s="73">
        <v>1</v>
      </c>
      <c r="H447" s="73">
        <v>13.08</v>
      </c>
      <c r="I447" s="73">
        <v>4</v>
      </c>
      <c r="J447" s="73">
        <v>17.079999999999998</v>
      </c>
      <c r="K447" s="89">
        <f t="shared" si="7"/>
        <v>17.079999999999998</v>
      </c>
      <c r="L447" s="89"/>
    </row>
    <row r="448" spans="1:12">
      <c r="A448" s="73" t="s">
        <v>53</v>
      </c>
      <c r="B448" s="73" t="s">
        <v>2535</v>
      </c>
      <c r="C448" s="73" t="s">
        <v>2536</v>
      </c>
      <c r="D448" s="73" t="s">
        <v>80</v>
      </c>
      <c r="E448" s="73" t="s">
        <v>124</v>
      </c>
      <c r="F448" s="73" t="s">
        <v>125</v>
      </c>
      <c r="G448" s="73">
        <v>1</v>
      </c>
      <c r="H448" s="73">
        <v>8.2799999999999994</v>
      </c>
      <c r="I448" s="73">
        <v>0</v>
      </c>
      <c r="J448" s="73">
        <v>8.2799999999999994</v>
      </c>
      <c r="K448" s="89">
        <f t="shared" si="7"/>
        <v>8.2799999999999994</v>
      </c>
      <c r="L448" s="89"/>
    </row>
    <row r="449" spans="1:12">
      <c r="A449" s="73" t="s">
        <v>53</v>
      </c>
      <c r="B449" s="73" t="s">
        <v>2535</v>
      </c>
      <c r="C449" s="73" t="s">
        <v>2536</v>
      </c>
      <c r="D449" s="73" t="s">
        <v>80</v>
      </c>
      <c r="E449" s="73" t="s">
        <v>126</v>
      </c>
      <c r="F449" s="73" t="s">
        <v>127</v>
      </c>
      <c r="G449" s="73">
        <v>1</v>
      </c>
      <c r="H449" s="73">
        <v>14.4</v>
      </c>
      <c r="I449" s="73">
        <v>0</v>
      </c>
      <c r="J449" s="73">
        <v>14.4</v>
      </c>
      <c r="K449" s="89">
        <f t="shared" si="7"/>
        <v>14.4</v>
      </c>
      <c r="L449" s="89"/>
    </row>
    <row r="450" spans="1:12">
      <c r="A450" s="73" t="s">
        <v>53</v>
      </c>
      <c r="B450" s="73" t="s">
        <v>2535</v>
      </c>
      <c r="C450" s="73" t="s">
        <v>2536</v>
      </c>
      <c r="D450" s="73" t="s">
        <v>80</v>
      </c>
      <c r="E450" s="73" t="s">
        <v>128</v>
      </c>
      <c r="F450" s="73" t="s">
        <v>129</v>
      </c>
      <c r="G450" s="73">
        <v>1</v>
      </c>
      <c r="H450" s="73">
        <v>14.26</v>
      </c>
      <c r="I450" s="73">
        <v>0</v>
      </c>
      <c r="J450" s="73">
        <v>14.26</v>
      </c>
      <c r="K450" s="89">
        <f t="shared" si="7"/>
        <v>14.26</v>
      </c>
      <c r="L450" s="89"/>
    </row>
    <row r="451" spans="1:12">
      <c r="A451" s="73" t="s">
        <v>53</v>
      </c>
      <c r="B451" s="73" t="s">
        <v>1785</v>
      </c>
      <c r="C451" s="73" t="s">
        <v>1786</v>
      </c>
      <c r="D451" s="73" t="s">
        <v>80</v>
      </c>
      <c r="E451" s="73" t="s">
        <v>165</v>
      </c>
      <c r="F451" s="73" t="s">
        <v>166</v>
      </c>
      <c r="G451" s="73">
        <v>1</v>
      </c>
      <c r="H451" s="73">
        <v>7.28</v>
      </c>
      <c r="I451" s="73">
        <v>3</v>
      </c>
      <c r="J451" s="73">
        <v>10.28</v>
      </c>
      <c r="K451" s="89">
        <f t="shared" si="7"/>
        <v>10.28</v>
      </c>
      <c r="L451" s="89"/>
    </row>
    <row r="452" spans="1:12">
      <c r="A452" s="73" t="s">
        <v>53</v>
      </c>
      <c r="B452" s="73" t="s">
        <v>1785</v>
      </c>
      <c r="C452" s="73" t="s">
        <v>1786</v>
      </c>
      <c r="D452" s="73" t="s">
        <v>80</v>
      </c>
      <c r="E452" s="73" t="s">
        <v>94</v>
      </c>
      <c r="F452" s="73" t="s">
        <v>95</v>
      </c>
      <c r="G452" s="73">
        <v>1</v>
      </c>
      <c r="H452" s="73">
        <v>1.1000000000000001</v>
      </c>
      <c r="I452" s="73">
        <v>0</v>
      </c>
      <c r="J452" s="73">
        <v>1.1000000000000001</v>
      </c>
      <c r="K452" s="89">
        <f t="shared" si="7"/>
        <v>1.1000000000000001</v>
      </c>
      <c r="L452" s="89"/>
    </row>
    <row r="453" spans="1:12">
      <c r="A453" s="73" t="s">
        <v>53</v>
      </c>
      <c r="B453" s="73" t="s">
        <v>1785</v>
      </c>
      <c r="C453" s="73" t="s">
        <v>1786</v>
      </c>
      <c r="D453" s="73" t="s">
        <v>80</v>
      </c>
      <c r="E453" s="73" t="s">
        <v>138</v>
      </c>
      <c r="F453" s="73" t="s">
        <v>139</v>
      </c>
      <c r="G453" s="73">
        <v>1</v>
      </c>
      <c r="H453" s="73">
        <v>1.63</v>
      </c>
      <c r="I453" s="73">
        <v>0</v>
      </c>
      <c r="J453" s="73">
        <v>1.63</v>
      </c>
      <c r="K453" s="89">
        <f t="shared" si="7"/>
        <v>1.63</v>
      </c>
      <c r="L453" s="89"/>
    </row>
    <row r="454" spans="1:12">
      <c r="A454" s="73" t="s">
        <v>53</v>
      </c>
      <c r="B454" s="73" t="s">
        <v>1785</v>
      </c>
      <c r="C454" s="73" t="s">
        <v>1786</v>
      </c>
      <c r="D454" s="73" t="s">
        <v>80</v>
      </c>
      <c r="E454" s="73" t="s">
        <v>163</v>
      </c>
      <c r="F454" s="73" t="s">
        <v>164</v>
      </c>
      <c r="G454" s="73">
        <v>1</v>
      </c>
      <c r="H454" s="73">
        <v>5.28</v>
      </c>
      <c r="I454" s="73">
        <v>0</v>
      </c>
      <c r="J454" s="73">
        <v>5.28</v>
      </c>
      <c r="K454" s="89">
        <f t="shared" si="7"/>
        <v>5.28</v>
      </c>
      <c r="L454" s="89"/>
    </row>
    <row r="455" spans="1:12">
      <c r="A455" s="73" t="s">
        <v>58</v>
      </c>
      <c r="B455" s="73" t="s">
        <v>1525</v>
      </c>
      <c r="C455" s="73" t="s">
        <v>1526</v>
      </c>
      <c r="D455" s="73" t="s">
        <v>78</v>
      </c>
      <c r="E455" s="73" t="s">
        <v>79</v>
      </c>
      <c r="F455" s="73"/>
      <c r="G455" s="73">
        <v>3</v>
      </c>
      <c r="H455" s="73">
        <v>39.24</v>
      </c>
      <c r="I455" s="73">
        <v>0</v>
      </c>
      <c r="J455" s="73">
        <v>39.24</v>
      </c>
      <c r="K455" s="89">
        <f t="shared" ref="K455:K518" si="8">J455</f>
        <v>39.24</v>
      </c>
      <c r="L455" s="89"/>
    </row>
    <row r="456" spans="1:12">
      <c r="A456" s="73" t="s">
        <v>58</v>
      </c>
      <c r="B456" s="73" t="s">
        <v>1525</v>
      </c>
      <c r="C456" s="73" t="s">
        <v>1526</v>
      </c>
      <c r="D456" s="73" t="s">
        <v>80</v>
      </c>
      <c r="E456" s="73" t="s">
        <v>242</v>
      </c>
      <c r="F456" s="73" t="s">
        <v>243</v>
      </c>
      <c r="G456" s="73">
        <v>1</v>
      </c>
      <c r="H456" s="73">
        <v>28</v>
      </c>
      <c r="I456" s="73">
        <v>4</v>
      </c>
      <c r="J456" s="73">
        <v>32</v>
      </c>
      <c r="K456" s="89">
        <f t="shared" si="8"/>
        <v>32</v>
      </c>
      <c r="L456" s="89"/>
    </row>
    <row r="457" spans="1:12">
      <c r="A457" s="73" t="s">
        <v>58</v>
      </c>
      <c r="B457" s="73" t="s">
        <v>1292</v>
      </c>
      <c r="C457" s="73" t="s">
        <v>1293</v>
      </c>
      <c r="D457" s="73" t="s">
        <v>78</v>
      </c>
      <c r="E457" s="73" t="s">
        <v>79</v>
      </c>
      <c r="F457" s="73"/>
      <c r="G457" s="73">
        <v>1</v>
      </c>
      <c r="H457" s="73">
        <v>23.24</v>
      </c>
      <c r="I457" s="73">
        <v>4</v>
      </c>
      <c r="J457" s="73">
        <v>27.24</v>
      </c>
      <c r="K457" s="89">
        <f t="shared" si="8"/>
        <v>27.24</v>
      </c>
      <c r="L457" s="89"/>
    </row>
    <row r="458" spans="1:12">
      <c r="A458" s="73" t="s">
        <v>58</v>
      </c>
      <c r="B458" s="73" t="s">
        <v>327</v>
      </c>
      <c r="C458" s="73" t="s">
        <v>328</v>
      </c>
      <c r="D458" s="73" t="s">
        <v>80</v>
      </c>
      <c r="E458" s="73" t="s">
        <v>244</v>
      </c>
      <c r="F458" s="73" t="s">
        <v>245</v>
      </c>
      <c r="G458" s="73">
        <v>2</v>
      </c>
      <c r="H458" s="73">
        <v>21.72</v>
      </c>
      <c r="I458" s="73">
        <v>8</v>
      </c>
      <c r="J458" s="73">
        <v>29.72</v>
      </c>
      <c r="K458" s="89">
        <f t="shared" si="8"/>
        <v>29.72</v>
      </c>
      <c r="L458" s="89"/>
    </row>
    <row r="459" spans="1:12">
      <c r="A459" s="73" t="s">
        <v>58</v>
      </c>
      <c r="B459" s="73" t="s">
        <v>327</v>
      </c>
      <c r="C459" s="73" t="s">
        <v>328</v>
      </c>
      <c r="D459" s="73" t="s">
        <v>80</v>
      </c>
      <c r="E459" s="73" t="s">
        <v>171</v>
      </c>
      <c r="F459" s="73" t="s">
        <v>172</v>
      </c>
      <c r="G459" s="73">
        <v>2</v>
      </c>
      <c r="H459" s="73">
        <v>10.4</v>
      </c>
      <c r="I459" s="73">
        <v>0</v>
      </c>
      <c r="J459" s="73">
        <v>10.4</v>
      </c>
      <c r="K459" s="89">
        <f t="shared" si="8"/>
        <v>10.4</v>
      </c>
      <c r="L459" s="89"/>
    </row>
    <row r="460" spans="1:12">
      <c r="A460" s="73" t="s">
        <v>58</v>
      </c>
      <c r="B460" s="73" t="s">
        <v>327</v>
      </c>
      <c r="C460" s="73" t="s">
        <v>328</v>
      </c>
      <c r="D460" s="73" t="s">
        <v>80</v>
      </c>
      <c r="E460" s="73" t="s">
        <v>244</v>
      </c>
      <c r="F460" s="73" t="s">
        <v>245</v>
      </c>
      <c r="G460" s="73">
        <v>1</v>
      </c>
      <c r="H460" s="73">
        <v>10.86</v>
      </c>
      <c r="I460" s="73">
        <v>0</v>
      </c>
      <c r="J460" s="73">
        <v>10.86</v>
      </c>
      <c r="K460" s="89">
        <f t="shared" si="8"/>
        <v>10.86</v>
      </c>
      <c r="L460" s="89"/>
    </row>
    <row r="461" spans="1:12">
      <c r="A461" s="73" t="s">
        <v>58</v>
      </c>
      <c r="B461" s="73" t="s">
        <v>327</v>
      </c>
      <c r="C461" s="73" t="s">
        <v>328</v>
      </c>
      <c r="D461" s="73" t="s">
        <v>80</v>
      </c>
      <c r="E461" s="73" t="s">
        <v>171</v>
      </c>
      <c r="F461" s="73" t="s">
        <v>172</v>
      </c>
      <c r="G461" s="73">
        <v>1</v>
      </c>
      <c r="H461" s="73">
        <v>5.2</v>
      </c>
      <c r="I461" s="73">
        <v>0</v>
      </c>
      <c r="J461" s="73">
        <v>5.2</v>
      </c>
      <c r="K461" s="89">
        <f t="shared" si="8"/>
        <v>5.2</v>
      </c>
      <c r="L461" s="89"/>
    </row>
    <row r="462" spans="1:12">
      <c r="A462" s="73" t="s">
        <v>58</v>
      </c>
      <c r="B462" s="73" t="s">
        <v>327</v>
      </c>
      <c r="C462" s="73" t="s">
        <v>328</v>
      </c>
      <c r="D462" s="73" t="s">
        <v>80</v>
      </c>
      <c r="E462" s="73" t="s">
        <v>116</v>
      </c>
      <c r="F462" s="73" t="s">
        <v>117</v>
      </c>
      <c r="G462" s="73">
        <v>1</v>
      </c>
      <c r="H462" s="73">
        <v>8.4</v>
      </c>
      <c r="I462" s="73">
        <v>0</v>
      </c>
      <c r="J462" s="73">
        <v>8.4</v>
      </c>
      <c r="K462" s="89">
        <f t="shared" si="8"/>
        <v>8.4</v>
      </c>
      <c r="L462" s="89"/>
    </row>
    <row r="463" spans="1:12">
      <c r="A463" s="73" t="s">
        <v>58</v>
      </c>
      <c r="B463" s="73" t="s">
        <v>327</v>
      </c>
      <c r="C463" s="73" t="s">
        <v>328</v>
      </c>
      <c r="D463" s="73" t="s">
        <v>80</v>
      </c>
      <c r="E463" s="73" t="s">
        <v>309</v>
      </c>
      <c r="F463" s="73" t="s">
        <v>310</v>
      </c>
      <c r="G463" s="73">
        <v>1</v>
      </c>
      <c r="H463" s="73">
        <v>47.05</v>
      </c>
      <c r="I463" s="73">
        <v>4</v>
      </c>
      <c r="J463" s="73">
        <v>51.05</v>
      </c>
      <c r="K463" s="89">
        <f t="shared" si="8"/>
        <v>51.05</v>
      </c>
      <c r="L463" s="89"/>
    </row>
    <row r="464" spans="1:12">
      <c r="A464" s="73" t="s">
        <v>58</v>
      </c>
      <c r="B464" s="73" t="s">
        <v>327</v>
      </c>
      <c r="C464" s="73" t="s">
        <v>328</v>
      </c>
      <c r="D464" s="73" t="s">
        <v>80</v>
      </c>
      <c r="E464" s="73" t="s">
        <v>288</v>
      </c>
      <c r="F464" s="73" t="s">
        <v>289</v>
      </c>
      <c r="G464" s="73">
        <v>1</v>
      </c>
      <c r="H464" s="73">
        <v>8.1</v>
      </c>
      <c r="I464" s="73">
        <v>0</v>
      </c>
      <c r="J464" s="73">
        <v>8.1</v>
      </c>
      <c r="K464" s="89">
        <f t="shared" si="8"/>
        <v>8.1</v>
      </c>
      <c r="L464" s="89"/>
    </row>
    <row r="465" spans="1:12">
      <c r="A465" s="73" t="s">
        <v>58</v>
      </c>
      <c r="B465" s="73" t="s">
        <v>327</v>
      </c>
      <c r="C465" s="73" t="s">
        <v>328</v>
      </c>
      <c r="D465" s="73" t="s">
        <v>80</v>
      </c>
      <c r="E465" s="73" t="s">
        <v>290</v>
      </c>
      <c r="F465" s="73" t="s">
        <v>291</v>
      </c>
      <c r="G465" s="73">
        <v>1</v>
      </c>
      <c r="H465" s="73">
        <v>5.62</v>
      </c>
      <c r="I465" s="73">
        <v>0</v>
      </c>
      <c r="J465" s="73">
        <v>5.62</v>
      </c>
      <c r="K465" s="89">
        <f t="shared" si="8"/>
        <v>5.62</v>
      </c>
      <c r="L465" s="89"/>
    </row>
    <row r="466" spans="1:12">
      <c r="A466" s="73" t="s">
        <v>58</v>
      </c>
      <c r="B466" s="73" t="s">
        <v>327</v>
      </c>
      <c r="C466" s="73" t="s">
        <v>328</v>
      </c>
      <c r="D466" s="73" t="s">
        <v>78</v>
      </c>
      <c r="E466" s="73" t="s">
        <v>79</v>
      </c>
      <c r="F466" s="73"/>
      <c r="G466" s="73">
        <v>159</v>
      </c>
      <c r="H466" s="73">
        <v>2300.1</v>
      </c>
      <c r="I466" s="73">
        <v>596</v>
      </c>
      <c r="J466" s="73">
        <v>2896.1</v>
      </c>
      <c r="K466" s="89">
        <f t="shared" si="8"/>
        <v>2896.1</v>
      </c>
      <c r="L466" s="89"/>
    </row>
    <row r="467" spans="1:12">
      <c r="A467" s="73" t="s">
        <v>58</v>
      </c>
      <c r="B467" s="73" t="s">
        <v>327</v>
      </c>
      <c r="C467" s="73" t="s">
        <v>328</v>
      </c>
      <c r="D467" s="73" t="s">
        <v>78</v>
      </c>
      <c r="E467" s="73" t="s">
        <v>79</v>
      </c>
      <c r="F467" s="73"/>
      <c r="G467" s="73">
        <v>1</v>
      </c>
      <c r="H467" s="73">
        <v>15.33</v>
      </c>
      <c r="I467" s="73">
        <v>4</v>
      </c>
      <c r="J467" s="73">
        <v>19.329999999999998</v>
      </c>
      <c r="K467" s="89">
        <f t="shared" si="8"/>
        <v>19.329999999999998</v>
      </c>
      <c r="L467" s="89"/>
    </row>
    <row r="468" spans="1:12">
      <c r="A468" s="73" t="s">
        <v>58</v>
      </c>
      <c r="B468" s="73" t="s">
        <v>327</v>
      </c>
      <c r="C468" s="73" t="s">
        <v>328</v>
      </c>
      <c r="D468" s="73" t="s">
        <v>78</v>
      </c>
      <c r="E468" s="73" t="s">
        <v>79</v>
      </c>
      <c r="F468" s="73"/>
      <c r="G468" s="73">
        <v>19</v>
      </c>
      <c r="H468" s="73">
        <v>274.35000000000002</v>
      </c>
      <c r="I468" s="73">
        <v>0</v>
      </c>
      <c r="J468" s="73">
        <v>274.35000000000002</v>
      </c>
      <c r="K468" s="89">
        <f t="shared" si="8"/>
        <v>274.35000000000002</v>
      </c>
      <c r="L468" s="89"/>
    </row>
    <row r="469" spans="1:12">
      <c r="A469" s="73" t="s">
        <v>58</v>
      </c>
      <c r="B469" s="73" t="s">
        <v>327</v>
      </c>
      <c r="C469" s="73" t="s">
        <v>328</v>
      </c>
      <c r="D469" s="73" t="s">
        <v>80</v>
      </c>
      <c r="E469" s="73" t="s">
        <v>367</v>
      </c>
      <c r="F469" s="73" t="s">
        <v>368</v>
      </c>
      <c r="G469" s="73">
        <v>1</v>
      </c>
      <c r="H469" s="73">
        <v>3.54</v>
      </c>
      <c r="I469" s="73">
        <v>0</v>
      </c>
      <c r="J469" s="73">
        <v>3.54</v>
      </c>
      <c r="K469" s="89">
        <f t="shared" si="8"/>
        <v>3.54</v>
      </c>
      <c r="L469" s="89"/>
    </row>
    <row r="470" spans="1:12">
      <c r="A470" s="73" t="s">
        <v>58</v>
      </c>
      <c r="B470" s="73" t="s">
        <v>327</v>
      </c>
      <c r="C470" s="73" t="s">
        <v>328</v>
      </c>
      <c r="D470" s="73" t="s">
        <v>80</v>
      </c>
      <c r="E470" s="73" t="s">
        <v>357</v>
      </c>
      <c r="F470" s="73" t="s">
        <v>358</v>
      </c>
      <c r="G470" s="73">
        <v>4</v>
      </c>
      <c r="H470" s="73">
        <v>78.28</v>
      </c>
      <c r="I470" s="73">
        <v>0</v>
      </c>
      <c r="J470" s="73">
        <v>78.28</v>
      </c>
      <c r="K470" s="89">
        <f t="shared" si="8"/>
        <v>78.28</v>
      </c>
      <c r="L470" s="89"/>
    </row>
    <row r="471" spans="1:12">
      <c r="A471" s="73" t="s">
        <v>58</v>
      </c>
      <c r="B471" s="73" t="s">
        <v>327</v>
      </c>
      <c r="C471" s="73" t="s">
        <v>328</v>
      </c>
      <c r="D471" s="73" t="s">
        <v>80</v>
      </c>
      <c r="E471" s="73" t="s">
        <v>114</v>
      </c>
      <c r="F471" s="73" t="s">
        <v>115</v>
      </c>
      <c r="G471" s="73">
        <v>2</v>
      </c>
      <c r="H471" s="73">
        <v>2.2000000000000002</v>
      </c>
      <c r="I471" s="73">
        <v>0</v>
      </c>
      <c r="J471" s="73">
        <v>2.2000000000000002</v>
      </c>
      <c r="K471" s="89">
        <f t="shared" si="8"/>
        <v>2.2000000000000002</v>
      </c>
      <c r="L471" s="89"/>
    </row>
    <row r="472" spans="1:12">
      <c r="A472" s="73" t="s">
        <v>58</v>
      </c>
      <c r="B472" s="73" t="s">
        <v>327</v>
      </c>
      <c r="C472" s="73" t="s">
        <v>328</v>
      </c>
      <c r="D472" s="73" t="s">
        <v>80</v>
      </c>
      <c r="E472" s="73" t="s">
        <v>116</v>
      </c>
      <c r="F472" s="73" t="s">
        <v>117</v>
      </c>
      <c r="G472" s="73">
        <v>1</v>
      </c>
      <c r="H472" s="73">
        <v>8.4</v>
      </c>
      <c r="I472" s="73">
        <v>0</v>
      </c>
      <c r="J472" s="73">
        <v>8.4</v>
      </c>
      <c r="K472" s="89">
        <f t="shared" si="8"/>
        <v>8.4</v>
      </c>
      <c r="L472" s="89"/>
    </row>
    <row r="473" spans="1:12">
      <c r="A473" s="73" t="s">
        <v>58</v>
      </c>
      <c r="B473" s="73" t="s">
        <v>327</v>
      </c>
      <c r="C473" s="73" t="s">
        <v>328</v>
      </c>
      <c r="D473" s="73" t="s">
        <v>80</v>
      </c>
      <c r="E473" s="73" t="s">
        <v>224</v>
      </c>
      <c r="F473" s="73" t="s">
        <v>225</v>
      </c>
      <c r="G473" s="73">
        <v>2</v>
      </c>
      <c r="H473" s="73">
        <v>18.78</v>
      </c>
      <c r="I473" s="73">
        <v>0</v>
      </c>
      <c r="J473" s="73">
        <v>18.78</v>
      </c>
      <c r="K473" s="89">
        <f t="shared" si="8"/>
        <v>18.78</v>
      </c>
      <c r="L473" s="89"/>
    </row>
    <row r="474" spans="1:12">
      <c r="A474" s="73" t="s">
        <v>58</v>
      </c>
      <c r="B474" s="73" t="s">
        <v>327</v>
      </c>
      <c r="C474" s="73" t="s">
        <v>328</v>
      </c>
      <c r="D474" s="73" t="s">
        <v>80</v>
      </c>
      <c r="E474" s="73" t="s">
        <v>138</v>
      </c>
      <c r="F474" s="73" t="s">
        <v>139</v>
      </c>
      <c r="G474" s="73">
        <v>9</v>
      </c>
      <c r="H474" s="73">
        <v>0</v>
      </c>
      <c r="I474" s="73">
        <v>18</v>
      </c>
      <c r="J474" s="73">
        <v>18</v>
      </c>
      <c r="K474" s="89">
        <f t="shared" si="8"/>
        <v>18</v>
      </c>
      <c r="L474" s="89"/>
    </row>
    <row r="475" spans="1:12">
      <c r="A475" s="73" t="s">
        <v>58</v>
      </c>
      <c r="B475" s="73" t="s">
        <v>327</v>
      </c>
      <c r="C475" s="73" t="s">
        <v>328</v>
      </c>
      <c r="D475" s="73" t="s">
        <v>80</v>
      </c>
      <c r="E475" s="73" t="s">
        <v>1789</v>
      </c>
      <c r="F475" s="73" t="s">
        <v>1790</v>
      </c>
      <c r="G475" s="73">
        <v>2</v>
      </c>
      <c r="H475" s="73">
        <v>15.2</v>
      </c>
      <c r="I475" s="73">
        <v>0</v>
      </c>
      <c r="J475" s="73">
        <v>15.2</v>
      </c>
      <c r="K475" s="89">
        <f t="shared" si="8"/>
        <v>15.2</v>
      </c>
      <c r="L475" s="89"/>
    </row>
    <row r="476" spans="1:12">
      <c r="A476" s="73" t="s">
        <v>58</v>
      </c>
      <c r="B476" s="73" t="s">
        <v>327</v>
      </c>
      <c r="C476" s="73" t="s">
        <v>328</v>
      </c>
      <c r="D476" s="73" t="s">
        <v>80</v>
      </c>
      <c r="E476" s="73" t="s">
        <v>140</v>
      </c>
      <c r="F476" s="73" t="s">
        <v>141</v>
      </c>
      <c r="G476" s="73">
        <v>2</v>
      </c>
      <c r="H476" s="73">
        <v>21.4</v>
      </c>
      <c r="I476" s="73">
        <v>0</v>
      </c>
      <c r="J476" s="73">
        <v>21.4</v>
      </c>
      <c r="K476" s="89">
        <f t="shared" si="8"/>
        <v>21.4</v>
      </c>
      <c r="L476" s="89"/>
    </row>
    <row r="477" spans="1:12">
      <c r="A477" s="73" t="s">
        <v>58</v>
      </c>
      <c r="B477" s="73" t="s">
        <v>327</v>
      </c>
      <c r="C477" s="73" t="s">
        <v>328</v>
      </c>
      <c r="D477" s="73" t="s">
        <v>80</v>
      </c>
      <c r="E477" s="73" t="s">
        <v>2537</v>
      </c>
      <c r="F477" s="73" t="s">
        <v>2538</v>
      </c>
      <c r="G477" s="73">
        <v>1</v>
      </c>
      <c r="H477" s="73">
        <v>8.51</v>
      </c>
      <c r="I477" s="73">
        <v>7</v>
      </c>
      <c r="J477" s="73">
        <v>15.51</v>
      </c>
      <c r="K477" s="89">
        <f t="shared" si="8"/>
        <v>15.51</v>
      </c>
      <c r="L477" s="89"/>
    </row>
    <row r="478" spans="1:12">
      <c r="A478" s="73" t="s">
        <v>58</v>
      </c>
      <c r="B478" s="73" t="s">
        <v>327</v>
      </c>
      <c r="C478" s="73" t="s">
        <v>328</v>
      </c>
      <c r="D478" s="73" t="s">
        <v>80</v>
      </c>
      <c r="E478" s="73" t="s">
        <v>377</v>
      </c>
      <c r="F478" s="73" t="s">
        <v>378</v>
      </c>
      <c r="G478" s="73">
        <v>1</v>
      </c>
      <c r="H478" s="73">
        <v>5.14</v>
      </c>
      <c r="I478" s="73">
        <v>0</v>
      </c>
      <c r="J478" s="73">
        <v>5.14</v>
      </c>
      <c r="K478" s="89">
        <f t="shared" si="8"/>
        <v>5.14</v>
      </c>
      <c r="L478" s="89"/>
    </row>
    <row r="479" spans="1:12">
      <c r="A479" s="73" t="s">
        <v>58</v>
      </c>
      <c r="B479" s="73" t="s">
        <v>327</v>
      </c>
      <c r="C479" s="73" t="s">
        <v>328</v>
      </c>
      <c r="D479" s="73" t="s">
        <v>80</v>
      </c>
      <c r="E479" s="73" t="s">
        <v>159</v>
      </c>
      <c r="F479" s="73" t="s">
        <v>160</v>
      </c>
      <c r="G479" s="73">
        <v>5</v>
      </c>
      <c r="H479" s="73">
        <v>8.4499999999999993</v>
      </c>
      <c r="I479" s="73">
        <v>0</v>
      </c>
      <c r="J479" s="73">
        <v>8.4499999999999993</v>
      </c>
      <c r="K479" s="89">
        <f t="shared" si="8"/>
        <v>8.4499999999999993</v>
      </c>
      <c r="L479" s="89"/>
    </row>
    <row r="480" spans="1:12">
      <c r="A480" s="73" t="s">
        <v>58</v>
      </c>
      <c r="B480" s="73" t="s">
        <v>327</v>
      </c>
      <c r="C480" s="73" t="s">
        <v>328</v>
      </c>
      <c r="D480" s="73" t="s">
        <v>80</v>
      </c>
      <c r="E480" s="73" t="s">
        <v>201</v>
      </c>
      <c r="F480" s="73" t="s">
        <v>202</v>
      </c>
      <c r="G480" s="73">
        <v>3</v>
      </c>
      <c r="H480" s="73">
        <v>5.76</v>
      </c>
      <c r="I480" s="73">
        <v>0</v>
      </c>
      <c r="J480" s="73">
        <v>5.76</v>
      </c>
      <c r="K480" s="89">
        <f t="shared" si="8"/>
        <v>5.76</v>
      </c>
      <c r="L480" s="89"/>
    </row>
    <row r="481" spans="1:12">
      <c r="A481" s="73" t="s">
        <v>58</v>
      </c>
      <c r="B481" s="73" t="s">
        <v>327</v>
      </c>
      <c r="C481" s="73" t="s">
        <v>328</v>
      </c>
      <c r="D481" s="73" t="s">
        <v>80</v>
      </c>
      <c r="E481" s="73" t="s">
        <v>181</v>
      </c>
      <c r="F481" s="73" t="s">
        <v>182</v>
      </c>
      <c r="G481" s="73">
        <v>3</v>
      </c>
      <c r="H481" s="73">
        <v>9.8699999999999992</v>
      </c>
      <c r="I481" s="73">
        <v>0</v>
      </c>
      <c r="J481" s="73">
        <v>9.8699999999999992</v>
      </c>
      <c r="K481" s="89">
        <f t="shared" si="8"/>
        <v>9.8699999999999992</v>
      </c>
      <c r="L481" s="89"/>
    </row>
    <row r="482" spans="1:12">
      <c r="A482" s="73" t="s">
        <v>58</v>
      </c>
      <c r="B482" s="73" t="s">
        <v>327</v>
      </c>
      <c r="C482" s="73" t="s">
        <v>328</v>
      </c>
      <c r="D482" s="73" t="s">
        <v>80</v>
      </c>
      <c r="E482" s="73" t="s">
        <v>83</v>
      </c>
      <c r="F482" s="73" t="s">
        <v>84</v>
      </c>
      <c r="G482" s="73">
        <v>4</v>
      </c>
      <c r="H482" s="73">
        <v>9</v>
      </c>
      <c r="I482" s="73">
        <v>0</v>
      </c>
      <c r="J482" s="73">
        <v>9</v>
      </c>
      <c r="K482" s="89">
        <f t="shared" si="8"/>
        <v>9</v>
      </c>
      <c r="L482" s="89"/>
    </row>
    <row r="483" spans="1:12">
      <c r="A483" s="73" t="s">
        <v>58</v>
      </c>
      <c r="B483" s="73" t="s">
        <v>327</v>
      </c>
      <c r="C483" s="73" t="s">
        <v>328</v>
      </c>
      <c r="D483" s="73" t="s">
        <v>80</v>
      </c>
      <c r="E483" s="73" t="s">
        <v>183</v>
      </c>
      <c r="F483" s="73" t="s">
        <v>184</v>
      </c>
      <c r="G483" s="73">
        <v>3</v>
      </c>
      <c r="H483" s="73">
        <v>6.75</v>
      </c>
      <c r="I483" s="73">
        <v>0</v>
      </c>
      <c r="J483" s="73">
        <v>6.75</v>
      </c>
      <c r="K483" s="89">
        <f t="shared" si="8"/>
        <v>6.75</v>
      </c>
      <c r="L483" s="89"/>
    </row>
    <row r="484" spans="1:12">
      <c r="A484" s="73" t="s">
        <v>58</v>
      </c>
      <c r="B484" s="73" t="s">
        <v>327</v>
      </c>
      <c r="C484" s="73" t="s">
        <v>328</v>
      </c>
      <c r="D484" s="73" t="s">
        <v>80</v>
      </c>
      <c r="E484" s="73" t="s">
        <v>85</v>
      </c>
      <c r="F484" s="73" t="s">
        <v>86</v>
      </c>
      <c r="G484" s="73">
        <v>2</v>
      </c>
      <c r="H484" s="73">
        <v>10.06</v>
      </c>
      <c r="I484" s="73">
        <v>0</v>
      </c>
      <c r="J484" s="73">
        <v>10.06</v>
      </c>
      <c r="K484" s="89">
        <f t="shared" si="8"/>
        <v>10.06</v>
      </c>
      <c r="L484" s="89"/>
    </row>
    <row r="485" spans="1:12">
      <c r="A485" s="73" t="s">
        <v>58</v>
      </c>
      <c r="B485" s="73" t="s">
        <v>327</v>
      </c>
      <c r="C485" s="73" t="s">
        <v>328</v>
      </c>
      <c r="D485" s="73" t="s">
        <v>80</v>
      </c>
      <c r="E485" s="73" t="s">
        <v>189</v>
      </c>
      <c r="F485" s="73" t="s">
        <v>190</v>
      </c>
      <c r="G485" s="73">
        <v>3</v>
      </c>
      <c r="H485" s="73">
        <v>16.02</v>
      </c>
      <c r="I485" s="73">
        <v>0</v>
      </c>
      <c r="J485" s="73">
        <v>16.02</v>
      </c>
      <c r="K485" s="89">
        <f t="shared" si="8"/>
        <v>16.02</v>
      </c>
      <c r="L485" s="89"/>
    </row>
    <row r="486" spans="1:12">
      <c r="A486" s="73" t="s">
        <v>58</v>
      </c>
      <c r="B486" s="73" t="s">
        <v>327</v>
      </c>
      <c r="C486" s="73" t="s">
        <v>328</v>
      </c>
      <c r="D486" s="73" t="s">
        <v>80</v>
      </c>
      <c r="E486" s="73" t="s">
        <v>87</v>
      </c>
      <c r="F486" s="73" t="s">
        <v>88</v>
      </c>
      <c r="G486" s="73">
        <v>3</v>
      </c>
      <c r="H486" s="73">
        <v>8.61</v>
      </c>
      <c r="I486" s="73">
        <v>0</v>
      </c>
      <c r="J486" s="73">
        <v>8.61</v>
      </c>
      <c r="K486" s="89">
        <f t="shared" si="8"/>
        <v>8.61</v>
      </c>
      <c r="L486" s="89"/>
    </row>
    <row r="487" spans="1:12">
      <c r="A487" s="73" t="s">
        <v>58</v>
      </c>
      <c r="B487" s="73" t="s">
        <v>327</v>
      </c>
      <c r="C487" s="73" t="s">
        <v>328</v>
      </c>
      <c r="D487" s="73" t="s">
        <v>80</v>
      </c>
      <c r="E487" s="73" t="s">
        <v>402</v>
      </c>
      <c r="F487" s="73" t="s">
        <v>403</v>
      </c>
      <c r="G487" s="73">
        <v>1</v>
      </c>
      <c r="H487" s="73">
        <v>4.4800000000000004</v>
      </c>
      <c r="I487" s="73">
        <v>0</v>
      </c>
      <c r="J487" s="73">
        <v>4.4800000000000004</v>
      </c>
      <c r="K487" s="89">
        <f t="shared" si="8"/>
        <v>4.4800000000000004</v>
      </c>
      <c r="L487" s="89"/>
    </row>
    <row r="488" spans="1:12">
      <c r="A488" s="73" t="s">
        <v>58</v>
      </c>
      <c r="B488" s="73" t="s">
        <v>327</v>
      </c>
      <c r="C488" s="73" t="s">
        <v>328</v>
      </c>
      <c r="D488" s="73" t="s">
        <v>80</v>
      </c>
      <c r="E488" s="73" t="s">
        <v>89</v>
      </c>
      <c r="F488" s="73" t="s">
        <v>90</v>
      </c>
      <c r="G488" s="73">
        <v>3</v>
      </c>
      <c r="H488" s="73">
        <v>20.190000000000001</v>
      </c>
      <c r="I488" s="73">
        <v>0</v>
      </c>
      <c r="J488" s="73">
        <v>20.190000000000001</v>
      </c>
      <c r="K488" s="89">
        <f t="shared" si="8"/>
        <v>20.190000000000001</v>
      </c>
      <c r="L488" s="89"/>
    </row>
    <row r="489" spans="1:12">
      <c r="A489" s="73" t="s">
        <v>58</v>
      </c>
      <c r="B489" s="73" t="s">
        <v>327</v>
      </c>
      <c r="C489" s="73" t="s">
        <v>328</v>
      </c>
      <c r="D489" s="73" t="s">
        <v>80</v>
      </c>
      <c r="E489" s="73" t="s">
        <v>222</v>
      </c>
      <c r="F489" s="73" t="s">
        <v>223</v>
      </c>
      <c r="G489" s="73">
        <v>3</v>
      </c>
      <c r="H489" s="73">
        <v>9.06</v>
      </c>
      <c r="I489" s="73">
        <v>0</v>
      </c>
      <c r="J489" s="73">
        <v>9.06</v>
      </c>
      <c r="K489" s="89">
        <f t="shared" si="8"/>
        <v>9.06</v>
      </c>
      <c r="L489" s="89"/>
    </row>
    <row r="490" spans="1:12">
      <c r="A490" s="73" t="s">
        <v>58</v>
      </c>
      <c r="B490" s="73" t="s">
        <v>327</v>
      </c>
      <c r="C490" s="73" t="s">
        <v>328</v>
      </c>
      <c r="D490" s="73" t="s">
        <v>80</v>
      </c>
      <c r="E490" s="73" t="s">
        <v>191</v>
      </c>
      <c r="F490" s="73" t="s">
        <v>192</v>
      </c>
      <c r="G490" s="73">
        <v>3</v>
      </c>
      <c r="H490" s="73">
        <v>16.350000000000001</v>
      </c>
      <c r="I490" s="73">
        <v>0</v>
      </c>
      <c r="J490" s="73">
        <v>16.350000000000001</v>
      </c>
      <c r="K490" s="89">
        <f t="shared" si="8"/>
        <v>16.350000000000001</v>
      </c>
      <c r="L490" s="89"/>
    </row>
    <row r="491" spans="1:12">
      <c r="A491" s="73" t="s">
        <v>58</v>
      </c>
      <c r="B491" s="73" t="s">
        <v>327</v>
      </c>
      <c r="C491" s="73" t="s">
        <v>328</v>
      </c>
      <c r="D491" s="73" t="s">
        <v>80</v>
      </c>
      <c r="E491" s="73" t="s">
        <v>91</v>
      </c>
      <c r="F491" s="73" t="s">
        <v>92</v>
      </c>
      <c r="G491" s="73">
        <v>3</v>
      </c>
      <c r="H491" s="73">
        <v>6.24</v>
      </c>
      <c r="I491" s="73">
        <v>0</v>
      </c>
      <c r="J491" s="73">
        <v>6.24</v>
      </c>
      <c r="K491" s="89">
        <f t="shared" si="8"/>
        <v>6.24</v>
      </c>
      <c r="L491" s="89"/>
    </row>
    <row r="492" spans="1:12">
      <c r="A492" s="73" t="s">
        <v>58</v>
      </c>
      <c r="B492" s="73" t="s">
        <v>327</v>
      </c>
      <c r="C492" s="73" t="s">
        <v>328</v>
      </c>
      <c r="D492" s="73" t="s">
        <v>80</v>
      </c>
      <c r="E492" s="73" t="s">
        <v>205</v>
      </c>
      <c r="F492" s="73" t="s">
        <v>206</v>
      </c>
      <c r="G492" s="73">
        <v>1</v>
      </c>
      <c r="H492" s="73">
        <v>0</v>
      </c>
      <c r="I492" s="73">
        <v>4</v>
      </c>
      <c r="J492" s="73">
        <v>4</v>
      </c>
      <c r="K492" s="89">
        <f t="shared" si="8"/>
        <v>4</v>
      </c>
      <c r="L492" s="89"/>
    </row>
    <row r="493" spans="1:12">
      <c r="A493" s="73" t="s">
        <v>58</v>
      </c>
      <c r="B493" s="73" t="s">
        <v>327</v>
      </c>
      <c r="C493" s="73" t="s">
        <v>328</v>
      </c>
      <c r="D493" s="73" t="s">
        <v>80</v>
      </c>
      <c r="E493" s="73" t="s">
        <v>1844</v>
      </c>
      <c r="F493" s="73" t="s">
        <v>1845</v>
      </c>
      <c r="G493" s="73">
        <v>1</v>
      </c>
      <c r="H493" s="73">
        <v>9.9</v>
      </c>
      <c r="I493" s="73">
        <v>0</v>
      </c>
      <c r="J493" s="73">
        <v>9.9</v>
      </c>
      <c r="K493" s="89">
        <f t="shared" si="8"/>
        <v>9.9</v>
      </c>
      <c r="L493" s="89"/>
    </row>
    <row r="494" spans="1:12">
      <c r="A494" s="73" t="s">
        <v>58</v>
      </c>
      <c r="B494" s="73" t="s">
        <v>327</v>
      </c>
      <c r="C494" s="73" t="s">
        <v>328</v>
      </c>
      <c r="D494" s="73" t="s">
        <v>80</v>
      </c>
      <c r="E494" s="73" t="s">
        <v>134</v>
      </c>
      <c r="F494" s="73" t="s">
        <v>135</v>
      </c>
      <c r="G494" s="73">
        <v>3</v>
      </c>
      <c r="H494" s="73">
        <v>29.55</v>
      </c>
      <c r="I494" s="73">
        <v>0</v>
      </c>
      <c r="J494" s="73">
        <v>29.55</v>
      </c>
      <c r="K494" s="89">
        <f t="shared" si="8"/>
        <v>29.55</v>
      </c>
      <c r="L494" s="89"/>
    </row>
    <row r="495" spans="1:12">
      <c r="A495" s="73" t="s">
        <v>58</v>
      </c>
      <c r="B495" s="73" t="s">
        <v>327</v>
      </c>
      <c r="C495" s="73" t="s">
        <v>328</v>
      </c>
      <c r="D495" s="73" t="s">
        <v>80</v>
      </c>
      <c r="E495" s="73" t="s">
        <v>197</v>
      </c>
      <c r="F495" s="73" t="s">
        <v>198</v>
      </c>
      <c r="G495" s="73">
        <v>2</v>
      </c>
      <c r="H495" s="73">
        <v>0</v>
      </c>
      <c r="I495" s="73">
        <v>8</v>
      </c>
      <c r="J495" s="73">
        <v>8</v>
      </c>
      <c r="K495" s="89">
        <f t="shared" si="8"/>
        <v>8</v>
      </c>
      <c r="L495" s="89"/>
    </row>
    <row r="496" spans="1:12">
      <c r="A496" s="73" t="s">
        <v>58</v>
      </c>
      <c r="B496" s="73" t="s">
        <v>327</v>
      </c>
      <c r="C496" s="73" t="s">
        <v>328</v>
      </c>
      <c r="D496" s="73" t="s">
        <v>80</v>
      </c>
      <c r="E496" s="73" t="s">
        <v>421</v>
      </c>
      <c r="F496" s="73" t="s">
        <v>422</v>
      </c>
      <c r="G496" s="73">
        <v>2</v>
      </c>
      <c r="H496" s="73">
        <v>47.24</v>
      </c>
      <c r="I496" s="73">
        <v>8</v>
      </c>
      <c r="J496" s="73">
        <v>55.24</v>
      </c>
      <c r="K496" s="89">
        <f t="shared" si="8"/>
        <v>55.24</v>
      </c>
      <c r="L496" s="89"/>
    </row>
    <row r="497" spans="1:12">
      <c r="A497" s="73" t="s">
        <v>58</v>
      </c>
      <c r="B497" s="73" t="s">
        <v>327</v>
      </c>
      <c r="C497" s="73" t="s">
        <v>328</v>
      </c>
      <c r="D497" s="73" t="s">
        <v>80</v>
      </c>
      <c r="E497" s="73" t="s">
        <v>1298</v>
      </c>
      <c r="F497" s="73" t="s">
        <v>1299</v>
      </c>
      <c r="G497" s="73">
        <v>1</v>
      </c>
      <c r="H497" s="73">
        <v>0</v>
      </c>
      <c r="I497" s="73">
        <v>4</v>
      </c>
      <c r="J497" s="73">
        <v>4</v>
      </c>
      <c r="K497" s="89">
        <f t="shared" si="8"/>
        <v>4</v>
      </c>
      <c r="L497" s="89"/>
    </row>
    <row r="498" spans="1:12">
      <c r="A498" s="73" t="s">
        <v>58</v>
      </c>
      <c r="B498" s="73" t="s">
        <v>327</v>
      </c>
      <c r="C498" s="73" t="s">
        <v>328</v>
      </c>
      <c r="D498" s="73" t="s">
        <v>80</v>
      </c>
      <c r="E498" s="73" t="s">
        <v>1544</v>
      </c>
      <c r="F498" s="73" t="s">
        <v>1545</v>
      </c>
      <c r="G498" s="73">
        <v>2</v>
      </c>
      <c r="H498" s="73">
        <v>149.46</v>
      </c>
      <c r="I498" s="73">
        <v>8</v>
      </c>
      <c r="J498" s="73">
        <v>157.46</v>
      </c>
      <c r="K498" s="89">
        <f t="shared" si="8"/>
        <v>157.46</v>
      </c>
      <c r="L498" s="89"/>
    </row>
    <row r="499" spans="1:12">
      <c r="A499" s="73" t="s">
        <v>58</v>
      </c>
      <c r="B499" s="73" t="s">
        <v>327</v>
      </c>
      <c r="C499" s="73" t="s">
        <v>328</v>
      </c>
      <c r="D499" s="73" t="s">
        <v>80</v>
      </c>
      <c r="E499" s="73" t="s">
        <v>256</v>
      </c>
      <c r="F499" s="73" t="s">
        <v>257</v>
      </c>
      <c r="G499" s="73">
        <v>3</v>
      </c>
      <c r="H499" s="73">
        <v>56.1</v>
      </c>
      <c r="I499" s="73">
        <v>0</v>
      </c>
      <c r="J499" s="73">
        <v>56.1</v>
      </c>
      <c r="K499" s="89">
        <f t="shared" si="8"/>
        <v>56.1</v>
      </c>
      <c r="L499" s="89"/>
    </row>
    <row r="500" spans="1:12">
      <c r="A500" s="73" t="s">
        <v>58</v>
      </c>
      <c r="B500" s="73" t="s">
        <v>327</v>
      </c>
      <c r="C500" s="73" t="s">
        <v>328</v>
      </c>
      <c r="D500" s="73" t="s">
        <v>80</v>
      </c>
      <c r="E500" s="73" t="s">
        <v>1642</v>
      </c>
      <c r="F500" s="73" t="s">
        <v>1643</v>
      </c>
      <c r="G500" s="73">
        <v>16</v>
      </c>
      <c r="H500" s="73">
        <v>1507.68</v>
      </c>
      <c r="I500" s="73">
        <v>0</v>
      </c>
      <c r="J500" s="73">
        <v>1507.68</v>
      </c>
      <c r="K500" s="89">
        <f t="shared" si="8"/>
        <v>1507.68</v>
      </c>
      <c r="L500" s="89"/>
    </row>
    <row r="501" spans="1:12">
      <c r="A501" s="73" t="s">
        <v>58</v>
      </c>
      <c r="B501" s="73" t="s">
        <v>327</v>
      </c>
      <c r="C501" s="73" t="s">
        <v>328</v>
      </c>
      <c r="D501" s="73" t="s">
        <v>80</v>
      </c>
      <c r="E501" s="73" t="s">
        <v>1644</v>
      </c>
      <c r="F501" s="73" t="s">
        <v>1645</v>
      </c>
      <c r="G501" s="73">
        <v>17</v>
      </c>
      <c r="H501" s="73">
        <v>606.39</v>
      </c>
      <c r="I501" s="73">
        <v>0</v>
      </c>
      <c r="J501" s="73">
        <v>606.39</v>
      </c>
      <c r="K501" s="89">
        <f t="shared" si="8"/>
        <v>606.39</v>
      </c>
      <c r="L501" s="89"/>
    </row>
    <row r="502" spans="1:12">
      <c r="A502" s="73" t="s">
        <v>58</v>
      </c>
      <c r="B502" s="73" t="s">
        <v>327</v>
      </c>
      <c r="C502" s="73" t="s">
        <v>328</v>
      </c>
      <c r="D502" s="73" t="s">
        <v>80</v>
      </c>
      <c r="E502" s="73" t="s">
        <v>1799</v>
      </c>
      <c r="F502" s="73" t="s">
        <v>1800</v>
      </c>
      <c r="G502" s="73">
        <v>15</v>
      </c>
      <c r="H502" s="73">
        <v>135.75</v>
      </c>
      <c r="I502" s="73">
        <v>0</v>
      </c>
      <c r="J502" s="73">
        <v>135.75</v>
      </c>
      <c r="K502" s="89">
        <f t="shared" si="8"/>
        <v>135.75</v>
      </c>
      <c r="L502" s="89"/>
    </row>
    <row r="503" spans="1:12">
      <c r="A503" s="73" t="s">
        <v>58</v>
      </c>
      <c r="B503" s="73" t="s">
        <v>327</v>
      </c>
      <c r="C503" s="73" t="s">
        <v>328</v>
      </c>
      <c r="D503" s="73" t="s">
        <v>80</v>
      </c>
      <c r="E503" s="73" t="s">
        <v>110</v>
      </c>
      <c r="F503" s="73" t="s">
        <v>111</v>
      </c>
      <c r="G503" s="73">
        <v>6</v>
      </c>
      <c r="H503" s="73">
        <v>94.8</v>
      </c>
      <c r="I503" s="73">
        <v>0</v>
      </c>
      <c r="J503" s="73">
        <v>94.8</v>
      </c>
      <c r="K503" s="89">
        <f t="shared" si="8"/>
        <v>94.8</v>
      </c>
      <c r="L503" s="89"/>
    </row>
    <row r="504" spans="1:12">
      <c r="A504" s="73" t="s">
        <v>58</v>
      </c>
      <c r="B504" s="73" t="s">
        <v>327</v>
      </c>
      <c r="C504" s="73" t="s">
        <v>328</v>
      </c>
      <c r="D504" s="73" t="s">
        <v>80</v>
      </c>
      <c r="E504" s="73" t="s">
        <v>130</v>
      </c>
      <c r="F504" s="73" t="s">
        <v>131</v>
      </c>
      <c r="G504" s="73">
        <v>15</v>
      </c>
      <c r="H504" s="73">
        <v>200.7</v>
      </c>
      <c r="I504" s="73">
        <v>0</v>
      </c>
      <c r="J504" s="73">
        <v>200.7</v>
      </c>
      <c r="K504" s="89">
        <f t="shared" si="8"/>
        <v>200.7</v>
      </c>
      <c r="L504" s="89"/>
    </row>
    <row r="505" spans="1:12">
      <c r="A505" s="73" t="s">
        <v>58</v>
      </c>
      <c r="B505" s="73" t="s">
        <v>327</v>
      </c>
      <c r="C505" s="73" t="s">
        <v>328</v>
      </c>
      <c r="D505" s="73" t="s">
        <v>80</v>
      </c>
      <c r="E505" s="73" t="s">
        <v>1517</v>
      </c>
      <c r="F505" s="73" t="s">
        <v>1518</v>
      </c>
      <c r="G505" s="73">
        <v>6</v>
      </c>
      <c r="H505" s="73">
        <v>51.84</v>
      </c>
      <c r="I505" s="73">
        <v>0</v>
      </c>
      <c r="J505" s="73">
        <v>51.84</v>
      </c>
      <c r="K505" s="89">
        <f t="shared" si="8"/>
        <v>51.84</v>
      </c>
      <c r="L505" s="89"/>
    </row>
    <row r="506" spans="1:12">
      <c r="A506" s="73" t="s">
        <v>58</v>
      </c>
      <c r="B506" s="73" t="s">
        <v>327</v>
      </c>
      <c r="C506" s="73" t="s">
        <v>328</v>
      </c>
      <c r="D506" s="73" t="s">
        <v>80</v>
      </c>
      <c r="E506" s="73" t="s">
        <v>114</v>
      </c>
      <c r="F506" s="73" t="s">
        <v>115</v>
      </c>
      <c r="G506" s="73">
        <v>1</v>
      </c>
      <c r="H506" s="73">
        <v>1.1000000000000001</v>
      </c>
      <c r="I506" s="73">
        <v>0</v>
      </c>
      <c r="J506" s="73">
        <v>1.1000000000000001</v>
      </c>
      <c r="K506" s="89">
        <f t="shared" si="8"/>
        <v>1.1000000000000001</v>
      </c>
      <c r="L506" s="89"/>
    </row>
    <row r="507" spans="1:12">
      <c r="A507" s="73" t="s">
        <v>58</v>
      </c>
      <c r="B507" s="73" t="s">
        <v>327</v>
      </c>
      <c r="C507" s="73" t="s">
        <v>328</v>
      </c>
      <c r="D507" s="73" t="s">
        <v>80</v>
      </c>
      <c r="E507" s="73" t="s">
        <v>116</v>
      </c>
      <c r="F507" s="73" t="s">
        <v>117</v>
      </c>
      <c r="G507" s="73">
        <v>4</v>
      </c>
      <c r="H507" s="73">
        <v>33.6</v>
      </c>
      <c r="I507" s="73">
        <v>0</v>
      </c>
      <c r="J507" s="73">
        <v>33.6</v>
      </c>
      <c r="K507" s="89">
        <f t="shared" si="8"/>
        <v>33.6</v>
      </c>
      <c r="L507" s="89"/>
    </row>
    <row r="508" spans="1:12">
      <c r="A508" s="73" t="s">
        <v>58</v>
      </c>
      <c r="B508" s="73" t="s">
        <v>327</v>
      </c>
      <c r="C508" s="73" t="s">
        <v>328</v>
      </c>
      <c r="D508" s="73" t="s">
        <v>80</v>
      </c>
      <c r="E508" s="73" t="s">
        <v>355</v>
      </c>
      <c r="F508" s="73" t="s">
        <v>356</v>
      </c>
      <c r="G508" s="73">
        <v>3</v>
      </c>
      <c r="H508" s="73">
        <v>279.36</v>
      </c>
      <c r="I508" s="73">
        <v>0</v>
      </c>
      <c r="J508" s="73">
        <v>279.36</v>
      </c>
      <c r="K508" s="89">
        <f t="shared" si="8"/>
        <v>279.36</v>
      </c>
      <c r="L508" s="89"/>
    </row>
    <row r="509" spans="1:12">
      <c r="A509" s="73" t="s">
        <v>58</v>
      </c>
      <c r="B509" s="73" t="s">
        <v>327</v>
      </c>
      <c r="C509" s="73" t="s">
        <v>328</v>
      </c>
      <c r="D509" s="73" t="s">
        <v>80</v>
      </c>
      <c r="E509" s="73" t="s">
        <v>434</v>
      </c>
      <c r="F509" s="73" t="s">
        <v>435</v>
      </c>
      <c r="G509" s="73">
        <v>3</v>
      </c>
      <c r="H509" s="73">
        <v>142.02000000000001</v>
      </c>
      <c r="I509" s="73">
        <v>0</v>
      </c>
      <c r="J509" s="73">
        <v>142.02000000000001</v>
      </c>
      <c r="K509" s="89">
        <f t="shared" si="8"/>
        <v>142.02000000000001</v>
      </c>
      <c r="L509" s="89"/>
    </row>
    <row r="510" spans="1:12">
      <c r="A510" s="73" t="s">
        <v>58</v>
      </c>
      <c r="B510" s="73" t="s">
        <v>327</v>
      </c>
      <c r="C510" s="73" t="s">
        <v>328</v>
      </c>
      <c r="D510" s="73" t="s">
        <v>80</v>
      </c>
      <c r="E510" s="73" t="s">
        <v>207</v>
      </c>
      <c r="F510" s="73" t="s">
        <v>208</v>
      </c>
      <c r="G510" s="73">
        <v>3</v>
      </c>
      <c r="H510" s="73">
        <v>50.37</v>
      </c>
      <c r="I510" s="73">
        <v>0</v>
      </c>
      <c r="J510" s="73">
        <v>50.37</v>
      </c>
      <c r="K510" s="89">
        <f t="shared" si="8"/>
        <v>50.37</v>
      </c>
      <c r="L510" s="89"/>
    </row>
    <row r="511" spans="1:12">
      <c r="A511" s="73" t="s">
        <v>58</v>
      </c>
      <c r="B511" s="73" t="s">
        <v>327</v>
      </c>
      <c r="C511" s="73" t="s">
        <v>328</v>
      </c>
      <c r="D511" s="73" t="s">
        <v>80</v>
      </c>
      <c r="E511" s="73" t="s">
        <v>436</v>
      </c>
      <c r="F511" s="73" t="s">
        <v>437</v>
      </c>
      <c r="G511" s="73">
        <v>3</v>
      </c>
      <c r="H511" s="73">
        <v>30.93</v>
      </c>
      <c r="I511" s="73">
        <v>0</v>
      </c>
      <c r="J511" s="73">
        <v>30.93</v>
      </c>
      <c r="K511" s="89">
        <f t="shared" si="8"/>
        <v>30.93</v>
      </c>
      <c r="L511" s="89"/>
    </row>
    <row r="512" spans="1:12">
      <c r="A512" s="73" t="s">
        <v>58</v>
      </c>
      <c r="B512" s="73" t="s">
        <v>327</v>
      </c>
      <c r="C512" s="73" t="s">
        <v>328</v>
      </c>
      <c r="D512" s="73" t="s">
        <v>80</v>
      </c>
      <c r="E512" s="73" t="s">
        <v>2539</v>
      </c>
      <c r="F512" s="73" t="s">
        <v>2540</v>
      </c>
      <c r="G512" s="73">
        <v>2</v>
      </c>
      <c r="H512" s="73">
        <v>51.34</v>
      </c>
      <c r="I512" s="73">
        <v>0</v>
      </c>
      <c r="J512" s="73">
        <v>51.34</v>
      </c>
      <c r="K512" s="89">
        <f t="shared" si="8"/>
        <v>51.34</v>
      </c>
      <c r="L512" s="89"/>
    </row>
    <row r="513" spans="1:12">
      <c r="A513" s="73" t="s">
        <v>58</v>
      </c>
      <c r="B513" s="73" t="s">
        <v>327</v>
      </c>
      <c r="C513" s="73" t="s">
        <v>328</v>
      </c>
      <c r="D513" s="73" t="s">
        <v>80</v>
      </c>
      <c r="E513" s="73" t="s">
        <v>124</v>
      </c>
      <c r="F513" s="73" t="s">
        <v>125</v>
      </c>
      <c r="G513" s="73">
        <v>1</v>
      </c>
      <c r="H513" s="73">
        <v>8.2799999999999994</v>
      </c>
      <c r="I513" s="73">
        <v>0</v>
      </c>
      <c r="J513" s="73">
        <v>8.2799999999999994</v>
      </c>
      <c r="K513" s="89">
        <f t="shared" si="8"/>
        <v>8.2799999999999994</v>
      </c>
      <c r="L513" s="89"/>
    </row>
    <row r="514" spans="1:12">
      <c r="A514" s="73" t="s">
        <v>58</v>
      </c>
      <c r="B514" s="73" t="s">
        <v>327</v>
      </c>
      <c r="C514" s="73" t="s">
        <v>328</v>
      </c>
      <c r="D514" s="73" t="s">
        <v>80</v>
      </c>
      <c r="E514" s="73" t="s">
        <v>2541</v>
      </c>
      <c r="F514" s="73" t="s">
        <v>2542</v>
      </c>
      <c r="G514" s="73">
        <v>2</v>
      </c>
      <c r="H514" s="73">
        <v>193.42</v>
      </c>
      <c r="I514" s="73">
        <v>0</v>
      </c>
      <c r="J514" s="73">
        <v>193.42</v>
      </c>
      <c r="K514" s="89">
        <f t="shared" si="8"/>
        <v>193.42</v>
      </c>
      <c r="L514" s="89"/>
    </row>
    <row r="515" spans="1:12">
      <c r="A515" s="73" t="s">
        <v>58</v>
      </c>
      <c r="B515" s="73" t="s">
        <v>327</v>
      </c>
      <c r="C515" s="73" t="s">
        <v>328</v>
      </c>
      <c r="D515" s="73" t="s">
        <v>80</v>
      </c>
      <c r="E515" s="73" t="s">
        <v>126</v>
      </c>
      <c r="F515" s="73" t="s">
        <v>127</v>
      </c>
      <c r="G515" s="73">
        <v>1</v>
      </c>
      <c r="H515" s="73">
        <v>14.4</v>
      </c>
      <c r="I515" s="73">
        <v>0</v>
      </c>
      <c r="J515" s="73">
        <v>14.4</v>
      </c>
      <c r="K515" s="89">
        <f t="shared" si="8"/>
        <v>14.4</v>
      </c>
      <c r="L515" s="89"/>
    </row>
    <row r="516" spans="1:12">
      <c r="A516" s="73" t="s">
        <v>58</v>
      </c>
      <c r="B516" s="73" t="s">
        <v>327</v>
      </c>
      <c r="C516" s="73" t="s">
        <v>328</v>
      </c>
      <c r="D516" s="73" t="s">
        <v>80</v>
      </c>
      <c r="E516" s="73" t="s">
        <v>128</v>
      </c>
      <c r="F516" s="73" t="s">
        <v>129</v>
      </c>
      <c r="G516" s="73">
        <v>1</v>
      </c>
      <c r="H516" s="73">
        <v>14.26</v>
      </c>
      <c r="I516" s="73">
        <v>0</v>
      </c>
      <c r="J516" s="73">
        <v>14.26</v>
      </c>
      <c r="K516" s="89">
        <f t="shared" si="8"/>
        <v>14.26</v>
      </c>
      <c r="L516" s="89"/>
    </row>
    <row r="517" spans="1:12">
      <c r="A517" s="73" t="s">
        <v>58</v>
      </c>
      <c r="B517" s="73" t="s">
        <v>327</v>
      </c>
      <c r="C517" s="73" t="s">
        <v>328</v>
      </c>
      <c r="D517" s="73" t="s">
        <v>80</v>
      </c>
      <c r="E517" s="73" t="s">
        <v>2543</v>
      </c>
      <c r="F517" s="73" t="s">
        <v>2544</v>
      </c>
      <c r="G517" s="73">
        <v>1</v>
      </c>
      <c r="H517" s="73">
        <v>14.3</v>
      </c>
      <c r="I517" s="73">
        <v>0</v>
      </c>
      <c r="J517" s="73">
        <v>14.3</v>
      </c>
      <c r="K517" s="89">
        <f t="shared" si="8"/>
        <v>14.3</v>
      </c>
      <c r="L517" s="89"/>
    </row>
    <row r="518" spans="1:12">
      <c r="A518" s="73" t="s">
        <v>58</v>
      </c>
      <c r="B518" s="73" t="s">
        <v>327</v>
      </c>
      <c r="C518" s="73" t="s">
        <v>328</v>
      </c>
      <c r="D518" s="73" t="s">
        <v>80</v>
      </c>
      <c r="E518" s="73" t="s">
        <v>1848</v>
      </c>
      <c r="F518" s="73" t="s">
        <v>1849</v>
      </c>
      <c r="G518" s="73">
        <v>1</v>
      </c>
      <c r="H518" s="73">
        <v>152.19999999999999</v>
      </c>
      <c r="I518" s="73">
        <v>0</v>
      </c>
      <c r="J518" s="73">
        <v>152.19999999999999</v>
      </c>
      <c r="K518" s="89">
        <f t="shared" si="8"/>
        <v>152.19999999999999</v>
      </c>
      <c r="L518" s="89"/>
    </row>
    <row r="519" spans="1:12">
      <c r="A519" s="73" t="s">
        <v>58</v>
      </c>
      <c r="B519" s="73" t="s">
        <v>327</v>
      </c>
      <c r="C519" s="73" t="s">
        <v>328</v>
      </c>
      <c r="D519" s="73" t="s">
        <v>80</v>
      </c>
      <c r="E519" s="73" t="s">
        <v>2545</v>
      </c>
      <c r="F519" s="73" t="s">
        <v>2546</v>
      </c>
      <c r="G519" s="73">
        <v>1</v>
      </c>
      <c r="H519" s="73">
        <v>7.41</v>
      </c>
      <c r="I519" s="73">
        <v>0</v>
      </c>
      <c r="J519" s="73">
        <v>7.41</v>
      </c>
      <c r="K519" s="89">
        <f t="shared" ref="K519:K582" si="9">J519</f>
        <v>7.41</v>
      </c>
      <c r="L519" s="89"/>
    </row>
    <row r="520" spans="1:12">
      <c r="A520" s="73" t="s">
        <v>58</v>
      </c>
      <c r="B520" s="73" t="s">
        <v>327</v>
      </c>
      <c r="C520" s="73" t="s">
        <v>328</v>
      </c>
      <c r="D520" s="73" t="s">
        <v>80</v>
      </c>
      <c r="E520" s="73" t="s">
        <v>2547</v>
      </c>
      <c r="F520" s="73" t="s">
        <v>2548</v>
      </c>
      <c r="G520" s="73">
        <v>1</v>
      </c>
      <c r="H520" s="73">
        <v>161.94</v>
      </c>
      <c r="I520" s="73">
        <v>0</v>
      </c>
      <c r="J520" s="73">
        <v>161.94</v>
      </c>
      <c r="K520" s="89">
        <f t="shared" si="9"/>
        <v>161.94</v>
      </c>
      <c r="L520" s="89"/>
    </row>
    <row r="521" spans="1:12">
      <c r="A521" s="73" t="s">
        <v>58</v>
      </c>
      <c r="B521" s="73" t="s">
        <v>327</v>
      </c>
      <c r="C521" s="73" t="s">
        <v>328</v>
      </c>
      <c r="D521" s="73" t="s">
        <v>80</v>
      </c>
      <c r="E521" s="73" t="s">
        <v>298</v>
      </c>
      <c r="F521" s="73" t="s">
        <v>299</v>
      </c>
      <c r="G521" s="73">
        <v>3</v>
      </c>
      <c r="H521" s="73">
        <v>47.04</v>
      </c>
      <c r="I521" s="73">
        <v>0</v>
      </c>
      <c r="J521" s="73">
        <v>47.04</v>
      </c>
      <c r="K521" s="89">
        <f t="shared" si="9"/>
        <v>47.04</v>
      </c>
      <c r="L521" s="89"/>
    </row>
    <row r="522" spans="1:12">
      <c r="A522" s="73" t="s">
        <v>58</v>
      </c>
      <c r="B522" s="73" t="s">
        <v>327</v>
      </c>
      <c r="C522" s="73" t="s">
        <v>328</v>
      </c>
      <c r="D522" s="73" t="s">
        <v>80</v>
      </c>
      <c r="E522" s="73" t="s">
        <v>130</v>
      </c>
      <c r="F522" s="73" t="s">
        <v>131</v>
      </c>
      <c r="G522" s="73">
        <v>2</v>
      </c>
      <c r="H522" s="73">
        <v>26.76</v>
      </c>
      <c r="I522" s="73">
        <v>0</v>
      </c>
      <c r="J522" s="73">
        <v>26.76</v>
      </c>
      <c r="K522" s="89">
        <f t="shared" si="9"/>
        <v>26.76</v>
      </c>
      <c r="L522" s="89"/>
    </row>
    <row r="523" spans="1:12">
      <c r="A523" s="73" t="s">
        <v>58</v>
      </c>
      <c r="B523" s="73" t="s">
        <v>327</v>
      </c>
      <c r="C523" s="73" t="s">
        <v>328</v>
      </c>
      <c r="D523" s="73" t="s">
        <v>80</v>
      </c>
      <c r="E523" s="73" t="s">
        <v>343</v>
      </c>
      <c r="F523" s="73" t="s">
        <v>344</v>
      </c>
      <c r="G523" s="73">
        <v>3</v>
      </c>
      <c r="H523" s="73">
        <v>14.01</v>
      </c>
      <c r="I523" s="73">
        <v>0</v>
      </c>
      <c r="J523" s="73">
        <v>14.01</v>
      </c>
      <c r="K523" s="89">
        <f t="shared" si="9"/>
        <v>14.01</v>
      </c>
      <c r="L523" s="89"/>
    </row>
    <row r="524" spans="1:12">
      <c r="A524" s="73" t="s">
        <v>58</v>
      </c>
      <c r="B524" s="73" t="s">
        <v>327</v>
      </c>
      <c r="C524" s="73" t="s">
        <v>328</v>
      </c>
      <c r="D524" s="73" t="s">
        <v>80</v>
      </c>
      <c r="E524" s="73" t="s">
        <v>1112</v>
      </c>
      <c r="F524" s="73" t="s">
        <v>1113</v>
      </c>
      <c r="G524" s="73">
        <v>7</v>
      </c>
      <c r="H524" s="73">
        <v>195.72</v>
      </c>
      <c r="I524" s="73">
        <v>0</v>
      </c>
      <c r="J524" s="73">
        <v>195.72</v>
      </c>
      <c r="K524" s="89">
        <f t="shared" si="9"/>
        <v>195.72</v>
      </c>
      <c r="L524" s="89"/>
    </row>
    <row r="525" spans="1:12">
      <c r="A525" s="73" t="s">
        <v>58</v>
      </c>
      <c r="B525" s="73" t="s">
        <v>327</v>
      </c>
      <c r="C525" s="73" t="s">
        <v>328</v>
      </c>
      <c r="D525" s="73" t="s">
        <v>80</v>
      </c>
      <c r="E525" s="73" t="s">
        <v>83</v>
      </c>
      <c r="F525" s="73" t="s">
        <v>84</v>
      </c>
      <c r="G525" s="73">
        <v>7</v>
      </c>
      <c r="H525" s="73">
        <v>15.75</v>
      </c>
      <c r="I525" s="73">
        <v>0</v>
      </c>
      <c r="J525" s="73">
        <v>15.75</v>
      </c>
      <c r="K525" s="89">
        <f t="shared" si="9"/>
        <v>15.75</v>
      </c>
      <c r="L525" s="89"/>
    </row>
    <row r="526" spans="1:12">
      <c r="A526" s="73" t="s">
        <v>58</v>
      </c>
      <c r="B526" s="73" t="s">
        <v>327</v>
      </c>
      <c r="C526" s="73" t="s">
        <v>328</v>
      </c>
      <c r="D526" s="73" t="s">
        <v>80</v>
      </c>
      <c r="E526" s="73" t="s">
        <v>183</v>
      </c>
      <c r="F526" s="73" t="s">
        <v>184</v>
      </c>
      <c r="G526" s="73">
        <v>7</v>
      </c>
      <c r="H526" s="73">
        <v>15.75</v>
      </c>
      <c r="I526" s="73">
        <v>0</v>
      </c>
      <c r="J526" s="73">
        <v>15.75</v>
      </c>
      <c r="K526" s="89">
        <f t="shared" si="9"/>
        <v>15.75</v>
      </c>
      <c r="L526" s="89"/>
    </row>
    <row r="527" spans="1:12">
      <c r="A527" s="73" t="s">
        <v>58</v>
      </c>
      <c r="B527" s="73" t="s">
        <v>327</v>
      </c>
      <c r="C527" s="73" t="s">
        <v>328</v>
      </c>
      <c r="D527" s="73" t="s">
        <v>80</v>
      </c>
      <c r="E527" s="73" t="s">
        <v>85</v>
      </c>
      <c r="F527" s="73" t="s">
        <v>86</v>
      </c>
      <c r="G527" s="73">
        <v>7</v>
      </c>
      <c r="H527" s="73">
        <v>35.21</v>
      </c>
      <c r="I527" s="73">
        <v>0</v>
      </c>
      <c r="J527" s="73">
        <v>35.21</v>
      </c>
      <c r="K527" s="89">
        <f t="shared" si="9"/>
        <v>35.21</v>
      </c>
      <c r="L527" s="89"/>
    </row>
    <row r="528" spans="1:12">
      <c r="A528" s="73" t="s">
        <v>58</v>
      </c>
      <c r="B528" s="73" t="s">
        <v>327</v>
      </c>
      <c r="C528" s="73" t="s">
        <v>328</v>
      </c>
      <c r="D528" s="73" t="s">
        <v>80</v>
      </c>
      <c r="E528" s="73" t="s">
        <v>87</v>
      </c>
      <c r="F528" s="73" t="s">
        <v>88</v>
      </c>
      <c r="G528" s="73">
        <v>7</v>
      </c>
      <c r="H528" s="73">
        <v>20.09</v>
      </c>
      <c r="I528" s="73">
        <v>0</v>
      </c>
      <c r="J528" s="73">
        <v>20.09</v>
      </c>
      <c r="K528" s="89">
        <f t="shared" si="9"/>
        <v>20.09</v>
      </c>
      <c r="L528" s="89"/>
    </row>
    <row r="529" spans="1:12">
      <c r="A529" s="73" t="s">
        <v>58</v>
      </c>
      <c r="B529" s="73" t="s">
        <v>327</v>
      </c>
      <c r="C529" s="73" t="s">
        <v>328</v>
      </c>
      <c r="D529" s="73" t="s">
        <v>80</v>
      </c>
      <c r="E529" s="73" t="s">
        <v>91</v>
      </c>
      <c r="F529" s="73" t="s">
        <v>92</v>
      </c>
      <c r="G529" s="73">
        <v>7</v>
      </c>
      <c r="H529" s="73">
        <v>14.56</v>
      </c>
      <c r="I529" s="73">
        <v>0</v>
      </c>
      <c r="J529" s="73">
        <v>14.56</v>
      </c>
      <c r="K529" s="89">
        <f t="shared" si="9"/>
        <v>14.56</v>
      </c>
      <c r="L529" s="89"/>
    </row>
    <row r="530" spans="1:12">
      <c r="A530" s="73" t="s">
        <v>58</v>
      </c>
      <c r="B530" s="73" t="s">
        <v>327</v>
      </c>
      <c r="C530" s="73" t="s">
        <v>328</v>
      </c>
      <c r="D530" s="73" t="s">
        <v>80</v>
      </c>
      <c r="E530" s="73" t="s">
        <v>345</v>
      </c>
      <c r="F530" s="73" t="s">
        <v>346</v>
      </c>
      <c r="G530" s="73">
        <v>7</v>
      </c>
      <c r="H530" s="73">
        <v>22.54</v>
      </c>
      <c r="I530" s="73">
        <v>0</v>
      </c>
      <c r="J530" s="73">
        <v>22.54</v>
      </c>
      <c r="K530" s="89">
        <f t="shared" si="9"/>
        <v>22.54</v>
      </c>
      <c r="L530" s="89"/>
    </row>
    <row r="531" spans="1:12">
      <c r="A531" s="73" t="s">
        <v>58</v>
      </c>
      <c r="B531" s="73" t="s">
        <v>327</v>
      </c>
      <c r="C531" s="73" t="s">
        <v>328</v>
      </c>
      <c r="D531" s="73" t="s">
        <v>80</v>
      </c>
      <c r="E531" s="73" t="s">
        <v>203</v>
      </c>
      <c r="F531" s="73" t="s">
        <v>204</v>
      </c>
      <c r="G531" s="73">
        <v>7</v>
      </c>
      <c r="H531" s="73">
        <v>43.75</v>
      </c>
      <c r="I531" s="73">
        <v>28</v>
      </c>
      <c r="J531" s="73">
        <v>71.75</v>
      </c>
      <c r="K531" s="89">
        <f t="shared" si="9"/>
        <v>71.75</v>
      </c>
      <c r="L531" s="89"/>
    </row>
    <row r="532" spans="1:12">
      <c r="A532" s="73" t="s">
        <v>58</v>
      </c>
      <c r="B532" s="73" t="s">
        <v>327</v>
      </c>
      <c r="C532" s="73" t="s">
        <v>328</v>
      </c>
      <c r="D532" s="73" t="s">
        <v>80</v>
      </c>
      <c r="E532" s="73" t="s">
        <v>347</v>
      </c>
      <c r="F532" s="73" t="s">
        <v>348</v>
      </c>
      <c r="G532" s="73">
        <v>7</v>
      </c>
      <c r="H532" s="73">
        <v>1508.92</v>
      </c>
      <c r="I532" s="73">
        <v>28</v>
      </c>
      <c r="J532" s="73">
        <v>1536.92</v>
      </c>
      <c r="K532" s="89">
        <f t="shared" si="9"/>
        <v>1536.92</v>
      </c>
      <c r="L532" s="89"/>
    </row>
    <row r="533" spans="1:12">
      <c r="A533" s="73" t="s">
        <v>58</v>
      </c>
      <c r="B533" s="73" t="s">
        <v>327</v>
      </c>
      <c r="C533" s="73" t="s">
        <v>328</v>
      </c>
      <c r="D533" s="73" t="s">
        <v>80</v>
      </c>
      <c r="E533" s="73" t="s">
        <v>349</v>
      </c>
      <c r="F533" s="73" t="s">
        <v>350</v>
      </c>
      <c r="G533" s="73">
        <v>7</v>
      </c>
      <c r="H533" s="73">
        <v>464.87</v>
      </c>
      <c r="I533" s="73">
        <v>0</v>
      </c>
      <c r="J533" s="73">
        <v>464.87</v>
      </c>
      <c r="K533" s="89">
        <f t="shared" si="9"/>
        <v>464.87</v>
      </c>
      <c r="L533" s="89"/>
    </row>
    <row r="534" spans="1:12">
      <c r="A534" s="73" t="s">
        <v>58</v>
      </c>
      <c r="B534" s="73" t="s">
        <v>327</v>
      </c>
      <c r="C534" s="73" t="s">
        <v>328</v>
      </c>
      <c r="D534" s="73" t="s">
        <v>80</v>
      </c>
      <c r="E534" s="73" t="s">
        <v>351</v>
      </c>
      <c r="F534" s="73" t="s">
        <v>352</v>
      </c>
      <c r="G534" s="73">
        <v>7</v>
      </c>
      <c r="H534" s="73">
        <v>513.94000000000005</v>
      </c>
      <c r="I534" s="73">
        <v>0</v>
      </c>
      <c r="J534" s="73">
        <v>513.94000000000005</v>
      </c>
      <c r="K534" s="89">
        <f t="shared" si="9"/>
        <v>513.94000000000005</v>
      </c>
      <c r="L534" s="89"/>
    </row>
    <row r="535" spans="1:12">
      <c r="A535" s="73" t="s">
        <v>58</v>
      </c>
      <c r="B535" s="73" t="s">
        <v>327</v>
      </c>
      <c r="C535" s="73" t="s">
        <v>328</v>
      </c>
      <c r="D535" s="73" t="s">
        <v>80</v>
      </c>
      <c r="E535" s="73" t="s">
        <v>353</v>
      </c>
      <c r="F535" s="73" t="s">
        <v>354</v>
      </c>
      <c r="G535" s="73">
        <v>7</v>
      </c>
      <c r="H535" s="73">
        <v>862.12</v>
      </c>
      <c r="I535" s="73">
        <v>28</v>
      </c>
      <c r="J535" s="73">
        <v>890.12</v>
      </c>
      <c r="K535" s="89">
        <f t="shared" si="9"/>
        <v>890.12</v>
      </c>
      <c r="L535" s="89"/>
    </row>
    <row r="536" spans="1:12">
      <c r="A536" s="73" t="s">
        <v>58</v>
      </c>
      <c r="B536" s="73" t="s">
        <v>327</v>
      </c>
      <c r="C536" s="73" t="s">
        <v>328</v>
      </c>
      <c r="D536" s="73" t="s">
        <v>80</v>
      </c>
      <c r="E536" s="73" t="s">
        <v>1417</v>
      </c>
      <c r="F536" s="73" t="s">
        <v>1418</v>
      </c>
      <c r="G536" s="73">
        <v>12</v>
      </c>
      <c r="H536" s="73">
        <v>4083.12</v>
      </c>
      <c r="I536" s="73">
        <v>0</v>
      </c>
      <c r="J536" s="73">
        <v>4083.12</v>
      </c>
      <c r="K536" s="89">
        <f t="shared" si="9"/>
        <v>4083.12</v>
      </c>
      <c r="L536" s="89"/>
    </row>
    <row r="537" spans="1:12">
      <c r="A537" s="73" t="s">
        <v>58</v>
      </c>
      <c r="B537" s="73" t="s">
        <v>327</v>
      </c>
      <c r="C537" s="73" t="s">
        <v>328</v>
      </c>
      <c r="D537" s="73" t="s">
        <v>80</v>
      </c>
      <c r="E537" s="73" t="s">
        <v>1801</v>
      </c>
      <c r="F537" s="73" t="s">
        <v>1802</v>
      </c>
      <c r="G537" s="73">
        <v>15</v>
      </c>
      <c r="H537" s="73">
        <v>1114.6500000000001</v>
      </c>
      <c r="I537" s="73">
        <v>0</v>
      </c>
      <c r="J537" s="73">
        <v>1114.6500000000001</v>
      </c>
      <c r="K537" s="89">
        <f t="shared" si="9"/>
        <v>1114.6500000000001</v>
      </c>
      <c r="L537" s="89"/>
    </row>
    <row r="538" spans="1:12">
      <c r="A538" s="73" t="s">
        <v>58</v>
      </c>
      <c r="B538" s="73" t="s">
        <v>327</v>
      </c>
      <c r="C538" s="73" t="s">
        <v>328</v>
      </c>
      <c r="D538" s="73" t="s">
        <v>80</v>
      </c>
      <c r="E538" s="73" t="s">
        <v>110</v>
      </c>
      <c r="F538" s="73" t="s">
        <v>111</v>
      </c>
      <c r="G538" s="73">
        <v>25</v>
      </c>
      <c r="H538" s="73">
        <v>395</v>
      </c>
      <c r="I538" s="73">
        <v>0</v>
      </c>
      <c r="J538" s="73">
        <v>395</v>
      </c>
      <c r="K538" s="89">
        <f t="shared" si="9"/>
        <v>395</v>
      </c>
      <c r="L538" s="89"/>
    </row>
    <row r="539" spans="1:12">
      <c r="A539" s="73" t="s">
        <v>58</v>
      </c>
      <c r="B539" s="73" t="s">
        <v>327</v>
      </c>
      <c r="C539" s="73" t="s">
        <v>328</v>
      </c>
      <c r="D539" s="73" t="s">
        <v>80</v>
      </c>
      <c r="E539" s="73" t="s">
        <v>341</v>
      </c>
      <c r="F539" s="73" t="s">
        <v>342</v>
      </c>
      <c r="G539" s="73">
        <v>12</v>
      </c>
      <c r="H539" s="73">
        <v>30.84</v>
      </c>
      <c r="I539" s="73">
        <v>84</v>
      </c>
      <c r="J539" s="73">
        <v>114.84</v>
      </c>
      <c r="K539" s="89">
        <f t="shared" si="9"/>
        <v>114.84</v>
      </c>
      <c r="L539" s="89"/>
    </row>
    <row r="540" spans="1:12">
      <c r="A540" s="73" t="s">
        <v>58</v>
      </c>
      <c r="B540" s="73" t="s">
        <v>327</v>
      </c>
      <c r="C540" s="73" t="s">
        <v>328</v>
      </c>
      <c r="D540" s="73" t="s">
        <v>80</v>
      </c>
      <c r="E540" s="73" t="s">
        <v>246</v>
      </c>
      <c r="F540" s="73" t="s">
        <v>247</v>
      </c>
      <c r="G540" s="73">
        <v>7</v>
      </c>
      <c r="H540" s="73">
        <v>153.51</v>
      </c>
      <c r="I540" s="73">
        <v>49</v>
      </c>
      <c r="J540" s="73">
        <v>202.51</v>
      </c>
      <c r="K540" s="89">
        <f t="shared" si="9"/>
        <v>202.51</v>
      </c>
      <c r="L540" s="89"/>
    </row>
    <row r="541" spans="1:12">
      <c r="A541" s="73" t="s">
        <v>58</v>
      </c>
      <c r="B541" s="73" t="s">
        <v>327</v>
      </c>
      <c r="C541" s="73" t="s">
        <v>328</v>
      </c>
      <c r="D541" s="73" t="s">
        <v>80</v>
      </c>
      <c r="E541" s="73" t="s">
        <v>112</v>
      </c>
      <c r="F541" s="73" t="s">
        <v>113</v>
      </c>
      <c r="G541" s="73">
        <v>60</v>
      </c>
      <c r="H541" s="73">
        <v>1315.8</v>
      </c>
      <c r="I541" s="73">
        <v>420</v>
      </c>
      <c r="J541" s="73">
        <v>1735.8</v>
      </c>
      <c r="K541" s="89">
        <f t="shared" si="9"/>
        <v>1735.8</v>
      </c>
      <c r="L541" s="89"/>
    </row>
    <row r="542" spans="1:12">
      <c r="A542" s="73" t="s">
        <v>58</v>
      </c>
      <c r="B542" s="73" t="s">
        <v>327</v>
      </c>
      <c r="C542" s="73" t="s">
        <v>328</v>
      </c>
      <c r="D542" s="73" t="s">
        <v>80</v>
      </c>
      <c r="E542" s="73" t="s">
        <v>1517</v>
      </c>
      <c r="F542" s="73" t="s">
        <v>1518</v>
      </c>
      <c r="G542" s="73">
        <v>25</v>
      </c>
      <c r="H542" s="73">
        <v>216</v>
      </c>
      <c r="I542" s="73">
        <v>0</v>
      </c>
      <c r="J542" s="73">
        <v>216</v>
      </c>
      <c r="K542" s="89">
        <f t="shared" si="9"/>
        <v>216</v>
      </c>
      <c r="L542" s="89"/>
    </row>
    <row r="543" spans="1:12">
      <c r="A543" s="73" t="s">
        <v>58</v>
      </c>
      <c r="B543" s="73" t="s">
        <v>327</v>
      </c>
      <c r="C543" s="73" t="s">
        <v>328</v>
      </c>
      <c r="D543" s="73" t="s">
        <v>80</v>
      </c>
      <c r="E543" s="73" t="s">
        <v>1801</v>
      </c>
      <c r="F543" s="73" t="s">
        <v>1802</v>
      </c>
      <c r="G543" s="73">
        <v>3</v>
      </c>
      <c r="H543" s="73">
        <v>222.93</v>
      </c>
      <c r="I543" s="73">
        <v>0</v>
      </c>
      <c r="J543" s="73">
        <v>222.93</v>
      </c>
      <c r="K543" s="89">
        <f t="shared" si="9"/>
        <v>222.93</v>
      </c>
      <c r="L543" s="89"/>
    </row>
    <row r="544" spans="1:12">
      <c r="A544" s="73" t="s">
        <v>58</v>
      </c>
      <c r="B544" s="73" t="s">
        <v>327</v>
      </c>
      <c r="C544" s="73" t="s">
        <v>328</v>
      </c>
      <c r="D544" s="73" t="s">
        <v>80</v>
      </c>
      <c r="E544" s="73" t="s">
        <v>112</v>
      </c>
      <c r="F544" s="73" t="s">
        <v>113</v>
      </c>
      <c r="G544" s="73">
        <v>4</v>
      </c>
      <c r="H544" s="73">
        <v>87.72</v>
      </c>
      <c r="I544" s="73">
        <v>28</v>
      </c>
      <c r="J544" s="73">
        <v>115.72</v>
      </c>
      <c r="K544" s="89">
        <f t="shared" si="9"/>
        <v>115.72</v>
      </c>
      <c r="L544" s="89"/>
    </row>
    <row r="545" spans="1:12">
      <c r="A545" s="73" t="s">
        <v>58</v>
      </c>
      <c r="B545" s="73" t="s">
        <v>327</v>
      </c>
      <c r="C545" s="73" t="s">
        <v>328</v>
      </c>
      <c r="D545" s="73" t="s">
        <v>80</v>
      </c>
      <c r="E545" s="73" t="s">
        <v>1805</v>
      </c>
      <c r="F545" s="73" t="s">
        <v>1806</v>
      </c>
      <c r="G545" s="73">
        <v>1</v>
      </c>
      <c r="H545" s="73">
        <v>586.95000000000005</v>
      </c>
      <c r="I545" s="73">
        <v>0</v>
      </c>
      <c r="J545" s="73">
        <v>586.95000000000005</v>
      </c>
      <c r="K545" s="89">
        <f t="shared" si="9"/>
        <v>586.95000000000005</v>
      </c>
      <c r="L545" s="89"/>
    </row>
    <row r="546" spans="1:12">
      <c r="A546" s="73" t="s">
        <v>58</v>
      </c>
      <c r="B546" s="73" t="s">
        <v>327</v>
      </c>
      <c r="C546" s="73" t="s">
        <v>328</v>
      </c>
      <c r="D546" s="73" t="s">
        <v>80</v>
      </c>
      <c r="E546" s="73" t="s">
        <v>2549</v>
      </c>
      <c r="F546" s="73" t="s">
        <v>2550</v>
      </c>
      <c r="G546" s="73">
        <v>1</v>
      </c>
      <c r="H546" s="73">
        <v>1034.69</v>
      </c>
      <c r="I546" s="73">
        <v>0</v>
      </c>
      <c r="J546" s="73">
        <v>1034.69</v>
      </c>
      <c r="K546" s="89">
        <f t="shared" si="9"/>
        <v>1034.69</v>
      </c>
      <c r="L546" s="89"/>
    </row>
    <row r="547" spans="1:12">
      <c r="A547" s="73" t="s">
        <v>58</v>
      </c>
      <c r="B547" s="73" t="s">
        <v>327</v>
      </c>
      <c r="C547" s="73" t="s">
        <v>328</v>
      </c>
      <c r="D547" s="73" t="s">
        <v>80</v>
      </c>
      <c r="E547" s="73" t="s">
        <v>1807</v>
      </c>
      <c r="F547" s="73" t="s">
        <v>1808</v>
      </c>
      <c r="G547" s="73">
        <v>2</v>
      </c>
      <c r="H547" s="73">
        <v>26.58</v>
      </c>
      <c r="I547" s="73">
        <v>0</v>
      </c>
      <c r="J547" s="73">
        <v>26.58</v>
      </c>
      <c r="K547" s="89">
        <f t="shared" si="9"/>
        <v>26.58</v>
      </c>
      <c r="L547" s="89"/>
    </row>
    <row r="548" spans="1:12">
      <c r="A548" s="73" t="s">
        <v>58</v>
      </c>
      <c r="B548" s="73" t="s">
        <v>327</v>
      </c>
      <c r="C548" s="73" t="s">
        <v>328</v>
      </c>
      <c r="D548" s="73" t="s">
        <v>80</v>
      </c>
      <c r="E548" s="73" t="s">
        <v>1809</v>
      </c>
      <c r="F548" s="73" t="s">
        <v>1810</v>
      </c>
      <c r="G548" s="73">
        <v>2</v>
      </c>
      <c r="H548" s="73">
        <v>1.66</v>
      </c>
      <c r="I548" s="73">
        <v>0</v>
      </c>
      <c r="J548" s="73">
        <v>1.66</v>
      </c>
      <c r="K548" s="89">
        <f t="shared" si="9"/>
        <v>1.66</v>
      </c>
      <c r="L548" s="89"/>
    </row>
    <row r="549" spans="1:12">
      <c r="A549" s="73" t="s">
        <v>58</v>
      </c>
      <c r="B549" s="73" t="s">
        <v>327</v>
      </c>
      <c r="C549" s="73" t="s">
        <v>328</v>
      </c>
      <c r="D549" s="73" t="s">
        <v>80</v>
      </c>
      <c r="E549" s="73" t="s">
        <v>110</v>
      </c>
      <c r="F549" s="73" t="s">
        <v>111</v>
      </c>
      <c r="G549" s="73">
        <v>6</v>
      </c>
      <c r="H549" s="73">
        <v>94.8</v>
      </c>
      <c r="I549" s="73">
        <v>0</v>
      </c>
      <c r="J549" s="73">
        <v>94.8</v>
      </c>
      <c r="K549" s="89">
        <f t="shared" si="9"/>
        <v>94.8</v>
      </c>
      <c r="L549" s="89"/>
    </row>
    <row r="550" spans="1:12">
      <c r="A550" s="73" t="s">
        <v>58</v>
      </c>
      <c r="B550" s="73" t="s">
        <v>327</v>
      </c>
      <c r="C550" s="73" t="s">
        <v>328</v>
      </c>
      <c r="D550" s="73" t="s">
        <v>80</v>
      </c>
      <c r="E550" s="73" t="s">
        <v>246</v>
      </c>
      <c r="F550" s="73" t="s">
        <v>247</v>
      </c>
      <c r="G550" s="73">
        <v>2</v>
      </c>
      <c r="H550" s="73">
        <v>43.86</v>
      </c>
      <c r="I550" s="73">
        <v>0</v>
      </c>
      <c r="J550" s="73">
        <v>43.86</v>
      </c>
      <c r="K550" s="89">
        <f t="shared" si="9"/>
        <v>43.86</v>
      </c>
      <c r="L550" s="89"/>
    </row>
    <row r="551" spans="1:12">
      <c r="A551" s="73" t="s">
        <v>58</v>
      </c>
      <c r="B551" s="73" t="s">
        <v>327</v>
      </c>
      <c r="C551" s="73" t="s">
        <v>328</v>
      </c>
      <c r="D551" s="73" t="s">
        <v>80</v>
      </c>
      <c r="E551" s="73" t="s">
        <v>112</v>
      </c>
      <c r="F551" s="73" t="s">
        <v>113</v>
      </c>
      <c r="G551" s="73">
        <v>6</v>
      </c>
      <c r="H551" s="73">
        <v>131.58000000000001</v>
      </c>
      <c r="I551" s="73">
        <v>0</v>
      </c>
      <c r="J551" s="73">
        <v>131.58000000000001</v>
      </c>
      <c r="K551" s="89">
        <f t="shared" si="9"/>
        <v>131.58000000000001</v>
      </c>
      <c r="L551" s="89"/>
    </row>
    <row r="552" spans="1:12">
      <c r="A552" s="73" t="s">
        <v>58</v>
      </c>
      <c r="B552" s="73" t="s">
        <v>327</v>
      </c>
      <c r="C552" s="73" t="s">
        <v>328</v>
      </c>
      <c r="D552" s="73" t="s">
        <v>80</v>
      </c>
      <c r="E552" s="73" t="s">
        <v>1517</v>
      </c>
      <c r="F552" s="73" t="s">
        <v>1518</v>
      </c>
      <c r="G552" s="73">
        <v>6</v>
      </c>
      <c r="H552" s="73">
        <v>51.84</v>
      </c>
      <c r="I552" s="73">
        <v>0</v>
      </c>
      <c r="J552" s="73">
        <v>51.84</v>
      </c>
      <c r="K552" s="89">
        <f t="shared" si="9"/>
        <v>51.84</v>
      </c>
      <c r="L552" s="89"/>
    </row>
    <row r="553" spans="1:12">
      <c r="A553" s="73" t="s">
        <v>58</v>
      </c>
      <c r="B553" s="73" t="s">
        <v>327</v>
      </c>
      <c r="C553" s="73" t="s">
        <v>328</v>
      </c>
      <c r="D553" s="73" t="s">
        <v>80</v>
      </c>
      <c r="E553" s="73" t="s">
        <v>138</v>
      </c>
      <c r="F553" s="73" t="s">
        <v>139</v>
      </c>
      <c r="G553" s="73">
        <v>3</v>
      </c>
      <c r="H553" s="73">
        <v>4.8899999999999997</v>
      </c>
      <c r="I553" s="73">
        <v>6</v>
      </c>
      <c r="J553" s="73">
        <v>10.89</v>
      </c>
      <c r="K553" s="89">
        <f t="shared" si="9"/>
        <v>10.89</v>
      </c>
      <c r="L553" s="89"/>
    </row>
    <row r="554" spans="1:12">
      <c r="A554" s="73" t="s">
        <v>58</v>
      </c>
      <c r="B554" s="73" t="s">
        <v>327</v>
      </c>
      <c r="C554" s="73" t="s">
        <v>328</v>
      </c>
      <c r="D554" s="73" t="s">
        <v>80</v>
      </c>
      <c r="E554" s="73" t="s">
        <v>163</v>
      </c>
      <c r="F554" s="73" t="s">
        <v>164</v>
      </c>
      <c r="G554" s="73">
        <v>3</v>
      </c>
      <c r="H554" s="73">
        <v>15.84</v>
      </c>
      <c r="I554" s="73">
        <v>0</v>
      </c>
      <c r="J554" s="73">
        <v>15.84</v>
      </c>
      <c r="K554" s="89">
        <f t="shared" si="9"/>
        <v>15.84</v>
      </c>
      <c r="L554" s="89"/>
    </row>
    <row r="555" spans="1:12">
      <c r="A555" s="73" t="s">
        <v>58</v>
      </c>
      <c r="B555" s="73" t="s">
        <v>327</v>
      </c>
      <c r="C555" s="73" t="s">
        <v>328</v>
      </c>
      <c r="D555" s="73" t="s">
        <v>80</v>
      </c>
      <c r="E555" s="73" t="s">
        <v>209</v>
      </c>
      <c r="F555" s="73" t="s">
        <v>210</v>
      </c>
      <c r="G555" s="73">
        <v>1</v>
      </c>
      <c r="H555" s="73">
        <v>45.58</v>
      </c>
      <c r="I555" s="73">
        <v>4</v>
      </c>
      <c r="J555" s="73">
        <v>49.58</v>
      </c>
      <c r="K555" s="89">
        <f t="shared" si="9"/>
        <v>49.58</v>
      </c>
      <c r="L555" s="89"/>
    </row>
    <row r="556" spans="1:12">
      <c r="A556" s="73" t="s">
        <v>58</v>
      </c>
      <c r="B556" s="73" t="s">
        <v>327</v>
      </c>
      <c r="C556" s="73" t="s">
        <v>328</v>
      </c>
      <c r="D556" s="73" t="s">
        <v>80</v>
      </c>
      <c r="E556" s="73" t="s">
        <v>230</v>
      </c>
      <c r="F556" s="73" t="s">
        <v>231</v>
      </c>
      <c r="G556" s="73">
        <v>3</v>
      </c>
      <c r="H556" s="73">
        <v>77.459999999999994</v>
      </c>
      <c r="I556" s="73">
        <v>12</v>
      </c>
      <c r="J556" s="73">
        <v>89.46</v>
      </c>
      <c r="K556" s="89">
        <f t="shared" si="9"/>
        <v>89.46</v>
      </c>
      <c r="L556" s="89"/>
    </row>
    <row r="557" spans="1:12">
      <c r="A557" s="73" t="s">
        <v>58</v>
      </c>
      <c r="B557" s="73" t="s">
        <v>327</v>
      </c>
      <c r="C557" s="73" t="s">
        <v>328</v>
      </c>
      <c r="D557" s="73" t="s">
        <v>80</v>
      </c>
      <c r="E557" s="73" t="s">
        <v>476</v>
      </c>
      <c r="F557" s="73" t="s">
        <v>477</v>
      </c>
      <c r="G557" s="73">
        <v>2</v>
      </c>
      <c r="H557" s="73">
        <v>49.6</v>
      </c>
      <c r="I557" s="73">
        <v>8</v>
      </c>
      <c r="J557" s="73">
        <v>57.6</v>
      </c>
      <c r="K557" s="89">
        <f t="shared" si="9"/>
        <v>57.6</v>
      </c>
      <c r="L557" s="89"/>
    </row>
    <row r="558" spans="1:12">
      <c r="A558" s="73" t="s">
        <v>58</v>
      </c>
      <c r="B558" s="73" t="s">
        <v>327</v>
      </c>
      <c r="C558" s="73" t="s">
        <v>328</v>
      </c>
      <c r="D558" s="73" t="s">
        <v>80</v>
      </c>
      <c r="E558" s="73" t="s">
        <v>232</v>
      </c>
      <c r="F558" s="73" t="s">
        <v>233</v>
      </c>
      <c r="G558" s="73">
        <v>3</v>
      </c>
      <c r="H558" s="73">
        <v>106.53</v>
      </c>
      <c r="I558" s="73">
        <v>12</v>
      </c>
      <c r="J558" s="73">
        <v>118.53</v>
      </c>
      <c r="K558" s="89">
        <f t="shared" si="9"/>
        <v>118.53</v>
      </c>
      <c r="L558" s="89"/>
    </row>
    <row r="559" spans="1:12">
      <c r="A559" s="73" t="s">
        <v>58</v>
      </c>
      <c r="B559" s="73" t="s">
        <v>327</v>
      </c>
      <c r="C559" s="73" t="s">
        <v>328</v>
      </c>
      <c r="D559" s="73" t="s">
        <v>80</v>
      </c>
      <c r="E559" s="73" t="s">
        <v>478</v>
      </c>
      <c r="F559" s="73" t="s">
        <v>479</v>
      </c>
      <c r="G559" s="73">
        <v>1</v>
      </c>
      <c r="H559" s="73">
        <v>28.13</v>
      </c>
      <c r="I559" s="73">
        <v>4</v>
      </c>
      <c r="J559" s="73">
        <v>32.130000000000003</v>
      </c>
      <c r="K559" s="89">
        <f t="shared" si="9"/>
        <v>32.130000000000003</v>
      </c>
      <c r="L559" s="89"/>
    </row>
    <row r="560" spans="1:12">
      <c r="A560" s="73" t="s">
        <v>58</v>
      </c>
      <c r="B560" s="73" t="s">
        <v>327</v>
      </c>
      <c r="C560" s="73" t="s">
        <v>328</v>
      </c>
      <c r="D560" s="73" t="s">
        <v>80</v>
      </c>
      <c r="E560" s="73" t="s">
        <v>2551</v>
      </c>
      <c r="F560" s="73" t="s">
        <v>2552</v>
      </c>
      <c r="G560" s="73">
        <v>1</v>
      </c>
      <c r="H560" s="73">
        <v>44.64</v>
      </c>
      <c r="I560" s="73">
        <v>4</v>
      </c>
      <c r="J560" s="73">
        <v>48.64</v>
      </c>
      <c r="K560" s="89">
        <f t="shared" si="9"/>
        <v>48.64</v>
      </c>
      <c r="L560" s="89"/>
    </row>
    <row r="561" spans="1:12">
      <c r="A561" s="73" t="s">
        <v>58</v>
      </c>
      <c r="B561" s="73" t="s">
        <v>327</v>
      </c>
      <c r="C561" s="73" t="s">
        <v>328</v>
      </c>
      <c r="D561" s="73" t="s">
        <v>80</v>
      </c>
      <c r="E561" s="73" t="s">
        <v>2553</v>
      </c>
      <c r="F561" s="73" t="s">
        <v>2554</v>
      </c>
      <c r="G561" s="73">
        <v>1</v>
      </c>
      <c r="H561" s="73">
        <v>27.04</v>
      </c>
      <c r="I561" s="73">
        <v>4</v>
      </c>
      <c r="J561" s="73">
        <v>31.04</v>
      </c>
      <c r="K561" s="89">
        <f t="shared" si="9"/>
        <v>31.04</v>
      </c>
      <c r="L561" s="89"/>
    </row>
    <row r="562" spans="1:12">
      <c r="A562" s="73" t="s">
        <v>58</v>
      </c>
      <c r="B562" s="73" t="s">
        <v>327</v>
      </c>
      <c r="C562" s="73" t="s">
        <v>328</v>
      </c>
      <c r="D562" s="73" t="s">
        <v>80</v>
      </c>
      <c r="E562" s="73" t="s">
        <v>165</v>
      </c>
      <c r="F562" s="73" t="s">
        <v>166</v>
      </c>
      <c r="G562" s="73">
        <v>5</v>
      </c>
      <c r="H562" s="73">
        <v>36.4</v>
      </c>
      <c r="I562" s="73">
        <v>15</v>
      </c>
      <c r="J562" s="73">
        <v>51.4</v>
      </c>
      <c r="K562" s="89">
        <f t="shared" si="9"/>
        <v>51.4</v>
      </c>
      <c r="L562" s="89"/>
    </row>
    <row r="563" spans="1:12">
      <c r="A563" s="73" t="s">
        <v>58</v>
      </c>
      <c r="B563" s="73" t="s">
        <v>327</v>
      </c>
      <c r="C563" s="73" t="s">
        <v>328</v>
      </c>
      <c r="D563" s="73" t="s">
        <v>80</v>
      </c>
      <c r="E563" s="73" t="s">
        <v>155</v>
      </c>
      <c r="F563" s="73" t="s">
        <v>156</v>
      </c>
      <c r="G563" s="73">
        <v>10</v>
      </c>
      <c r="H563" s="73">
        <v>125.8</v>
      </c>
      <c r="I563" s="73">
        <v>30</v>
      </c>
      <c r="J563" s="73">
        <v>155.80000000000001</v>
      </c>
      <c r="K563" s="89">
        <f t="shared" si="9"/>
        <v>155.80000000000001</v>
      </c>
      <c r="L563" s="89"/>
    </row>
    <row r="564" spans="1:12">
      <c r="A564" s="73" t="s">
        <v>58</v>
      </c>
      <c r="B564" s="73" t="s">
        <v>327</v>
      </c>
      <c r="C564" s="73" t="s">
        <v>328</v>
      </c>
      <c r="D564" s="73" t="s">
        <v>80</v>
      </c>
      <c r="E564" s="73" t="s">
        <v>523</v>
      </c>
      <c r="F564" s="73" t="s">
        <v>524</v>
      </c>
      <c r="G564" s="73">
        <v>1</v>
      </c>
      <c r="H564" s="73">
        <v>30.3</v>
      </c>
      <c r="I564" s="73">
        <v>3</v>
      </c>
      <c r="J564" s="73">
        <v>33.299999999999997</v>
      </c>
      <c r="K564" s="89">
        <f t="shared" si="9"/>
        <v>33.299999999999997</v>
      </c>
      <c r="L564" s="89"/>
    </row>
    <row r="565" spans="1:12">
      <c r="A565" s="73" t="s">
        <v>58</v>
      </c>
      <c r="B565" s="73" t="s">
        <v>327</v>
      </c>
      <c r="C565" s="73" t="s">
        <v>328</v>
      </c>
      <c r="D565" s="73" t="s">
        <v>80</v>
      </c>
      <c r="E565" s="73" t="s">
        <v>294</v>
      </c>
      <c r="F565" s="73" t="s">
        <v>295</v>
      </c>
      <c r="G565" s="73">
        <v>4</v>
      </c>
      <c r="H565" s="73">
        <v>59.08</v>
      </c>
      <c r="I565" s="73">
        <v>12</v>
      </c>
      <c r="J565" s="73">
        <v>71.08</v>
      </c>
      <c r="K565" s="89">
        <f t="shared" si="9"/>
        <v>71.08</v>
      </c>
      <c r="L565" s="89"/>
    </row>
    <row r="566" spans="1:12">
      <c r="A566" s="73" t="s">
        <v>58</v>
      </c>
      <c r="B566" s="73" t="s">
        <v>327</v>
      </c>
      <c r="C566" s="73" t="s">
        <v>328</v>
      </c>
      <c r="D566" s="73" t="s">
        <v>80</v>
      </c>
      <c r="E566" s="73" t="s">
        <v>1527</v>
      </c>
      <c r="F566" s="73" t="s">
        <v>1528</v>
      </c>
      <c r="G566" s="73">
        <v>4</v>
      </c>
      <c r="H566" s="73">
        <v>13.4</v>
      </c>
      <c r="I566" s="73">
        <v>0</v>
      </c>
      <c r="J566" s="73">
        <v>13.4</v>
      </c>
      <c r="K566" s="89">
        <f t="shared" si="9"/>
        <v>13.4</v>
      </c>
      <c r="L566" s="89"/>
    </row>
    <row r="567" spans="1:12">
      <c r="A567" s="73" t="s">
        <v>58</v>
      </c>
      <c r="B567" s="73" t="s">
        <v>327</v>
      </c>
      <c r="C567" s="73" t="s">
        <v>328</v>
      </c>
      <c r="D567" s="73" t="s">
        <v>80</v>
      </c>
      <c r="E567" s="73" t="s">
        <v>1529</v>
      </c>
      <c r="F567" s="73" t="s">
        <v>1530</v>
      </c>
      <c r="G567" s="73">
        <v>4</v>
      </c>
      <c r="H567" s="73">
        <v>4.68</v>
      </c>
      <c r="I567" s="73">
        <v>0</v>
      </c>
      <c r="J567" s="73">
        <v>4.68</v>
      </c>
      <c r="K567" s="89">
        <f t="shared" si="9"/>
        <v>4.68</v>
      </c>
      <c r="L567" s="89"/>
    </row>
    <row r="568" spans="1:12">
      <c r="A568" s="73" t="s">
        <v>58</v>
      </c>
      <c r="B568" s="73" t="s">
        <v>327</v>
      </c>
      <c r="C568" s="73" t="s">
        <v>328</v>
      </c>
      <c r="D568" s="73" t="s">
        <v>80</v>
      </c>
      <c r="E568" s="73" t="s">
        <v>94</v>
      </c>
      <c r="F568" s="73" t="s">
        <v>95</v>
      </c>
      <c r="G568" s="73">
        <v>80</v>
      </c>
      <c r="H568" s="73">
        <v>88</v>
      </c>
      <c r="I568" s="73">
        <v>0</v>
      </c>
      <c r="J568" s="73">
        <v>88</v>
      </c>
      <c r="K568" s="89">
        <f t="shared" si="9"/>
        <v>88</v>
      </c>
      <c r="L568" s="89"/>
    </row>
    <row r="569" spans="1:12">
      <c r="A569" s="73" t="s">
        <v>58</v>
      </c>
      <c r="B569" s="73" t="s">
        <v>327</v>
      </c>
      <c r="C569" s="73" t="s">
        <v>328</v>
      </c>
      <c r="D569" s="73" t="s">
        <v>80</v>
      </c>
      <c r="E569" s="73" t="s">
        <v>296</v>
      </c>
      <c r="F569" s="73" t="s">
        <v>297</v>
      </c>
      <c r="G569" s="73">
        <v>4</v>
      </c>
      <c r="H569" s="73">
        <v>21.36</v>
      </c>
      <c r="I569" s="73">
        <v>0</v>
      </c>
      <c r="J569" s="73">
        <v>21.36</v>
      </c>
      <c r="K569" s="89">
        <f t="shared" si="9"/>
        <v>21.36</v>
      </c>
      <c r="L569" s="89"/>
    </row>
    <row r="570" spans="1:12">
      <c r="A570" s="73" t="s">
        <v>58</v>
      </c>
      <c r="B570" s="73" t="s">
        <v>327</v>
      </c>
      <c r="C570" s="73" t="s">
        <v>328</v>
      </c>
      <c r="D570" s="73" t="s">
        <v>80</v>
      </c>
      <c r="E570" s="73" t="s">
        <v>335</v>
      </c>
      <c r="F570" s="73" t="s">
        <v>336</v>
      </c>
      <c r="G570" s="73">
        <v>1</v>
      </c>
      <c r="H570" s="73">
        <v>23.83</v>
      </c>
      <c r="I570" s="73">
        <v>4</v>
      </c>
      <c r="J570" s="73">
        <v>27.83</v>
      </c>
      <c r="K570" s="89">
        <f t="shared" si="9"/>
        <v>27.83</v>
      </c>
      <c r="L570" s="89"/>
    </row>
    <row r="571" spans="1:12">
      <c r="A571" s="73" t="s">
        <v>58</v>
      </c>
      <c r="B571" s="73" t="s">
        <v>327</v>
      </c>
      <c r="C571" s="73" t="s">
        <v>328</v>
      </c>
      <c r="D571" s="73" t="s">
        <v>80</v>
      </c>
      <c r="E571" s="73" t="s">
        <v>337</v>
      </c>
      <c r="F571" s="73" t="s">
        <v>338</v>
      </c>
      <c r="G571" s="73">
        <v>1</v>
      </c>
      <c r="H571" s="73">
        <v>47.79</v>
      </c>
      <c r="I571" s="73">
        <v>0</v>
      </c>
      <c r="J571" s="73">
        <v>47.79</v>
      </c>
      <c r="K571" s="89">
        <f t="shared" si="9"/>
        <v>47.79</v>
      </c>
      <c r="L571" s="89"/>
    </row>
    <row r="572" spans="1:12">
      <c r="A572" s="73" t="s">
        <v>58</v>
      </c>
      <c r="B572" s="73" t="s">
        <v>327</v>
      </c>
      <c r="C572" s="73" t="s">
        <v>328</v>
      </c>
      <c r="D572" s="73" t="s">
        <v>80</v>
      </c>
      <c r="E572" s="73" t="s">
        <v>339</v>
      </c>
      <c r="F572" s="73" t="s">
        <v>340</v>
      </c>
      <c r="G572" s="73">
        <v>1</v>
      </c>
      <c r="H572" s="73">
        <v>12.72</v>
      </c>
      <c r="I572" s="73">
        <v>0</v>
      </c>
      <c r="J572" s="73">
        <v>12.72</v>
      </c>
      <c r="K572" s="89">
        <f t="shared" si="9"/>
        <v>12.72</v>
      </c>
      <c r="L572" s="89"/>
    </row>
    <row r="573" spans="1:12">
      <c r="A573" s="73" t="s">
        <v>58</v>
      </c>
      <c r="B573" s="73" t="s">
        <v>327</v>
      </c>
      <c r="C573" s="73" t="s">
        <v>328</v>
      </c>
      <c r="D573" s="73" t="s">
        <v>80</v>
      </c>
      <c r="E573" s="73" t="s">
        <v>96</v>
      </c>
      <c r="F573" s="73" t="s">
        <v>97</v>
      </c>
      <c r="G573" s="73">
        <v>5</v>
      </c>
      <c r="H573" s="73">
        <v>77.25</v>
      </c>
      <c r="I573" s="73">
        <v>70</v>
      </c>
      <c r="J573" s="73">
        <v>147.25</v>
      </c>
      <c r="K573" s="89">
        <f t="shared" si="9"/>
        <v>147.25</v>
      </c>
      <c r="L573" s="89"/>
    </row>
    <row r="574" spans="1:12">
      <c r="A574" s="73" t="s">
        <v>58</v>
      </c>
      <c r="B574" s="73" t="s">
        <v>327</v>
      </c>
      <c r="C574" s="73" t="s">
        <v>328</v>
      </c>
      <c r="D574" s="73" t="s">
        <v>80</v>
      </c>
      <c r="E574" s="73" t="s">
        <v>98</v>
      </c>
      <c r="F574" s="73" t="s">
        <v>99</v>
      </c>
      <c r="G574" s="73">
        <v>8</v>
      </c>
      <c r="H574" s="73">
        <v>250.32</v>
      </c>
      <c r="I574" s="73">
        <v>112</v>
      </c>
      <c r="J574" s="73">
        <v>362.32</v>
      </c>
      <c r="K574" s="89">
        <f t="shared" si="9"/>
        <v>362.32</v>
      </c>
      <c r="L574" s="89"/>
    </row>
    <row r="575" spans="1:12">
      <c r="A575" s="73" t="s">
        <v>58</v>
      </c>
      <c r="B575" s="73" t="s">
        <v>327</v>
      </c>
      <c r="C575" s="73" t="s">
        <v>328</v>
      </c>
      <c r="D575" s="73" t="s">
        <v>80</v>
      </c>
      <c r="E575" s="73" t="s">
        <v>100</v>
      </c>
      <c r="F575" s="73" t="s">
        <v>101</v>
      </c>
      <c r="G575" s="73">
        <v>7</v>
      </c>
      <c r="H575" s="73">
        <v>236.11</v>
      </c>
      <c r="I575" s="73">
        <v>98</v>
      </c>
      <c r="J575" s="73">
        <v>334.11</v>
      </c>
      <c r="K575" s="89">
        <f t="shared" si="9"/>
        <v>334.11</v>
      </c>
      <c r="L575" s="89"/>
    </row>
    <row r="576" spans="1:12">
      <c r="A576" s="73" t="s">
        <v>58</v>
      </c>
      <c r="B576" s="73" t="s">
        <v>327</v>
      </c>
      <c r="C576" s="73" t="s">
        <v>328</v>
      </c>
      <c r="D576" s="73" t="s">
        <v>80</v>
      </c>
      <c r="E576" s="73" t="s">
        <v>329</v>
      </c>
      <c r="F576" s="73" t="s">
        <v>330</v>
      </c>
      <c r="G576" s="73">
        <v>2</v>
      </c>
      <c r="H576" s="73">
        <v>52.7</v>
      </c>
      <c r="I576" s="73">
        <v>28</v>
      </c>
      <c r="J576" s="73">
        <v>80.7</v>
      </c>
      <c r="K576" s="89">
        <f t="shared" si="9"/>
        <v>80.7</v>
      </c>
      <c r="L576" s="89"/>
    </row>
    <row r="577" spans="1:12">
      <c r="A577" s="73" t="s">
        <v>58</v>
      </c>
      <c r="B577" s="73" t="s">
        <v>327</v>
      </c>
      <c r="C577" s="73" t="s">
        <v>328</v>
      </c>
      <c r="D577" s="73" t="s">
        <v>80</v>
      </c>
      <c r="E577" s="73" t="s">
        <v>549</v>
      </c>
      <c r="F577" s="73" t="s">
        <v>550</v>
      </c>
      <c r="G577" s="73">
        <v>1</v>
      </c>
      <c r="H577" s="73">
        <v>36.590000000000003</v>
      </c>
      <c r="I577" s="73">
        <v>14</v>
      </c>
      <c r="J577" s="73">
        <v>50.59</v>
      </c>
      <c r="K577" s="89">
        <f t="shared" si="9"/>
        <v>50.59</v>
      </c>
      <c r="L577" s="89"/>
    </row>
    <row r="578" spans="1:12">
      <c r="A578" s="73" t="s">
        <v>58</v>
      </c>
      <c r="B578" s="73" t="s">
        <v>327</v>
      </c>
      <c r="C578" s="73" t="s">
        <v>328</v>
      </c>
      <c r="D578" s="73" t="s">
        <v>80</v>
      </c>
      <c r="E578" s="73" t="s">
        <v>331</v>
      </c>
      <c r="F578" s="73" t="s">
        <v>332</v>
      </c>
      <c r="G578" s="73">
        <v>6</v>
      </c>
      <c r="H578" s="73">
        <v>156.36000000000001</v>
      </c>
      <c r="I578" s="73">
        <v>0</v>
      </c>
      <c r="J578" s="73">
        <v>156.36000000000001</v>
      </c>
      <c r="K578" s="89">
        <f t="shared" si="9"/>
        <v>156.36000000000001</v>
      </c>
      <c r="L578" s="89"/>
    </row>
    <row r="579" spans="1:12">
      <c r="A579" s="73" t="s">
        <v>58</v>
      </c>
      <c r="B579" s="73" t="s">
        <v>327</v>
      </c>
      <c r="C579" s="73" t="s">
        <v>328</v>
      </c>
      <c r="D579" s="73" t="s">
        <v>80</v>
      </c>
      <c r="E579" s="73" t="s">
        <v>102</v>
      </c>
      <c r="F579" s="73" t="s">
        <v>103</v>
      </c>
      <c r="G579" s="73">
        <v>5</v>
      </c>
      <c r="H579" s="73">
        <v>75.400000000000006</v>
      </c>
      <c r="I579" s="73">
        <v>0</v>
      </c>
      <c r="J579" s="73">
        <v>75.400000000000006</v>
      </c>
      <c r="K579" s="89">
        <f t="shared" si="9"/>
        <v>75.400000000000006</v>
      </c>
      <c r="L579" s="89"/>
    </row>
    <row r="580" spans="1:12">
      <c r="A580" s="73" t="s">
        <v>58</v>
      </c>
      <c r="B580" s="73" t="s">
        <v>327</v>
      </c>
      <c r="C580" s="73" t="s">
        <v>328</v>
      </c>
      <c r="D580" s="73" t="s">
        <v>80</v>
      </c>
      <c r="E580" s="73" t="s">
        <v>560</v>
      </c>
      <c r="F580" s="73" t="s">
        <v>561</v>
      </c>
      <c r="G580" s="73">
        <v>5</v>
      </c>
      <c r="H580" s="73">
        <v>212.8</v>
      </c>
      <c r="I580" s="73">
        <v>35</v>
      </c>
      <c r="J580" s="73">
        <v>247.8</v>
      </c>
      <c r="K580" s="89">
        <f t="shared" si="9"/>
        <v>247.8</v>
      </c>
      <c r="L580" s="89"/>
    </row>
    <row r="581" spans="1:12">
      <c r="A581" s="73" t="s">
        <v>58</v>
      </c>
      <c r="B581" s="73" t="s">
        <v>327</v>
      </c>
      <c r="C581" s="73" t="s">
        <v>328</v>
      </c>
      <c r="D581" s="73" t="s">
        <v>80</v>
      </c>
      <c r="E581" s="73" t="s">
        <v>104</v>
      </c>
      <c r="F581" s="73" t="s">
        <v>105</v>
      </c>
      <c r="G581" s="73">
        <v>23</v>
      </c>
      <c r="H581" s="73">
        <v>477.02</v>
      </c>
      <c r="I581" s="73">
        <v>0</v>
      </c>
      <c r="J581" s="73">
        <v>477.02</v>
      </c>
      <c r="K581" s="89">
        <f t="shared" si="9"/>
        <v>477.02</v>
      </c>
      <c r="L581" s="89"/>
    </row>
    <row r="582" spans="1:12">
      <c r="A582" s="73" t="s">
        <v>58</v>
      </c>
      <c r="B582" s="73" t="s">
        <v>327</v>
      </c>
      <c r="C582" s="73" t="s">
        <v>328</v>
      </c>
      <c r="D582" s="73" t="s">
        <v>80</v>
      </c>
      <c r="E582" s="73" t="s">
        <v>1783</v>
      </c>
      <c r="F582" s="73" t="s">
        <v>1784</v>
      </c>
      <c r="G582" s="73">
        <v>1</v>
      </c>
      <c r="H582" s="73">
        <v>31.46</v>
      </c>
      <c r="I582" s="73">
        <v>0</v>
      </c>
      <c r="J582" s="73">
        <v>31.46</v>
      </c>
      <c r="K582" s="89">
        <f t="shared" si="9"/>
        <v>31.46</v>
      </c>
      <c r="L582" s="89"/>
    </row>
    <row r="583" spans="1:12">
      <c r="A583" s="73" t="s">
        <v>58</v>
      </c>
      <c r="B583" s="73" t="s">
        <v>327</v>
      </c>
      <c r="C583" s="73" t="s">
        <v>328</v>
      </c>
      <c r="D583" s="73" t="s">
        <v>80</v>
      </c>
      <c r="E583" s="73" t="s">
        <v>333</v>
      </c>
      <c r="F583" s="73" t="s">
        <v>334</v>
      </c>
      <c r="G583" s="73">
        <v>4</v>
      </c>
      <c r="H583" s="73">
        <v>184.96</v>
      </c>
      <c r="I583" s="73">
        <v>0</v>
      </c>
      <c r="J583" s="73">
        <v>184.96</v>
      </c>
      <c r="K583" s="89">
        <f t="shared" ref="K583:K646" si="10">J583</f>
        <v>184.96</v>
      </c>
      <c r="L583" s="89"/>
    </row>
    <row r="584" spans="1:12">
      <c r="A584" s="73" t="s">
        <v>58</v>
      </c>
      <c r="B584" s="73" t="s">
        <v>327</v>
      </c>
      <c r="C584" s="73" t="s">
        <v>328</v>
      </c>
      <c r="D584" s="73" t="s">
        <v>80</v>
      </c>
      <c r="E584" s="73" t="s">
        <v>106</v>
      </c>
      <c r="F584" s="73" t="s">
        <v>107</v>
      </c>
      <c r="G584" s="73">
        <v>10</v>
      </c>
      <c r="H584" s="73">
        <v>553</v>
      </c>
      <c r="I584" s="73">
        <v>0</v>
      </c>
      <c r="J584" s="73">
        <v>553</v>
      </c>
      <c r="K584" s="89">
        <f t="shared" si="10"/>
        <v>553</v>
      </c>
      <c r="L584" s="89"/>
    </row>
    <row r="585" spans="1:12">
      <c r="A585" s="73" t="s">
        <v>58</v>
      </c>
      <c r="B585" s="73" t="s">
        <v>327</v>
      </c>
      <c r="C585" s="73" t="s">
        <v>328</v>
      </c>
      <c r="D585" s="73" t="s">
        <v>80</v>
      </c>
      <c r="E585" s="73" t="s">
        <v>108</v>
      </c>
      <c r="F585" s="73" t="s">
        <v>109</v>
      </c>
      <c r="G585" s="73">
        <v>15</v>
      </c>
      <c r="H585" s="73">
        <v>311.10000000000002</v>
      </c>
      <c r="I585" s="73">
        <v>0</v>
      </c>
      <c r="J585" s="73">
        <v>311.10000000000002</v>
      </c>
      <c r="K585" s="89">
        <f t="shared" si="10"/>
        <v>311.10000000000002</v>
      </c>
      <c r="L585" s="89"/>
    </row>
    <row r="586" spans="1:12">
      <c r="A586" s="73" t="s">
        <v>58</v>
      </c>
      <c r="B586" s="73" t="s">
        <v>327</v>
      </c>
      <c r="C586" s="73" t="s">
        <v>328</v>
      </c>
      <c r="D586" s="73" t="s">
        <v>80</v>
      </c>
      <c r="E586" s="73" t="s">
        <v>532</v>
      </c>
      <c r="F586" s="73" t="s">
        <v>533</v>
      </c>
      <c r="G586" s="73">
        <v>2</v>
      </c>
      <c r="H586" s="73">
        <v>10.84</v>
      </c>
      <c r="I586" s="73">
        <v>8</v>
      </c>
      <c r="J586" s="73">
        <v>18.84</v>
      </c>
      <c r="K586" s="89">
        <f t="shared" si="10"/>
        <v>18.84</v>
      </c>
      <c r="L586" s="89"/>
    </row>
    <row r="587" spans="1:12">
      <c r="A587" s="73" t="s">
        <v>58</v>
      </c>
      <c r="B587" s="73" t="s">
        <v>327</v>
      </c>
      <c r="C587" s="73" t="s">
        <v>328</v>
      </c>
      <c r="D587" s="73" t="s">
        <v>80</v>
      </c>
      <c r="E587" s="73" t="s">
        <v>1421</v>
      </c>
      <c r="F587" s="73" t="s">
        <v>1422</v>
      </c>
      <c r="G587" s="73">
        <v>1</v>
      </c>
      <c r="H587" s="73">
        <v>16.579999999999998</v>
      </c>
      <c r="I587" s="73">
        <v>4</v>
      </c>
      <c r="J587" s="73">
        <v>20.58</v>
      </c>
      <c r="K587" s="89">
        <f t="shared" si="10"/>
        <v>20.58</v>
      </c>
      <c r="L587" s="89"/>
    </row>
    <row r="588" spans="1:12">
      <c r="A588" s="73" t="s">
        <v>58</v>
      </c>
      <c r="B588" s="73" t="s">
        <v>327</v>
      </c>
      <c r="C588" s="73" t="s">
        <v>328</v>
      </c>
      <c r="D588" s="73" t="s">
        <v>80</v>
      </c>
      <c r="E588" s="73" t="s">
        <v>167</v>
      </c>
      <c r="F588" s="73" t="s">
        <v>168</v>
      </c>
      <c r="G588" s="73">
        <v>9</v>
      </c>
      <c r="H588" s="73">
        <v>80.91</v>
      </c>
      <c r="I588" s="73">
        <v>36</v>
      </c>
      <c r="J588" s="73">
        <v>116.91</v>
      </c>
      <c r="K588" s="89">
        <f t="shared" si="10"/>
        <v>116.91</v>
      </c>
      <c r="L588" s="89"/>
    </row>
    <row r="589" spans="1:12">
      <c r="A589" s="73" t="s">
        <v>58</v>
      </c>
      <c r="B589" s="73" t="s">
        <v>327</v>
      </c>
      <c r="C589" s="73" t="s">
        <v>328</v>
      </c>
      <c r="D589" s="73" t="s">
        <v>80</v>
      </c>
      <c r="E589" s="73" t="s">
        <v>169</v>
      </c>
      <c r="F589" s="73" t="s">
        <v>170</v>
      </c>
      <c r="G589" s="73">
        <v>1</v>
      </c>
      <c r="H589" s="73">
        <v>10.86</v>
      </c>
      <c r="I589" s="73">
        <v>4</v>
      </c>
      <c r="J589" s="73">
        <v>14.86</v>
      </c>
      <c r="K589" s="89">
        <f t="shared" si="10"/>
        <v>14.86</v>
      </c>
      <c r="L589" s="89"/>
    </row>
    <row r="590" spans="1:12">
      <c r="A590" s="73" t="s">
        <v>58</v>
      </c>
      <c r="B590" s="73" t="s">
        <v>327</v>
      </c>
      <c r="C590" s="73" t="s">
        <v>328</v>
      </c>
      <c r="D590" s="73" t="s">
        <v>80</v>
      </c>
      <c r="E590" s="73" t="s">
        <v>266</v>
      </c>
      <c r="F590" s="73" t="s">
        <v>267</v>
      </c>
      <c r="G590" s="73">
        <v>5</v>
      </c>
      <c r="H590" s="73">
        <v>54.3</v>
      </c>
      <c r="I590" s="73">
        <v>20</v>
      </c>
      <c r="J590" s="73">
        <v>74.3</v>
      </c>
      <c r="K590" s="89">
        <f t="shared" si="10"/>
        <v>74.3</v>
      </c>
      <c r="L590" s="89"/>
    </row>
    <row r="591" spans="1:12">
      <c r="A591" s="73" t="s">
        <v>58</v>
      </c>
      <c r="B591" s="73" t="s">
        <v>327</v>
      </c>
      <c r="C591" s="73" t="s">
        <v>328</v>
      </c>
      <c r="D591" s="73" t="s">
        <v>80</v>
      </c>
      <c r="E591" s="73" t="s">
        <v>244</v>
      </c>
      <c r="F591" s="73" t="s">
        <v>245</v>
      </c>
      <c r="G591" s="73">
        <v>2</v>
      </c>
      <c r="H591" s="73">
        <v>21.72</v>
      </c>
      <c r="I591" s="73">
        <v>8</v>
      </c>
      <c r="J591" s="73">
        <v>29.72</v>
      </c>
      <c r="K591" s="89">
        <f t="shared" si="10"/>
        <v>29.72</v>
      </c>
      <c r="L591" s="89"/>
    </row>
    <row r="592" spans="1:12">
      <c r="A592" s="73" t="s">
        <v>58</v>
      </c>
      <c r="B592" s="73" t="s">
        <v>327</v>
      </c>
      <c r="C592" s="73" t="s">
        <v>328</v>
      </c>
      <c r="D592" s="73" t="s">
        <v>80</v>
      </c>
      <c r="E592" s="73" t="s">
        <v>1652</v>
      </c>
      <c r="F592" s="73" t="s">
        <v>1653</v>
      </c>
      <c r="G592" s="73">
        <v>1</v>
      </c>
      <c r="H592" s="73">
        <v>31.05</v>
      </c>
      <c r="I592" s="73">
        <v>0</v>
      </c>
      <c r="J592" s="73">
        <v>31.05</v>
      </c>
      <c r="K592" s="89">
        <f t="shared" si="10"/>
        <v>31.05</v>
      </c>
      <c r="L592" s="89"/>
    </row>
    <row r="593" spans="1:12">
      <c r="A593" s="73" t="s">
        <v>58</v>
      </c>
      <c r="B593" s="73" t="s">
        <v>327</v>
      </c>
      <c r="C593" s="73" t="s">
        <v>328</v>
      </c>
      <c r="D593" s="73" t="s">
        <v>80</v>
      </c>
      <c r="E593" s="73" t="s">
        <v>359</v>
      </c>
      <c r="F593" s="73" t="s">
        <v>360</v>
      </c>
      <c r="G593" s="73">
        <v>1</v>
      </c>
      <c r="H593" s="73">
        <v>28.55</v>
      </c>
      <c r="I593" s="73">
        <v>0</v>
      </c>
      <c r="J593" s="73">
        <v>28.55</v>
      </c>
      <c r="K593" s="89">
        <f t="shared" si="10"/>
        <v>28.55</v>
      </c>
      <c r="L593" s="89"/>
    </row>
    <row r="594" spans="1:12">
      <c r="A594" s="73" t="s">
        <v>58</v>
      </c>
      <c r="B594" s="73" t="s">
        <v>327</v>
      </c>
      <c r="C594" s="73" t="s">
        <v>328</v>
      </c>
      <c r="D594" s="73" t="s">
        <v>80</v>
      </c>
      <c r="E594" s="73" t="s">
        <v>361</v>
      </c>
      <c r="F594" s="73" t="s">
        <v>362</v>
      </c>
      <c r="G594" s="73">
        <v>1</v>
      </c>
      <c r="H594" s="73">
        <v>16.95</v>
      </c>
      <c r="I594" s="73">
        <v>0</v>
      </c>
      <c r="J594" s="73">
        <v>16.95</v>
      </c>
      <c r="K594" s="89">
        <f t="shared" si="10"/>
        <v>16.95</v>
      </c>
      <c r="L594" s="89"/>
    </row>
    <row r="595" spans="1:12">
      <c r="A595" s="73" t="s">
        <v>58</v>
      </c>
      <c r="B595" s="73" t="s">
        <v>327</v>
      </c>
      <c r="C595" s="73" t="s">
        <v>328</v>
      </c>
      <c r="D595" s="73" t="s">
        <v>80</v>
      </c>
      <c r="E595" s="73" t="s">
        <v>2555</v>
      </c>
      <c r="F595" s="73" t="s">
        <v>2556</v>
      </c>
      <c r="G595" s="73">
        <v>1</v>
      </c>
      <c r="H595" s="73">
        <v>32.479999999999997</v>
      </c>
      <c r="I595" s="73">
        <v>0</v>
      </c>
      <c r="J595" s="73">
        <v>32.479999999999997</v>
      </c>
      <c r="K595" s="89">
        <f t="shared" si="10"/>
        <v>32.479999999999997</v>
      </c>
      <c r="L595" s="89"/>
    </row>
    <row r="596" spans="1:12">
      <c r="A596" s="73" t="s">
        <v>58</v>
      </c>
      <c r="B596" s="73" t="s">
        <v>327</v>
      </c>
      <c r="C596" s="73" t="s">
        <v>328</v>
      </c>
      <c r="D596" s="73" t="s">
        <v>80</v>
      </c>
      <c r="E596" s="73" t="s">
        <v>171</v>
      </c>
      <c r="F596" s="73" t="s">
        <v>172</v>
      </c>
      <c r="G596" s="73">
        <v>22</v>
      </c>
      <c r="H596" s="73">
        <v>114.4</v>
      </c>
      <c r="I596" s="73">
        <v>0</v>
      </c>
      <c r="J596" s="73">
        <v>114.4</v>
      </c>
      <c r="K596" s="89">
        <f t="shared" si="10"/>
        <v>114.4</v>
      </c>
      <c r="L596" s="89"/>
    </row>
    <row r="597" spans="1:12">
      <c r="A597" s="73" t="s">
        <v>58</v>
      </c>
      <c r="B597" s="73" t="s">
        <v>327</v>
      </c>
      <c r="C597" s="73" t="s">
        <v>328</v>
      </c>
      <c r="D597" s="73" t="s">
        <v>80</v>
      </c>
      <c r="E597" s="73" t="s">
        <v>363</v>
      </c>
      <c r="F597" s="73" t="s">
        <v>364</v>
      </c>
      <c r="G597" s="73">
        <v>5</v>
      </c>
      <c r="H597" s="73">
        <v>352.95</v>
      </c>
      <c r="I597" s="73">
        <v>0</v>
      </c>
      <c r="J597" s="73">
        <v>352.95</v>
      </c>
      <c r="K597" s="89">
        <f t="shared" si="10"/>
        <v>352.95</v>
      </c>
      <c r="L597" s="89"/>
    </row>
    <row r="598" spans="1:12">
      <c r="A598" s="73" t="s">
        <v>58</v>
      </c>
      <c r="B598" s="73" t="s">
        <v>327</v>
      </c>
      <c r="C598" s="73" t="s">
        <v>328</v>
      </c>
      <c r="D598" s="73" t="s">
        <v>80</v>
      </c>
      <c r="E598" s="73" t="s">
        <v>250</v>
      </c>
      <c r="F598" s="73" t="s">
        <v>251</v>
      </c>
      <c r="G598" s="73">
        <v>8</v>
      </c>
      <c r="H598" s="73">
        <v>749.28</v>
      </c>
      <c r="I598" s="73">
        <v>224</v>
      </c>
      <c r="J598" s="73">
        <v>973.28</v>
      </c>
      <c r="K598" s="89">
        <f t="shared" si="10"/>
        <v>973.28</v>
      </c>
      <c r="L598" s="89"/>
    </row>
    <row r="599" spans="1:12">
      <c r="A599" s="73" t="s">
        <v>58</v>
      </c>
      <c r="B599" s="73" t="s">
        <v>327</v>
      </c>
      <c r="C599" s="73" t="s">
        <v>328</v>
      </c>
      <c r="D599" s="73" t="s">
        <v>80</v>
      </c>
      <c r="E599" s="73" t="s">
        <v>1632</v>
      </c>
      <c r="F599" s="73" t="s">
        <v>1633</v>
      </c>
      <c r="G599" s="73">
        <v>4</v>
      </c>
      <c r="H599" s="73">
        <v>78.84</v>
      </c>
      <c r="I599" s="73">
        <v>0</v>
      </c>
      <c r="J599" s="73">
        <v>78.84</v>
      </c>
      <c r="K599" s="89">
        <f t="shared" si="10"/>
        <v>78.84</v>
      </c>
      <c r="L599" s="89"/>
    </row>
    <row r="600" spans="1:12">
      <c r="A600" s="73" t="s">
        <v>58</v>
      </c>
      <c r="B600" s="73" t="s">
        <v>327</v>
      </c>
      <c r="C600" s="73" t="s">
        <v>328</v>
      </c>
      <c r="D600" s="73" t="s">
        <v>80</v>
      </c>
      <c r="E600" s="73" t="s">
        <v>1855</v>
      </c>
      <c r="F600" s="73" t="s">
        <v>1856</v>
      </c>
      <c r="G600" s="73">
        <v>1</v>
      </c>
      <c r="H600" s="73">
        <v>1.07</v>
      </c>
      <c r="I600" s="73">
        <v>0</v>
      </c>
      <c r="J600" s="73">
        <v>1.07</v>
      </c>
      <c r="K600" s="89">
        <f t="shared" si="10"/>
        <v>1.07</v>
      </c>
      <c r="L600" s="89"/>
    </row>
    <row r="601" spans="1:12">
      <c r="A601" s="73" t="s">
        <v>58</v>
      </c>
      <c r="B601" s="73" t="s">
        <v>327</v>
      </c>
      <c r="C601" s="73" t="s">
        <v>328</v>
      </c>
      <c r="D601" s="73" t="s">
        <v>80</v>
      </c>
      <c r="E601" s="73" t="s">
        <v>365</v>
      </c>
      <c r="F601" s="73" t="s">
        <v>366</v>
      </c>
      <c r="G601" s="73">
        <v>5</v>
      </c>
      <c r="H601" s="73">
        <v>356.35</v>
      </c>
      <c r="I601" s="73">
        <v>35</v>
      </c>
      <c r="J601" s="73">
        <v>391.35</v>
      </c>
      <c r="K601" s="89">
        <f t="shared" si="10"/>
        <v>391.35</v>
      </c>
      <c r="L601" s="89"/>
    </row>
    <row r="602" spans="1:12">
      <c r="A602" s="73" t="s">
        <v>58</v>
      </c>
      <c r="B602" s="73" t="s">
        <v>327</v>
      </c>
      <c r="C602" s="73" t="s">
        <v>328</v>
      </c>
      <c r="D602" s="73" t="s">
        <v>80</v>
      </c>
      <c r="E602" s="73" t="s">
        <v>138</v>
      </c>
      <c r="F602" s="73" t="s">
        <v>139</v>
      </c>
      <c r="G602" s="73">
        <v>1</v>
      </c>
      <c r="H602" s="73">
        <v>1.63</v>
      </c>
      <c r="I602" s="73">
        <v>2</v>
      </c>
      <c r="J602" s="73">
        <v>3.63</v>
      </c>
      <c r="K602" s="89">
        <f t="shared" si="10"/>
        <v>3.63</v>
      </c>
      <c r="L602" s="89"/>
    </row>
    <row r="603" spans="1:12">
      <c r="A603" s="73" t="s">
        <v>58</v>
      </c>
      <c r="B603" s="73" t="s">
        <v>327</v>
      </c>
      <c r="C603" s="73" t="s">
        <v>328</v>
      </c>
      <c r="D603" s="73" t="s">
        <v>80</v>
      </c>
      <c r="E603" s="73" t="s">
        <v>163</v>
      </c>
      <c r="F603" s="73" t="s">
        <v>164</v>
      </c>
      <c r="G603" s="73">
        <v>1</v>
      </c>
      <c r="H603" s="73">
        <v>5.28</v>
      </c>
      <c r="I603" s="73">
        <v>0</v>
      </c>
      <c r="J603" s="73">
        <v>5.28</v>
      </c>
      <c r="K603" s="89">
        <f t="shared" si="10"/>
        <v>5.28</v>
      </c>
      <c r="L603" s="89"/>
    </row>
    <row r="604" spans="1:12">
      <c r="A604" s="73" t="s">
        <v>58</v>
      </c>
      <c r="B604" s="73" t="s">
        <v>327</v>
      </c>
      <c r="C604" s="73" t="s">
        <v>328</v>
      </c>
      <c r="D604" s="73" t="s">
        <v>80</v>
      </c>
      <c r="E604" s="73" t="s">
        <v>209</v>
      </c>
      <c r="F604" s="73" t="s">
        <v>210</v>
      </c>
      <c r="G604" s="73">
        <v>1</v>
      </c>
      <c r="H604" s="73">
        <v>45.58</v>
      </c>
      <c r="I604" s="73">
        <v>0</v>
      </c>
      <c r="J604" s="73">
        <v>45.58</v>
      </c>
      <c r="K604" s="89">
        <f t="shared" si="10"/>
        <v>45.58</v>
      </c>
      <c r="L604" s="89"/>
    </row>
    <row r="605" spans="1:12">
      <c r="A605" s="73" t="s">
        <v>58</v>
      </c>
      <c r="B605" s="73" t="s">
        <v>327</v>
      </c>
      <c r="C605" s="73" t="s">
        <v>328</v>
      </c>
      <c r="D605" s="73" t="s">
        <v>80</v>
      </c>
      <c r="E605" s="73" t="s">
        <v>230</v>
      </c>
      <c r="F605" s="73" t="s">
        <v>231</v>
      </c>
      <c r="G605" s="73">
        <v>1</v>
      </c>
      <c r="H605" s="73">
        <v>25.82</v>
      </c>
      <c r="I605" s="73">
        <v>0</v>
      </c>
      <c r="J605" s="73">
        <v>25.82</v>
      </c>
      <c r="K605" s="89">
        <f t="shared" si="10"/>
        <v>25.82</v>
      </c>
      <c r="L605" s="89"/>
    </row>
    <row r="606" spans="1:12">
      <c r="A606" s="73" t="s">
        <v>58</v>
      </c>
      <c r="B606" s="73" t="s">
        <v>327</v>
      </c>
      <c r="C606" s="73" t="s">
        <v>328</v>
      </c>
      <c r="D606" s="73" t="s">
        <v>80</v>
      </c>
      <c r="E606" s="73" t="s">
        <v>232</v>
      </c>
      <c r="F606" s="73" t="s">
        <v>233</v>
      </c>
      <c r="G606" s="73">
        <v>1</v>
      </c>
      <c r="H606" s="73">
        <v>35.51</v>
      </c>
      <c r="I606" s="73">
        <v>0</v>
      </c>
      <c r="J606" s="73">
        <v>35.51</v>
      </c>
      <c r="K606" s="89">
        <f t="shared" si="10"/>
        <v>35.51</v>
      </c>
      <c r="L606" s="89"/>
    </row>
    <row r="607" spans="1:12">
      <c r="A607" s="73" t="s">
        <v>58</v>
      </c>
      <c r="B607" s="73" t="s">
        <v>327</v>
      </c>
      <c r="C607" s="73" t="s">
        <v>328</v>
      </c>
      <c r="D607" s="73" t="s">
        <v>80</v>
      </c>
      <c r="E607" s="73" t="s">
        <v>165</v>
      </c>
      <c r="F607" s="73" t="s">
        <v>166</v>
      </c>
      <c r="G607" s="73">
        <v>1</v>
      </c>
      <c r="H607" s="73">
        <v>7.28</v>
      </c>
      <c r="I607" s="73">
        <v>0</v>
      </c>
      <c r="J607" s="73">
        <v>7.28</v>
      </c>
      <c r="K607" s="89">
        <f t="shared" si="10"/>
        <v>7.28</v>
      </c>
      <c r="L607" s="89"/>
    </row>
    <row r="608" spans="1:12">
      <c r="A608" s="73" t="s">
        <v>58</v>
      </c>
      <c r="B608" s="73" t="s">
        <v>327</v>
      </c>
      <c r="C608" s="73" t="s">
        <v>328</v>
      </c>
      <c r="D608" s="73" t="s">
        <v>80</v>
      </c>
      <c r="E608" s="73" t="s">
        <v>94</v>
      </c>
      <c r="F608" s="73" t="s">
        <v>95</v>
      </c>
      <c r="G608" s="73">
        <v>9</v>
      </c>
      <c r="H608" s="73">
        <v>9.9</v>
      </c>
      <c r="I608" s="73">
        <v>0</v>
      </c>
      <c r="J608" s="73">
        <v>9.9</v>
      </c>
      <c r="K608" s="89">
        <f t="shared" si="10"/>
        <v>9.9</v>
      </c>
      <c r="L608" s="89"/>
    </row>
    <row r="609" spans="1:12">
      <c r="A609" s="73" t="s">
        <v>58</v>
      </c>
      <c r="B609" s="73" t="s">
        <v>327</v>
      </c>
      <c r="C609" s="73" t="s">
        <v>328</v>
      </c>
      <c r="D609" s="73" t="s">
        <v>80</v>
      </c>
      <c r="E609" s="73" t="s">
        <v>2557</v>
      </c>
      <c r="F609" s="73" t="s">
        <v>2558</v>
      </c>
      <c r="G609" s="73">
        <v>1</v>
      </c>
      <c r="H609" s="73">
        <v>10.46</v>
      </c>
      <c r="I609" s="73">
        <v>0</v>
      </c>
      <c r="J609" s="73">
        <v>10.46</v>
      </c>
      <c r="K609" s="89">
        <f t="shared" si="10"/>
        <v>10.46</v>
      </c>
      <c r="L609" s="89"/>
    </row>
    <row r="610" spans="1:12">
      <c r="A610" s="73" t="s">
        <v>58</v>
      </c>
      <c r="B610" s="73" t="s">
        <v>327</v>
      </c>
      <c r="C610" s="73" t="s">
        <v>328</v>
      </c>
      <c r="D610" s="73" t="s">
        <v>80</v>
      </c>
      <c r="E610" s="73" t="s">
        <v>2559</v>
      </c>
      <c r="F610" s="73" t="s">
        <v>2560</v>
      </c>
      <c r="G610" s="73">
        <v>1</v>
      </c>
      <c r="H610" s="73">
        <v>9.8000000000000007</v>
      </c>
      <c r="I610" s="73">
        <v>0</v>
      </c>
      <c r="J610" s="73">
        <v>9.8000000000000007</v>
      </c>
      <c r="K610" s="89">
        <f t="shared" si="10"/>
        <v>9.8000000000000007</v>
      </c>
      <c r="L610" s="89"/>
    </row>
    <row r="611" spans="1:12">
      <c r="A611" s="73" t="s">
        <v>58</v>
      </c>
      <c r="B611" s="73" t="s">
        <v>327</v>
      </c>
      <c r="C611" s="73" t="s">
        <v>328</v>
      </c>
      <c r="D611" s="73" t="s">
        <v>80</v>
      </c>
      <c r="E611" s="73" t="s">
        <v>2561</v>
      </c>
      <c r="F611" s="73" t="s">
        <v>2562</v>
      </c>
      <c r="G611" s="73">
        <v>1</v>
      </c>
      <c r="H611" s="73">
        <v>18.48</v>
      </c>
      <c r="I611" s="73">
        <v>0</v>
      </c>
      <c r="J611" s="73">
        <v>18.48</v>
      </c>
      <c r="K611" s="89">
        <f t="shared" si="10"/>
        <v>18.48</v>
      </c>
      <c r="L611" s="89"/>
    </row>
    <row r="612" spans="1:12">
      <c r="A612" s="73" t="s">
        <v>58</v>
      </c>
      <c r="B612" s="73" t="s">
        <v>327</v>
      </c>
      <c r="C612" s="73" t="s">
        <v>328</v>
      </c>
      <c r="D612" s="73" t="s">
        <v>80</v>
      </c>
      <c r="E612" s="73" t="s">
        <v>337</v>
      </c>
      <c r="F612" s="73" t="s">
        <v>338</v>
      </c>
      <c r="G612" s="73">
        <v>1</v>
      </c>
      <c r="H612" s="73">
        <v>47.79</v>
      </c>
      <c r="I612" s="73">
        <v>0</v>
      </c>
      <c r="J612" s="73">
        <v>47.79</v>
      </c>
      <c r="K612" s="89">
        <f t="shared" si="10"/>
        <v>47.79</v>
      </c>
      <c r="L612" s="89"/>
    </row>
    <row r="613" spans="1:12">
      <c r="A613" s="73" t="s">
        <v>58</v>
      </c>
      <c r="B613" s="73" t="s">
        <v>327</v>
      </c>
      <c r="C613" s="73" t="s">
        <v>328</v>
      </c>
      <c r="D613" s="73" t="s">
        <v>80</v>
      </c>
      <c r="E613" s="73" t="s">
        <v>2563</v>
      </c>
      <c r="F613" s="73" t="s">
        <v>2564</v>
      </c>
      <c r="G613" s="73">
        <v>1</v>
      </c>
      <c r="H613" s="73">
        <v>12.72</v>
      </c>
      <c r="I613" s="73">
        <v>0</v>
      </c>
      <c r="J613" s="73">
        <v>12.72</v>
      </c>
      <c r="K613" s="89">
        <f t="shared" si="10"/>
        <v>12.72</v>
      </c>
      <c r="L613" s="89"/>
    </row>
    <row r="614" spans="1:12">
      <c r="A614" s="73" t="s">
        <v>58</v>
      </c>
      <c r="B614" s="73" t="s">
        <v>327</v>
      </c>
      <c r="C614" s="73" t="s">
        <v>328</v>
      </c>
      <c r="D614" s="73" t="s">
        <v>80</v>
      </c>
      <c r="E614" s="73" t="s">
        <v>96</v>
      </c>
      <c r="F614" s="73" t="s">
        <v>97</v>
      </c>
      <c r="G614" s="73">
        <v>3</v>
      </c>
      <c r="H614" s="73">
        <v>46.35</v>
      </c>
      <c r="I614" s="73">
        <v>0</v>
      </c>
      <c r="J614" s="73">
        <v>46.35</v>
      </c>
      <c r="K614" s="89">
        <f t="shared" si="10"/>
        <v>46.35</v>
      </c>
      <c r="L614" s="89"/>
    </row>
    <row r="615" spans="1:12">
      <c r="A615" s="73" t="s">
        <v>58</v>
      </c>
      <c r="B615" s="73" t="s">
        <v>327</v>
      </c>
      <c r="C615" s="73" t="s">
        <v>328</v>
      </c>
      <c r="D615" s="73" t="s">
        <v>80</v>
      </c>
      <c r="E615" s="73" t="s">
        <v>100</v>
      </c>
      <c r="F615" s="73" t="s">
        <v>101</v>
      </c>
      <c r="G615" s="73">
        <v>1</v>
      </c>
      <c r="H615" s="73">
        <v>33.729999999999997</v>
      </c>
      <c r="I615" s="73">
        <v>0</v>
      </c>
      <c r="J615" s="73">
        <v>33.729999999999997</v>
      </c>
      <c r="K615" s="89">
        <f t="shared" si="10"/>
        <v>33.729999999999997</v>
      </c>
      <c r="L615" s="89"/>
    </row>
    <row r="616" spans="1:12">
      <c r="A616" s="73" t="s">
        <v>58</v>
      </c>
      <c r="B616" s="73" t="s">
        <v>327</v>
      </c>
      <c r="C616" s="73" t="s">
        <v>328</v>
      </c>
      <c r="D616" s="73" t="s">
        <v>80</v>
      </c>
      <c r="E616" s="73" t="s">
        <v>104</v>
      </c>
      <c r="F616" s="73" t="s">
        <v>105</v>
      </c>
      <c r="G616" s="73">
        <v>4</v>
      </c>
      <c r="H616" s="73">
        <v>82.96</v>
      </c>
      <c r="I616" s="73">
        <v>0</v>
      </c>
      <c r="J616" s="73">
        <v>82.96</v>
      </c>
      <c r="K616" s="89">
        <f t="shared" si="10"/>
        <v>82.96</v>
      </c>
      <c r="L616" s="89"/>
    </row>
    <row r="617" spans="1:12">
      <c r="A617" s="73" t="s">
        <v>58</v>
      </c>
      <c r="B617" s="73" t="s">
        <v>327</v>
      </c>
      <c r="C617" s="73" t="s">
        <v>328</v>
      </c>
      <c r="D617" s="73" t="s">
        <v>80</v>
      </c>
      <c r="E617" s="73" t="s">
        <v>532</v>
      </c>
      <c r="F617" s="73" t="s">
        <v>533</v>
      </c>
      <c r="G617" s="73">
        <v>2</v>
      </c>
      <c r="H617" s="73">
        <v>10.84</v>
      </c>
      <c r="I617" s="73">
        <v>0</v>
      </c>
      <c r="J617" s="73">
        <v>10.84</v>
      </c>
      <c r="K617" s="89">
        <f t="shared" si="10"/>
        <v>10.84</v>
      </c>
      <c r="L617" s="89"/>
    </row>
    <row r="618" spans="1:12">
      <c r="A618" s="73" t="s">
        <v>58</v>
      </c>
      <c r="B618" s="73" t="s">
        <v>327</v>
      </c>
      <c r="C618" s="73" t="s">
        <v>328</v>
      </c>
      <c r="D618" s="73" t="s">
        <v>80</v>
      </c>
      <c r="E618" s="73" t="s">
        <v>167</v>
      </c>
      <c r="F618" s="73" t="s">
        <v>168</v>
      </c>
      <c r="G618" s="73">
        <v>2</v>
      </c>
      <c r="H618" s="73">
        <v>17.98</v>
      </c>
      <c r="I618" s="73">
        <v>0</v>
      </c>
      <c r="J618" s="73">
        <v>17.98</v>
      </c>
      <c r="K618" s="89">
        <f t="shared" si="10"/>
        <v>17.98</v>
      </c>
      <c r="L618" s="89"/>
    </row>
    <row r="619" spans="1:12">
      <c r="A619" s="73" t="s">
        <v>58</v>
      </c>
      <c r="B619" s="73" t="s">
        <v>327</v>
      </c>
      <c r="C619" s="73" t="s">
        <v>328</v>
      </c>
      <c r="D619" s="73" t="s">
        <v>80</v>
      </c>
      <c r="E619" s="73" t="s">
        <v>171</v>
      </c>
      <c r="F619" s="73" t="s">
        <v>172</v>
      </c>
      <c r="G619" s="73">
        <v>4</v>
      </c>
      <c r="H619" s="73">
        <v>20.8</v>
      </c>
      <c r="I619" s="73">
        <v>0</v>
      </c>
      <c r="J619" s="73">
        <v>20.8</v>
      </c>
      <c r="K619" s="89">
        <f t="shared" si="10"/>
        <v>20.8</v>
      </c>
      <c r="L619" s="89"/>
    </row>
    <row r="620" spans="1:12">
      <c r="A620" s="73" t="s">
        <v>58</v>
      </c>
      <c r="B620" s="73" t="s">
        <v>327</v>
      </c>
      <c r="C620" s="73" t="s">
        <v>328</v>
      </c>
      <c r="D620" s="73" t="s">
        <v>78</v>
      </c>
      <c r="E620" s="73" t="s">
        <v>79</v>
      </c>
      <c r="F620" s="73"/>
      <c r="G620" s="73">
        <v>2</v>
      </c>
      <c r="H620" s="73">
        <v>0</v>
      </c>
      <c r="I620" s="73">
        <v>8</v>
      </c>
      <c r="J620" s="73">
        <v>8</v>
      </c>
      <c r="K620" s="89">
        <f t="shared" si="10"/>
        <v>8</v>
      </c>
      <c r="L620" s="89"/>
    </row>
    <row r="621" spans="1:12">
      <c r="A621" s="73" t="s">
        <v>58</v>
      </c>
      <c r="B621" s="73" t="s">
        <v>327</v>
      </c>
      <c r="C621" s="73" t="s">
        <v>328</v>
      </c>
      <c r="D621" s="73" t="s">
        <v>80</v>
      </c>
      <c r="E621" s="73" t="s">
        <v>138</v>
      </c>
      <c r="F621" s="73" t="s">
        <v>139</v>
      </c>
      <c r="G621" s="73">
        <v>1</v>
      </c>
      <c r="H621" s="73">
        <v>0</v>
      </c>
      <c r="I621" s="73">
        <v>2</v>
      </c>
      <c r="J621" s="73">
        <v>2</v>
      </c>
      <c r="K621" s="89">
        <f t="shared" si="10"/>
        <v>2</v>
      </c>
      <c r="L621" s="89"/>
    </row>
    <row r="622" spans="1:12">
      <c r="A622" s="73" t="s">
        <v>58</v>
      </c>
      <c r="B622" s="73" t="s">
        <v>327</v>
      </c>
      <c r="C622" s="73" t="s">
        <v>328</v>
      </c>
      <c r="D622" s="73" t="s">
        <v>78</v>
      </c>
      <c r="E622" s="73" t="s">
        <v>79</v>
      </c>
      <c r="F622" s="73"/>
      <c r="G622" s="73">
        <v>1</v>
      </c>
      <c r="H622" s="73">
        <v>0</v>
      </c>
      <c r="I622" s="73">
        <v>4</v>
      </c>
      <c r="J622" s="73">
        <v>4</v>
      </c>
      <c r="K622" s="89">
        <f t="shared" si="10"/>
        <v>4</v>
      </c>
      <c r="L622" s="89"/>
    </row>
    <row r="623" spans="1:12">
      <c r="A623" s="73" t="s">
        <v>58</v>
      </c>
      <c r="B623" s="73" t="s">
        <v>327</v>
      </c>
      <c r="C623" s="73" t="s">
        <v>328</v>
      </c>
      <c r="D623" s="73" t="s">
        <v>78</v>
      </c>
      <c r="E623" s="73" t="s">
        <v>79</v>
      </c>
      <c r="F623" s="73"/>
      <c r="G623" s="73">
        <v>2</v>
      </c>
      <c r="H623" s="73">
        <v>48.43</v>
      </c>
      <c r="I623" s="73">
        <v>8</v>
      </c>
      <c r="J623" s="73">
        <v>56.43</v>
      </c>
      <c r="K623" s="89">
        <f t="shared" si="10"/>
        <v>56.43</v>
      </c>
      <c r="L623" s="89"/>
    </row>
    <row r="624" spans="1:12">
      <c r="A624" s="73" t="s">
        <v>58</v>
      </c>
      <c r="B624" s="73" t="s">
        <v>327</v>
      </c>
      <c r="C624" s="73" t="s">
        <v>328</v>
      </c>
      <c r="D624" s="73" t="s">
        <v>78</v>
      </c>
      <c r="E624" s="73" t="s">
        <v>79</v>
      </c>
      <c r="F624" s="73"/>
      <c r="G624" s="73">
        <v>1</v>
      </c>
      <c r="H624" s="73">
        <v>20.72</v>
      </c>
      <c r="I624" s="73">
        <v>4</v>
      </c>
      <c r="J624" s="73">
        <v>24.72</v>
      </c>
      <c r="K624" s="89">
        <f t="shared" si="10"/>
        <v>24.72</v>
      </c>
      <c r="L624" s="89"/>
    </row>
    <row r="625" spans="1:12">
      <c r="A625" s="73" t="s">
        <v>58</v>
      </c>
      <c r="B625" s="73" t="s">
        <v>327</v>
      </c>
      <c r="C625" s="73" t="s">
        <v>328</v>
      </c>
      <c r="D625" s="73" t="s">
        <v>78</v>
      </c>
      <c r="E625" s="73" t="s">
        <v>79</v>
      </c>
      <c r="F625" s="73"/>
      <c r="G625" s="73">
        <v>1</v>
      </c>
      <c r="H625" s="73">
        <v>23.33</v>
      </c>
      <c r="I625" s="73">
        <v>4</v>
      </c>
      <c r="J625" s="73">
        <v>27.33</v>
      </c>
      <c r="K625" s="89">
        <f t="shared" si="10"/>
        <v>27.33</v>
      </c>
      <c r="L625" s="89"/>
    </row>
    <row r="626" spans="1:12">
      <c r="A626" s="73" t="s">
        <v>58</v>
      </c>
      <c r="B626" s="73" t="s">
        <v>327</v>
      </c>
      <c r="C626" s="73" t="s">
        <v>328</v>
      </c>
      <c r="D626" s="73" t="s">
        <v>78</v>
      </c>
      <c r="E626" s="73" t="s">
        <v>79</v>
      </c>
      <c r="F626" s="73"/>
      <c r="G626" s="73">
        <v>1</v>
      </c>
      <c r="H626" s="73">
        <v>24.4</v>
      </c>
      <c r="I626" s="73">
        <v>0</v>
      </c>
      <c r="J626" s="73">
        <v>24.4</v>
      </c>
      <c r="K626" s="89">
        <f t="shared" si="10"/>
        <v>24.4</v>
      </c>
      <c r="L626" s="89"/>
    </row>
    <row r="627" spans="1:12">
      <c r="A627" s="73" t="s">
        <v>58</v>
      </c>
      <c r="B627" s="73" t="s">
        <v>327</v>
      </c>
      <c r="C627" s="73" t="s">
        <v>328</v>
      </c>
      <c r="D627" s="73" t="s">
        <v>80</v>
      </c>
      <c r="E627" s="73" t="s">
        <v>1634</v>
      </c>
      <c r="F627" s="73" t="s">
        <v>1635</v>
      </c>
      <c r="G627" s="73">
        <v>1</v>
      </c>
      <c r="H627" s="73">
        <v>79.040000000000006</v>
      </c>
      <c r="I627" s="73">
        <v>0</v>
      </c>
      <c r="J627" s="73">
        <v>79.040000000000006</v>
      </c>
      <c r="K627" s="89">
        <f t="shared" si="10"/>
        <v>79.040000000000006</v>
      </c>
      <c r="L627" s="89"/>
    </row>
    <row r="628" spans="1:12">
      <c r="A628" s="73" t="s">
        <v>58</v>
      </c>
      <c r="B628" s="73" t="s">
        <v>327</v>
      </c>
      <c r="C628" s="73" t="s">
        <v>328</v>
      </c>
      <c r="D628" s="73" t="s">
        <v>80</v>
      </c>
      <c r="E628" s="73" t="s">
        <v>381</v>
      </c>
      <c r="F628" s="73" t="s">
        <v>382</v>
      </c>
      <c r="G628" s="73">
        <v>1</v>
      </c>
      <c r="H628" s="73">
        <v>39.44</v>
      </c>
      <c r="I628" s="73">
        <v>0</v>
      </c>
      <c r="J628" s="73">
        <v>39.44</v>
      </c>
      <c r="K628" s="89">
        <f t="shared" si="10"/>
        <v>39.44</v>
      </c>
      <c r="L628" s="89"/>
    </row>
    <row r="629" spans="1:12">
      <c r="A629" s="73" t="s">
        <v>58</v>
      </c>
      <c r="B629" s="73" t="s">
        <v>327</v>
      </c>
      <c r="C629" s="73" t="s">
        <v>328</v>
      </c>
      <c r="D629" s="73" t="s">
        <v>80</v>
      </c>
      <c r="E629" s="73" t="s">
        <v>1656</v>
      </c>
      <c r="F629" s="73" t="s">
        <v>1811</v>
      </c>
      <c r="G629" s="73">
        <v>1</v>
      </c>
      <c r="H629" s="73">
        <v>142.94999999999999</v>
      </c>
      <c r="I629" s="73">
        <v>0</v>
      </c>
      <c r="J629" s="73">
        <v>142.94999999999999</v>
      </c>
      <c r="K629" s="89">
        <f t="shared" si="10"/>
        <v>142.94999999999999</v>
      </c>
      <c r="L629" s="89"/>
    </row>
    <row r="630" spans="1:12">
      <c r="A630" s="73" t="s">
        <v>58</v>
      </c>
      <c r="B630" s="73" t="s">
        <v>327</v>
      </c>
      <c r="C630" s="73" t="s">
        <v>328</v>
      </c>
      <c r="D630" s="73" t="s">
        <v>80</v>
      </c>
      <c r="E630" s="73" t="s">
        <v>1531</v>
      </c>
      <c r="F630" s="73" t="s">
        <v>1532</v>
      </c>
      <c r="G630" s="73">
        <v>1</v>
      </c>
      <c r="H630" s="73">
        <v>18.73</v>
      </c>
      <c r="I630" s="73">
        <v>0</v>
      </c>
      <c r="J630" s="73">
        <v>18.73</v>
      </c>
      <c r="K630" s="89">
        <f t="shared" si="10"/>
        <v>18.73</v>
      </c>
      <c r="L630" s="89"/>
    </row>
    <row r="631" spans="1:12">
      <c r="A631" s="73" t="s">
        <v>58</v>
      </c>
      <c r="B631" s="73" t="s">
        <v>327</v>
      </c>
      <c r="C631" s="73" t="s">
        <v>328</v>
      </c>
      <c r="D631" s="73" t="s">
        <v>80</v>
      </c>
      <c r="E631" s="73" t="s">
        <v>1814</v>
      </c>
      <c r="F631" s="73" t="s">
        <v>1815</v>
      </c>
      <c r="G631" s="73">
        <v>1</v>
      </c>
      <c r="H631" s="73">
        <v>222.34</v>
      </c>
      <c r="I631" s="73">
        <v>0</v>
      </c>
      <c r="J631" s="73">
        <v>222.34</v>
      </c>
      <c r="K631" s="89">
        <f t="shared" si="10"/>
        <v>222.34</v>
      </c>
      <c r="L631" s="89"/>
    </row>
    <row r="632" spans="1:12">
      <c r="A632" s="73" t="s">
        <v>58</v>
      </c>
      <c r="B632" s="73" t="s">
        <v>327</v>
      </c>
      <c r="C632" s="73" t="s">
        <v>328</v>
      </c>
      <c r="D632" s="73" t="s">
        <v>80</v>
      </c>
      <c r="E632" s="73" t="s">
        <v>442</v>
      </c>
      <c r="F632" s="73" t="s">
        <v>443</v>
      </c>
      <c r="G632" s="73">
        <v>4</v>
      </c>
      <c r="H632" s="73">
        <v>59.52</v>
      </c>
      <c r="I632" s="73">
        <v>0</v>
      </c>
      <c r="J632" s="73">
        <v>59.52</v>
      </c>
      <c r="K632" s="89">
        <f t="shared" si="10"/>
        <v>59.52</v>
      </c>
      <c r="L632" s="89"/>
    </row>
    <row r="633" spans="1:12">
      <c r="A633" s="73" t="s">
        <v>58</v>
      </c>
      <c r="B633" s="73" t="s">
        <v>327</v>
      </c>
      <c r="C633" s="73" t="s">
        <v>328</v>
      </c>
      <c r="D633" s="73" t="s">
        <v>80</v>
      </c>
      <c r="E633" s="73" t="s">
        <v>147</v>
      </c>
      <c r="F633" s="73" t="s">
        <v>148</v>
      </c>
      <c r="G633" s="73">
        <v>3</v>
      </c>
      <c r="H633" s="73">
        <v>36.72</v>
      </c>
      <c r="I633" s="73">
        <v>0</v>
      </c>
      <c r="J633" s="73">
        <v>36.72</v>
      </c>
      <c r="K633" s="89">
        <f t="shared" si="10"/>
        <v>36.72</v>
      </c>
      <c r="L633" s="89"/>
    </row>
    <row r="634" spans="1:12">
      <c r="A634" s="73" t="s">
        <v>58</v>
      </c>
      <c r="B634" s="73" t="s">
        <v>327</v>
      </c>
      <c r="C634" s="73" t="s">
        <v>328</v>
      </c>
      <c r="D634" s="73" t="s">
        <v>80</v>
      </c>
      <c r="E634" s="73" t="s">
        <v>217</v>
      </c>
      <c r="F634" s="73" t="s">
        <v>1772</v>
      </c>
      <c r="G634" s="73">
        <v>10</v>
      </c>
      <c r="H634" s="73">
        <v>191</v>
      </c>
      <c r="I634" s="73">
        <v>0</v>
      </c>
      <c r="J634" s="73">
        <v>191</v>
      </c>
      <c r="K634" s="89">
        <f t="shared" si="10"/>
        <v>191</v>
      </c>
      <c r="L634" s="89"/>
    </row>
    <row r="635" spans="1:12">
      <c r="A635" s="73" t="s">
        <v>58</v>
      </c>
      <c r="B635" s="73" t="s">
        <v>327</v>
      </c>
      <c r="C635" s="73" t="s">
        <v>328</v>
      </c>
      <c r="D635" s="73" t="s">
        <v>80</v>
      </c>
      <c r="E635" s="73" t="s">
        <v>149</v>
      </c>
      <c r="F635" s="73" t="s">
        <v>150</v>
      </c>
      <c r="G635" s="73">
        <v>1</v>
      </c>
      <c r="H635" s="73">
        <v>12.24</v>
      </c>
      <c r="I635" s="73">
        <v>0</v>
      </c>
      <c r="J635" s="73">
        <v>12.24</v>
      </c>
      <c r="K635" s="89">
        <f t="shared" si="10"/>
        <v>12.24</v>
      </c>
      <c r="L635" s="89"/>
    </row>
    <row r="636" spans="1:12">
      <c r="A636" s="73" t="s">
        <v>58</v>
      </c>
      <c r="B636" s="73" t="s">
        <v>554</v>
      </c>
      <c r="C636" s="73" t="s">
        <v>555</v>
      </c>
      <c r="D636" s="73" t="s">
        <v>80</v>
      </c>
      <c r="E636" s="73" t="s">
        <v>209</v>
      </c>
      <c r="F636" s="73" t="s">
        <v>210</v>
      </c>
      <c r="G636" s="73">
        <v>1</v>
      </c>
      <c r="H636" s="73">
        <v>45.58</v>
      </c>
      <c r="I636" s="73">
        <v>4</v>
      </c>
      <c r="J636" s="73">
        <v>49.58</v>
      </c>
      <c r="K636" s="89">
        <f t="shared" si="10"/>
        <v>49.58</v>
      </c>
      <c r="L636" s="89"/>
    </row>
    <row r="637" spans="1:12">
      <c r="A637" s="73" t="s">
        <v>58</v>
      </c>
      <c r="B637" s="73" t="s">
        <v>554</v>
      </c>
      <c r="C637" s="73" t="s">
        <v>555</v>
      </c>
      <c r="D637" s="73" t="s">
        <v>80</v>
      </c>
      <c r="E637" s="73" t="s">
        <v>94</v>
      </c>
      <c r="F637" s="73" t="s">
        <v>95</v>
      </c>
      <c r="G637" s="73">
        <v>5</v>
      </c>
      <c r="H637" s="73">
        <v>5.5</v>
      </c>
      <c r="I637" s="73">
        <v>0</v>
      </c>
      <c r="J637" s="73">
        <v>5.5</v>
      </c>
      <c r="K637" s="89">
        <f t="shared" si="10"/>
        <v>5.5</v>
      </c>
      <c r="L637" s="89"/>
    </row>
    <row r="638" spans="1:12">
      <c r="A638" s="73" t="s">
        <v>58</v>
      </c>
      <c r="B638" s="73" t="s">
        <v>554</v>
      </c>
      <c r="C638" s="73" t="s">
        <v>555</v>
      </c>
      <c r="D638" s="73" t="s">
        <v>80</v>
      </c>
      <c r="E638" s="73" t="s">
        <v>532</v>
      </c>
      <c r="F638" s="73" t="s">
        <v>533</v>
      </c>
      <c r="G638" s="73">
        <v>2</v>
      </c>
      <c r="H638" s="73">
        <v>10.84</v>
      </c>
      <c r="I638" s="73">
        <v>8</v>
      </c>
      <c r="J638" s="73">
        <v>18.84</v>
      </c>
      <c r="K638" s="89">
        <f t="shared" si="10"/>
        <v>18.84</v>
      </c>
      <c r="L638" s="89"/>
    </row>
    <row r="639" spans="1:12">
      <c r="A639" s="73" t="s">
        <v>58</v>
      </c>
      <c r="B639" s="73" t="s">
        <v>554</v>
      </c>
      <c r="C639" s="73" t="s">
        <v>555</v>
      </c>
      <c r="D639" s="73" t="s">
        <v>80</v>
      </c>
      <c r="E639" s="73" t="s">
        <v>167</v>
      </c>
      <c r="F639" s="73" t="s">
        <v>168</v>
      </c>
      <c r="G639" s="73">
        <v>2</v>
      </c>
      <c r="H639" s="73">
        <v>17.98</v>
      </c>
      <c r="I639" s="73">
        <v>8</v>
      </c>
      <c r="J639" s="73">
        <v>25.98</v>
      </c>
      <c r="K639" s="89">
        <f t="shared" si="10"/>
        <v>25.98</v>
      </c>
      <c r="L639" s="89"/>
    </row>
    <row r="640" spans="1:12">
      <c r="A640" s="73" t="s">
        <v>58</v>
      </c>
      <c r="B640" s="73" t="s">
        <v>554</v>
      </c>
      <c r="C640" s="73" t="s">
        <v>555</v>
      </c>
      <c r="D640" s="73" t="s">
        <v>80</v>
      </c>
      <c r="E640" s="73" t="s">
        <v>169</v>
      </c>
      <c r="F640" s="73" t="s">
        <v>170</v>
      </c>
      <c r="G640" s="73">
        <v>1</v>
      </c>
      <c r="H640" s="73">
        <v>10.86</v>
      </c>
      <c r="I640" s="73">
        <v>4</v>
      </c>
      <c r="J640" s="73">
        <v>14.86</v>
      </c>
      <c r="K640" s="89">
        <f t="shared" si="10"/>
        <v>14.86</v>
      </c>
      <c r="L640" s="89"/>
    </row>
    <row r="641" spans="1:12">
      <c r="A641" s="73" t="s">
        <v>58</v>
      </c>
      <c r="B641" s="73" t="s">
        <v>554</v>
      </c>
      <c r="C641" s="73" t="s">
        <v>555</v>
      </c>
      <c r="D641" s="73" t="s">
        <v>80</v>
      </c>
      <c r="E641" s="73" t="s">
        <v>171</v>
      </c>
      <c r="F641" s="73" t="s">
        <v>172</v>
      </c>
      <c r="G641" s="73">
        <v>5</v>
      </c>
      <c r="H641" s="73">
        <v>26</v>
      </c>
      <c r="I641" s="73">
        <v>0</v>
      </c>
      <c r="J641" s="73">
        <v>26</v>
      </c>
      <c r="K641" s="89">
        <f t="shared" si="10"/>
        <v>26</v>
      </c>
      <c r="L641" s="89"/>
    </row>
    <row r="642" spans="1:12">
      <c r="A642" s="73" t="s">
        <v>58</v>
      </c>
      <c r="B642" s="73" t="s">
        <v>1636</v>
      </c>
      <c r="C642" s="73" t="s">
        <v>1637</v>
      </c>
      <c r="D642" s="73" t="s">
        <v>80</v>
      </c>
      <c r="E642" s="73" t="s">
        <v>217</v>
      </c>
      <c r="F642" s="73" t="s">
        <v>1772</v>
      </c>
      <c r="G642" s="73">
        <v>3</v>
      </c>
      <c r="H642" s="73">
        <v>57.3</v>
      </c>
      <c r="I642" s="73">
        <v>0</v>
      </c>
      <c r="J642" s="73">
        <v>57.3</v>
      </c>
      <c r="K642" s="89">
        <f t="shared" si="10"/>
        <v>57.3</v>
      </c>
      <c r="L642" s="89"/>
    </row>
    <row r="643" spans="1:12">
      <c r="A643" s="73" t="s">
        <v>58</v>
      </c>
      <c r="B643" s="73" t="s">
        <v>2565</v>
      </c>
      <c r="C643" s="73" t="s">
        <v>2566</v>
      </c>
      <c r="D643" s="73" t="s">
        <v>80</v>
      </c>
      <c r="E643" s="73" t="s">
        <v>138</v>
      </c>
      <c r="F643" s="73" t="s">
        <v>139</v>
      </c>
      <c r="G643" s="73">
        <v>1</v>
      </c>
      <c r="H643" s="73">
        <v>1.63</v>
      </c>
      <c r="I643" s="73">
        <v>2</v>
      </c>
      <c r="J643" s="73">
        <v>3.63</v>
      </c>
      <c r="K643" s="89">
        <f t="shared" si="10"/>
        <v>3.63</v>
      </c>
      <c r="L643" s="89"/>
    </row>
    <row r="644" spans="1:12">
      <c r="A644" s="73" t="s">
        <v>58</v>
      </c>
      <c r="B644" s="73" t="s">
        <v>2565</v>
      </c>
      <c r="C644" s="73" t="s">
        <v>2566</v>
      </c>
      <c r="D644" s="73" t="s">
        <v>80</v>
      </c>
      <c r="E644" s="73" t="s">
        <v>163</v>
      </c>
      <c r="F644" s="73" t="s">
        <v>164</v>
      </c>
      <c r="G644" s="73">
        <v>1</v>
      </c>
      <c r="H644" s="73">
        <v>5.28</v>
      </c>
      <c r="I644" s="73">
        <v>0</v>
      </c>
      <c r="J644" s="73">
        <v>5.28</v>
      </c>
      <c r="K644" s="89">
        <f t="shared" si="10"/>
        <v>5.28</v>
      </c>
      <c r="L644" s="89"/>
    </row>
    <row r="645" spans="1:12">
      <c r="A645" s="73" t="s">
        <v>58</v>
      </c>
      <c r="B645" s="73" t="s">
        <v>2565</v>
      </c>
      <c r="C645" s="73" t="s">
        <v>2566</v>
      </c>
      <c r="D645" s="73" t="s">
        <v>80</v>
      </c>
      <c r="E645" s="73" t="s">
        <v>209</v>
      </c>
      <c r="F645" s="73" t="s">
        <v>210</v>
      </c>
      <c r="G645" s="73">
        <v>1</v>
      </c>
      <c r="H645" s="73">
        <v>45.58</v>
      </c>
      <c r="I645" s="73">
        <v>4</v>
      </c>
      <c r="J645" s="73">
        <v>49.58</v>
      </c>
      <c r="K645" s="89">
        <f t="shared" si="10"/>
        <v>49.58</v>
      </c>
      <c r="L645" s="89"/>
    </row>
    <row r="646" spans="1:12">
      <c r="A646" s="73" t="s">
        <v>58</v>
      </c>
      <c r="B646" s="73" t="s">
        <v>1638</v>
      </c>
      <c r="C646" s="73" t="s">
        <v>1639</v>
      </c>
      <c r="D646" s="73" t="s">
        <v>80</v>
      </c>
      <c r="E646" s="73" t="s">
        <v>383</v>
      </c>
      <c r="F646" s="73" t="s">
        <v>384</v>
      </c>
      <c r="G646" s="73">
        <v>1</v>
      </c>
      <c r="H646" s="73">
        <v>32.700000000000003</v>
      </c>
      <c r="I646" s="73">
        <v>3</v>
      </c>
      <c r="J646" s="73">
        <v>35.700000000000003</v>
      </c>
      <c r="K646" s="89">
        <f t="shared" si="10"/>
        <v>35.700000000000003</v>
      </c>
      <c r="L646" s="89"/>
    </row>
    <row r="647" spans="1:12">
      <c r="A647" s="73" t="s">
        <v>58</v>
      </c>
      <c r="B647" s="73" t="s">
        <v>385</v>
      </c>
      <c r="C647" s="73" t="s">
        <v>386</v>
      </c>
      <c r="D647" s="73" t="s">
        <v>78</v>
      </c>
      <c r="E647" s="73" t="s">
        <v>79</v>
      </c>
      <c r="F647" s="73"/>
      <c r="G647" s="73">
        <v>5</v>
      </c>
      <c r="H647" s="73">
        <v>65.400000000000006</v>
      </c>
      <c r="I647" s="73">
        <v>16</v>
      </c>
      <c r="J647" s="73">
        <v>81.400000000000006</v>
      </c>
      <c r="K647" s="89">
        <f t="shared" ref="K647:K710" si="11">J647</f>
        <v>81.400000000000006</v>
      </c>
      <c r="L647" s="89"/>
    </row>
    <row r="648" spans="1:12">
      <c r="A648" s="73" t="s">
        <v>58</v>
      </c>
      <c r="B648" s="73" t="s">
        <v>385</v>
      </c>
      <c r="C648" s="73" t="s">
        <v>386</v>
      </c>
      <c r="D648" s="73" t="s">
        <v>80</v>
      </c>
      <c r="E648" s="73" t="s">
        <v>144</v>
      </c>
      <c r="F648" s="73" t="s">
        <v>145</v>
      </c>
      <c r="G648" s="73">
        <v>4</v>
      </c>
      <c r="H648" s="73">
        <v>8.36</v>
      </c>
      <c r="I648" s="73">
        <v>0</v>
      </c>
      <c r="J648" s="73">
        <v>8.36</v>
      </c>
      <c r="K648" s="89">
        <f t="shared" si="11"/>
        <v>8.36</v>
      </c>
      <c r="L648" s="89"/>
    </row>
    <row r="649" spans="1:12">
      <c r="A649" s="73" t="s">
        <v>58</v>
      </c>
      <c r="B649" s="73" t="s">
        <v>385</v>
      </c>
      <c r="C649" s="73" t="s">
        <v>386</v>
      </c>
      <c r="D649" s="73" t="s">
        <v>80</v>
      </c>
      <c r="E649" s="73" t="s">
        <v>146</v>
      </c>
      <c r="F649" s="73" t="s">
        <v>1771</v>
      </c>
      <c r="G649" s="73">
        <v>1</v>
      </c>
      <c r="H649" s="73">
        <v>2.78</v>
      </c>
      <c r="I649" s="73">
        <v>0</v>
      </c>
      <c r="J649" s="73">
        <v>2.78</v>
      </c>
      <c r="K649" s="89">
        <f t="shared" si="11"/>
        <v>2.78</v>
      </c>
      <c r="L649" s="89"/>
    </row>
    <row r="650" spans="1:12">
      <c r="A650" s="73" t="s">
        <v>58</v>
      </c>
      <c r="B650" s="73" t="s">
        <v>385</v>
      </c>
      <c r="C650" s="73" t="s">
        <v>386</v>
      </c>
      <c r="D650" s="73" t="s">
        <v>80</v>
      </c>
      <c r="E650" s="73" t="s">
        <v>209</v>
      </c>
      <c r="F650" s="73" t="s">
        <v>210</v>
      </c>
      <c r="G650" s="73">
        <v>2</v>
      </c>
      <c r="H650" s="73">
        <v>91.16</v>
      </c>
      <c r="I650" s="73">
        <v>8</v>
      </c>
      <c r="J650" s="73">
        <v>99.16</v>
      </c>
      <c r="K650" s="89">
        <f t="shared" si="11"/>
        <v>99.16</v>
      </c>
      <c r="L650" s="89"/>
    </row>
    <row r="651" spans="1:12">
      <c r="A651" s="73" t="s">
        <v>58</v>
      </c>
      <c r="B651" s="73" t="s">
        <v>385</v>
      </c>
      <c r="C651" s="73" t="s">
        <v>386</v>
      </c>
      <c r="D651" s="73" t="s">
        <v>80</v>
      </c>
      <c r="E651" s="73" t="s">
        <v>177</v>
      </c>
      <c r="F651" s="73" t="s">
        <v>178</v>
      </c>
      <c r="G651" s="73">
        <v>1</v>
      </c>
      <c r="H651" s="73">
        <v>13.37</v>
      </c>
      <c r="I651" s="73">
        <v>0</v>
      </c>
      <c r="J651" s="73">
        <v>13.37</v>
      </c>
      <c r="K651" s="89">
        <f t="shared" si="11"/>
        <v>13.37</v>
      </c>
      <c r="L651" s="89"/>
    </row>
    <row r="652" spans="1:12">
      <c r="A652" s="73" t="s">
        <v>58</v>
      </c>
      <c r="B652" s="73" t="s">
        <v>385</v>
      </c>
      <c r="C652" s="73" t="s">
        <v>386</v>
      </c>
      <c r="D652" s="73" t="s">
        <v>80</v>
      </c>
      <c r="E652" s="73" t="s">
        <v>94</v>
      </c>
      <c r="F652" s="73" t="s">
        <v>95</v>
      </c>
      <c r="G652" s="73">
        <v>15</v>
      </c>
      <c r="H652" s="73">
        <v>16.5</v>
      </c>
      <c r="I652" s="73">
        <v>0</v>
      </c>
      <c r="J652" s="73">
        <v>16.5</v>
      </c>
      <c r="K652" s="89">
        <f t="shared" si="11"/>
        <v>16.5</v>
      </c>
      <c r="L652" s="89"/>
    </row>
    <row r="653" spans="1:12">
      <c r="A653" s="73" t="s">
        <v>58</v>
      </c>
      <c r="B653" s="73" t="s">
        <v>385</v>
      </c>
      <c r="C653" s="73" t="s">
        <v>386</v>
      </c>
      <c r="D653" s="73" t="s">
        <v>80</v>
      </c>
      <c r="E653" s="73" t="s">
        <v>314</v>
      </c>
      <c r="F653" s="73" t="s">
        <v>315</v>
      </c>
      <c r="G653" s="73">
        <v>4</v>
      </c>
      <c r="H653" s="73">
        <v>133.63999999999999</v>
      </c>
      <c r="I653" s="73">
        <v>16</v>
      </c>
      <c r="J653" s="73">
        <v>149.63999999999999</v>
      </c>
      <c r="K653" s="89">
        <f t="shared" si="11"/>
        <v>149.63999999999999</v>
      </c>
      <c r="L653" s="89"/>
    </row>
    <row r="654" spans="1:12">
      <c r="A654" s="73" t="s">
        <v>58</v>
      </c>
      <c r="B654" s="73" t="s">
        <v>385</v>
      </c>
      <c r="C654" s="73" t="s">
        <v>386</v>
      </c>
      <c r="D654" s="73" t="s">
        <v>80</v>
      </c>
      <c r="E654" s="73" t="s">
        <v>242</v>
      </c>
      <c r="F654" s="73" t="s">
        <v>243</v>
      </c>
      <c r="G654" s="73">
        <v>3</v>
      </c>
      <c r="H654" s="73">
        <v>84</v>
      </c>
      <c r="I654" s="73">
        <v>12</v>
      </c>
      <c r="J654" s="73">
        <v>96</v>
      </c>
      <c r="K654" s="89">
        <f t="shared" si="11"/>
        <v>96</v>
      </c>
      <c r="L654" s="89"/>
    </row>
    <row r="655" spans="1:12">
      <c r="A655" s="73" t="s">
        <v>58</v>
      </c>
      <c r="B655" s="73" t="s">
        <v>385</v>
      </c>
      <c r="C655" s="73" t="s">
        <v>386</v>
      </c>
      <c r="D655" s="73" t="s">
        <v>80</v>
      </c>
      <c r="E655" s="73" t="s">
        <v>167</v>
      </c>
      <c r="F655" s="73" t="s">
        <v>168</v>
      </c>
      <c r="G655" s="73">
        <v>2</v>
      </c>
      <c r="H655" s="73">
        <v>17.98</v>
      </c>
      <c r="I655" s="73">
        <v>8</v>
      </c>
      <c r="J655" s="73">
        <v>25.98</v>
      </c>
      <c r="K655" s="89">
        <f t="shared" si="11"/>
        <v>25.98</v>
      </c>
      <c r="L655" s="89"/>
    </row>
    <row r="656" spans="1:12">
      <c r="A656" s="73" t="s">
        <v>58</v>
      </c>
      <c r="B656" s="73" t="s">
        <v>385</v>
      </c>
      <c r="C656" s="73" t="s">
        <v>386</v>
      </c>
      <c r="D656" s="73" t="s">
        <v>80</v>
      </c>
      <c r="E656" s="73" t="s">
        <v>244</v>
      </c>
      <c r="F656" s="73" t="s">
        <v>245</v>
      </c>
      <c r="G656" s="73">
        <v>4</v>
      </c>
      <c r="H656" s="73">
        <v>43.44</v>
      </c>
      <c r="I656" s="73">
        <v>16</v>
      </c>
      <c r="J656" s="73">
        <v>59.44</v>
      </c>
      <c r="K656" s="89">
        <f t="shared" si="11"/>
        <v>59.44</v>
      </c>
      <c r="L656" s="89"/>
    </row>
    <row r="657" spans="1:12">
      <c r="A657" s="73" t="s">
        <v>58</v>
      </c>
      <c r="B657" s="73" t="s">
        <v>385</v>
      </c>
      <c r="C657" s="73" t="s">
        <v>386</v>
      </c>
      <c r="D657" s="73" t="s">
        <v>80</v>
      </c>
      <c r="E657" s="73" t="s">
        <v>171</v>
      </c>
      <c r="F657" s="73" t="s">
        <v>172</v>
      </c>
      <c r="G657" s="73">
        <v>6</v>
      </c>
      <c r="H657" s="73">
        <v>31.2</v>
      </c>
      <c r="I657" s="73">
        <v>0</v>
      </c>
      <c r="J657" s="73">
        <v>31.2</v>
      </c>
      <c r="K657" s="89">
        <f t="shared" si="11"/>
        <v>31.2</v>
      </c>
      <c r="L657" s="89"/>
    </row>
    <row r="658" spans="1:12">
      <c r="A658" s="73" t="s">
        <v>58</v>
      </c>
      <c r="B658" s="73" t="s">
        <v>1816</v>
      </c>
      <c r="C658" s="73" t="s">
        <v>1817</v>
      </c>
      <c r="D658" s="73" t="s">
        <v>78</v>
      </c>
      <c r="E658" s="73" t="s">
        <v>79</v>
      </c>
      <c r="F658" s="73"/>
      <c r="G658" s="73">
        <v>1</v>
      </c>
      <c r="H658" s="73">
        <v>23.88</v>
      </c>
      <c r="I658" s="73">
        <v>4</v>
      </c>
      <c r="J658" s="73">
        <v>27.88</v>
      </c>
      <c r="K658" s="89">
        <f t="shared" si="11"/>
        <v>27.88</v>
      </c>
      <c r="L658" s="89"/>
    </row>
    <row r="659" spans="1:12">
      <c r="A659" s="73" t="s">
        <v>58</v>
      </c>
      <c r="B659" s="73" t="s">
        <v>1816</v>
      </c>
      <c r="C659" s="73" t="s">
        <v>1817</v>
      </c>
      <c r="D659" s="73" t="s">
        <v>80</v>
      </c>
      <c r="E659" s="73" t="s">
        <v>371</v>
      </c>
      <c r="F659" s="73" t="s">
        <v>372</v>
      </c>
      <c r="G659" s="73">
        <v>1</v>
      </c>
      <c r="H659" s="73">
        <v>8.19</v>
      </c>
      <c r="I659" s="73">
        <v>0</v>
      </c>
      <c r="J659" s="73">
        <v>8.19</v>
      </c>
      <c r="K659" s="89">
        <f t="shared" si="11"/>
        <v>8.19</v>
      </c>
      <c r="L659" s="89"/>
    </row>
    <row r="660" spans="1:12">
      <c r="A660" s="73" t="s">
        <v>58</v>
      </c>
      <c r="B660" s="73" t="s">
        <v>1816</v>
      </c>
      <c r="C660" s="73" t="s">
        <v>1817</v>
      </c>
      <c r="D660" s="73" t="s">
        <v>80</v>
      </c>
      <c r="E660" s="73" t="s">
        <v>416</v>
      </c>
      <c r="F660" s="73" t="s">
        <v>1777</v>
      </c>
      <c r="G660" s="73">
        <v>1</v>
      </c>
      <c r="H660" s="73">
        <v>5.34</v>
      </c>
      <c r="I660" s="73">
        <v>0</v>
      </c>
      <c r="J660" s="73">
        <v>5.34</v>
      </c>
      <c r="K660" s="89">
        <f t="shared" si="11"/>
        <v>5.34</v>
      </c>
      <c r="L660" s="89"/>
    </row>
    <row r="661" spans="1:12">
      <c r="A661" s="73" t="s">
        <v>58</v>
      </c>
      <c r="B661" s="73" t="s">
        <v>1816</v>
      </c>
      <c r="C661" s="73" t="s">
        <v>1817</v>
      </c>
      <c r="D661" s="73" t="s">
        <v>80</v>
      </c>
      <c r="E661" s="73" t="s">
        <v>373</v>
      </c>
      <c r="F661" s="73" t="s">
        <v>374</v>
      </c>
      <c r="G661" s="73">
        <v>1</v>
      </c>
      <c r="H661" s="73">
        <v>6.59</v>
      </c>
      <c r="I661" s="73">
        <v>0</v>
      </c>
      <c r="J661" s="73">
        <v>6.59</v>
      </c>
      <c r="K661" s="89">
        <f t="shared" si="11"/>
        <v>6.59</v>
      </c>
      <c r="L661" s="89"/>
    </row>
    <row r="662" spans="1:12">
      <c r="A662" s="73" t="s">
        <v>58</v>
      </c>
      <c r="B662" s="73" t="s">
        <v>1533</v>
      </c>
      <c r="C662" s="73" t="s">
        <v>1534</v>
      </c>
      <c r="D662" s="73" t="s">
        <v>78</v>
      </c>
      <c r="E662" s="73" t="s">
        <v>79</v>
      </c>
      <c r="F662" s="73"/>
      <c r="G662" s="73">
        <v>1</v>
      </c>
      <c r="H662" s="73">
        <v>13.08</v>
      </c>
      <c r="I662" s="73">
        <v>0</v>
      </c>
      <c r="J662" s="73">
        <v>13.08</v>
      </c>
      <c r="K662" s="89">
        <f t="shared" si="11"/>
        <v>13.08</v>
      </c>
      <c r="L662" s="89"/>
    </row>
    <row r="663" spans="1:12">
      <c r="A663" s="73" t="s">
        <v>58</v>
      </c>
      <c r="B663" s="73" t="s">
        <v>1533</v>
      </c>
      <c r="C663" s="73" t="s">
        <v>1534</v>
      </c>
      <c r="D663" s="73" t="s">
        <v>80</v>
      </c>
      <c r="E663" s="73" t="s">
        <v>177</v>
      </c>
      <c r="F663" s="73" t="s">
        <v>178</v>
      </c>
      <c r="G663" s="73">
        <v>2</v>
      </c>
      <c r="H663" s="73">
        <v>26.74</v>
      </c>
      <c r="I663" s="73">
        <v>0</v>
      </c>
      <c r="J663" s="73">
        <v>26.74</v>
      </c>
      <c r="K663" s="89">
        <f t="shared" si="11"/>
        <v>26.74</v>
      </c>
      <c r="L663" s="89"/>
    </row>
    <row r="664" spans="1:12">
      <c r="A664" s="73" t="s">
        <v>58</v>
      </c>
      <c r="B664" s="73" t="s">
        <v>1533</v>
      </c>
      <c r="C664" s="73" t="s">
        <v>1534</v>
      </c>
      <c r="D664" s="73" t="s">
        <v>80</v>
      </c>
      <c r="E664" s="73" t="s">
        <v>177</v>
      </c>
      <c r="F664" s="73" t="s">
        <v>178</v>
      </c>
      <c r="G664" s="73">
        <v>1</v>
      </c>
      <c r="H664" s="73">
        <v>13.37</v>
      </c>
      <c r="I664" s="73">
        <v>0</v>
      </c>
      <c r="J664" s="73">
        <v>13.37</v>
      </c>
      <c r="K664" s="89">
        <f t="shared" si="11"/>
        <v>13.37</v>
      </c>
      <c r="L664" s="89"/>
    </row>
    <row r="665" spans="1:12">
      <c r="A665" s="73" t="s">
        <v>58</v>
      </c>
      <c r="B665" s="73" t="s">
        <v>1533</v>
      </c>
      <c r="C665" s="73" t="s">
        <v>1534</v>
      </c>
      <c r="D665" s="73" t="s">
        <v>80</v>
      </c>
      <c r="E665" s="73" t="s">
        <v>242</v>
      </c>
      <c r="F665" s="73" t="s">
        <v>243</v>
      </c>
      <c r="G665" s="73">
        <v>2</v>
      </c>
      <c r="H665" s="73">
        <v>56</v>
      </c>
      <c r="I665" s="73">
        <v>8</v>
      </c>
      <c r="J665" s="73">
        <v>64</v>
      </c>
      <c r="K665" s="89">
        <f t="shared" si="11"/>
        <v>64</v>
      </c>
      <c r="L665" s="89"/>
    </row>
    <row r="666" spans="1:12">
      <c r="A666" s="73" t="s">
        <v>58</v>
      </c>
      <c r="B666" s="73" t="s">
        <v>2567</v>
      </c>
      <c r="C666" s="73" t="s">
        <v>2568</v>
      </c>
      <c r="D666" s="73" t="s">
        <v>78</v>
      </c>
      <c r="E666" s="73" t="s">
        <v>79</v>
      </c>
      <c r="F666" s="73"/>
      <c r="G666" s="73">
        <v>1</v>
      </c>
      <c r="H666" s="73">
        <v>13.08</v>
      </c>
      <c r="I666" s="73">
        <v>0</v>
      </c>
      <c r="J666" s="73">
        <v>13.08</v>
      </c>
      <c r="K666" s="89">
        <f t="shared" si="11"/>
        <v>13.08</v>
      </c>
      <c r="L666" s="89"/>
    </row>
    <row r="667" spans="1:12">
      <c r="A667" s="73" t="s">
        <v>58</v>
      </c>
      <c r="B667" s="73" t="s">
        <v>387</v>
      </c>
      <c r="C667" s="73" t="s">
        <v>61</v>
      </c>
      <c r="D667" s="73" t="s">
        <v>78</v>
      </c>
      <c r="E667" s="73" t="s">
        <v>79</v>
      </c>
      <c r="F667" s="73"/>
      <c r="G667" s="73">
        <v>122</v>
      </c>
      <c r="H667" s="73">
        <v>1837.84</v>
      </c>
      <c r="I667" s="73">
        <v>488</v>
      </c>
      <c r="J667" s="73">
        <v>2325.84</v>
      </c>
      <c r="K667" s="89">
        <f t="shared" si="11"/>
        <v>2325.84</v>
      </c>
      <c r="L667" s="89"/>
    </row>
    <row r="668" spans="1:12">
      <c r="A668" s="73" t="s">
        <v>58</v>
      </c>
      <c r="B668" s="73" t="s">
        <v>387</v>
      </c>
      <c r="C668" s="73" t="s">
        <v>61</v>
      </c>
      <c r="D668" s="73" t="s">
        <v>78</v>
      </c>
      <c r="E668" s="73" t="s">
        <v>79</v>
      </c>
      <c r="F668" s="73"/>
      <c r="G668" s="73">
        <v>20</v>
      </c>
      <c r="H668" s="73">
        <v>295.61</v>
      </c>
      <c r="I668" s="73">
        <v>32</v>
      </c>
      <c r="J668" s="73">
        <v>327.61</v>
      </c>
      <c r="K668" s="89">
        <f t="shared" si="11"/>
        <v>327.61</v>
      </c>
      <c r="L668" s="89"/>
    </row>
    <row r="669" spans="1:12">
      <c r="A669" s="73" t="s">
        <v>58</v>
      </c>
      <c r="B669" s="73" t="s">
        <v>387</v>
      </c>
      <c r="C669" s="73" t="s">
        <v>61</v>
      </c>
      <c r="D669" s="73" t="s">
        <v>80</v>
      </c>
      <c r="E669" s="73" t="s">
        <v>175</v>
      </c>
      <c r="F669" s="73" t="s">
        <v>176</v>
      </c>
      <c r="G669" s="73">
        <v>1</v>
      </c>
      <c r="H669" s="73">
        <v>26.82</v>
      </c>
      <c r="I669" s="73">
        <v>4</v>
      </c>
      <c r="J669" s="73">
        <v>30.82</v>
      </c>
      <c r="K669" s="89">
        <f t="shared" si="11"/>
        <v>30.82</v>
      </c>
      <c r="L669" s="89"/>
    </row>
    <row r="670" spans="1:12">
      <c r="A670" s="73" t="s">
        <v>58</v>
      </c>
      <c r="B670" s="73" t="s">
        <v>387</v>
      </c>
      <c r="C670" s="73" t="s">
        <v>61</v>
      </c>
      <c r="D670" s="73" t="s">
        <v>80</v>
      </c>
      <c r="E670" s="73" t="s">
        <v>144</v>
      </c>
      <c r="F670" s="73" t="s">
        <v>145</v>
      </c>
      <c r="G670" s="73">
        <v>19</v>
      </c>
      <c r="H670" s="73">
        <v>39.71</v>
      </c>
      <c r="I670" s="73">
        <v>0</v>
      </c>
      <c r="J670" s="73">
        <v>39.71</v>
      </c>
      <c r="K670" s="89">
        <f t="shared" si="11"/>
        <v>39.71</v>
      </c>
      <c r="L670" s="89"/>
    </row>
    <row r="671" spans="1:12">
      <c r="A671" s="73" t="s">
        <v>58</v>
      </c>
      <c r="B671" s="73" t="s">
        <v>387</v>
      </c>
      <c r="C671" s="73" t="s">
        <v>61</v>
      </c>
      <c r="D671" s="73" t="s">
        <v>80</v>
      </c>
      <c r="E671" s="73" t="s">
        <v>146</v>
      </c>
      <c r="F671" s="73" t="s">
        <v>1771</v>
      </c>
      <c r="G671" s="73">
        <v>5</v>
      </c>
      <c r="H671" s="73">
        <v>13.9</v>
      </c>
      <c r="I671" s="73">
        <v>0</v>
      </c>
      <c r="J671" s="73">
        <v>13.9</v>
      </c>
      <c r="K671" s="89">
        <f t="shared" si="11"/>
        <v>13.9</v>
      </c>
      <c r="L671" s="89"/>
    </row>
    <row r="672" spans="1:12">
      <c r="A672" s="73" t="s">
        <v>58</v>
      </c>
      <c r="B672" s="73" t="s">
        <v>387</v>
      </c>
      <c r="C672" s="73" t="s">
        <v>61</v>
      </c>
      <c r="D672" s="73" t="s">
        <v>80</v>
      </c>
      <c r="E672" s="73" t="s">
        <v>262</v>
      </c>
      <c r="F672" s="73" t="s">
        <v>263</v>
      </c>
      <c r="G672" s="73">
        <v>1</v>
      </c>
      <c r="H672" s="73">
        <v>1.52</v>
      </c>
      <c r="I672" s="73">
        <v>0</v>
      </c>
      <c r="J672" s="73">
        <v>1.52</v>
      </c>
      <c r="K672" s="89">
        <f t="shared" si="11"/>
        <v>1.52</v>
      </c>
      <c r="L672" s="89"/>
    </row>
    <row r="673" spans="1:12">
      <c r="A673" s="73" t="s">
        <v>58</v>
      </c>
      <c r="B673" s="73" t="s">
        <v>387</v>
      </c>
      <c r="C673" s="73" t="s">
        <v>61</v>
      </c>
      <c r="D673" s="73" t="s">
        <v>80</v>
      </c>
      <c r="E673" s="73" t="s">
        <v>116</v>
      </c>
      <c r="F673" s="73" t="s">
        <v>117</v>
      </c>
      <c r="G673" s="73">
        <v>9</v>
      </c>
      <c r="H673" s="73">
        <v>75.599999999999994</v>
      </c>
      <c r="I673" s="73">
        <v>0</v>
      </c>
      <c r="J673" s="73">
        <v>75.599999999999994</v>
      </c>
      <c r="K673" s="89">
        <f t="shared" si="11"/>
        <v>75.599999999999994</v>
      </c>
      <c r="L673" s="89"/>
    </row>
    <row r="674" spans="1:12">
      <c r="A674" s="73" t="s">
        <v>58</v>
      </c>
      <c r="B674" s="73" t="s">
        <v>387</v>
      </c>
      <c r="C674" s="73" t="s">
        <v>61</v>
      </c>
      <c r="D674" s="73" t="s">
        <v>80</v>
      </c>
      <c r="E674" s="73" t="s">
        <v>177</v>
      </c>
      <c r="F674" s="73" t="s">
        <v>178</v>
      </c>
      <c r="G674" s="73">
        <v>2</v>
      </c>
      <c r="H674" s="73">
        <v>26.74</v>
      </c>
      <c r="I674" s="73">
        <v>0</v>
      </c>
      <c r="J674" s="73">
        <v>26.74</v>
      </c>
      <c r="K674" s="89">
        <f t="shared" si="11"/>
        <v>26.74</v>
      </c>
      <c r="L674" s="89"/>
    </row>
    <row r="675" spans="1:12">
      <c r="A675" s="73" t="s">
        <v>58</v>
      </c>
      <c r="B675" s="73" t="s">
        <v>387</v>
      </c>
      <c r="C675" s="73" t="s">
        <v>61</v>
      </c>
      <c r="D675" s="73" t="s">
        <v>80</v>
      </c>
      <c r="E675" s="73" t="s">
        <v>388</v>
      </c>
      <c r="F675" s="73" t="s">
        <v>389</v>
      </c>
      <c r="G675" s="73">
        <v>2</v>
      </c>
      <c r="H675" s="73">
        <v>10.76</v>
      </c>
      <c r="I675" s="73">
        <v>0</v>
      </c>
      <c r="J675" s="73">
        <v>10.76</v>
      </c>
      <c r="K675" s="89">
        <f t="shared" si="11"/>
        <v>10.76</v>
      </c>
      <c r="L675" s="89"/>
    </row>
    <row r="676" spans="1:12">
      <c r="A676" s="73" t="s">
        <v>58</v>
      </c>
      <c r="B676" s="73" t="s">
        <v>387</v>
      </c>
      <c r="C676" s="73" t="s">
        <v>61</v>
      </c>
      <c r="D676" s="73" t="s">
        <v>80</v>
      </c>
      <c r="E676" s="73" t="s">
        <v>390</v>
      </c>
      <c r="F676" s="73" t="s">
        <v>391</v>
      </c>
      <c r="G676" s="73">
        <v>28</v>
      </c>
      <c r="H676" s="73">
        <v>59.36</v>
      </c>
      <c r="I676" s="73">
        <v>0</v>
      </c>
      <c r="J676" s="73">
        <v>59.36</v>
      </c>
      <c r="K676" s="89">
        <f t="shared" si="11"/>
        <v>59.36</v>
      </c>
      <c r="L676" s="89"/>
    </row>
    <row r="677" spans="1:12">
      <c r="A677" s="73" t="s">
        <v>58</v>
      </c>
      <c r="B677" s="73" t="s">
        <v>387</v>
      </c>
      <c r="C677" s="73" t="s">
        <v>61</v>
      </c>
      <c r="D677" s="73" t="s">
        <v>80</v>
      </c>
      <c r="E677" s="73" t="s">
        <v>414</v>
      </c>
      <c r="F677" s="73" t="s">
        <v>415</v>
      </c>
      <c r="G677" s="73">
        <v>1</v>
      </c>
      <c r="H677" s="73">
        <v>2.67</v>
      </c>
      <c r="I677" s="73">
        <v>0</v>
      </c>
      <c r="J677" s="73">
        <v>2.67</v>
      </c>
      <c r="K677" s="89">
        <f t="shared" si="11"/>
        <v>2.67</v>
      </c>
      <c r="L677" s="89"/>
    </row>
    <row r="678" spans="1:12">
      <c r="A678" s="73" t="s">
        <v>58</v>
      </c>
      <c r="B678" s="73" t="s">
        <v>387</v>
      </c>
      <c r="C678" s="73" t="s">
        <v>61</v>
      </c>
      <c r="D678" s="73" t="s">
        <v>80</v>
      </c>
      <c r="E678" s="73" t="s">
        <v>416</v>
      </c>
      <c r="F678" s="73" t="s">
        <v>1777</v>
      </c>
      <c r="G678" s="73">
        <v>2</v>
      </c>
      <c r="H678" s="73">
        <v>10.68</v>
      </c>
      <c r="I678" s="73">
        <v>0</v>
      </c>
      <c r="J678" s="73">
        <v>10.68</v>
      </c>
      <c r="K678" s="89">
        <f t="shared" si="11"/>
        <v>10.68</v>
      </c>
      <c r="L678" s="89"/>
    </row>
    <row r="679" spans="1:12">
      <c r="A679" s="73" t="s">
        <v>58</v>
      </c>
      <c r="B679" s="73" t="s">
        <v>387</v>
      </c>
      <c r="C679" s="73" t="s">
        <v>61</v>
      </c>
      <c r="D679" s="73" t="s">
        <v>80</v>
      </c>
      <c r="E679" s="73" t="s">
        <v>373</v>
      </c>
      <c r="F679" s="73" t="s">
        <v>374</v>
      </c>
      <c r="G679" s="73">
        <v>2</v>
      </c>
      <c r="H679" s="73">
        <v>13.18</v>
      </c>
      <c r="I679" s="73">
        <v>0</v>
      </c>
      <c r="J679" s="73">
        <v>13.18</v>
      </c>
      <c r="K679" s="89">
        <f t="shared" si="11"/>
        <v>13.18</v>
      </c>
      <c r="L679" s="89"/>
    </row>
    <row r="680" spans="1:12">
      <c r="A680" s="73" t="s">
        <v>58</v>
      </c>
      <c r="B680" s="73" t="s">
        <v>387</v>
      </c>
      <c r="C680" s="73" t="s">
        <v>61</v>
      </c>
      <c r="D680" s="73" t="s">
        <v>80</v>
      </c>
      <c r="E680" s="73" t="s">
        <v>377</v>
      </c>
      <c r="F680" s="73" t="s">
        <v>378</v>
      </c>
      <c r="G680" s="73">
        <v>3</v>
      </c>
      <c r="H680" s="73">
        <v>15.42</v>
      </c>
      <c r="I680" s="73">
        <v>0</v>
      </c>
      <c r="J680" s="73">
        <v>15.42</v>
      </c>
      <c r="K680" s="89">
        <f t="shared" si="11"/>
        <v>15.42</v>
      </c>
      <c r="L680" s="89"/>
    </row>
    <row r="681" spans="1:12">
      <c r="A681" s="73" t="s">
        <v>58</v>
      </c>
      <c r="B681" s="73" t="s">
        <v>387</v>
      </c>
      <c r="C681" s="73" t="s">
        <v>61</v>
      </c>
      <c r="D681" s="73" t="s">
        <v>80</v>
      </c>
      <c r="E681" s="73" t="s">
        <v>159</v>
      </c>
      <c r="F681" s="73" t="s">
        <v>160</v>
      </c>
      <c r="G681" s="73">
        <v>29</v>
      </c>
      <c r="H681" s="73">
        <v>49.01</v>
      </c>
      <c r="I681" s="73">
        <v>0</v>
      </c>
      <c r="J681" s="73">
        <v>49.01</v>
      </c>
      <c r="K681" s="89">
        <f t="shared" si="11"/>
        <v>49.01</v>
      </c>
      <c r="L681" s="89"/>
    </row>
    <row r="682" spans="1:12">
      <c r="A682" s="73" t="s">
        <v>58</v>
      </c>
      <c r="B682" s="73" t="s">
        <v>387</v>
      </c>
      <c r="C682" s="73" t="s">
        <v>61</v>
      </c>
      <c r="D682" s="73" t="s">
        <v>80</v>
      </c>
      <c r="E682" s="73" t="s">
        <v>201</v>
      </c>
      <c r="F682" s="73" t="s">
        <v>202</v>
      </c>
      <c r="G682" s="73">
        <v>5</v>
      </c>
      <c r="H682" s="73">
        <v>9.6</v>
      </c>
      <c r="I682" s="73">
        <v>0</v>
      </c>
      <c r="J682" s="73">
        <v>9.6</v>
      </c>
      <c r="K682" s="89">
        <f t="shared" si="11"/>
        <v>9.6</v>
      </c>
      <c r="L682" s="89"/>
    </row>
    <row r="683" spans="1:12">
      <c r="A683" s="73" t="s">
        <v>58</v>
      </c>
      <c r="B683" s="73" t="s">
        <v>387</v>
      </c>
      <c r="C683" s="73" t="s">
        <v>61</v>
      </c>
      <c r="D683" s="73" t="s">
        <v>80</v>
      </c>
      <c r="E683" s="73" t="s">
        <v>392</v>
      </c>
      <c r="F683" s="73" t="s">
        <v>393</v>
      </c>
      <c r="G683" s="73">
        <v>1</v>
      </c>
      <c r="H683" s="73">
        <v>3.29</v>
      </c>
      <c r="I683" s="73">
        <v>0</v>
      </c>
      <c r="J683" s="73">
        <v>3.29</v>
      </c>
      <c r="K683" s="89">
        <f t="shared" si="11"/>
        <v>3.29</v>
      </c>
      <c r="L683" s="89"/>
    </row>
    <row r="684" spans="1:12">
      <c r="A684" s="73" t="s">
        <v>58</v>
      </c>
      <c r="B684" s="73" t="s">
        <v>387</v>
      </c>
      <c r="C684" s="73" t="s">
        <v>61</v>
      </c>
      <c r="D684" s="73" t="s">
        <v>80</v>
      </c>
      <c r="E684" s="73" t="s">
        <v>181</v>
      </c>
      <c r="F684" s="73" t="s">
        <v>182</v>
      </c>
      <c r="G684" s="73">
        <v>9</v>
      </c>
      <c r="H684" s="73">
        <v>29.61</v>
      </c>
      <c r="I684" s="73">
        <v>0</v>
      </c>
      <c r="J684" s="73">
        <v>29.61</v>
      </c>
      <c r="K684" s="89">
        <f t="shared" si="11"/>
        <v>29.61</v>
      </c>
      <c r="L684" s="89"/>
    </row>
    <row r="685" spans="1:12">
      <c r="A685" s="73" t="s">
        <v>58</v>
      </c>
      <c r="B685" s="73" t="s">
        <v>387</v>
      </c>
      <c r="C685" s="73" t="s">
        <v>61</v>
      </c>
      <c r="D685" s="73" t="s">
        <v>80</v>
      </c>
      <c r="E685" s="73" t="s">
        <v>394</v>
      </c>
      <c r="F685" s="73" t="s">
        <v>395</v>
      </c>
      <c r="G685" s="73">
        <v>2</v>
      </c>
      <c r="H685" s="73">
        <v>7.98</v>
      </c>
      <c r="I685" s="73">
        <v>0</v>
      </c>
      <c r="J685" s="73">
        <v>7.98</v>
      </c>
      <c r="K685" s="89">
        <f t="shared" si="11"/>
        <v>7.98</v>
      </c>
      <c r="L685" s="89"/>
    </row>
    <row r="686" spans="1:12">
      <c r="A686" s="73" t="s">
        <v>58</v>
      </c>
      <c r="B686" s="73" t="s">
        <v>387</v>
      </c>
      <c r="C686" s="73" t="s">
        <v>61</v>
      </c>
      <c r="D686" s="73" t="s">
        <v>80</v>
      </c>
      <c r="E686" s="73" t="s">
        <v>480</v>
      </c>
      <c r="F686" s="73" t="s">
        <v>481</v>
      </c>
      <c r="G686" s="73">
        <v>4</v>
      </c>
      <c r="H686" s="73">
        <v>12.92</v>
      </c>
      <c r="I686" s="73">
        <v>0</v>
      </c>
      <c r="J686" s="73">
        <v>12.92</v>
      </c>
      <c r="K686" s="89">
        <f t="shared" si="11"/>
        <v>12.92</v>
      </c>
      <c r="L686" s="89"/>
    </row>
    <row r="687" spans="1:12">
      <c r="A687" s="73" t="s">
        <v>58</v>
      </c>
      <c r="B687" s="73" t="s">
        <v>387</v>
      </c>
      <c r="C687" s="73" t="s">
        <v>61</v>
      </c>
      <c r="D687" s="73" t="s">
        <v>80</v>
      </c>
      <c r="E687" s="73" t="s">
        <v>321</v>
      </c>
      <c r="F687" s="73" t="s">
        <v>322</v>
      </c>
      <c r="G687" s="73">
        <v>11</v>
      </c>
      <c r="H687" s="73">
        <v>55</v>
      </c>
      <c r="I687" s="73">
        <v>0</v>
      </c>
      <c r="J687" s="73">
        <v>55</v>
      </c>
      <c r="K687" s="89">
        <f t="shared" si="11"/>
        <v>55</v>
      </c>
      <c r="L687" s="89"/>
    </row>
    <row r="688" spans="1:12">
      <c r="A688" s="73" t="s">
        <v>58</v>
      </c>
      <c r="B688" s="73" t="s">
        <v>387</v>
      </c>
      <c r="C688" s="73" t="s">
        <v>61</v>
      </c>
      <c r="D688" s="73" t="s">
        <v>80</v>
      </c>
      <c r="E688" s="73" t="s">
        <v>467</v>
      </c>
      <c r="F688" s="73" t="s">
        <v>468</v>
      </c>
      <c r="G688" s="73">
        <v>5</v>
      </c>
      <c r="H688" s="73">
        <v>8.65</v>
      </c>
      <c r="I688" s="73">
        <v>0</v>
      </c>
      <c r="J688" s="73">
        <v>8.65</v>
      </c>
      <c r="K688" s="89">
        <f t="shared" si="11"/>
        <v>8.65</v>
      </c>
      <c r="L688" s="89"/>
    </row>
    <row r="689" spans="1:12">
      <c r="A689" s="73" t="s">
        <v>58</v>
      </c>
      <c r="B689" s="73" t="s">
        <v>387</v>
      </c>
      <c r="C689" s="73" t="s">
        <v>61</v>
      </c>
      <c r="D689" s="73" t="s">
        <v>80</v>
      </c>
      <c r="E689" s="73" t="s">
        <v>81</v>
      </c>
      <c r="F689" s="73" t="s">
        <v>82</v>
      </c>
      <c r="G689" s="73">
        <v>2</v>
      </c>
      <c r="H689" s="73">
        <v>2.7</v>
      </c>
      <c r="I689" s="73">
        <v>0</v>
      </c>
      <c r="J689" s="73">
        <v>2.7</v>
      </c>
      <c r="K689" s="89">
        <f t="shared" si="11"/>
        <v>2.7</v>
      </c>
      <c r="L689" s="89"/>
    </row>
    <row r="690" spans="1:12">
      <c r="A690" s="73" t="s">
        <v>58</v>
      </c>
      <c r="B690" s="73" t="s">
        <v>387</v>
      </c>
      <c r="C690" s="73" t="s">
        <v>61</v>
      </c>
      <c r="D690" s="73" t="s">
        <v>80</v>
      </c>
      <c r="E690" s="73" t="s">
        <v>469</v>
      </c>
      <c r="F690" s="73" t="s">
        <v>470</v>
      </c>
      <c r="G690" s="73">
        <v>3</v>
      </c>
      <c r="H690" s="73">
        <v>4.92</v>
      </c>
      <c r="I690" s="73">
        <v>0</v>
      </c>
      <c r="J690" s="73">
        <v>4.92</v>
      </c>
      <c r="K690" s="89">
        <f t="shared" si="11"/>
        <v>4.92</v>
      </c>
      <c r="L690" s="89"/>
    </row>
    <row r="691" spans="1:12">
      <c r="A691" s="73" t="s">
        <v>58</v>
      </c>
      <c r="B691" s="73" t="s">
        <v>387</v>
      </c>
      <c r="C691" s="73" t="s">
        <v>61</v>
      </c>
      <c r="D691" s="73" t="s">
        <v>80</v>
      </c>
      <c r="E691" s="73" t="s">
        <v>396</v>
      </c>
      <c r="F691" s="73" t="s">
        <v>397</v>
      </c>
      <c r="G691" s="73">
        <v>9</v>
      </c>
      <c r="H691" s="73">
        <v>24.66</v>
      </c>
      <c r="I691" s="73">
        <v>0</v>
      </c>
      <c r="J691" s="73">
        <v>24.66</v>
      </c>
      <c r="K691" s="89">
        <f t="shared" si="11"/>
        <v>24.66</v>
      </c>
      <c r="L691" s="89"/>
    </row>
    <row r="692" spans="1:12">
      <c r="A692" s="73" t="s">
        <v>58</v>
      </c>
      <c r="B692" s="73" t="s">
        <v>387</v>
      </c>
      <c r="C692" s="73" t="s">
        <v>61</v>
      </c>
      <c r="D692" s="73" t="s">
        <v>80</v>
      </c>
      <c r="E692" s="73" t="s">
        <v>429</v>
      </c>
      <c r="F692" s="73" t="s">
        <v>430</v>
      </c>
      <c r="G692" s="73">
        <v>1</v>
      </c>
      <c r="H692" s="73">
        <v>2.74</v>
      </c>
      <c r="I692" s="73">
        <v>0</v>
      </c>
      <c r="J692" s="73">
        <v>2.74</v>
      </c>
      <c r="K692" s="89">
        <f t="shared" si="11"/>
        <v>2.74</v>
      </c>
      <c r="L692" s="89"/>
    </row>
    <row r="693" spans="1:12">
      <c r="A693" s="73" t="s">
        <v>58</v>
      </c>
      <c r="B693" s="73" t="s">
        <v>387</v>
      </c>
      <c r="C693" s="73" t="s">
        <v>61</v>
      </c>
      <c r="D693" s="73" t="s">
        <v>80</v>
      </c>
      <c r="E693" s="73" t="s">
        <v>83</v>
      </c>
      <c r="F693" s="73" t="s">
        <v>84</v>
      </c>
      <c r="G693" s="73">
        <v>11</v>
      </c>
      <c r="H693" s="73">
        <v>24.75</v>
      </c>
      <c r="I693" s="73">
        <v>0</v>
      </c>
      <c r="J693" s="73">
        <v>24.75</v>
      </c>
      <c r="K693" s="89">
        <f t="shared" si="11"/>
        <v>24.75</v>
      </c>
      <c r="L693" s="89"/>
    </row>
    <row r="694" spans="1:12">
      <c r="A694" s="73" t="s">
        <v>58</v>
      </c>
      <c r="B694" s="73" t="s">
        <v>387</v>
      </c>
      <c r="C694" s="73" t="s">
        <v>61</v>
      </c>
      <c r="D694" s="73" t="s">
        <v>80</v>
      </c>
      <c r="E694" s="73" t="s">
        <v>183</v>
      </c>
      <c r="F694" s="73" t="s">
        <v>184</v>
      </c>
      <c r="G694" s="73">
        <v>7</v>
      </c>
      <c r="H694" s="73">
        <v>15.75</v>
      </c>
      <c r="I694" s="73">
        <v>0</v>
      </c>
      <c r="J694" s="73">
        <v>15.75</v>
      </c>
      <c r="K694" s="89">
        <f t="shared" si="11"/>
        <v>15.75</v>
      </c>
      <c r="L694" s="89"/>
    </row>
    <row r="695" spans="1:12">
      <c r="A695" s="73" t="s">
        <v>58</v>
      </c>
      <c r="B695" s="73" t="s">
        <v>387</v>
      </c>
      <c r="C695" s="73" t="s">
        <v>61</v>
      </c>
      <c r="D695" s="73" t="s">
        <v>80</v>
      </c>
      <c r="E695" s="73" t="s">
        <v>1787</v>
      </c>
      <c r="F695" s="73" t="s">
        <v>1788</v>
      </c>
      <c r="G695" s="73">
        <v>2</v>
      </c>
      <c r="H695" s="73">
        <v>7.56</v>
      </c>
      <c r="I695" s="73">
        <v>0</v>
      </c>
      <c r="J695" s="73">
        <v>7.56</v>
      </c>
      <c r="K695" s="89">
        <f t="shared" si="11"/>
        <v>7.56</v>
      </c>
      <c r="L695" s="89"/>
    </row>
    <row r="696" spans="1:12">
      <c r="A696" s="73" t="s">
        <v>58</v>
      </c>
      <c r="B696" s="73" t="s">
        <v>387</v>
      </c>
      <c r="C696" s="73" t="s">
        <v>61</v>
      </c>
      <c r="D696" s="73" t="s">
        <v>80</v>
      </c>
      <c r="E696" s="73" t="s">
        <v>398</v>
      </c>
      <c r="F696" s="73" t="s">
        <v>399</v>
      </c>
      <c r="G696" s="73">
        <v>4</v>
      </c>
      <c r="H696" s="73">
        <v>9.16</v>
      </c>
      <c r="I696" s="73">
        <v>0</v>
      </c>
      <c r="J696" s="73">
        <v>9.16</v>
      </c>
      <c r="K696" s="89">
        <f t="shared" si="11"/>
        <v>9.16</v>
      </c>
      <c r="L696" s="89"/>
    </row>
    <row r="697" spans="1:12">
      <c r="A697" s="73" t="s">
        <v>58</v>
      </c>
      <c r="B697" s="73" t="s">
        <v>387</v>
      </c>
      <c r="C697" s="73" t="s">
        <v>61</v>
      </c>
      <c r="D697" s="73" t="s">
        <v>80</v>
      </c>
      <c r="E697" s="73" t="s">
        <v>85</v>
      </c>
      <c r="F697" s="73" t="s">
        <v>86</v>
      </c>
      <c r="G697" s="73">
        <v>23</v>
      </c>
      <c r="H697" s="73">
        <v>115.69</v>
      </c>
      <c r="I697" s="73">
        <v>0</v>
      </c>
      <c r="J697" s="73">
        <v>115.69</v>
      </c>
      <c r="K697" s="89">
        <f t="shared" si="11"/>
        <v>115.69</v>
      </c>
      <c r="L697" s="89"/>
    </row>
    <row r="698" spans="1:12">
      <c r="A698" s="73" t="s">
        <v>58</v>
      </c>
      <c r="B698" s="73" t="s">
        <v>387</v>
      </c>
      <c r="C698" s="73" t="s">
        <v>61</v>
      </c>
      <c r="D698" s="73" t="s">
        <v>80</v>
      </c>
      <c r="E698" s="73" t="s">
        <v>234</v>
      </c>
      <c r="F698" s="73" t="s">
        <v>235</v>
      </c>
      <c r="G698" s="73">
        <v>19</v>
      </c>
      <c r="H698" s="73">
        <v>75.81</v>
      </c>
      <c r="I698" s="73">
        <v>0</v>
      </c>
      <c r="J698" s="73">
        <v>75.81</v>
      </c>
      <c r="K698" s="89">
        <f t="shared" si="11"/>
        <v>75.81</v>
      </c>
      <c r="L698" s="89"/>
    </row>
    <row r="699" spans="1:12">
      <c r="A699" s="73" t="s">
        <v>58</v>
      </c>
      <c r="B699" s="73" t="s">
        <v>387</v>
      </c>
      <c r="C699" s="73" t="s">
        <v>61</v>
      </c>
      <c r="D699" s="73" t="s">
        <v>80</v>
      </c>
      <c r="E699" s="73" t="s">
        <v>323</v>
      </c>
      <c r="F699" s="73" t="s">
        <v>324</v>
      </c>
      <c r="G699" s="73">
        <v>15</v>
      </c>
      <c r="H699" s="73">
        <v>40.049999999999997</v>
      </c>
      <c r="I699" s="73">
        <v>0</v>
      </c>
      <c r="J699" s="73">
        <v>40.049999999999997</v>
      </c>
      <c r="K699" s="89">
        <f t="shared" si="11"/>
        <v>40.049999999999997</v>
      </c>
      <c r="L699" s="89"/>
    </row>
    <row r="700" spans="1:12">
      <c r="A700" s="73" t="s">
        <v>58</v>
      </c>
      <c r="B700" s="73" t="s">
        <v>387</v>
      </c>
      <c r="C700" s="73" t="s">
        <v>61</v>
      </c>
      <c r="D700" s="73" t="s">
        <v>80</v>
      </c>
      <c r="E700" s="73" t="s">
        <v>400</v>
      </c>
      <c r="F700" s="73" t="s">
        <v>401</v>
      </c>
      <c r="G700" s="73">
        <v>14</v>
      </c>
      <c r="H700" s="73">
        <v>37.799999999999997</v>
      </c>
      <c r="I700" s="73">
        <v>0</v>
      </c>
      <c r="J700" s="73">
        <v>37.799999999999997</v>
      </c>
      <c r="K700" s="89">
        <f t="shared" si="11"/>
        <v>37.799999999999997</v>
      </c>
      <c r="L700" s="89"/>
    </row>
    <row r="701" spans="1:12">
      <c r="A701" s="73" t="s">
        <v>58</v>
      </c>
      <c r="B701" s="73" t="s">
        <v>387</v>
      </c>
      <c r="C701" s="73" t="s">
        <v>61</v>
      </c>
      <c r="D701" s="73" t="s">
        <v>80</v>
      </c>
      <c r="E701" s="73" t="s">
        <v>187</v>
      </c>
      <c r="F701" s="73" t="s">
        <v>188</v>
      </c>
      <c r="G701" s="73">
        <v>18</v>
      </c>
      <c r="H701" s="73">
        <v>92.52</v>
      </c>
      <c r="I701" s="73">
        <v>0</v>
      </c>
      <c r="J701" s="73">
        <v>92.52</v>
      </c>
      <c r="K701" s="89">
        <f t="shared" si="11"/>
        <v>92.52</v>
      </c>
      <c r="L701" s="89"/>
    </row>
    <row r="702" spans="1:12">
      <c r="A702" s="73" t="s">
        <v>58</v>
      </c>
      <c r="B702" s="73" t="s">
        <v>387</v>
      </c>
      <c r="C702" s="73" t="s">
        <v>61</v>
      </c>
      <c r="D702" s="73" t="s">
        <v>80</v>
      </c>
      <c r="E702" s="73" t="s">
        <v>189</v>
      </c>
      <c r="F702" s="73" t="s">
        <v>190</v>
      </c>
      <c r="G702" s="73">
        <v>7</v>
      </c>
      <c r="H702" s="73">
        <v>37.380000000000003</v>
      </c>
      <c r="I702" s="73">
        <v>0</v>
      </c>
      <c r="J702" s="73">
        <v>37.380000000000003</v>
      </c>
      <c r="K702" s="89">
        <f t="shared" si="11"/>
        <v>37.380000000000003</v>
      </c>
      <c r="L702" s="89"/>
    </row>
    <row r="703" spans="1:12">
      <c r="A703" s="73" t="s">
        <v>58</v>
      </c>
      <c r="B703" s="73" t="s">
        <v>387</v>
      </c>
      <c r="C703" s="73" t="s">
        <v>61</v>
      </c>
      <c r="D703" s="73" t="s">
        <v>80</v>
      </c>
      <c r="E703" s="73" t="s">
        <v>87</v>
      </c>
      <c r="F703" s="73" t="s">
        <v>88</v>
      </c>
      <c r="G703" s="73">
        <v>11</v>
      </c>
      <c r="H703" s="73">
        <v>31.57</v>
      </c>
      <c r="I703" s="73">
        <v>0</v>
      </c>
      <c r="J703" s="73">
        <v>31.57</v>
      </c>
      <c r="K703" s="89">
        <f t="shared" si="11"/>
        <v>31.57</v>
      </c>
      <c r="L703" s="89"/>
    </row>
    <row r="704" spans="1:12">
      <c r="A704" s="73" t="s">
        <v>58</v>
      </c>
      <c r="B704" s="73" t="s">
        <v>387</v>
      </c>
      <c r="C704" s="73" t="s">
        <v>61</v>
      </c>
      <c r="D704" s="73" t="s">
        <v>80</v>
      </c>
      <c r="E704" s="73" t="s">
        <v>402</v>
      </c>
      <c r="F704" s="73" t="s">
        <v>403</v>
      </c>
      <c r="G704" s="73">
        <v>2</v>
      </c>
      <c r="H704" s="73">
        <v>8.9600000000000009</v>
      </c>
      <c r="I704" s="73">
        <v>0</v>
      </c>
      <c r="J704" s="73">
        <v>8.9600000000000009</v>
      </c>
      <c r="K704" s="89">
        <f t="shared" si="11"/>
        <v>8.9600000000000009</v>
      </c>
      <c r="L704" s="89"/>
    </row>
    <row r="705" spans="1:12">
      <c r="A705" s="73" t="s">
        <v>58</v>
      </c>
      <c r="B705" s="73" t="s">
        <v>387</v>
      </c>
      <c r="C705" s="73" t="s">
        <v>61</v>
      </c>
      <c r="D705" s="73" t="s">
        <v>80</v>
      </c>
      <c r="E705" s="73" t="s">
        <v>89</v>
      </c>
      <c r="F705" s="73" t="s">
        <v>90</v>
      </c>
      <c r="G705" s="73">
        <v>7</v>
      </c>
      <c r="H705" s="73">
        <v>47.11</v>
      </c>
      <c r="I705" s="73">
        <v>0</v>
      </c>
      <c r="J705" s="73">
        <v>47.11</v>
      </c>
      <c r="K705" s="89">
        <f t="shared" si="11"/>
        <v>47.11</v>
      </c>
      <c r="L705" s="89"/>
    </row>
    <row r="706" spans="1:12">
      <c r="A706" s="73" t="s">
        <v>58</v>
      </c>
      <c r="B706" s="73" t="s">
        <v>387</v>
      </c>
      <c r="C706" s="73" t="s">
        <v>61</v>
      </c>
      <c r="D706" s="73" t="s">
        <v>80</v>
      </c>
      <c r="E706" s="73" t="s">
        <v>222</v>
      </c>
      <c r="F706" s="73" t="s">
        <v>223</v>
      </c>
      <c r="G706" s="73">
        <v>17</v>
      </c>
      <c r="H706" s="73">
        <v>51.34</v>
      </c>
      <c r="I706" s="73">
        <v>0</v>
      </c>
      <c r="J706" s="73">
        <v>51.34</v>
      </c>
      <c r="K706" s="89">
        <f t="shared" si="11"/>
        <v>51.34</v>
      </c>
      <c r="L706" s="89"/>
    </row>
    <row r="707" spans="1:12">
      <c r="A707" s="73" t="s">
        <v>58</v>
      </c>
      <c r="B707" s="73" t="s">
        <v>387</v>
      </c>
      <c r="C707" s="73" t="s">
        <v>61</v>
      </c>
      <c r="D707" s="73" t="s">
        <v>80</v>
      </c>
      <c r="E707" s="73" t="s">
        <v>278</v>
      </c>
      <c r="F707" s="73" t="s">
        <v>279</v>
      </c>
      <c r="G707" s="73">
        <v>14</v>
      </c>
      <c r="H707" s="73">
        <v>40.46</v>
      </c>
      <c r="I707" s="73">
        <v>0</v>
      </c>
      <c r="J707" s="73">
        <v>40.46</v>
      </c>
      <c r="K707" s="89">
        <f t="shared" si="11"/>
        <v>40.46</v>
      </c>
      <c r="L707" s="89"/>
    </row>
    <row r="708" spans="1:12">
      <c r="A708" s="73" t="s">
        <v>58</v>
      </c>
      <c r="B708" s="73" t="s">
        <v>387</v>
      </c>
      <c r="C708" s="73" t="s">
        <v>61</v>
      </c>
      <c r="D708" s="73" t="s">
        <v>80</v>
      </c>
      <c r="E708" s="73" t="s">
        <v>191</v>
      </c>
      <c r="F708" s="73" t="s">
        <v>192</v>
      </c>
      <c r="G708" s="73">
        <v>9</v>
      </c>
      <c r="H708" s="73">
        <v>49.05</v>
      </c>
      <c r="I708" s="73">
        <v>0</v>
      </c>
      <c r="J708" s="73">
        <v>49.05</v>
      </c>
      <c r="K708" s="89">
        <f t="shared" si="11"/>
        <v>49.05</v>
      </c>
      <c r="L708" s="89"/>
    </row>
    <row r="709" spans="1:12">
      <c r="A709" s="73" t="s">
        <v>58</v>
      </c>
      <c r="B709" s="73" t="s">
        <v>387</v>
      </c>
      <c r="C709" s="73" t="s">
        <v>61</v>
      </c>
      <c r="D709" s="73" t="s">
        <v>80</v>
      </c>
      <c r="E709" s="73" t="s">
        <v>118</v>
      </c>
      <c r="F709" s="73" t="s">
        <v>119</v>
      </c>
      <c r="G709" s="73">
        <v>2</v>
      </c>
      <c r="H709" s="73">
        <v>23.16</v>
      </c>
      <c r="I709" s="73">
        <v>0</v>
      </c>
      <c r="J709" s="73">
        <v>23.16</v>
      </c>
      <c r="K709" s="89">
        <f t="shared" si="11"/>
        <v>23.16</v>
      </c>
      <c r="L709" s="89"/>
    </row>
    <row r="710" spans="1:12">
      <c r="A710" s="73" t="s">
        <v>58</v>
      </c>
      <c r="B710" s="73" t="s">
        <v>387</v>
      </c>
      <c r="C710" s="73" t="s">
        <v>61</v>
      </c>
      <c r="D710" s="73" t="s">
        <v>80</v>
      </c>
      <c r="E710" s="73" t="s">
        <v>91</v>
      </c>
      <c r="F710" s="73" t="s">
        <v>92</v>
      </c>
      <c r="G710" s="73">
        <v>8</v>
      </c>
      <c r="H710" s="73">
        <v>16.64</v>
      </c>
      <c r="I710" s="73">
        <v>0</v>
      </c>
      <c r="J710" s="73">
        <v>16.64</v>
      </c>
      <c r="K710" s="89">
        <f t="shared" si="11"/>
        <v>16.64</v>
      </c>
      <c r="L710" s="89"/>
    </row>
    <row r="711" spans="1:12">
      <c r="A711" s="73" t="s">
        <v>58</v>
      </c>
      <c r="B711" s="73" t="s">
        <v>387</v>
      </c>
      <c r="C711" s="73" t="s">
        <v>61</v>
      </c>
      <c r="D711" s="73" t="s">
        <v>80</v>
      </c>
      <c r="E711" s="73" t="s">
        <v>404</v>
      </c>
      <c r="F711" s="73" t="s">
        <v>405</v>
      </c>
      <c r="G711" s="73">
        <v>1</v>
      </c>
      <c r="H711" s="73">
        <v>7.1</v>
      </c>
      <c r="I711" s="73">
        <v>4</v>
      </c>
      <c r="J711" s="73">
        <v>11.1</v>
      </c>
      <c r="K711" s="89">
        <f t="shared" ref="K711:K774" si="12">J711</f>
        <v>11.1</v>
      </c>
      <c r="L711" s="89"/>
    </row>
    <row r="712" spans="1:12">
      <c r="A712" s="73" t="s">
        <v>58</v>
      </c>
      <c r="B712" s="73" t="s">
        <v>387</v>
      </c>
      <c r="C712" s="73" t="s">
        <v>61</v>
      </c>
      <c r="D712" s="73" t="s">
        <v>80</v>
      </c>
      <c r="E712" s="73" t="s">
        <v>122</v>
      </c>
      <c r="F712" s="73" t="s">
        <v>123</v>
      </c>
      <c r="G712" s="73">
        <v>3</v>
      </c>
      <c r="H712" s="73">
        <v>19.260000000000002</v>
      </c>
      <c r="I712" s="73">
        <v>0</v>
      </c>
      <c r="J712" s="73">
        <v>19.260000000000002</v>
      </c>
      <c r="K712" s="89">
        <f t="shared" si="12"/>
        <v>19.260000000000002</v>
      </c>
      <c r="L712" s="89"/>
    </row>
    <row r="713" spans="1:12">
      <c r="A713" s="73" t="s">
        <v>58</v>
      </c>
      <c r="B713" s="73" t="s">
        <v>387</v>
      </c>
      <c r="C713" s="73" t="s">
        <v>61</v>
      </c>
      <c r="D713" s="73" t="s">
        <v>80</v>
      </c>
      <c r="E713" s="73" t="s">
        <v>124</v>
      </c>
      <c r="F713" s="73" t="s">
        <v>125</v>
      </c>
      <c r="G713" s="73">
        <v>10</v>
      </c>
      <c r="H713" s="73">
        <v>82.8</v>
      </c>
      <c r="I713" s="73">
        <v>0</v>
      </c>
      <c r="J713" s="73">
        <v>82.8</v>
      </c>
      <c r="K713" s="89">
        <f t="shared" si="12"/>
        <v>82.8</v>
      </c>
      <c r="L713" s="89"/>
    </row>
    <row r="714" spans="1:12">
      <c r="A714" s="73" t="s">
        <v>58</v>
      </c>
      <c r="B714" s="73" t="s">
        <v>387</v>
      </c>
      <c r="C714" s="73" t="s">
        <v>61</v>
      </c>
      <c r="D714" s="73" t="s">
        <v>80</v>
      </c>
      <c r="E714" s="73" t="s">
        <v>193</v>
      </c>
      <c r="F714" s="73" t="s">
        <v>194</v>
      </c>
      <c r="G714" s="73">
        <v>2</v>
      </c>
      <c r="H714" s="73">
        <v>21.32</v>
      </c>
      <c r="I714" s="73">
        <v>0</v>
      </c>
      <c r="J714" s="73">
        <v>21.32</v>
      </c>
      <c r="K714" s="89">
        <f t="shared" si="12"/>
        <v>21.32</v>
      </c>
      <c r="L714" s="89"/>
    </row>
    <row r="715" spans="1:12">
      <c r="A715" s="73" t="s">
        <v>58</v>
      </c>
      <c r="B715" s="73" t="s">
        <v>387</v>
      </c>
      <c r="C715" s="73" t="s">
        <v>61</v>
      </c>
      <c r="D715" s="73" t="s">
        <v>80</v>
      </c>
      <c r="E715" s="73" t="s">
        <v>126</v>
      </c>
      <c r="F715" s="73" t="s">
        <v>127</v>
      </c>
      <c r="G715" s="73">
        <v>9</v>
      </c>
      <c r="H715" s="73">
        <v>129.6</v>
      </c>
      <c r="I715" s="73">
        <v>0</v>
      </c>
      <c r="J715" s="73">
        <v>129.6</v>
      </c>
      <c r="K715" s="89">
        <f t="shared" si="12"/>
        <v>129.6</v>
      </c>
      <c r="L715" s="89"/>
    </row>
    <row r="716" spans="1:12">
      <c r="A716" s="73" t="s">
        <v>58</v>
      </c>
      <c r="B716" s="73" t="s">
        <v>387</v>
      </c>
      <c r="C716" s="73" t="s">
        <v>61</v>
      </c>
      <c r="D716" s="73" t="s">
        <v>80</v>
      </c>
      <c r="E716" s="73" t="s">
        <v>128</v>
      </c>
      <c r="F716" s="73" t="s">
        <v>129</v>
      </c>
      <c r="G716" s="73">
        <v>8</v>
      </c>
      <c r="H716" s="73">
        <v>114.08</v>
      </c>
      <c r="I716" s="73">
        <v>0</v>
      </c>
      <c r="J716" s="73">
        <v>114.08</v>
      </c>
      <c r="K716" s="89">
        <f t="shared" si="12"/>
        <v>114.08</v>
      </c>
      <c r="L716" s="89"/>
    </row>
    <row r="717" spans="1:12">
      <c r="A717" s="73" t="s">
        <v>58</v>
      </c>
      <c r="B717" s="73" t="s">
        <v>387</v>
      </c>
      <c r="C717" s="73" t="s">
        <v>61</v>
      </c>
      <c r="D717" s="73" t="s">
        <v>80</v>
      </c>
      <c r="E717" s="73" t="s">
        <v>134</v>
      </c>
      <c r="F717" s="73" t="s">
        <v>135</v>
      </c>
      <c r="G717" s="73">
        <v>4</v>
      </c>
      <c r="H717" s="73">
        <v>39.4</v>
      </c>
      <c r="I717" s="73">
        <v>0</v>
      </c>
      <c r="J717" s="73">
        <v>39.4</v>
      </c>
      <c r="K717" s="89">
        <f t="shared" si="12"/>
        <v>39.4</v>
      </c>
      <c r="L717" s="89"/>
    </row>
    <row r="718" spans="1:12">
      <c r="A718" s="73" t="s">
        <v>58</v>
      </c>
      <c r="B718" s="73" t="s">
        <v>387</v>
      </c>
      <c r="C718" s="73" t="s">
        <v>61</v>
      </c>
      <c r="D718" s="73" t="s">
        <v>80</v>
      </c>
      <c r="E718" s="73" t="s">
        <v>136</v>
      </c>
      <c r="F718" s="73" t="s">
        <v>137</v>
      </c>
      <c r="G718" s="73">
        <v>1</v>
      </c>
      <c r="H718" s="73">
        <v>5.61</v>
      </c>
      <c r="I718" s="73">
        <v>0</v>
      </c>
      <c r="J718" s="73">
        <v>5.61</v>
      </c>
      <c r="K718" s="89">
        <f t="shared" si="12"/>
        <v>5.61</v>
      </c>
      <c r="L718" s="89"/>
    </row>
    <row r="719" spans="1:12">
      <c r="A719" s="73" t="s">
        <v>58</v>
      </c>
      <c r="B719" s="73" t="s">
        <v>387</v>
      </c>
      <c r="C719" s="73" t="s">
        <v>61</v>
      </c>
      <c r="D719" s="73" t="s">
        <v>80</v>
      </c>
      <c r="E719" s="73" t="s">
        <v>2569</v>
      </c>
      <c r="F719" s="73" t="s">
        <v>2570</v>
      </c>
      <c r="G719" s="73">
        <v>1</v>
      </c>
      <c r="H719" s="73">
        <v>12.64</v>
      </c>
      <c r="I719" s="73">
        <v>0</v>
      </c>
      <c r="J719" s="73">
        <v>12.64</v>
      </c>
      <c r="K719" s="89">
        <f t="shared" si="12"/>
        <v>12.64</v>
      </c>
      <c r="L719" s="89"/>
    </row>
    <row r="720" spans="1:12">
      <c r="A720" s="73" t="s">
        <v>58</v>
      </c>
      <c r="B720" s="73" t="s">
        <v>387</v>
      </c>
      <c r="C720" s="73" t="s">
        <v>61</v>
      </c>
      <c r="D720" s="73" t="s">
        <v>80</v>
      </c>
      <c r="E720" s="73" t="s">
        <v>260</v>
      </c>
      <c r="F720" s="73" t="s">
        <v>261</v>
      </c>
      <c r="G720" s="73">
        <v>2</v>
      </c>
      <c r="H720" s="73">
        <v>19.04</v>
      </c>
      <c r="I720" s="73">
        <v>0</v>
      </c>
      <c r="J720" s="73">
        <v>19.04</v>
      </c>
      <c r="K720" s="89">
        <f t="shared" si="12"/>
        <v>19.04</v>
      </c>
      <c r="L720" s="89"/>
    </row>
    <row r="721" spans="1:12">
      <c r="A721" s="73" t="s">
        <v>58</v>
      </c>
      <c r="B721" s="73" t="s">
        <v>387</v>
      </c>
      <c r="C721" s="73" t="s">
        <v>61</v>
      </c>
      <c r="D721" s="73" t="s">
        <v>80</v>
      </c>
      <c r="E721" s="73" t="s">
        <v>256</v>
      </c>
      <c r="F721" s="73" t="s">
        <v>257</v>
      </c>
      <c r="G721" s="73">
        <v>3</v>
      </c>
      <c r="H721" s="73">
        <v>56.1</v>
      </c>
      <c r="I721" s="73">
        <v>0</v>
      </c>
      <c r="J721" s="73">
        <v>56.1</v>
      </c>
      <c r="K721" s="89">
        <f t="shared" si="12"/>
        <v>56.1</v>
      </c>
      <c r="L721" s="89"/>
    </row>
    <row r="722" spans="1:12">
      <c r="A722" s="73" t="s">
        <v>58</v>
      </c>
      <c r="B722" s="73" t="s">
        <v>387</v>
      </c>
      <c r="C722" s="73" t="s">
        <v>61</v>
      </c>
      <c r="D722" s="73" t="s">
        <v>80</v>
      </c>
      <c r="E722" s="73" t="s">
        <v>199</v>
      </c>
      <c r="F722" s="73" t="s">
        <v>200</v>
      </c>
      <c r="G722" s="73">
        <v>1</v>
      </c>
      <c r="H722" s="73">
        <v>21.19</v>
      </c>
      <c r="I722" s="73">
        <v>0</v>
      </c>
      <c r="J722" s="73">
        <v>21.19</v>
      </c>
      <c r="K722" s="89">
        <f t="shared" si="12"/>
        <v>21.19</v>
      </c>
      <c r="L722" s="89"/>
    </row>
    <row r="723" spans="1:12">
      <c r="A723" s="73" t="s">
        <v>58</v>
      </c>
      <c r="B723" s="73" t="s">
        <v>387</v>
      </c>
      <c r="C723" s="73" t="s">
        <v>61</v>
      </c>
      <c r="D723" s="73" t="s">
        <v>80</v>
      </c>
      <c r="E723" s="73" t="s">
        <v>211</v>
      </c>
      <c r="F723" s="73" t="s">
        <v>212</v>
      </c>
      <c r="G723" s="73">
        <v>4</v>
      </c>
      <c r="H723" s="73">
        <v>15.96</v>
      </c>
      <c r="I723" s="73">
        <v>0</v>
      </c>
      <c r="J723" s="73">
        <v>15.96</v>
      </c>
      <c r="K723" s="89">
        <f t="shared" si="12"/>
        <v>15.96</v>
      </c>
      <c r="L723" s="89"/>
    </row>
    <row r="724" spans="1:12">
      <c r="A724" s="73" t="s">
        <v>58</v>
      </c>
      <c r="B724" s="73" t="s">
        <v>387</v>
      </c>
      <c r="C724" s="73" t="s">
        <v>61</v>
      </c>
      <c r="D724" s="73" t="s">
        <v>80</v>
      </c>
      <c r="E724" s="73" t="s">
        <v>213</v>
      </c>
      <c r="F724" s="73" t="s">
        <v>214</v>
      </c>
      <c r="G724" s="73">
        <v>3</v>
      </c>
      <c r="H724" s="73">
        <v>49.32</v>
      </c>
      <c r="I724" s="73">
        <v>0</v>
      </c>
      <c r="J724" s="73">
        <v>49.32</v>
      </c>
      <c r="K724" s="89">
        <f t="shared" si="12"/>
        <v>49.32</v>
      </c>
      <c r="L724" s="89"/>
    </row>
    <row r="725" spans="1:12">
      <c r="A725" s="73" t="s">
        <v>58</v>
      </c>
      <c r="B725" s="73" t="s">
        <v>387</v>
      </c>
      <c r="C725" s="73" t="s">
        <v>61</v>
      </c>
      <c r="D725" s="73" t="s">
        <v>80</v>
      </c>
      <c r="E725" s="73" t="s">
        <v>130</v>
      </c>
      <c r="F725" s="73" t="s">
        <v>131</v>
      </c>
      <c r="G725" s="73">
        <v>1</v>
      </c>
      <c r="H725" s="73">
        <v>13.38</v>
      </c>
      <c r="I725" s="73">
        <v>0</v>
      </c>
      <c r="J725" s="73">
        <v>13.38</v>
      </c>
      <c r="K725" s="89">
        <f t="shared" si="12"/>
        <v>13.38</v>
      </c>
      <c r="L725" s="89"/>
    </row>
    <row r="726" spans="1:12">
      <c r="A726" s="73" t="s">
        <v>58</v>
      </c>
      <c r="B726" s="73" t="s">
        <v>387</v>
      </c>
      <c r="C726" s="73" t="s">
        <v>61</v>
      </c>
      <c r="D726" s="73" t="s">
        <v>80</v>
      </c>
      <c r="E726" s="73" t="s">
        <v>144</v>
      </c>
      <c r="F726" s="73" t="s">
        <v>145</v>
      </c>
      <c r="G726" s="73">
        <v>3</v>
      </c>
      <c r="H726" s="73">
        <v>6.27</v>
      </c>
      <c r="I726" s="73">
        <v>0</v>
      </c>
      <c r="J726" s="73">
        <v>6.27</v>
      </c>
      <c r="K726" s="89">
        <f t="shared" si="12"/>
        <v>6.27</v>
      </c>
      <c r="L726" s="89"/>
    </row>
    <row r="727" spans="1:12">
      <c r="A727" s="73" t="s">
        <v>58</v>
      </c>
      <c r="B727" s="73" t="s">
        <v>387</v>
      </c>
      <c r="C727" s="73" t="s">
        <v>61</v>
      </c>
      <c r="D727" s="73" t="s">
        <v>80</v>
      </c>
      <c r="E727" s="73" t="s">
        <v>240</v>
      </c>
      <c r="F727" s="73" t="s">
        <v>241</v>
      </c>
      <c r="G727" s="73">
        <v>1</v>
      </c>
      <c r="H727" s="73">
        <v>3.69</v>
      </c>
      <c r="I727" s="73">
        <v>0</v>
      </c>
      <c r="J727" s="73">
        <v>3.69</v>
      </c>
      <c r="K727" s="89">
        <f t="shared" si="12"/>
        <v>3.69</v>
      </c>
      <c r="L727" s="89"/>
    </row>
    <row r="728" spans="1:12">
      <c r="A728" s="73" t="s">
        <v>58</v>
      </c>
      <c r="B728" s="73" t="s">
        <v>387</v>
      </c>
      <c r="C728" s="73" t="s">
        <v>61</v>
      </c>
      <c r="D728" s="73" t="s">
        <v>80</v>
      </c>
      <c r="E728" s="73" t="s">
        <v>262</v>
      </c>
      <c r="F728" s="73" t="s">
        <v>263</v>
      </c>
      <c r="G728" s="73">
        <v>4</v>
      </c>
      <c r="H728" s="73">
        <v>6.08</v>
      </c>
      <c r="I728" s="73">
        <v>0</v>
      </c>
      <c r="J728" s="73">
        <v>6.08</v>
      </c>
      <c r="K728" s="89">
        <f t="shared" si="12"/>
        <v>6.08</v>
      </c>
      <c r="L728" s="89"/>
    </row>
    <row r="729" spans="1:12">
      <c r="A729" s="73" t="s">
        <v>58</v>
      </c>
      <c r="B729" s="73" t="s">
        <v>387</v>
      </c>
      <c r="C729" s="73" t="s">
        <v>61</v>
      </c>
      <c r="D729" s="73" t="s">
        <v>80</v>
      </c>
      <c r="E729" s="73" t="s">
        <v>224</v>
      </c>
      <c r="F729" s="73" t="s">
        <v>225</v>
      </c>
      <c r="G729" s="73">
        <v>1</v>
      </c>
      <c r="H729" s="73">
        <v>9.39</v>
      </c>
      <c r="I729" s="73">
        <v>0</v>
      </c>
      <c r="J729" s="73">
        <v>9.39</v>
      </c>
      <c r="K729" s="89">
        <f t="shared" si="12"/>
        <v>9.39</v>
      </c>
      <c r="L729" s="89"/>
    </row>
    <row r="730" spans="1:12">
      <c r="A730" s="73" t="s">
        <v>58</v>
      </c>
      <c r="B730" s="73" t="s">
        <v>387</v>
      </c>
      <c r="C730" s="73" t="s">
        <v>61</v>
      </c>
      <c r="D730" s="73" t="s">
        <v>80</v>
      </c>
      <c r="E730" s="73" t="s">
        <v>388</v>
      </c>
      <c r="F730" s="73" t="s">
        <v>389</v>
      </c>
      <c r="G730" s="73">
        <v>1</v>
      </c>
      <c r="H730" s="73">
        <v>5.38</v>
      </c>
      <c r="I730" s="73">
        <v>0</v>
      </c>
      <c r="J730" s="73">
        <v>5.38</v>
      </c>
      <c r="K730" s="89">
        <f t="shared" si="12"/>
        <v>5.38</v>
      </c>
      <c r="L730" s="89"/>
    </row>
    <row r="731" spans="1:12">
      <c r="A731" s="73" t="s">
        <v>58</v>
      </c>
      <c r="B731" s="73" t="s">
        <v>387</v>
      </c>
      <c r="C731" s="73" t="s">
        <v>61</v>
      </c>
      <c r="D731" s="73" t="s">
        <v>80</v>
      </c>
      <c r="E731" s="73" t="s">
        <v>390</v>
      </c>
      <c r="F731" s="73" t="s">
        <v>391</v>
      </c>
      <c r="G731" s="73">
        <v>11</v>
      </c>
      <c r="H731" s="73">
        <v>23.32</v>
      </c>
      <c r="I731" s="73">
        <v>0</v>
      </c>
      <c r="J731" s="73">
        <v>23.32</v>
      </c>
      <c r="K731" s="89">
        <f t="shared" si="12"/>
        <v>23.32</v>
      </c>
      <c r="L731" s="89"/>
    </row>
    <row r="732" spans="1:12">
      <c r="A732" s="73" t="s">
        <v>58</v>
      </c>
      <c r="B732" s="73" t="s">
        <v>387</v>
      </c>
      <c r="C732" s="73" t="s">
        <v>61</v>
      </c>
      <c r="D732" s="73" t="s">
        <v>80</v>
      </c>
      <c r="E732" s="73" t="s">
        <v>394</v>
      </c>
      <c r="F732" s="73" t="s">
        <v>395</v>
      </c>
      <c r="G732" s="73">
        <v>1</v>
      </c>
      <c r="H732" s="73">
        <v>3.99</v>
      </c>
      <c r="I732" s="73">
        <v>0</v>
      </c>
      <c r="J732" s="73">
        <v>3.99</v>
      </c>
      <c r="K732" s="89">
        <f t="shared" si="12"/>
        <v>3.99</v>
      </c>
      <c r="L732" s="89"/>
    </row>
    <row r="733" spans="1:12">
      <c r="A733" s="73" t="s">
        <v>58</v>
      </c>
      <c r="B733" s="73" t="s">
        <v>387</v>
      </c>
      <c r="C733" s="73" t="s">
        <v>61</v>
      </c>
      <c r="D733" s="73" t="s">
        <v>80</v>
      </c>
      <c r="E733" s="73" t="s">
        <v>321</v>
      </c>
      <c r="F733" s="73" t="s">
        <v>322</v>
      </c>
      <c r="G733" s="73">
        <v>1</v>
      </c>
      <c r="H733" s="73">
        <v>5</v>
      </c>
      <c r="I733" s="73">
        <v>0</v>
      </c>
      <c r="J733" s="73">
        <v>5</v>
      </c>
      <c r="K733" s="89">
        <f t="shared" si="12"/>
        <v>5</v>
      </c>
      <c r="L733" s="89"/>
    </row>
    <row r="734" spans="1:12">
      <c r="A734" s="73" t="s">
        <v>58</v>
      </c>
      <c r="B734" s="73" t="s">
        <v>387</v>
      </c>
      <c r="C734" s="73" t="s">
        <v>61</v>
      </c>
      <c r="D734" s="73" t="s">
        <v>80</v>
      </c>
      <c r="E734" s="73" t="s">
        <v>396</v>
      </c>
      <c r="F734" s="73" t="s">
        <v>397</v>
      </c>
      <c r="G734" s="73">
        <v>1</v>
      </c>
      <c r="H734" s="73">
        <v>2.74</v>
      </c>
      <c r="I734" s="73">
        <v>0</v>
      </c>
      <c r="J734" s="73">
        <v>2.74</v>
      </c>
      <c r="K734" s="89">
        <f t="shared" si="12"/>
        <v>2.74</v>
      </c>
      <c r="L734" s="89"/>
    </row>
    <row r="735" spans="1:12">
      <c r="A735" s="73" t="s">
        <v>58</v>
      </c>
      <c r="B735" s="73" t="s">
        <v>387</v>
      </c>
      <c r="C735" s="73" t="s">
        <v>61</v>
      </c>
      <c r="D735" s="73" t="s">
        <v>80</v>
      </c>
      <c r="E735" s="73" t="s">
        <v>429</v>
      </c>
      <c r="F735" s="73" t="s">
        <v>430</v>
      </c>
      <c r="G735" s="73">
        <v>1</v>
      </c>
      <c r="H735" s="73">
        <v>2.74</v>
      </c>
      <c r="I735" s="73">
        <v>0</v>
      </c>
      <c r="J735" s="73">
        <v>2.74</v>
      </c>
      <c r="K735" s="89">
        <f t="shared" si="12"/>
        <v>2.74</v>
      </c>
      <c r="L735" s="89"/>
    </row>
    <row r="736" spans="1:12">
      <c r="A736" s="73" t="s">
        <v>58</v>
      </c>
      <c r="B736" s="73" t="s">
        <v>387</v>
      </c>
      <c r="C736" s="73" t="s">
        <v>61</v>
      </c>
      <c r="D736" s="73" t="s">
        <v>80</v>
      </c>
      <c r="E736" s="73" t="s">
        <v>83</v>
      </c>
      <c r="F736" s="73" t="s">
        <v>84</v>
      </c>
      <c r="G736" s="73">
        <v>1</v>
      </c>
      <c r="H736" s="73">
        <v>2.25</v>
      </c>
      <c r="I736" s="73">
        <v>0</v>
      </c>
      <c r="J736" s="73">
        <v>2.25</v>
      </c>
      <c r="K736" s="89">
        <f t="shared" si="12"/>
        <v>2.25</v>
      </c>
      <c r="L736" s="89"/>
    </row>
    <row r="737" spans="1:12">
      <c r="A737" s="73" t="s">
        <v>58</v>
      </c>
      <c r="B737" s="73" t="s">
        <v>387</v>
      </c>
      <c r="C737" s="73" t="s">
        <v>61</v>
      </c>
      <c r="D737" s="73" t="s">
        <v>80</v>
      </c>
      <c r="E737" s="73" t="s">
        <v>183</v>
      </c>
      <c r="F737" s="73" t="s">
        <v>184</v>
      </c>
      <c r="G737" s="73">
        <v>1</v>
      </c>
      <c r="H737" s="73">
        <v>2.25</v>
      </c>
      <c r="I737" s="73">
        <v>0</v>
      </c>
      <c r="J737" s="73">
        <v>2.25</v>
      </c>
      <c r="K737" s="89">
        <f t="shared" si="12"/>
        <v>2.25</v>
      </c>
      <c r="L737" s="89"/>
    </row>
    <row r="738" spans="1:12">
      <c r="A738" s="73" t="s">
        <v>58</v>
      </c>
      <c r="B738" s="73" t="s">
        <v>387</v>
      </c>
      <c r="C738" s="73" t="s">
        <v>61</v>
      </c>
      <c r="D738" s="73" t="s">
        <v>80</v>
      </c>
      <c r="E738" s="73" t="s">
        <v>398</v>
      </c>
      <c r="F738" s="73" t="s">
        <v>399</v>
      </c>
      <c r="G738" s="73">
        <v>1</v>
      </c>
      <c r="H738" s="73">
        <v>2.29</v>
      </c>
      <c r="I738" s="73">
        <v>0</v>
      </c>
      <c r="J738" s="73">
        <v>2.29</v>
      </c>
      <c r="K738" s="89">
        <f t="shared" si="12"/>
        <v>2.29</v>
      </c>
      <c r="L738" s="89"/>
    </row>
    <row r="739" spans="1:12">
      <c r="A739" s="73" t="s">
        <v>58</v>
      </c>
      <c r="B739" s="73" t="s">
        <v>387</v>
      </c>
      <c r="C739" s="73" t="s">
        <v>61</v>
      </c>
      <c r="D739" s="73" t="s">
        <v>80</v>
      </c>
      <c r="E739" s="73" t="s">
        <v>185</v>
      </c>
      <c r="F739" s="73" t="s">
        <v>186</v>
      </c>
      <c r="G739" s="73">
        <v>1</v>
      </c>
      <c r="H739" s="73">
        <v>3.27</v>
      </c>
      <c r="I739" s="73">
        <v>0</v>
      </c>
      <c r="J739" s="73">
        <v>3.27</v>
      </c>
      <c r="K739" s="89">
        <f t="shared" si="12"/>
        <v>3.27</v>
      </c>
      <c r="L739" s="89"/>
    </row>
    <row r="740" spans="1:12">
      <c r="A740" s="73" t="s">
        <v>58</v>
      </c>
      <c r="B740" s="73" t="s">
        <v>387</v>
      </c>
      <c r="C740" s="73" t="s">
        <v>61</v>
      </c>
      <c r="D740" s="73" t="s">
        <v>80</v>
      </c>
      <c r="E740" s="73" t="s">
        <v>85</v>
      </c>
      <c r="F740" s="73" t="s">
        <v>86</v>
      </c>
      <c r="G740" s="73">
        <v>2</v>
      </c>
      <c r="H740" s="73">
        <v>10.06</v>
      </c>
      <c r="I740" s="73">
        <v>0</v>
      </c>
      <c r="J740" s="73">
        <v>10.06</v>
      </c>
      <c r="K740" s="89">
        <f t="shared" si="12"/>
        <v>10.06</v>
      </c>
      <c r="L740" s="89"/>
    </row>
    <row r="741" spans="1:12">
      <c r="A741" s="73" t="s">
        <v>58</v>
      </c>
      <c r="B741" s="73" t="s">
        <v>387</v>
      </c>
      <c r="C741" s="73" t="s">
        <v>61</v>
      </c>
      <c r="D741" s="73" t="s">
        <v>80</v>
      </c>
      <c r="E741" s="73" t="s">
        <v>234</v>
      </c>
      <c r="F741" s="73" t="s">
        <v>235</v>
      </c>
      <c r="G741" s="73">
        <v>1</v>
      </c>
      <c r="H741" s="73">
        <v>3.99</v>
      </c>
      <c r="I741" s="73">
        <v>0</v>
      </c>
      <c r="J741" s="73">
        <v>3.99</v>
      </c>
      <c r="K741" s="89">
        <f t="shared" si="12"/>
        <v>3.99</v>
      </c>
      <c r="L741" s="89"/>
    </row>
    <row r="742" spans="1:12">
      <c r="A742" s="73" t="s">
        <v>58</v>
      </c>
      <c r="B742" s="73" t="s">
        <v>387</v>
      </c>
      <c r="C742" s="73" t="s">
        <v>61</v>
      </c>
      <c r="D742" s="73" t="s">
        <v>80</v>
      </c>
      <c r="E742" s="73" t="s">
        <v>323</v>
      </c>
      <c r="F742" s="73" t="s">
        <v>324</v>
      </c>
      <c r="G742" s="73">
        <v>1</v>
      </c>
      <c r="H742" s="73">
        <v>2.67</v>
      </c>
      <c r="I742" s="73">
        <v>0</v>
      </c>
      <c r="J742" s="73">
        <v>2.67</v>
      </c>
      <c r="K742" s="89">
        <f t="shared" si="12"/>
        <v>2.67</v>
      </c>
      <c r="L742" s="89"/>
    </row>
    <row r="743" spans="1:12">
      <c r="A743" s="73" t="s">
        <v>58</v>
      </c>
      <c r="B743" s="73" t="s">
        <v>387</v>
      </c>
      <c r="C743" s="73" t="s">
        <v>61</v>
      </c>
      <c r="D743" s="73" t="s">
        <v>80</v>
      </c>
      <c r="E743" s="73" t="s">
        <v>400</v>
      </c>
      <c r="F743" s="73" t="s">
        <v>401</v>
      </c>
      <c r="G743" s="73">
        <v>1</v>
      </c>
      <c r="H743" s="73">
        <v>2.7</v>
      </c>
      <c r="I743" s="73">
        <v>0</v>
      </c>
      <c r="J743" s="73">
        <v>2.7</v>
      </c>
      <c r="K743" s="89">
        <f t="shared" si="12"/>
        <v>2.7</v>
      </c>
      <c r="L743" s="89"/>
    </row>
    <row r="744" spans="1:12">
      <c r="A744" s="73" t="s">
        <v>58</v>
      </c>
      <c r="B744" s="73" t="s">
        <v>387</v>
      </c>
      <c r="C744" s="73" t="s">
        <v>61</v>
      </c>
      <c r="D744" s="73" t="s">
        <v>80</v>
      </c>
      <c r="E744" s="73" t="s">
        <v>187</v>
      </c>
      <c r="F744" s="73" t="s">
        <v>188</v>
      </c>
      <c r="G744" s="73">
        <v>1</v>
      </c>
      <c r="H744" s="73">
        <v>5.14</v>
      </c>
      <c r="I744" s="73">
        <v>0</v>
      </c>
      <c r="J744" s="73">
        <v>5.14</v>
      </c>
      <c r="K744" s="89">
        <f t="shared" si="12"/>
        <v>5.14</v>
      </c>
      <c r="L744" s="89"/>
    </row>
    <row r="745" spans="1:12">
      <c r="A745" s="73" t="s">
        <v>58</v>
      </c>
      <c r="B745" s="73" t="s">
        <v>387</v>
      </c>
      <c r="C745" s="73" t="s">
        <v>61</v>
      </c>
      <c r="D745" s="73" t="s">
        <v>80</v>
      </c>
      <c r="E745" s="73" t="s">
        <v>87</v>
      </c>
      <c r="F745" s="73" t="s">
        <v>88</v>
      </c>
      <c r="G745" s="73">
        <v>1</v>
      </c>
      <c r="H745" s="73">
        <v>2.87</v>
      </c>
      <c r="I745" s="73">
        <v>0</v>
      </c>
      <c r="J745" s="73">
        <v>2.87</v>
      </c>
      <c r="K745" s="89">
        <f t="shared" si="12"/>
        <v>2.87</v>
      </c>
      <c r="L745" s="89"/>
    </row>
    <row r="746" spans="1:12">
      <c r="A746" s="73" t="s">
        <v>58</v>
      </c>
      <c r="B746" s="73" t="s">
        <v>387</v>
      </c>
      <c r="C746" s="73" t="s">
        <v>61</v>
      </c>
      <c r="D746" s="73" t="s">
        <v>80</v>
      </c>
      <c r="E746" s="73" t="s">
        <v>89</v>
      </c>
      <c r="F746" s="73" t="s">
        <v>90</v>
      </c>
      <c r="G746" s="73">
        <v>1</v>
      </c>
      <c r="H746" s="73">
        <v>6.73</v>
      </c>
      <c r="I746" s="73">
        <v>0</v>
      </c>
      <c r="J746" s="73">
        <v>6.73</v>
      </c>
      <c r="K746" s="89">
        <f t="shared" si="12"/>
        <v>6.73</v>
      </c>
      <c r="L746" s="89"/>
    </row>
    <row r="747" spans="1:12">
      <c r="A747" s="73" t="s">
        <v>58</v>
      </c>
      <c r="B747" s="73" t="s">
        <v>387</v>
      </c>
      <c r="C747" s="73" t="s">
        <v>61</v>
      </c>
      <c r="D747" s="73" t="s">
        <v>80</v>
      </c>
      <c r="E747" s="73" t="s">
        <v>222</v>
      </c>
      <c r="F747" s="73" t="s">
        <v>223</v>
      </c>
      <c r="G747" s="73">
        <v>1</v>
      </c>
      <c r="H747" s="73">
        <v>3.02</v>
      </c>
      <c r="I747" s="73">
        <v>0</v>
      </c>
      <c r="J747" s="73">
        <v>3.02</v>
      </c>
      <c r="K747" s="89">
        <f t="shared" si="12"/>
        <v>3.02</v>
      </c>
      <c r="L747" s="89"/>
    </row>
    <row r="748" spans="1:12">
      <c r="A748" s="73" t="s">
        <v>58</v>
      </c>
      <c r="B748" s="73" t="s">
        <v>387</v>
      </c>
      <c r="C748" s="73" t="s">
        <v>61</v>
      </c>
      <c r="D748" s="73" t="s">
        <v>80</v>
      </c>
      <c r="E748" s="73" t="s">
        <v>278</v>
      </c>
      <c r="F748" s="73" t="s">
        <v>279</v>
      </c>
      <c r="G748" s="73">
        <v>1</v>
      </c>
      <c r="H748" s="73">
        <v>2.89</v>
      </c>
      <c r="I748" s="73">
        <v>0</v>
      </c>
      <c r="J748" s="73">
        <v>2.89</v>
      </c>
      <c r="K748" s="89">
        <f t="shared" si="12"/>
        <v>2.89</v>
      </c>
      <c r="L748" s="89"/>
    </row>
    <row r="749" spans="1:12">
      <c r="A749" s="73" t="s">
        <v>58</v>
      </c>
      <c r="B749" s="73" t="s">
        <v>387</v>
      </c>
      <c r="C749" s="73" t="s">
        <v>61</v>
      </c>
      <c r="D749" s="73" t="s">
        <v>80</v>
      </c>
      <c r="E749" s="73" t="s">
        <v>191</v>
      </c>
      <c r="F749" s="73" t="s">
        <v>192</v>
      </c>
      <c r="G749" s="73">
        <v>2</v>
      </c>
      <c r="H749" s="73">
        <v>10.9</v>
      </c>
      <c r="I749" s="73">
        <v>0</v>
      </c>
      <c r="J749" s="73">
        <v>10.9</v>
      </c>
      <c r="K749" s="89">
        <f t="shared" si="12"/>
        <v>10.9</v>
      </c>
      <c r="L749" s="89"/>
    </row>
    <row r="750" spans="1:12">
      <c r="A750" s="73" t="s">
        <v>58</v>
      </c>
      <c r="B750" s="73" t="s">
        <v>387</v>
      </c>
      <c r="C750" s="73" t="s">
        <v>61</v>
      </c>
      <c r="D750" s="73" t="s">
        <v>80</v>
      </c>
      <c r="E750" s="73" t="s">
        <v>91</v>
      </c>
      <c r="F750" s="73" t="s">
        <v>92</v>
      </c>
      <c r="G750" s="73">
        <v>1</v>
      </c>
      <c r="H750" s="73">
        <v>2.08</v>
      </c>
      <c r="I750" s="73">
        <v>0</v>
      </c>
      <c r="J750" s="73">
        <v>2.08</v>
      </c>
      <c r="K750" s="89">
        <f t="shared" si="12"/>
        <v>2.08</v>
      </c>
      <c r="L750" s="89"/>
    </row>
    <row r="751" spans="1:12">
      <c r="A751" s="73" t="s">
        <v>58</v>
      </c>
      <c r="B751" s="73" t="s">
        <v>387</v>
      </c>
      <c r="C751" s="73" t="s">
        <v>61</v>
      </c>
      <c r="D751" s="73" t="s">
        <v>80</v>
      </c>
      <c r="E751" s="73" t="s">
        <v>404</v>
      </c>
      <c r="F751" s="73" t="s">
        <v>405</v>
      </c>
      <c r="G751" s="73">
        <v>1</v>
      </c>
      <c r="H751" s="73">
        <v>7.1</v>
      </c>
      <c r="I751" s="73">
        <v>4</v>
      </c>
      <c r="J751" s="73">
        <v>11.1</v>
      </c>
      <c r="K751" s="89">
        <f t="shared" si="12"/>
        <v>11.1</v>
      </c>
      <c r="L751" s="89"/>
    </row>
    <row r="752" spans="1:12">
      <c r="A752" s="73" t="s">
        <v>58</v>
      </c>
      <c r="B752" s="73" t="s">
        <v>387</v>
      </c>
      <c r="C752" s="73" t="s">
        <v>61</v>
      </c>
      <c r="D752" s="73" t="s">
        <v>80</v>
      </c>
      <c r="E752" s="73" t="s">
        <v>126</v>
      </c>
      <c r="F752" s="73" t="s">
        <v>127</v>
      </c>
      <c r="G752" s="73">
        <v>4</v>
      </c>
      <c r="H752" s="73">
        <v>57.6</v>
      </c>
      <c r="I752" s="73">
        <v>0</v>
      </c>
      <c r="J752" s="73">
        <v>57.6</v>
      </c>
      <c r="K752" s="89">
        <f t="shared" si="12"/>
        <v>57.6</v>
      </c>
      <c r="L752" s="89"/>
    </row>
    <row r="753" spans="1:12">
      <c r="A753" s="73" t="s">
        <v>58</v>
      </c>
      <c r="B753" s="73" t="s">
        <v>387</v>
      </c>
      <c r="C753" s="73" t="s">
        <v>61</v>
      </c>
      <c r="D753" s="73" t="s">
        <v>80</v>
      </c>
      <c r="E753" s="73" t="s">
        <v>128</v>
      </c>
      <c r="F753" s="73" t="s">
        <v>129</v>
      </c>
      <c r="G753" s="73">
        <v>3</v>
      </c>
      <c r="H753" s="73">
        <v>42.78</v>
      </c>
      <c r="I753" s="73">
        <v>0</v>
      </c>
      <c r="J753" s="73">
        <v>42.78</v>
      </c>
      <c r="K753" s="89">
        <f t="shared" si="12"/>
        <v>42.78</v>
      </c>
      <c r="L753" s="89"/>
    </row>
    <row r="754" spans="1:12">
      <c r="A754" s="73" t="s">
        <v>58</v>
      </c>
      <c r="B754" s="73" t="s">
        <v>387</v>
      </c>
      <c r="C754" s="73" t="s">
        <v>61</v>
      </c>
      <c r="D754" s="73" t="s">
        <v>80</v>
      </c>
      <c r="E754" s="73" t="s">
        <v>134</v>
      </c>
      <c r="F754" s="73" t="s">
        <v>135</v>
      </c>
      <c r="G754" s="73">
        <v>2</v>
      </c>
      <c r="H754" s="73">
        <v>19.7</v>
      </c>
      <c r="I754" s="73">
        <v>0</v>
      </c>
      <c r="J754" s="73">
        <v>19.7</v>
      </c>
      <c r="K754" s="89">
        <f t="shared" si="12"/>
        <v>19.7</v>
      </c>
      <c r="L754" s="89"/>
    </row>
    <row r="755" spans="1:12">
      <c r="A755" s="73" t="s">
        <v>58</v>
      </c>
      <c r="B755" s="73" t="s">
        <v>387</v>
      </c>
      <c r="C755" s="73" t="s">
        <v>61</v>
      </c>
      <c r="D755" s="73" t="s">
        <v>80</v>
      </c>
      <c r="E755" s="73" t="s">
        <v>2571</v>
      </c>
      <c r="F755" s="73" t="s">
        <v>2572</v>
      </c>
      <c r="G755" s="73">
        <v>1</v>
      </c>
      <c r="H755" s="73">
        <v>13.34</v>
      </c>
      <c r="I755" s="73">
        <v>4</v>
      </c>
      <c r="J755" s="73">
        <v>17.34</v>
      </c>
      <c r="K755" s="89">
        <f t="shared" si="12"/>
        <v>17.34</v>
      </c>
      <c r="L755" s="89"/>
    </row>
    <row r="756" spans="1:12">
      <c r="A756" s="73" t="s">
        <v>58</v>
      </c>
      <c r="B756" s="73" t="s">
        <v>387</v>
      </c>
      <c r="C756" s="73" t="s">
        <v>61</v>
      </c>
      <c r="D756" s="73" t="s">
        <v>80</v>
      </c>
      <c r="E756" s="73" t="s">
        <v>130</v>
      </c>
      <c r="F756" s="73" t="s">
        <v>131</v>
      </c>
      <c r="G756" s="73">
        <v>2</v>
      </c>
      <c r="H756" s="73">
        <v>26.76</v>
      </c>
      <c r="I756" s="73">
        <v>0</v>
      </c>
      <c r="J756" s="73">
        <v>26.76</v>
      </c>
      <c r="K756" s="89">
        <f t="shared" si="12"/>
        <v>26.76</v>
      </c>
      <c r="L756" s="89"/>
    </row>
    <row r="757" spans="1:12">
      <c r="A757" s="73" t="s">
        <v>58</v>
      </c>
      <c r="B757" s="73" t="s">
        <v>387</v>
      </c>
      <c r="C757" s="73" t="s">
        <v>61</v>
      </c>
      <c r="D757" s="73" t="s">
        <v>80</v>
      </c>
      <c r="E757" s="73" t="s">
        <v>112</v>
      </c>
      <c r="F757" s="73" t="s">
        <v>113</v>
      </c>
      <c r="G757" s="73">
        <v>10</v>
      </c>
      <c r="H757" s="73">
        <v>219.3</v>
      </c>
      <c r="I757" s="73">
        <v>70</v>
      </c>
      <c r="J757" s="73">
        <v>289.3</v>
      </c>
      <c r="K757" s="89">
        <f t="shared" si="12"/>
        <v>289.3</v>
      </c>
      <c r="L757" s="89"/>
    </row>
    <row r="758" spans="1:12">
      <c r="A758" s="73" t="s">
        <v>58</v>
      </c>
      <c r="B758" s="73" t="s">
        <v>387</v>
      </c>
      <c r="C758" s="73" t="s">
        <v>61</v>
      </c>
      <c r="D758" s="73" t="s">
        <v>80</v>
      </c>
      <c r="E758" s="73" t="s">
        <v>1818</v>
      </c>
      <c r="F758" s="73" t="s">
        <v>1819</v>
      </c>
      <c r="G758" s="73">
        <v>10</v>
      </c>
      <c r="H758" s="73">
        <v>43.6</v>
      </c>
      <c r="I758" s="73">
        <v>0</v>
      </c>
      <c r="J758" s="73">
        <v>43.6</v>
      </c>
      <c r="K758" s="89">
        <f t="shared" si="12"/>
        <v>43.6</v>
      </c>
      <c r="L758" s="89"/>
    </row>
    <row r="759" spans="1:12">
      <c r="A759" s="73" t="s">
        <v>58</v>
      </c>
      <c r="B759" s="73" t="s">
        <v>387</v>
      </c>
      <c r="C759" s="73" t="s">
        <v>61</v>
      </c>
      <c r="D759" s="73" t="s">
        <v>80</v>
      </c>
      <c r="E759" s="73" t="s">
        <v>1780</v>
      </c>
      <c r="F759" s="73" t="s">
        <v>1781</v>
      </c>
      <c r="G759" s="73">
        <v>6</v>
      </c>
      <c r="H759" s="73">
        <v>25.02</v>
      </c>
      <c r="I759" s="73">
        <v>0</v>
      </c>
      <c r="J759" s="73">
        <v>25.02</v>
      </c>
      <c r="K759" s="89">
        <f t="shared" si="12"/>
        <v>25.02</v>
      </c>
      <c r="L759" s="89"/>
    </row>
    <row r="760" spans="1:12">
      <c r="A760" s="73" t="s">
        <v>58</v>
      </c>
      <c r="B760" s="73" t="s">
        <v>387</v>
      </c>
      <c r="C760" s="73" t="s">
        <v>61</v>
      </c>
      <c r="D760" s="73" t="s">
        <v>80</v>
      </c>
      <c r="E760" s="73" t="s">
        <v>226</v>
      </c>
      <c r="F760" s="73" t="s">
        <v>227</v>
      </c>
      <c r="G760" s="73">
        <v>1</v>
      </c>
      <c r="H760" s="73">
        <v>11.22</v>
      </c>
      <c r="I760" s="73">
        <v>0</v>
      </c>
      <c r="J760" s="73">
        <v>11.22</v>
      </c>
      <c r="K760" s="89">
        <f t="shared" si="12"/>
        <v>11.22</v>
      </c>
      <c r="L760" s="89"/>
    </row>
    <row r="761" spans="1:12">
      <c r="A761" s="73" t="s">
        <v>58</v>
      </c>
      <c r="B761" s="73" t="s">
        <v>387</v>
      </c>
      <c r="C761" s="73" t="s">
        <v>61</v>
      </c>
      <c r="D761" s="73" t="s">
        <v>80</v>
      </c>
      <c r="E761" s="73" t="s">
        <v>138</v>
      </c>
      <c r="F761" s="73" t="s">
        <v>139</v>
      </c>
      <c r="G761" s="73">
        <v>6</v>
      </c>
      <c r="H761" s="73">
        <v>9.7799999999999994</v>
      </c>
      <c r="I761" s="73">
        <v>12</v>
      </c>
      <c r="J761" s="73">
        <v>21.78</v>
      </c>
      <c r="K761" s="89">
        <f t="shared" si="12"/>
        <v>21.78</v>
      </c>
      <c r="L761" s="89"/>
    </row>
    <row r="762" spans="1:12">
      <c r="A762" s="73" t="s">
        <v>58</v>
      </c>
      <c r="B762" s="73" t="s">
        <v>387</v>
      </c>
      <c r="C762" s="73" t="s">
        <v>61</v>
      </c>
      <c r="D762" s="73" t="s">
        <v>80</v>
      </c>
      <c r="E762" s="73" t="s">
        <v>163</v>
      </c>
      <c r="F762" s="73" t="s">
        <v>164</v>
      </c>
      <c r="G762" s="73">
        <v>6</v>
      </c>
      <c r="H762" s="73">
        <v>31.68</v>
      </c>
      <c r="I762" s="73">
        <v>0</v>
      </c>
      <c r="J762" s="73">
        <v>31.68</v>
      </c>
      <c r="K762" s="89">
        <f t="shared" si="12"/>
        <v>31.68</v>
      </c>
      <c r="L762" s="89"/>
    </row>
    <row r="763" spans="1:12">
      <c r="A763" s="73" t="s">
        <v>58</v>
      </c>
      <c r="B763" s="73" t="s">
        <v>387</v>
      </c>
      <c r="C763" s="73" t="s">
        <v>61</v>
      </c>
      <c r="D763" s="73" t="s">
        <v>80</v>
      </c>
      <c r="E763" s="73" t="s">
        <v>558</v>
      </c>
      <c r="F763" s="73" t="s">
        <v>559</v>
      </c>
      <c r="G763" s="73">
        <v>1</v>
      </c>
      <c r="H763" s="73">
        <v>23.27</v>
      </c>
      <c r="I763" s="73">
        <v>4</v>
      </c>
      <c r="J763" s="73">
        <v>27.27</v>
      </c>
      <c r="K763" s="89">
        <f t="shared" si="12"/>
        <v>27.27</v>
      </c>
      <c r="L763" s="89"/>
    </row>
    <row r="764" spans="1:12">
      <c r="A764" s="73" t="s">
        <v>58</v>
      </c>
      <c r="B764" s="73" t="s">
        <v>387</v>
      </c>
      <c r="C764" s="73" t="s">
        <v>61</v>
      </c>
      <c r="D764" s="73" t="s">
        <v>80</v>
      </c>
      <c r="E764" s="73" t="s">
        <v>209</v>
      </c>
      <c r="F764" s="73" t="s">
        <v>210</v>
      </c>
      <c r="G764" s="73">
        <v>1</v>
      </c>
      <c r="H764" s="73">
        <v>45.58</v>
      </c>
      <c r="I764" s="73">
        <v>4</v>
      </c>
      <c r="J764" s="73">
        <v>49.58</v>
      </c>
      <c r="K764" s="89">
        <f t="shared" si="12"/>
        <v>49.58</v>
      </c>
      <c r="L764" s="89"/>
    </row>
    <row r="765" spans="1:12">
      <c r="A765" s="73" t="s">
        <v>58</v>
      </c>
      <c r="B765" s="73" t="s">
        <v>387</v>
      </c>
      <c r="C765" s="73" t="s">
        <v>61</v>
      </c>
      <c r="D765" s="73" t="s">
        <v>80</v>
      </c>
      <c r="E765" s="73" t="s">
        <v>165</v>
      </c>
      <c r="F765" s="73" t="s">
        <v>166</v>
      </c>
      <c r="G765" s="73">
        <v>3</v>
      </c>
      <c r="H765" s="73">
        <v>21.84</v>
      </c>
      <c r="I765" s="73">
        <v>9</v>
      </c>
      <c r="J765" s="73">
        <v>30.84</v>
      </c>
      <c r="K765" s="89">
        <f t="shared" si="12"/>
        <v>30.84</v>
      </c>
      <c r="L765" s="89"/>
    </row>
    <row r="766" spans="1:12">
      <c r="A766" s="73" t="s">
        <v>58</v>
      </c>
      <c r="B766" s="73" t="s">
        <v>387</v>
      </c>
      <c r="C766" s="73" t="s">
        <v>61</v>
      </c>
      <c r="D766" s="73" t="s">
        <v>80</v>
      </c>
      <c r="E766" s="73" t="s">
        <v>155</v>
      </c>
      <c r="F766" s="73" t="s">
        <v>156</v>
      </c>
      <c r="G766" s="73">
        <v>7</v>
      </c>
      <c r="H766" s="73">
        <v>88.06</v>
      </c>
      <c r="I766" s="73">
        <v>21</v>
      </c>
      <c r="J766" s="73">
        <v>109.06</v>
      </c>
      <c r="K766" s="89">
        <f t="shared" si="12"/>
        <v>109.06</v>
      </c>
      <c r="L766" s="89"/>
    </row>
    <row r="767" spans="1:12">
      <c r="A767" s="73" t="s">
        <v>58</v>
      </c>
      <c r="B767" s="73" t="s">
        <v>387</v>
      </c>
      <c r="C767" s="73" t="s">
        <v>61</v>
      </c>
      <c r="D767" s="73" t="s">
        <v>80</v>
      </c>
      <c r="E767" s="73" t="s">
        <v>157</v>
      </c>
      <c r="F767" s="73" t="s">
        <v>158</v>
      </c>
      <c r="G767" s="73">
        <v>6</v>
      </c>
      <c r="H767" s="73">
        <v>124.8</v>
      </c>
      <c r="I767" s="73">
        <v>18</v>
      </c>
      <c r="J767" s="73">
        <v>142.80000000000001</v>
      </c>
      <c r="K767" s="89">
        <f t="shared" si="12"/>
        <v>142.80000000000001</v>
      </c>
      <c r="L767" s="89"/>
    </row>
    <row r="768" spans="1:12">
      <c r="A768" s="73" t="s">
        <v>58</v>
      </c>
      <c r="B768" s="73" t="s">
        <v>387</v>
      </c>
      <c r="C768" s="73" t="s">
        <v>61</v>
      </c>
      <c r="D768" s="73" t="s">
        <v>80</v>
      </c>
      <c r="E768" s="73" t="s">
        <v>94</v>
      </c>
      <c r="F768" s="73" t="s">
        <v>95</v>
      </c>
      <c r="G768" s="73">
        <v>16</v>
      </c>
      <c r="H768" s="73">
        <v>17.600000000000001</v>
      </c>
      <c r="I768" s="73">
        <v>0</v>
      </c>
      <c r="J768" s="73">
        <v>17.600000000000001</v>
      </c>
      <c r="K768" s="89">
        <f t="shared" si="12"/>
        <v>17.600000000000001</v>
      </c>
      <c r="L768" s="89"/>
    </row>
    <row r="769" spans="1:12">
      <c r="A769" s="73" t="s">
        <v>58</v>
      </c>
      <c r="B769" s="73" t="s">
        <v>387</v>
      </c>
      <c r="C769" s="73" t="s">
        <v>61</v>
      </c>
      <c r="D769" s="73" t="s">
        <v>80</v>
      </c>
      <c r="E769" s="73" t="s">
        <v>167</v>
      </c>
      <c r="F769" s="73" t="s">
        <v>168</v>
      </c>
      <c r="G769" s="73">
        <v>2</v>
      </c>
      <c r="H769" s="73">
        <v>17.98</v>
      </c>
      <c r="I769" s="73">
        <v>8</v>
      </c>
      <c r="J769" s="73">
        <v>25.98</v>
      </c>
      <c r="K769" s="89">
        <f t="shared" si="12"/>
        <v>25.98</v>
      </c>
      <c r="L769" s="89"/>
    </row>
    <row r="770" spans="1:12">
      <c r="A770" s="73" t="s">
        <v>58</v>
      </c>
      <c r="B770" s="73" t="s">
        <v>387</v>
      </c>
      <c r="C770" s="73" t="s">
        <v>61</v>
      </c>
      <c r="D770" s="73" t="s">
        <v>80</v>
      </c>
      <c r="E770" s="73" t="s">
        <v>169</v>
      </c>
      <c r="F770" s="73" t="s">
        <v>170</v>
      </c>
      <c r="G770" s="73">
        <v>4</v>
      </c>
      <c r="H770" s="73">
        <v>43.44</v>
      </c>
      <c r="I770" s="73">
        <v>16</v>
      </c>
      <c r="J770" s="73">
        <v>59.44</v>
      </c>
      <c r="K770" s="89">
        <f t="shared" si="12"/>
        <v>59.44</v>
      </c>
      <c r="L770" s="89"/>
    </row>
    <row r="771" spans="1:12">
      <c r="A771" s="73" t="s">
        <v>58</v>
      </c>
      <c r="B771" s="73" t="s">
        <v>387</v>
      </c>
      <c r="C771" s="73" t="s">
        <v>61</v>
      </c>
      <c r="D771" s="73" t="s">
        <v>80</v>
      </c>
      <c r="E771" s="73" t="s">
        <v>244</v>
      </c>
      <c r="F771" s="73" t="s">
        <v>245</v>
      </c>
      <c r="G771" s="73">
        <v>9</v>
      </c>
      <c r="H771" s="73">
        <v>97.74</v>
      </c>
      <c r="I771" s="73">
        <v>36</v>
      </c>
      <c r="J771" s="73">
        <v>133.74</v>
      </c>
      <c r="K771" s="89">
        <f t="shared" si="12"/>
        <v>133.74</v>
      </c>
      <c r="L771" s="89"/>
    </row>
    <row r="772" spans="1:12">
      <c r="A772" s="73" t="s">
        <v>58</v>
      </c>
      <c r="B772" s="73" t="s">
        <v>387</v>
      </c>
      <c r="C772" s="73" t="s">
        <v>61</v>
      </c>
      <c r="D772" s="73" t="s">
        <v>80</v>
      </c>
      <c r="E772" s="73" t="s">
        <v>238</v>
      </c>
      <c r="F772" s="73" t="s">
        <v>239</v>
      </c>
      <c r="G772" s="73">
        <v>8</v>
      </c>
      <c r="H772" s="73">
        <v>24.48</v>
      </c>
      <c r="I772" s="73">
        <v>0</v>
      </c>
      <c r="J772" s="73">
        <v>24.48</v>
      </c>
      <c r="K772" s="89">
        <f t="shared" si="12"/>
        <v>24.48</v>
      </c>
      <c r="L772" s="89"/>
    </row>
    <row r="773" spans="1:12">
      <c r="A773" s="73" t="s">
        <v>58</v>
      </c>
      <c r="B773" s="73" t="s">
        <v>387</v>
      </c>
      <c r="C773" s="73" t="s">
        <v>61</v>
      </c>
      <c r="D773" s="73" t="s">
        <v>80</v>
      </c>
      <c r="E773" s="73" t="s">
        <v>171</v>
      </c>
      <c r="F773" s="73" t="s">
        <v>172</v>
      </c>
      <c r="G773" s="73">
        <v>6</v>
      </c>
      <c r="H773" s="73">
        <v>31.2</v>
      </c>
      <c r="I773" s="73">
        <v>0</v>
      </c>
      <c r="J773" s="73">
        <v>31.2</v>
      </c>
      <c r="K773" s="89">
        <f t="shared" si="12"/>
        <v>31.2</v>
      </c>
      <c r="L773" s="89"/>
    </row>
    <row r="774" spans="1:12">
      <c r="A774" s="73" t="s">
        <v>58</v>
      </c>
      <c r="B774" s="73" t="s">
        <v>387</v>
      </c>
      <c r="C774" s="73" t="s">
        <v>61</v>
      </c>
      <c r="D774" s="73" t="s">
        <v>80</v>
      </c>
      <c r="E774" s="73" t="s">
        <v>440</v>
      </c>
      <c r="F774" s="73" t="s">
        <v>441</v>
      </c>
      <c r="G774" s="73">
        <v>1</v>
      </c>
      <c r="H774" s="73">
        <v>9.5500000000000007</v>
      </c>
      <c r="I774" s="73">
        <v>0</v>
      </c>
      <c r="J774" s="73">
        <v>9.5500000000000007</v>
      </c>
      <c r="K774" s="89">
        <f t="shared" si="12"/>
        <v>9.5500000000000007</v>
      </c>
      <c r="L774" s="89"/>
    </row>
    <row r="775" spans="1:12">
      <c r="A775" s="73" t="s">
        <v>58</v>
      </c>
      <c r="B775" s="73" t="s">
        <v>387</v>
      </c>
      <c r="C775" s="73" t="s">
        <v>61</v>
      </c>
      <c r="D775" s="73" t="s">
        <v>80</v>
      </c>
      <c r="E775" s="73" t="s">
        <v>1519</v>
      </c>
      <c r="F775" s="73" t="s">
        <v>1520</v>
      </c>
      <c r="G775" s="73">
        <v>4</v>
      </c>
      <c r="H775" s="73">
        <v>38.200000000000003</v>
      </c>
      <c r="I775" s="73">
        <v>0</v>
      </c>
      <c r="J775" s="73">
        <v>38.200000000000003</v>
      </c>
      <c r="K775" s="89">
        <f t="shared" ref="K775:K838" si="13">J775</f>
        <v>38.200000000000003</v>
      </c>
      <c r="L775" s="89"/>
    </row>
    <row r="776" spans="1:12">
      <c r="A776" s="73" t="s">
        <v>58</v>
      </c>
      <c r="B776" s="73" t="s">
        <v>387</v>
      </c>
      <c r="C776" s="73" t="s">
        <v>61</v>
      </c>
      <c r="D776" s="73" t="s">
        <v>80</v>
      </c>
      <c r="E776" s="73" t="s">
        <v>1294</v>
      </c>
      <c r="F776" s="73" t="s">
        <v>1295</v>
      </c>
      <c r="G776" s="73">
        <v>3</v>
      </c>
      <c r="H776" s="73">
        <v>41.22</v>
      </c>
      <c r="I776" s="73">
        <v>0</v>
      </c>
      <c r="J776" s="73">
        <v>41.22</v>
      </c>
      <c r="K776" s="89">
        <f t="shared" si="13"/>
        <v>41.22</v>
      </c>
      <c r="L776" s="89"/>
    </row>
    <row r="777" spans="1:12">
      <c r="A777" s="73" t="s">
        <v>58</v>
      </c>
      <c r="B777" s="73" t="s">
        <v>387</v>
      </c>
      <c r="C777" s="73" t="s">
        <v>61</v>
      </c>
      <c r="D777" s="73" t="s">
        <v>80</v>
      </c>
      <c r="E777" s="73" t="s">
        <v>1621</v>
      </c>
      <c r="F777" s="73" t="s">
        <v>1622</v>
      </c>
      <c r="G777" s="73">
        <v>2</v>
      </c>
      <c r="H777" s="73">
        <v>16.54</v>
      </c>
      <c r="I777" s="73">
        <v>0</v>
      </c>
      <c r="J777" s="73">
        <v>16.54</v>
      </c>
      <c r="K777" s="89">
        <f t="shared" si="13"/>
        <v>16.54</v>
      </c>
      <c r="L777" s="89"/>
    </row>
    <row r="778" spans="1:12">
      <c r="A778" s="73" t="s">
        <v>58</v>
      </c>
      <c r="B778" s="73" t="s">
        <v>387</v>
      </c>
      <c r="C778" s="73" t="s">
        <v>61</v>
      </c>
      <c r="D778" s="73" t="s">
        <v>80</v>
      </c>
      <c r="E778" s="73" t="s">
        <v>215</v>
      </c>
      <c r="F778" s="73" t="s">
        <v>216</v>
      </c>
      <c r="G778" s="73">
        <v>1</v>
      </c>
      <c r="H778" s="73">
        <v>2.0699999999999998</v>
      </c>
      <c r="I778" s="73">
        <v>0</v>
      </c>
      <c r="J778" s="73">
        <v>2.0699999999999998</v>
      </c>
      <c r="K778" s="89">
        <f t="shared" si="13"/>
        <v>2.0699999999999998</v>
      </c>
      <c r="L778" s="89"/>
    </row>
    <row r="779" spans="1:12">
      <c r="A779" s="73" t="s">
        <v>58</v>
      </c>
      <c r="B779" s="73" t="s">
        <v>387</v>
      </c>
      <c r="C779" s="73" t="s">
        <v>61</v>
      </c>
      <c r="D779" s="73" t="s">
        <v>80</v>
      </c>
      <c r="E779" s="73" t="s">
        <v>2573</v>
      </c>
      <c r="F779" s="73" t="s">
        <v>2574</v>
      </c>
      <c r="G779" s="73">
        <v>1</v>
      </c>
      <c r="H779" s="73">
        <v>13.74</v>
      </c>
      <c r="I779" s="73">
        <v>0</v>
      </c>
      <c r="J779" s="73">
        <v>13.74</v>
      </c>
      <c r="K779" s="89">
        <f t="shared" si="13"/>
        <v>13.74</v>
      </c>
      <c r="L779" s="89"/>
    </row>
    <row r="780" spans="1:12">
      <c r="A780" s="73" t="s">
        <v>58</v>
      </c>
      <c r="B780" s="73" t="s">
        <v>387</v>
      </c>
      <c r="C780" s="73" t="s">
        <v>61</v>
      </c>
      <c r="D780" s="73" t="s">
        <v>80</v>
      </c>
      <c r="E780" s="73" t="s">
        <v>1850</v>
      </c>
      <c r="F780" s="73" t="s">
        <v>1851</v>
      </c>
      <c r="G780" s="73">
        <v>8</v>
      </c>
      <c r="H780" s="73">
        <v>16.559999999999999</v>
      </c>
      <c r="I780" s="73">
        <v>0</v>
      </c>
      <c r="J780" s="73">
        <v>16.559999999999999</v>
      </c>
      <c r="K780" s="89">
        <f t="shared" si="13"/>
        <v>16.559999999999999</v>
      </c>
      <c r="L780" s="89"/>
    </row>
    <row r="781" spans="1:12">
      <c r="A781" s="73" t="s">
        <v>58</v>
      </c>
      <c r="B781" s="73" t="s">
        <v>387</v>
      </c>
      <c r="C781" s="73" t="s">
        <v>61</v>
      </c>
      <c r="D781" s="73" t="s">
        <v>80</v>
      </c>
      <c r="E781" s="73" t="s">
        <v>217</v>
      </c>
      <c r="F781" s="73" t="s">
        <v>1772</v>
      </c>
      <c r="G781" s="73">
        <v>17</v>
      </c>
      <c r="H781" s="73">
        <v>324.7</v>
      </c>
      <c r="I781" s="73">
        <v>0</v>
      </c>
      <c r="J781" s="73">
        <v>324.7</v>
      </c>
      <c r="K781" s="89">
        <f t="shared" si="13"/>
        <v>324.7</v>
      </c>
      <c r="L781" s="89"/>
    </row>
    <row r="782" spans="1:12">
      <c r="A782" s="73" t="s">
        <v>58</v>
      </c>
      <c r="B782" s="73" t="s">
        <v>387</v>
      </c>
      <c r="C782" s="73" t="s">
        <v>61</v>
      </c>
      <c r="D782" s="73" t="s">
        <v>80</v>
      </c>
      <c r="E782" s="73" t="s">
        <v>1640</v>
      </c>
      <c r="F782" s="73" t="s">
        <v>1641</v>
      </c>
      <c r="G782" s="73">
        <v>13</v>
      </c>
      <c r="H782" s="73">
        <v>203.97</v>
      </c>
      <c r="I782" s="73">
        <v>0</v>
      </c>
      <c r="J782" s="73">
        <v>203.97</v>
      </c>
      <c r="K782" s="89">
        <f t="shared" si="13"/>
        <v>203.97</v>
      </c>
      <c r="L782" s="89"/>
    </row>
    <row r="783" spans="1:12">
      <c r="A783" s="73" t="s">
        <v>58</v>
      </c>
      <c r="B783" s="73" t="s">
        <v>387</v>
      </c>
      <c r="C783" s="73" t="s">
        <v>61</v>
      </c>
      <c r="D783" s="73" t="s">
        <v>80</v>
      </c>
      <c r="E783" s="73" t="s">
        <v>151</v>
      </c>
      <c r="F783" s="73" t="s">
        <v>152</v>
      </c>
      <c r="G783" s="73">
        <v>5</v>
      </c>
      <c r="H783" s="73">
        <v>62.25</v>
      </c>
      <c r="I783" s="73">
        <v>0</v>
      </c>
      <c r="J783" s="73">
        <v>62.25</v>
      </c>
      <c r="K783" s="89">
        <f t="shared" si="13"/>
        <v>62.25</v>
      </c>
      <c r="L783" s="89"/>
    </row>
    <row r="784" spans="1:12">
      <c r="A784" s="73" t="s">
        <v>58</v>
      </c>
      <c r="B784" s="73" t="s">
        <v>387</v>
      </c>
      <c r="C784" s="73" t="s">
        <v>61</v>
      </c>
      <c r="D784" s="73" t="s">
        <v>80</v>
      </c>
      <c r="E784" s="73" t="s">
        <v>226</v>
      </c>
      <c r="F784" s="73" t="s">
        <v>227</v>
      </c>
      <c r="G784" s="73">
        <v>3</v>
      </c>
      <c r="H784" s="73">
        <v>33.659999999999997</v>
      </c>
      <c r="I784" s="73">
        <v>0</v>
      </c>
      <c r="J784" s="73">
        <v>33.659999999999997</v>
      </c>
      <c r="K784" s="89">
        <f t="shared" si="13"/>
        <v>33.659999999999997</v>
      </c>
      <c r="L784" s="89"/>
    </row>
    <row r="785" spans="1:12">
      <c r="A785" s="73" t="s">
        <v>58</v>
      </c>
      <c r="B785" s="73" t="s">
        <v>387</v>
      </c>
      <c r="C785" s="73" t="s">
        <v>61</v>
      </c>
      <c r="D785" s="73" t="s">
        <v>80</v>
      </c>
      <c r="E785" s="73" t="s">
        <v>155</v>
      </c>
      <c r="F785" s="73" t="s">
        <v>156</v>
      </c>
      <c r="G785" s="73">
        <v>1</v>
      </c>
      <c r="H785" s="73">
        <v>12.58</v>
      </c>
      <c r="I785" s="73">
        <v>0</v>
      </c>
      <c r="J785" s="73">
        <v>12.58</v>
      </c>
      <c r="K785" s="89">
        <f t="shared" si="13"/>
        <v>12.58</v>
      </c>
      <c r="L785" s="89"/>
    </row>
    <row r="786" spans="1:12">
      <c r="A786" s="73" t="s">
        <v>58</v>
      </c>
      <c r="B786" s="73" t="s">
        <v>387</v>
      </c>
      <c r="C786" s="73" t="s">
        <v>61</v>
      </c>
      <c r="D786" s="73" t="s">
        <v>80</v>
      </c>
      <c r="E786" s="73" t="s">
        <v>157</v>
      </c>
      <c r="F786" s="73" t="s">
        <v>158</v>
      </c>
      <c r="G786" s="73">
        <v>3</v>
      </c>
      <c r="H786" s="73">
        <v>62.4</v>
      </c>
      <c r="I786" s="73">
        <v>0</v>
      </c>
      <c r="J786" s="73">
        <v>62.4</v>
      </c>
      <c r="K786" s="89">
        <f t="shared" si="13"/>
        <v>62.4</v>
      </c>
      <c r="L786" s="89"/>
    </row>
    <row r="787" spans="1:12">
      <c r="A787" s="73" t="s">
        <v>58</v>
      </c>
      <c r="B787" s="73" t="s">
        <v>387</v>
      </c>
      <c r="C787" s="73" t="s">
        <v>61</v>
      </c>
      <c r="D787" s="73" t="s">
        <v>80</v>
      </c>
      <c r="E787" s="73" t="s">
        <v>523</v>
      </c>
      <c r="F787" s="73" t="s">
        <v>524</v>
      </c>
      <c r="G787" s="73">
        <v>1</v>
      </c>
      <c r="H787" s="73">
        <v>30.3</v>
      </c>
      <c r="I787" s="73">
        <v>0</v>
      </c>
      <c r="J787" s="73">
        <v>30.3</v>
      </c>
      <c r="K787" s="89">
        <f t="shared" si="13"/>
        <v>30.3</v>
      </c>
      <c r="L787" s="89"/>
    </row>
    <row r="788" spans="1:12">
      <c r="A788" s="73" t="s">
        <v>58</v>
      </c>
      <c r="B788" s="73" t="s">
        <v>387</v>
      </c>
      <c r="C788" s="73" t="s">
        <v>61</v>
      </c>
      <c r="D788" s="73" t="s">
        <v>80</v>
      </c>
      <c r="E788" s="73" t="s">
        <v>94</v>
      </c>
      <c r="F788" s="73" t="s">
        <v>95</v>
      </c>
      <c r="G788" s="73">
        <v>5</v>
      </c>
      <c r="H788" s="73">
        <v>5.5</v>
      </c>
      <c r="I788" s="73">
        <v>0</v>
      </c>
      <c r="J788" s="73">
        <v>5.5</v>
      </c>
      <c r="K788" s="89">
        <f t="shared" si="13"/>
        <v>5.5</v>
      </c>
      <c r="L788" s="89"/>
    </row>
    <row r="789" spans="1:12">
      <c r="A789" s="73" t="s">
        <v>58</v>
      </c>
      <c r="B789" s="73" t="s">
        <v>387</v>
      </c>
      <c r="C789" s="73" t="s">
        <v>61</v>
      </c>
      <c r="D789" s="73" t="s">
        <v>80</v>
      </c>
      <c r="E789" s="73" t="s">
        <v>532</v>
      </c>
      <c r="F789" s="73" t="s">
        <v>533</v>
      </c>
      <c r="G789" s="73">
        <v>2</v>
      </c>
      <c r="H789" s="73">
        <v>10.84</v>
      </c>
      <c r="I789" s="73">
        <v>0</v>
      </c>
      <c r="J789" s="73">
        <v>10.84</v>
      </c>
      <c r="K789" s="89">
        <f t="shared" si="13"/>
        <v>10.84</v>
      </c>
      <c r="L789" s="89"/>
    </row>
    <row r="790" spans="1:12">
      <c r="A790" s="73" t="s">
        <v>58</v>
      </c>
      <c r="B790" s="73" t="s">
        <v>387</v>
      </c>
      <c r="C790" s="73" t="s">
        <v>61</v>
      </c>
      <c r="D790" s="73" t="s">
        <v>80</v>
      </c>
      <c r="E790" s="73" t="s">
        <v>1421</v>
      </c>
      <c r="F790" s="73" t="s">
        <v>1422</v>
      </c>
      <c r="G790" s="73">
        <v>1</v>
      </c>
      <c r="H790" s="73">
        <v>16.579999999999998</v>
      </c>
      <c r="I790" s="73">
        <v>0</v>
      </c>
      <c r="J790" s="73">
        <v>16.579999999999998</v>
      </c>
      <c r="K790" s="89">
        <f t="shared" si="13"/>
        <v>16.579999999999998</v>
      </c>
      <c r="L790" s="89"/>
    </row>
    <row r="791" spans="1:12">
      <c r="A791" s="73" t="s">
        <v>58</v>
      </c>
      <c r="B791" s="73" t="s">
        <v>387</v>
      </c>
      <c r="C791" s="73" t="s">
        <v>61</v>
      </c>
      <c r="D791" s="73" t="s">
        <v>80</v>
      </c>
      <c r="E791" s="73" t="s">
        <v>167</v>
      </c>
      <c r="F791" s="73" t="s">
        <v>168</v>
      </c>
      <c r="G791" s="73">
        <v>3</v>
      </c>
      <c r="H791" s="73">
        <v>26.97</v>
      </c>
      <c r="I791" s="73">
        <v>4</v>
      </c>
      <c r="J791" s="73">
        <v>30.97</v>
      </c>
      <c r="K791" s="89">
        <f t="shared" si="13"/>
        <v>30.97</v>
      </c>
      <c r="L791" s="89"/>
    </row>
    <row r="792" spans="1:12">
      <c r="A792" s="73" t="s">
        <v>58</v>
      </c>
      <c r="B792" s="73" t="s">
        <v>387</v>
      </c>
      <c r="C792" s="73" t="s">
        <v>61</v>
      </c>
      <c r="D792" s="73" t="s">
        <v>80</v>
      </c>
      <c r="E792" s="73" t="s">
        <v>2575</v>
      </c>
      <c r="F792" s="73" t="s">
        <v>2576</v>
      </c>
      <c r="G792" s="73">
        <v>1</v>
      </c>
      <c r="H792" s="73">
        <v>10.86</v>
      </c>
      <c r="I792" s="73">
        <v>0</v>
      </c>
      <c r="J792" s="73">
        <v>10.86</v>
      </c>
      <c r="K792" s="89">
        <f t="shared" si="13"/>
        <v>10.86</v>
      </c>
      <c r="L792" s="89"/>
    </row>
    <row r="793" spans="1:12">
      <c r="A793" s="73" t="s">
        <v>58</v>
      </c>
      <c r="B793" s="73" t="s">
        <v>387</v>
      </c>
      <c r="C793" s="73" t="s">
        <v>61</v>
      </c>
      <c r="D793" s="73" t="s">
        <v>80</v>
      </c>
      <c r="E793" s="73" t="s">
        <v>244</v>
      </c>
      <c r="F793" s="73" t="s">
        <v>245</v>
      </c>
      <c r="G793" s="73">
        <v>2</v>
      </c>
      <c r="H793" s="73">
        <v>21.72</v>
      </c>
      <c r="I793" s="73">
        <v>0</v>
      </c>
      <c r="J793" s="73">
        <v>21.72</v>
      </c>
      <c r="K793" s="89">
        <f t="shared" si="13"/>
        <v>21.72</v>
      </c>
      <c r="L793" s="89"/>
    </row>
    <row r="794" spans="1:12">
      <c r="A794" s="73" t="s">
        <v>58</v>
      </c>
      <c r="B794" s="73" t="s">
        <v>387</v>
      </c>
      <c r="C794" s="73" t="s">
        <v>61</v>
      </c>
      <c r="D794" s="73" t="s">
        <v>80</v>
      </c>
      <c r="E794" s="73" t="s">
        <v>2577</v>
      </c>
      <c r="F794" s="73" t="s">
        <v>2578</v>
      </c>
      <c r="G794" s="73">
        <v>1</v>
      </c>
      <c r="H794" s="73">
        <v>7.57</v>
      </c>
      <c r="I794" s="73">
        <v>0</v>
      </c>
      <c r="J794" s="73">
        <v>7.57</v>
      </c>
      <c r="K794" s="89">
        <f t="shared" si="13"/>
        <v>7.57</v>
      </c>
      <c r="L794" s="89"/>
    </row>
    <row r="795" spans="1:12">
      <c r="A795" s="73" t="s">
        <v>58</v>
      </c>
      <c r="B795" s="73" t="s">
        <v>387</v>
      </c>
      <c r="C795" s="73" t="s">
        <v>61</v>
      </c>
      <c r="D795" s="73" t="s">
        <v>80</v>
      </c>
      <c r="E795" s="73" t="s">
        <v>238</v>
      </c>
      <c r="F795" s="73" t="s">
        <v>239</v>
      </c>
      <c r="G795" s="73">
        <v>8</v>
      </c>
      <c r="H795" s="73">
        <v>24.48</v>
      </c>
      <c r="I795" s="73">
        <v>0</v>
      </c>
      <c r="J795" s="73">
        <v>24.48</v>
      </c>
      <c r="K795" s="89">
        <f t="shared" si="13"/>
        <v>24.48</v>
      </c>
      <c r="L795" s="89"/>
    </row>
    <row r="796" spans="1:12">
      <c r="A796" s="73" t="s">
        <v>58</v>
      </c>
      <c r="B796" s="73" t="s">
        <v>387</v>
      </c>
      <c r="C796" s="73" t="s">
        <v>61</v>
      </c>
      <c r="D796" s="73" t="s">
        <v>80</v>
      </c>
      <c r="E796" s="73" t="s">
        <v>171</v>
      </c>
      <c r="F796" s="73" t="s">
        <v>172</v>
      </c>
      <c r="G796" s="73">
        <v>2</v>
      </c>
      <c r="H796" s="73">
        <v>10.4</v>
      </c>
      <c r="I796" s="73">
        <v>0</v>
      </c>
      <c r="J796" s="73">
        <v>10.4</v>
      </c>
      <c r="K796" s="89">
        <f t="shared" si="13"/>
        <v>10.4</v>
      </c>
      <c r="L796" s="89"/>
    </row>
    <row r="797" spans="1:12">
      <c r="A797" s="73" t="s">
        <v>58</v>
      </c>
      <c r="B797" s="73" t="s">
        <v>387</v>
      </c>
      <c r="C797" s="73" t="s">
        <v>61</v>
      </c>
      <c r="D797" s="73" t="s">
        <v>80</v>
      </c>
      <c r="E797" s="73" t="s">
        <v>147</v>
      </c>
      <c r="F797" s="73" t="s">
        <v>148</v>
      </c>
      <c r="G797" s="73">
        <v>1</v>
      </c>
      <c r="H797" s="73">
        <v>12.24</v>
      </c>
      <c r="I797" s="73">
        <v>0</v>
      </c>
      <c r="J797" s="73">
        <v>12.24</v>
      </c>
      <c r="K797" s="89">
        <f t="shared" si="13"/>
        <v>12.24</v>
      </c>
      <c r="L797" s="89"/>
    </row>
    <row r="798" spans="1:12">
      <c r="A798" s="73" t="s">
        <v>58</v>
      </c>
      <c r="B798" s="73" t="s">
        <v>387</v>
      </c>
      <c r="C798" s="73" t="s">
        <v>61</v>
      </c>
      <c r="D798" s="73" t="s">
        <v>80</v>
      </c>
      <c r="E798" s="73" t="s">
        <v>211</v>
      </c>
      <c r="F798" s="73" t="s">
        <v>212</v>
      </c>
      <c r="G798" s="73">
        <v>1</v>
      </c>
      <c r="H798" s="73">
        <v>3.99</v>
      </c>
      <c r="I798" s="73">
        <v>0</v>
      </c>
      <c r="J798" s="73">
        <v>3.99</v>
      </c>
      <c r="K798" s="89">
        <f t="shared" si="13"/>
        <v>3.99</v>
      </c>
      <c r="L798" s="89"/>
    </row>
    <row r="799" spans="1:12">
      <c r="A799" s="73" t="s">
        <v>58</v>
      </c>
      <c r="B799" s="73" t="s">
        <v>387</v>
      </c>
      <c r="C799" s="73" t="s">
        <v>61</v>
      </c>
      <c r="D799" s="73" t="s">
        <v>80</v>
      </c>
      <c r="E799" s="73" t="s">
        <v>213</v>
      </c>
      <c r="F799" s="73" t="s">
        <v>214</v>
      </c>
      <c r="G799" s="73">
        <v>1</v>
      </c>
      <c r="H799" s="73">
        <v>16.440000000000001</v>
      </c>
      <c r="I799" s="73">
        <v>0</v>
      </c>
      <c r="J799" s="73">
        <v>16.440000000000001</v>
      </c>
      <c r="K799" s="89">
        <f t="shared" si="13"/>
        <v>16.440000000000001</v>
      </c>
      <c r="L799" s="89"/>
    </row>
    <row r="800" spans="1:12">
      <c r="A800" s="73" t="s">
        <v>58</v>
      </c>
      <c r="B800" s="73" t="s">
        <v>387</v>
      </c>
      <c r="C800" s="73" t="s">
        <v>61</v>
      </c>
      <c r="D800" s="73" t="s">
        <v>80</v>
      </c>
      <c r="E800" s="73" t="s">
        <v>503</v>
      </c>
      <c r="F800" s="73" t="s">
        <v>1852</v>
      </c>
      <c r="G800" s="73">
        <v>1</v>
      </c>
      <c r="H800" s="73">
        <v>8.19</v>
      </c>
      <c r="I800" s="73">
        <v>0</v>
      </c>
      <c r="J800" s="73">
        <v>8.19</v>
      </c>
      <c r="K800" s="89">
        <f t="shared" si="13"/>
        <v>8.19</v>
      </c>
      <c r="L800" s="89"/>
    </row>
    <row r="801" spans="1:12">
      <c r="A801" s="73" t="s">
        <v>58</v>
      </c>
      <c r="B801" s="73" t="s">
        <v>406</v>
      </c>
      <c r="C801" s="73" t="s">
        <v>407</v>
      </c>
      <c r="D801" s="73" t="s">
        <v>78</v>
      </c>
      <c r="E801" s="73" t="s">
        <v>79</v>
      </c>
      <c r="F801" s="73"/>
      <c r="G801" s="73">
        <v>29</v>
      </c>
      <c r="H801" s="73">
        <v>283.68</v>
      </c>
      <c r="I801" s="73">
        <v>80</v>
      </c>
      <c r="J801" s="73">
        <v>363.68</v>
      </c>
      <c r="K801" s="89">
        <f t="shared" si="13"/>
        <v>363.68</v>
      </c>
      <c r="L801" s="89"/>
    </row>
    <row r="802" spans="1:12">
      <c r="A802" s="73" t="s">
        <v>58</v>
      </c>
      <c r="B802" s="73" t="s">
        <v>406</v>
      </c>
      <c r="C802" s="73" t="s">
        <v>407</v>
      </c>
      <c r="D802" s="73" t="s">
        <v>78</v>
      </c>
      <c r="E802" s="73" t="s">
        <v>79</v>
      </c>
      <c r="F802" s="73"/>
      <c r="G802" s="73">
        <v>6</v>
      </c>
      <c r="H802" s="73">
        <v>80.73</v>
      </c>
      <c r="I802" s="73">
        <v>0</v>
      </c>
      <c r="J802" s="73">
        <v>80.73</v>
      </c>
      <c r="K802" s="89">
        <f t="shared" si="13"/>
        <v>80.73</v>
      </c>
      <c r="L802" s="89"/>
    </row>
    <row r="803" spans="1:12">
      <c r="A803" s="73" t="s">
        <v>58</v>
      </c>
      <c r="B803" s="73" t="s">
        <v>406</v>
      </c>
      <c r="C803" s="73" t="s">
        <v>407</v>
      </c>
      <c r="D803" s="73" t="s">
        <v>80</v>
      </c>
      <c r="E803" s="73" t="s">
        <v>138</v>
      </c>
      <c r="F803" s="73" t="s">
        <v>139</v>
      </c>
      <c r="G803" s="73">
        <v>1</v>
      </c>
      <c r="H803" s="73">
        <v>1.63</v>
      </c>
      <c r="I803" s="73">
        <v>2</v>
      </c>
      <c r="J803" s="73">
        <v>3.63</v>
      </c>
      <c r="K803" s="89">
        <f t="shared" si="13"/>
        <v>3.63</v>
      </c>
      <c r="L803" s="89"/>
    </row>
    <row r="804" spans="1:12">
      <c r="A804" s="73" t="s">
        <v>58</v>
      </c>
      <c r="B804" s="73" t="s">
        <v>406</v>
      </c>
      <c r="C804" s="73" t="s">
        <v>407</v>
      </c>
      <c r="D804" s="73" t="s">
        <v>80</v>
      </c>
      <c r="E804" s="73" t="s">
        <v>163</v>
      </c>
      <c r="F804" s="73" t="s">
        <v>164</v>
      </c>
      <c r="G804" s="73">
        <v>1</v>
      </c>
      <c r="H804" s="73">
        <v>5.28</v>
      </c>
      <c r="I804" s="73">
        <v>0</v>
      </c>
      <c r="J804" s="73">
        <v>5.28</v>
      </c>
      <c r="K804" s="89">
        <f t="shared" si="13"/>
        <v>5.28</v>
      </c>
      <c r="L804" s="89"/>
    </row>
    <row r="805" spans="1:12">
      <c r="A805" s="73" t="s">
        <v>58</v>
      </c>
      <c r="B805" s="73" t="s">
        <v>406</v>
      </c>
      <c r="C805" s="73" t="s">
        <v>407</v>
      </c>
      <c r="D805" s="73" t="s">
        <v>80</v>
      </c>
      <c r="E805" s="73" t="s">
        <v>197</v>
      </c>
      <c r="F805" s="73" t="s">
        <v>198</v>
      </c>
      <c r="G805" s="73">
        <v>1</v>
      </c>
      <c r="H805" s="73">
        <v>0</v>
      </c>
      <c r="I805" s="73">
        <v>4</v>
      </c>
      <c r="J805" s="73">
        <v>4</v>
      </c>
      <c r="K805" s="89">
        <f t="shared" si="13"/>
        <v>4</v>
      </c>
      <c r="L805" s="89"/>
    </row>
    <row r="806" spans="1:12">
      <c r="A806" s="73" t="s">
        <v>58</v>
      </c>
      <c r="B806" s="73" t="s">
        <v>406</v>
      </c>
      <c r="C806" s="73" t="s">
        <v>407</v>
      </c>
      <c r="D806" s="73" t="s">
        <v>80</v>
      </c>
      <c r="E806" s="73" t="s">
        <v>211</v>
      </c>
      <c r="F806" s="73" t="s">
        <v>212</v>
      </c>
      <c r="G806" s="73">
        <v>1</v>
      </c>
      <c r="H806" s="73">
        <v>3.99</v>
      </c>
      <c r="I806" s="73">
        <v>0</v>
      </c>
      <c r="J806" s="73">
        <v>3.99</v>
      </c>
      <c r="K806" s="89">
        <f t="shared" si="13"/>
        <v>3.99</v>
      </c>
      <c r="L806" s="89"/>
    </row>
    <row r="807" spans="1:12">
      <c r="A807" s="73" t="s">
        <v>58</v>
      </c>
      <c r="B807" s="73" t="s">
        <v>406</v>
      </c>
      <c r="C807" s="73" t="s">
        <v>407</v>
      </c>
      <c r="D807" s="73" t="s">
        <v>80</v>
      </c>
      <c r="E807" s="73" t="s">
        <v>1853</v>
      </c>
      <c r="F807" s="73" t="s">
        <v>1854</v>
      </c>
      <c r="G807" s="73">
        <v>9</v>
      </c>
      <c r="H807" s="73">
        <v>102.78</v>
      </c>
      <c r="I807" s="73">
        <v>0</v>
      </c>
      <c r="J807" s="73">
        <v>102.78</v>
      </c>
      <c r="K807" s="89">
        <f t="shared" si="13"/>
        <v>102.78</v>
      </c>
      <c r="L807" s="89"/>
    </row>
    <row r="808" spans="1:12">
      <c r="A808" s="73" t="s">
        <v>58</v>
      </c>
      <c r="B808" s="73" t="s">
        <v>406</v>
      </c>
      <c r="C808" s="73" t="s">
        <v>407</v>
      </c>
      <c r="D808" s="73" t="s">
        <v>80</v>
      </c>
      <c r="E808" s="73" t="s">
        <v>134</v>
      </c>
      <c r="F808" s="73" t="s">
        <v>135</v>
      </c>
      <c r="G808" s="73">
        <v>2</v>
      </c>
      <c r="H808" s="73">
        <v>19.7</v>
      </c>
      <c r="I808" s="73">
        <v>0</v>
      </c>
      <c r="J808" s="73">
        <v>19.7</v>
      </c>
      <c r="K808" s="89">
        <f t="shared" si="13"/>
        <v>19.7</v>
      </c>
      <c r="L808" s="89"/>
    </row>
    <row r="809" spans="1:12">
      <c r="A809" s="73" t="s">
        <v>58</v>
      </c>
      <c r="B809" s="73" t="s">
        <v>406</v>
      </c>
      <c r="C809" s="73" t="s">
        <v>407</v>
      </c>
      <c r="D809" s="73" t="s">
        <v>80</v>
      </c>
      <c r="E809" s="73" t="s">
        <v>2569</v>
      </c>
      <c r="F809" s="73" t="s">
        <v>2570</v>
      </c>
      <c r="G809" s="73">
        <v>1</v>
      </c>
      <c r="H809" s="73">
        <v>12.64</v>
      </c>
      <c r="I809" s="73">
        <v>0</v>
      </c>
      <c r="J809" s="73">
        <v>12.64</v>
      </c>
      <c r="K809" s="89">
        <f t="shared" si="13"/>
        <v>12.64</v>
      </c>
      <c r="L809" s="89"/>
    </row>
    <row r="810" spans="1:12">
      <c r="A810" s="73" t="s">
        <v>58</v>
      </c>
      <c r="B810" s="73" t="s">
        <v>406</v>
      </c>
      <c r="C810" s="73" t="s">
        <v>407</v>
      </c>
      <c r="D810" s="73" t="s">
        <v>80</v>
      </c>
      <c r="E810" s="73" t="s">
        <v>211</v>
      </c>
      <c r="F810" s="73" t="s">
        <v>212</v>
      </c>
      <c r="G810" s="73">
        <v>1</v>
      </c>
      <c r="H810" s="73">
        <v>3.99</v>
      </c>
      <c r="I810" s="73">
        <v>0</v>
      </c>
      <c r="J810" s="73">
        <v>3.99</v>
      </c>
      <c r="K810" s="89">
        <f t="shared" si="13"/>
        <v>3.99</v>
      </c>
      <c r="L810" s="89"/>
    </row>
    <row r="811" spans="1:12">
      <c r="A811" s="73" t="s">
        <v>58</v>
      </c>
      <c r="B811" s="73" t="s">
        <v>406</v>
      </c>
      <c r="C811" s="73" t="s">
        <v>407</v>
      </c>
      <c r="D811" s="73" t="s">
        <v>80</v>
      </c>
      <c r="E811" s="73" t="s">
        <v>155</v>
      </c>
      <c r="F811" s="73" t="s">
        <v>156</v>
      </c>
      <c r="G811" s="73">
        <v>13</v>
      </c>
      <c r="H811" s="73">
        <v>163.54</v>
      </c>
      <c r="I811" s="73">
        <v>39</v>
      </c>
      <c r="J811" s="73">
        <v>202.54</v>
      </c>
      <c r="K811" s="89">
        <f t="shared" si="13"/>
        <v>202.54</v>
      </c>
      <c r="L811" s="89"/>
    </row>
    <row r="812" spans="1:12">
      <c r="A812" s="73" t="s">
        <v>58</v>
      </c>
      <c r="B812" s="73" t="s">
        <v>406</v>
      </c>
      <c r="C812" s="73" t="s">
        <v>407</v>
      </c>
      <c r="D812" s="73" t="s">
        <v>80</v>
      </c>
      <c r="E812" s="73" t="s">
        <v>157</v>
      </c>
      <c r="F812" s="73" t="s">
        <v>158</v>
      </c>
      <c r="G812" s="73">
        <v>2</v>
      </c>
      <c r="H812" s="73">
        <v>41.6</v>
      </c>
      <c r="I812" s="73">
        <v>6</v>
      </c>
      <c r="J812" s="73">
        <v>47.6</v>
      </c>
      <c r="K812" s="89">
        <f t="shared" si="13"/>
        <v>47.6</v>
      </c>
      <c r="L812" s="89"/>
    </row>
    <row r="813" spans="1:12">
      <c r="A813" s="73" t="s">
        <v>58</v>
      </c>
      <c r="B813" s="73" t="s">
        <v>406</v>
      </c>
      <c r="C813" s="73" t="s">
        <v>407</v>
      </c>
      <c r="D813" s="73" t="s">
        <v>80</v>
      </c>
      <c r="E813" s="73" t="s">
        <v>94</v>
      </c>
      <c r="F813" s="73" t="s">
        <v>95</v>
      </c>
      <c r="G813" s="73">
        <v>16</v>
      </c>
      <c r="H813" s="73">
        <v>17.600000000000001</v>
      </c>
      <c r="I813" s="73">
        <v>0</v>
      </c>
      <c r="J813" s="73">
        <v>17.600000000000001</v>
      </c>
      <c r="K813" s="89">
        <f t="shared" si="13"/>
        <v>17.600000000000001</v>
      </c>
      <c r="L813" s="89"/>
    </row>
    <row r="814" spans="1:12">
      <c r="A814" s="73" t="s">
        <v>58</v>
      </c>
      <c r="B814" s="73" t="s">
        <v>406</v>
      </c>
      <c r="C814" s="73" t="s">
        <v>407</v>
      </c>
      <c r="D814" s="73" t="s">
        <v>80</v>
      </c>
      <c r="E814" s="73" t="s">
        <v>329</v>
      </c>
      <c r="F814" s="73" t="s">
        <v>330</v>
      </c>
      <c r="G814" s="73">
        <v>1</v>
      </c>
      <c r="H814" s="73">
        <v>26.35</v>
      </c>
      <c r="I814" s="73">
        <v>14</v>
      </c>
      <c r="J814" s="73">
        <v>40.35</v>
      </c>
      <c r="K814" s="89">
        <f t="shared" si="13"/>
        <v>40.35</v>
      </c>
      <c r="L814" s="89"/>
    </row>
    <row r="815" spans="1:12">
      <c r="A815" s="73" t="s">
        <v>58</v>
      </c>
      <c r="B815" s="73" t="s">
        <v>406</v>
      </c>
      <c r="C815" s="73" t="s">
        <v>407</v>
      </c>
      <c r="D815" s="73" t="s">
        <v>80</v>
      </c>
      <c r="E815" s="73" t="s">
        <v>331</v>
      </c>
      <c r="F815" s="73" t="s">
        <v>332</v>
      </c>
      <c r="G815" s="73">
        <v>1</v>
      </c>
      <c r="H815" s="73">
        <v>26.06</v>
      </c>
      <c r="I815" s="73">
        <v>0</v>
      </c>
      <c r="J815" s="73">
        <v>26.06</v>
      </c>
      <c r="K815" s="89">
        <f t="shared" si="13"/>
        <v>26.06</v>
      </c>
      <c r="L815" s="89"/>
    </row>
    <row r="816" spans="1:12">
      <c r="A816" s="73" t="s">
        <v>58</v>
      </c>
      <c r="B816" s="73" t="s">
        <v>406</v>
      </c>
      <c r="C816" s="73" t="s">
        <v>407</v>
      </c>
      <c r="D816" s="73" t="s">
        <v>80</v>
      </c>
      <c r="E816" s="73" t="s">
        <v>252</v>
      </c>
      <c r="F816" s="73" t="s">
        <v>253</v>
      </c>
      <c r="G816" s="73">
        <v>1</v>
      </c>
      <c r="H816" s="73">
        <v>11.9</v>
      </c>
      <c r="I816" s="73">
        <v>0</v>
      </c>
      <c r="J816" s="73">
        <v>11.9</v>
      </c>
      <c r="K816" s="89">
        <f t="shared" si="13"/>
        <v>11.9</v>
      </c>
      <c r="L816" s="89"/>
    </row>
    <row r="817" spans="1:12">
      <c r="A817" s="73" t="s">
        <v>58</v>
      </c>
      <c r="B817" s="73" t="s">
        <v>406</v>
      </c>
      <c r="C817" s="73" t="s">
        <v>407</v>
      </c>
      <c r="D817" s="73" t="s">
        <v>80</v>
      </c>
      <c r="E817" s="73" t="s">
        <v>147</v>
      </c>
      <c r="F817" s="73" t="s">
        <v>148</v>
      </c>
      <c r="G817" s="73">
        <v>1</v>
      </c>
      <c r="H817" s="73">
        <v>12.24</v>
      </c>
      <c r="I817" s="73">
        <v>0</v>
      </c>
      <c r="J817" s="73">
        <v>12.24</v>
      </c>
      <c r="K817" s="89">
        <f t="shared" si="13"/>
        <v>12.24</v>
      </c>
      <c r="L817" s="89"/>
    </row>
    <row r="818" spans="1:12">
      <c r="A818" s="73" t="s">
        <v>58</v>
      </c>
      <c r="B818" s="73" t="s">
        <v>406</v>
      </c>
      <c r="C818" s="73" t="s">
        <v>407</v>
      </c>
      <c r="D818" s="73" t="s">
        <v>80</v>
      </c>
      <c r="E818" s="73" t="s">
        <v>217</v>
      </c>
      <c r="F818" s="73" t="s">
        <v>1772</v>
      </c>
      <c r="G818" s="73">
        <v>3</v>
      </c>
      <c r="H818" s="73">
        <v>57.3</v>
      </c>
      <c r="I818" s="73">
        <v>0</v>
      </c>
      <c r="J818" s="73">
        <v>57.3</v>
      </c>
      <c r="K818" s="89">
        <f t="shared" si="13"/>
        <v>57.3</v>
      </c>
      <c r="L818" s="89"/>
    </row>
    <row r="819" spans="1:12">
      <c r="A819" s="73" t="s">
        <v>58</v>
      </c>
      <c r="B819" s="73" t="s">
        <v>406</v>
      </c>
      <c r="C819" s="73" t="s">
        <v>407</v>
      </c>
      <c r="D819" s="73" t="s">
        <v>80</v>
      </c>
      <c r="E819" s="73" t="s">
        <v>1535</v>
      </c>
      <c r="F819" s="73" t="s">
        <v>1536</v>
      </c>
      <c r="G819" s="73">
        <v>8</v>
      </c>
      <c r="H819" s="73">
        <v>65.52</v>
      </c>
      <c r="I819" s="73">
        <v>0</v>
      </c>
      <c r="J819" s="73">
        <v>65.52</v>
      </c>
      <c r="K819" s="89">
        <f t="shared" si="13"/>
        <v>65.52</v>
      </c>
      <c r="L819" s="89"/>
    </row>
    <row r="820" spans="1:12">
      <c r="A820" s="73" t="s">
        <v>58</v>
      </c>
      <c r="B820" s="73" t="s">
        <v>406</v>
      </c>
      <c r="C820" s="73" t="s">
        <v>407</v>
      </c>
      <c r="D820" s="73" t="s">
        <v>80</v>
      </c>
      <c r="E820" s="73" t="s">
        <v>149</v>
      </c>
      <c r="F820" s="73" t="s">
        <v>150</v>
      </c>
      <c r="G820" s="73">
        <v>8</v>
      </c>
      <c r="H820" s="73">
        <v>97.92</v>
      </c>
      <c r="I820" s="73">
        <v>0</v>
      </c>
      <c r="J820" s="73">
        <v>97.92</v>
      </c>
      <c r="K820" s="89">
        <f t="shared" si="13"/>
        <v>97.92</v>
      </c>
      <c r="L820" s="89"/>
    </row>
    <row r="821" spans="1:12">
      <c r="A821" s="73" t="s">
        <v>58</v>
      </c>
      <c r="B821" s="73" t="s">
        <v>406</v>
      </c>
      <c r="C821" s="73" t="s">
        <v>407</v>
      </c>
      <c r="D821" s="73" t="s">
        <v>80</v>
      </c>
      <c r="E821" s="73" t="s">
        <v>151</v>
      </c>
      <c r="F821" s="73" t="s">
        <v>152</v>
      </c>
      <c r="G821" s="73">
        <v>8</v>
      </c>
      <c r="H821" s="73">
        <v>99.6</v>
      </c>
      <c r="I821" s="73">
        <v>0</v>
      </c>
      <c r="J821" s="73">
        <v>99.6</v>
      </c>
      <c r="K821" s="89">
        <f t="shared" si="13"/>
        <v>99.6</v>
      </c>
      <c r="L821" s="89"/>
    </row>
    <row r="822" spans="1:12">
      <c r="A822" s="73" t="s">
        <v>58</v>
      </c>
      <c r="B822" s="73" t="s">
        <v>406</v>
      </c>
      <c r="C822" s="73" t="s">
        <v>407</v>
      </c>
      <c r="D822" s="73" t="s">
        <v>80</v>
      </c>
      <c r="E822" s="73" t="s">
        <v>155</v>
      </c>
      <c r="F822" s="73" t="s">
        <v>156</v>
      </c>
      <c r="G822" s="73">
        <v>14</v>
      </c>
      <c r="H822" s="73">
        <v>176.12</v>
      </c>
      <c r="I822" s="73">
        <v>0</v>
      </c>
      <c r="J822" s="73">
        <v>176.12</v>
      </c>
      <c r="K822" s="89">
        <f t="shared" si="13"/>
        <v>176.12</v>
      </c>
      <c r="L822" s="89"/>
    </row>
    <row r="823" spans="1:12">
      <c r="A823" s="73" t="s">
        <v>58</v>
      </c>
      <c r="B823" s="73" t="s">
        <v>406</v>
      </c>
      <c r="C823" s="73" t="s">
        <v>407</v>
      </c>
      <c r="D823" s="73" t="s">
        <v>80</v>
      </c>
      <c r="E823" s="73" t="s">
        <v>157</v>
      </c>
      <c r="F823" s="73" t="s">
        <v>158</v>
      </c>
      <c r="G823" s="73">
        <v>3</v>
      </c>
      <c r="H823" s="73">
        <v>62.4</v>
      </c>
      <c r="I823" s="73">
        <v>0</v>
      </c>
      <c r="J823" s="73">
        <v>62.4</v>
      </c>
      <c r="K823" s="89">
        <f t="shared" si="13"/>
        <v>62.4</v>
      </c>
      <c r="L823" s="89"/>
    </row>
    <row r="824" spans="1:12">
      <c r="A824" s="73" t="s">
        <v>58</v>
      </c>
      <c r="B824" s="73" t="s">
        <v>406</v>
      </c>
      <c r="C824" s="73" t="s">
        <v>407</v>
      </c>
      <c r="D824" s="73" t="s">
        <v>80</v>
      </c>
      <c r="E824" s="73" t="s">
        <v>94</v>
      </c>
      <c r="F824" s="73" t="s">
        <v>95</v>
      </c>
      <c r="G824" s="73">
        <v>17</v>
      </c>
      <c r="H824" s="73">
        <v>18.7</v>
      </c>
      <c r="I824" s="73">
        <v>0</v>
      </c>
      <c r="J824" s="73">
        <v>18.7</v>
      </c>
      <c r="K824" s="89">
        <f t="shared" si="13"/>
        <v>18.7</v>
      </c>
      <c r="L824" s="89"/>
    </row>
    <row r="825" spans="1:12">
      <c r="A825" s="73" t="s">
        <v>58</v>
      </c>
      <c r="B825" s="73" t="s">
        <v>406</v>
      </c>
      <c r="C825" s="73" t="s">
        <v>407</v>
      </c>
      <c r="D825" s="73" t="s">
        <v>80</v>
      </c>
      <c r="E825" s="73" t="s">
        <v>1535</v>
      </c>
      <c r="F825" s="73" t="s">
        <v>1536</v>
      </c>
      <c r="G825" s="73">
        <v>9</v>
      </c>
      <c r="H825" s="73">
        <v>73.709999999999994</v>
      </c>
      <c r="I825" s="73">
        <v>0</v>
      </c>
      <c r="J825" s="73">
        <v>73.709999999999994</v>
      </c>
      <c r="K825" s="89">
        <f t="shared" si="13"/>
        <v>73.709999999999994</v>
      </c>
      <c r="L825" s="89"/>
    </row>
    <row r="826" spans="1:12">
      <c r="A826" s="73" t="s">
        <v>58</v>
      </c>
      <c r="B826" s="73" t="s">
        <v>406</v>
      </c>
      <c r="C826" s="73" t="s">
        <v>407</v>
      </c>
      <c r="D826" s="73" t="s">
        <v>80</v>
      </c>
      <c r="E826" s="73" t="s">
        <v>149</v>
      </c>
      <c r="F826" s="73" t="s">
        <v>150</v>
      </c>
      <c r="G826" s="73">
        <v>9</v>
      </c>
      <c r="H826" s="73">
        <v>110.16</v>
      </c>
      <c r="I826" s="73">
        <v>0</v>
      </c>
      <c r="J826" s="73">
        <v>110.16</v>
      </c>
      <c r="K826" s="89">
        <f t="shared" si="13"/>
        <v>110.16</v>
      </c>
      <c r="L826" s="89"/>
    </row>
    <row r="827" spans="1:12">
      <c r="A827" s="73" t="s">
        <v>58</v>
      </c>
      <c r="B827" s="73" t="s">
        <v>406</v>
      </c>
      <c r="C827" s="73" t="s">
        <v>407</v>
      </c>
      <c r="D827" s="73" t="s">
        <v>80</v>
      </c>
      <c r="E827" s="73" t="s">
        <v>151</v>
      </c>
      <c r="F827" s="73" t="s">
        <v>152</v>
      </c>
      <c r="G827" s="73">
        <v>9</v>
      </c>
      <c r="H827" s="73">
        <v>112.05</v>
      </c>
      <c r="I827" s="73">
        <v>0</v>
      </c>
      <c r="J827" s="73">
        <v>112.05</v>
      </c>
      <c r="K827" s="89">
        <f t="shared" si="13"/>
        <v>112.05</v>
      </c>
      <c r="L827" s="89"/>
    </row>
    <row r="828" spans="1:12">
      <c r="A828" s="73" t="s">
        <v>58</v>
      </c>
      <c r="B828" s="73" t="s">
        <v>408</v>
      </c>
      <c r="C828" s="73" t="s">
        <v>409</v>
      </c>
      <c r="D828" s="73" t="s">
        <v>78</v>
      </c>
      <c r="E828" s="73" t="s">
        <v>79</v>
      </c>
      <c r="F828" s="73"/>
      <c r="G828" s="73">
        <v>108</v>
      </c>
      <c r="H828" s="73">
        <v>1365.99</v>
      </c>
      <c r="I828" s="73">
        <v>248</v>
      </c>
      <c r="J828" s="73">
        <v>1613.99</v>
      </c>
      <c r="K828" s="89">
        <f t="shared" si="13"/>
        <v>1613.99</v>
      </c>
      <c r="L828" s="89"/>
    </row>
    <row r="829" spans="1:12">
      <c r="A829" s="73" t="s">
        <v>58</v>
      </c>
      <c r="B829" s="73" t="s">
        <v>408</v>
      </c>
      <c r="C829" s="73" t="s">
        <v>409</v>
      </c>
      <c r="D829" s="73" t="s">
        <v>78</v>
      </c>
      <c r="E829" s="73" t="s">
        <v>79</v>
      </c>
      <c r="F829" s="73"/>
      <c r="G829" s="73">
        <v>1</v>
      </c>
      <c r="H829" s="73">
        <v>15.33</v>
      </c>
      <c r="I829" s="73">
        <v>4</v>
      </c>
      <c r="J829" s="73">
        <v>19.329999999999998</v>
      </c>
      <c r="K829" s="89">
        <f t="shared" si="13"/>
        <v>19.329999999999998</v>
      </c>
      <c r="L829" s="89"/>
    </row>
    <row r="830" spans="1:12">
      <c r="A830" s="73" t="s">
        <v>58</v>
      </c>
      <c r="B830" s="73" t="s">
        <v>408</v>
      </c>
      <c r="C830" s="73" t="s">
        <v>409</v>
      </c>
      <c r="D830" s="73" t="s">
        <v>78</v>
      </c>
      <c r="E830" s="73" t="s">
        <v>79</v>
      </c>
      <c r="F830" s="73"/>
      <c r="G830" s="73">
        <v>4</v>
      </c>
      <c r="H830" s="73">
        <v>56.82</v>
      </c>
      <c r="I830" s="73">
        <v>0</v>
      </c>
      <c r="J830" s="73">
        <v>56.82</v>
      </c>
      <c r="K830" s="89">
        <f t="shared" si="13"/>
        <v>56.82</v>
      </c>
      <c r="L830" s="89"/>
    </row>
    <row r="831" spans="1:12">
      <c r="A831" s="73" t="s">
        <v>58</v>
      </c>
      <c r="B831" s="73" t="s">
        <v>408</v>
      </c>
      <c r="C831" s="73" t="s">
        <v>409</v>
      </c>
      <c r="D831" s="73" t="s">
        <v>80</v>
      </c>
      <c r="E831" s="73" t="s">
        <v>357</v>
      </c>
      <c r="F831" s="73" t="s">
        <v>358</v>
      </c>
      <c r="G831" s="73">
        <v>4</v>
      </c>
      <c r="H831" s="73">
        <v>78.28</v>
      </c>
      <c r="I831" s="73">
        <v>0</v>
      </c>
      <c r="J831" s="73">
        <v>78.28</v>
      </c>
      <c r="K831" s="89">
        <f t="shared" si="13"/>
        <v>78.28</v>
      </c>
      <c r="L831" s="89"/>
    </row>
    <row r="832" spans="1:12">
      <c r="A832" s="73" t="s">
        <v>58</v>
      </c>
      <c r="B832" s="73" t="s">
        <v>408</v>
      </c>
      <c r="C832" s="73" t="s">
        <v>409</v>
      </c>
      <c r="D832" s="73" t="s">
        <v>80</v>
      </c>
      <c r="E832" s="73" t="s">
        <v>116</v>
      </c>
      <c r="F832" s="73" t="s">
        <v>117</v>
      </c>
      <c r="G832" s="73">
        <v>2</v>
      </c>
      <c r="H832" s="73">
        <v>16.8</v>
      </c>
      <c r="I832" s="73">
        <v>0</v>
      </c>
      <c r="J832" s="73">
        <v>16.8</v>
      </c>
      <c r="K832" s="89">
        <f t="shared" si="13"/>
        <v>16.8</v>
      </c>
      <c r="L832" s="89"/>
    </row>
    <row r="833" spans="1:12">
      <c r="A833" s="73" t="s">
        <v>58</v>
      </c>
      <c r="B833" s="73" t="s">
        <v>408</v>
      </c>
      <c r="C833" s="73" t="s">
        <v>409</v>
      </c>
      <c r="D833" s="73" t="s">
        <v>80</v>
      </c>
      <c r="E833" s="73" t="s">
        <v>2579</v>
      </c>
      <c r="F833" s="73" t="s">
        <v>2580</v>
      </c>
      <c r="G833" s="73">
        <v>1</v>
      </c>
      <c r="H833" s="73">
        <v>20.73</v>
      </c>
      <c r="I833" s="73">
        <v>0</v>
      </c>
      <c r="J833" s="73">
        <v>20.73</v>
      </c>
      <c r="K833" s="89">
        <f t="shared" si="13"/>
        <v>20.73</v>
      </c>
      <c r="L833" s="89"/>
    </row>
    <row r="834" spans="1:12">
      <c r="A834" s="73" t="s">
        <v>58</v>
      </c>
      <c r="B834" s="73" t="s">
        <v>408</v>
      </c>
      <c r="C834" s="73" t="s">
        <v>409</v>
      </c>
      <c r="D834" s="73" t="s">
        <v>80</v>
      </c>
      <c r="E834" s="73" t="s">
        <v>410</v>
      </c>
      <c r="F834" s="73" t="s">
        <v>411</v>
      </c>
      <c r="G834" s="73">
        <v>1</v>
      </c>
      <c r="H834" s="73">
        <v>101.96</v>
      </c>
      <c r="I834" s="73">
        <v>0</v>
      </c>
      <c r="J834" s="73">
        <v>101.96</v>
      </c>
      <c r="K834" s="89">
        <f t="shared" si="13"/>
        <v>101.96</v>
      </c>
      <c r="L834" s="89"/>
    </row>
    <row r="835" spans="1:12">
      <c r="A835" s="73" t="s">
        <v>58</v>
      </c>
      <c r="B835" s="73" t="s">
        <v>408</v>
      </c>
      <c r="C835" s="73" t="s">
        <v>409</v>
      </c>
      <c r="D835" s="73" t="s">
        <v>80</v>
      </c>
      <c r="E835" s="73" t="s">
        <v>2581</v>
      </c>
      <c r="F835" s="73" t="s">
        <v>2582</v>
      </c>
      <c r="G835" s="73">
        <v>1</v>
      </c>
      <c r="H835" s="73">
        <v>25.28</v>
      </c>
      <c r="I835" s="73">
        <v>0</v>
      </c>
      <c r="J835" s="73">
        <v>25.28</v>
      </c>
      <c r="K835" s="89">
        <f t="shared" si="13"/>
        <v>25.28</v>
      </c>
      <c r="L835" s="89"/>
    </row>
    <row r="836" spans="1:12">
      <c r="A836" s="73" t="s">
        <v>58</v>
      </c>
      <c r="B836" s="73" t="s">
        <v>408</v>
      </c>
      <c r="C836" s="73" t="s">
        <v>409</v>
      </c>
      <c r="D836" s="73" t="s">
        <v>80</v>
      </c>
      <c r="E836" s="73" t="s">
        <v>138</v>
      </c>
      <c r="F836" s="73" t="s">
        <v>139</v>
      </c>
      <c r="G836" s="73">
        <v>3</v>
      </c>
      <c r="H836" s="73">
        <v>3.26</v>
      </c>
      <c r="I836" s="73">
        <v>6</v>
      </c>
      <c r="J836" s="73">
        <v>9.26</v>
      </c>
      <c r="K836" s="89">
        <f t="shared" si="13"/>
        <v>9.26</v>
      </c>
      <c r="L836" s="89"/>
    </row>
    <row r="837" spans="1:12">
      <c r="A837" s="73" t="s">
        <v>58</v>
      </c>
      <c r="B837" s="73" t="s">
        <v>408</v>
      </c>
      <c r="C837" s="73" t="s">
        <v>409</v>
      </c>
      <c r="D837" s="73" t="s">
        <v>80</v>
      </c>
      <c r="E837" s="73" t="s">
        <v>163</v>
      </c>
      <c r="F837" s="73" t="s">
        <v>164</v>
      </c>
      <c r="G837" s="73">
        <v>1</v>
      </c>
      <c r="H837" s="73">
        <v>5.28</v>
      </c>
      <c r="I837" s="73">
        <v>0</v>
      </c>
      <c r="J837" s="73">
        <v>5.28</v>
      </c>
      <c r="K837" s="89">
        <f t="shared" si="13"/>
        <v>5.28</v>
      </c>
      <c r="L837" s="89"/>
    </row>
    <row r="838" spans="1:12">
      <c r="A838" s="73" t="s">
        <v>58</v>
      </c>
      <c r="B838" s="73" t="s">
        <v>408</v>
      </c>
      <c r="C838" s="73" t="s">
        <v>409</v>
      </c>
      <c r="D838" s="73" t="s">
        <v>80</v>
      </c>
      <c r="E838" s="73" t="s">
        <v>2583</v>
      </c>
      <c r="F838" s="73" t="s">
        <v>2584</v>
      </c>
      <c r="G838" s="73">
        <v>1</v>
      </c>
      <c r="H838" s="73">
        <v>12.88</v>
      </c>
      <c r="I838" s="73">
        <v>4</v>
      </c>
      <c r="J838" s="73">
        <v>16.88</v>
      </c>
      <c r="K838" s="89">
        <f t="shared" si="13"/>
        <v>16.88</v>
      </c>
      <c r="L838" s="89"/>
    </row>
    <row r="839" spans="1:12">
      <c r="A839" s="73" t="s">
        <v>58</v>
      </c>
      <c r="B839" s="73" t="s">
        <v>408</v>
      </c>
      <c r="C839" s="73" t="s">
        <v>409</v>
      </c>
      <c r="D839" s="73" t="s">
        <v>80</v>
      </c>
      <c r="E839" s="73" t="s">
        <v>416</v>
      </c>
      <c r="F839" s="73" t="s">
        <v>1777</v>
      </c>
      <c r="G839" s="73">
        <v>1</v>
      </c>
      <c r="H839" s="73">
        <v>5.34</v>
      </c>
      <c r="I839" s="73">
        <v>0</v>
      </c>
      <c r="J839" s="73">
        <v>5.34</v>
      </c>
      <c r="K839" s="89">
        <f t="shared" ref="K839:K902" si="14">J839</f>
        <v>5.34</v>
      </c>
      <c r="L839" s="89"/>
    </row>
    <row r="840" spans="1:12">
      <c r="A840" s="73" t="s">
        <v>58</v>
      </c>
      <c r="B840" s="73" t="s">
        <v>408</v>
      </c>
      <c r="C840" s="73" t="s">
        <v>409</v>
      </c>
      <c r="D840" s="73" t="s">
        <v>80</v>
      </c>
      <c r="E840" s="73" t="s">
        <v>373</v>
      </c>
      <c r="F840" s="73" t="s">
        <v>374</v>
      </c>
      <c r="G840" s="73">
        <v>2</v>
      </c>
      <c r="H840" s="73">
        <v>13.18</v>
      </c>
      <c r="I840" s="73">
        <v>0</v>
      </c>
      <c r="J840" s="73">
        <v>13.18</v>
      </c>
      <c r="K840" s="89">
        <f t="shared" si="14"/>
        <v>13.18</v>
      </c>
      <c r="L840" s="89"/>
    </row>
    <row r="841" spans="1:12">
      <c r="A841" s="73" t="s">
        <v>58</v>
      </c>
      <c r="B841" s="73" t="s">
        <v>408</v>
      </c>
      <c r="C841" s="73" t="s">
        <v>409</v>
      </c>
      <c r="D841" s="73" t="s">
        <v>80</v>
      </c>
      <c r="E841" s="73" t="s">
        <v>201</v>
      </c>
      <c r="F841" s="73" t="s">
        <v>202</v>
      </c>
      <c r="G841" s="73">
        <v>3</v>
      </c>
      <c r="H841" s="73">
        <v>5.76</v>
      </c>
      <c r="I841" s="73">
        <v>0</v>
      </c>
      <c r="J841" s="73">
        <v>5.76</v>
      </c>
      <c r="K841" s="89">
        <f t="shared" si="14"/>
        <v>5.76</v>
      </c>
      <c r="L841" s="89"/>
    </row>
    <row r="842" spans="1:12">
      <c r="A842" s="73" t="s">
        <v>58</v>
      </c>
      <c r="B842" s="73" t="s">
        <v>408</v>
      </c>
      <c r="C842" s="73" t="s">
        <v>409</v>
      </c>
      <c r="D842" s="73" t="s">
        <v>80</v>
      </c>
      <c r="E842" s="73" t="s">
        <v>81</v>
      </c>
      <c r="F842" s="73" t="s">
        <v>82</v>
      </c>
      <c r="G842" s="73">
        <v>5</v>
      </c>
      <c r="H842" s="73">
        <v>6.75</v>
      </c>
      <c r="I842" s="73">
        <v>0</v>
      </c>
      <c r="J842" s="73">
        <v>6.75</v>
      </c>
      <c r="K842" s="89">
        <f t="shared" si="14"/>
        <v>6.75</v>
      </c>
      <c r="L842" s="89"/>
    </row>
    <row r="843" spans="1:12">
      <c r="A843" s="73" t="s">
        <v>58</v>
      </c>
      <c r="B843" s="73" t="s">
        <v>408</v>
      </c>
      <c r="C843" s="73" t="s">
        <v>409</v>
      </c>
      <c r="D843" s="73" t="s">
        <v>80</v>
      </c>
      <c r="E843" s="73" t="s">
        <v>83</v>
      </c>
      <c r="F843" s="73" t="s">
        <v>84</v>
      </c>
      <c r="G843" s="73">
        <v>4</v>
      </c>
      <c r="H843" s="73">
        <v>9</v>
      </c>
      <c r="I843" s="73">
        <v>0</v>
      </c>
      <c r="J843" s="73">
        <v>9</v>
      </c>
      <c r="K843" s="89">
        <f t="shared" si="14"/>
        <v>9</v>
      </c>
      <c r="L843" s="89"/>
    </row>
    <row r="844" spans="1:12">
      <c r="A844" s="73" t="s">
        <v>58</v>
      </c>
      <c r="B844" s="73" t="s">
        <v>408</v>
      </c>
      <c r="C844" s="73" t="s">
        <v>409</v>
      </c>
      <c r="D844" s="73" t="s">
        <v>80</v>
      </c>
      <c r="E844" s="73" t="s">
        <v>183</v>
      </c>
      <c r="F844" s="73" t="s">
        <v>184</v>
      </c>
      <c r="G844" s="73">
        <v>4</v>
      </c>
      <c r="H844" s="73">
        <v>9</v>
      </c>
      <c r="I844" s="73">
        <v>0</v>
      </c>
      <c r="J844" s="73">
        <v>9</v>
      </c>
      <c r="K844" s="89">
        <f t="shared" si="14"/>
        <v>9</v>
      </c>
      <c r="L844" s="89"/>
    </row>
    <row r="845" spans="1:12">
      <c r="A845" s="73" t="s">
        <v>58</v>
      </c>
      <c r="B845" s="73" t="s">
        <v>408</v>
      </c>
      <c r="C845" s="73" t="s">
        <v>409</v>
      </c>
      <c r="D845" s="73" t="s">
        <v>80</v>
      </c>
      <c r="E845" s="73" t="s">
        <v>234</v>
      </c>
      <c r="F845" s="73" t="s">
        <v>235</v>
      </c>
      <c r="G845" s="73">
        <v>2</v>
      </c>
      <c r="H845" s="73">
        <v>7.98</v>
      </c>
      <c r="I845" s="73">
        <v>0</v>
      </c>
      <c r="J845" s="73">
        <v>7.98</v>
      </c>
      <c r="K845" s="89">
        <f t="shared" si="14"/>
        <v>7.98</v>
      </c>
      <c r="L845" s="89"/>
    </row>
    <row r="846" spans="1:12">
      <c r="A846" s="73" t="s">
        <v>58</v>
      </c>
      <c r="B846" s="73" t="s">
        <v>408</v>
      </c>
      <c r="C846" s="73" t="s">
        <v>409</v>
      </c>
      <c r="D846" s="73" t="s">
        <v>80</v>
      </c>
      <c r="E846" s="73" t="s">
        <v>187</v>
      </c>
      <c r="F846" s="73" t="s">
        <v>188</v>
      </c>
      <c r="G846" s="73">
        <v>2</v>
      </c>
      <c r="H846" s="73">
        <v>10.28</v>
      </c>
      <c r="I846" s="73">
        <v>0</v>
      </c>
      <c r="J846" s="73">
        <v>10.28</v>
      </c>
      <c r="K846" s="89">
        <f t="shared" si="14"/>
        <v>10.28</v>
      </c>
      <c r="L846" s="89"/>
    </row>
    <row r="847" spans="1:12">
      <c r="A847" s="73" t="s">
        <v>58</v>
      </c>
      <c r="B847" s="73" t="s">
        <v>408</v>
      </c>
      <c r="C847" s="73" t="s">
        <v>409</v>
      </c>
      <c r="D847" s="73" t="s">
        <v>80</v>
      </c>
      <c r="E847" s="73" t="s">
        <v>189</v>
      </c>
      <c r="F847" s="73" t="s">
        <v>190</v>
      </c>
      <c r="G847" s="73">
        <v>1</v>
      </c>
      <c r="H847" s="73">
        <v>5.34</v>
      </c>
      <c r="I847" s="73">
        <v>0</v>
      </c>
      <c r="J847" s="73">
        <v>5.34</v>
      </c>
      <c r="K847" s="89">
        <f t="shared" si="14"/>
        <v>5.34</v>
      </c>
      <c r="L847" s="89"/>
    </row>
    <row r="848" spans="1:12">
      <c r="A848" s="73" t="s">
        <v>58</v>
      </c>
      <c r="B848" s="73" t="s">
        <v>408</v>
      </c>
      <c r="C848" s="73" t="s">
        <v>409</v>
      </c>
      <c r="D848" s="73" t="s">
        <v>80</v>
      </c>
      <c r="E848" s="73" t="s">
        <v>87</v>
      </c>
      <c r="F848" s="73" t="s">
        <v>88</v>
      </c>
      <c r="G848" s="73">
        <v>2</v>
      </c>
      <c r="H848" s="73">
        <v>5.74</v>
      </c>
      <c r="I848" s="73">
        <v>0</v>
      </c>
      <c r="J848" s="73">
        <v>5.74</v>
      </c>
      <c r="K848" s="89">
        <f t="shared" si="14"/>
        <v>5.74</v>
      </c>
      <c r="L848" s="89"/>
    </row>
    <row r="849" spans="1:12">
      <c r="A849" s="73" t="s">
        <v>58</v>
      </c>
      <c r="B849" s="73" t="s">
        <v>408</v>
      </c>
      <c r="C849" s="73" t="s">
        <v>409</v>
      </c>
      <c r="D849" s="73" t="s">
        <v>80</v>
      </c>
      <c r="E849" s="73" t="s">
        <v>89</v>
      </c>
      <c r="F849" s="73" t="s">
        <v>90</v>
      </c>
      <c r="G849" s="73">
        <v>1</v>
      </c>
      <c r="H849" s="73">
        <v>6.73</v>
      </c>
      <c r="I849" s="73">
        <v>0</v>
      </c>
      <c r="J849" s="73">
        <v>6.73</v>
      </c>
      <c r="K849" s="89">
        <f t="shared" si="14"/>
        <v>6.73</v>
      </c>
      <c r="L849" s="89"/>
    </row>
    <row r="850" spans="1:12">
      <c r="A850" s="73" t="s">
        <v>58</v>
      </c>
      <c r="B850" s="73" t="s">
        <v>408</v>
      </c>
      <c r="C850" s="73" t="s">
        <v>409</v>
      </c>
      <c r="D850" s="73" t="s">
        <v>80</v>
      </c>
      <c r="E850" s="73" t="s">
        <v>191</v>
      </c>
      <c r="F850" s="73" t="s">
        <v>192</v>
      </c>
      <c r="G850" s="73">
        <v>1</v>
      </c>
      <c r="H850" s="73">
        <v>5.45</v>
      </c>
      <c r="I850" s="73">
        <v>0</v>
      </c>
      <c r="J850" s="73">
        <v>5.45</v>
      </c>
      <c r="K850" s="89">
        <f t="shared" si="14"/>
        <v>5.45</v>
      </c>
      <c r="L850" s="89"/>
    </row>
    <row r="851" spans="1:12">
      <c r="A851" s="73" t="s">
        <v>58</v>
      </c>
      <c r="B851" s="73" t="s">
        <v>408</v>
      </c>
      <c r="C851" s="73" t="s">
        <v>409</v>
      </c>
      <c r="D851" s="73" t="s">
        <v>80</v>
      </c>
      <c r="E851" s="73" t="s">
        <v>91</v>
      </c>
      <c r="F851" s="73" t="s">
        <v>92</v>
      </c>
      <c r="G851" s="73">
        <v>2</v>
      </c>
      <c r="H851" s="73">
        <v>4.16</v>
      </c>
      <c r="I851" s="73">
        <v>0</v>
      </c>
      <c r="J851" s="73">
        <v>4.16</v>
      </c>
      <c r="K851" s="89">
        <f t="shared" si="14"/>
        <v>4.16</v>
      </c>
      <c r="L851" s="89"/>
    </row>
    <row r="852" spans="1:12">
      <c r="A852" s="73" t="s">
        <v>58</v>
      </c>
      <c r="B852" s="73" t="s">
        <v>408</v>
      </c>
      <c r="C852" s="73" t="s">
        <v>409</v>
      </c>
      <c r="D852" s="73" t="s">
        <v>80</v>
      </c>
      <c r="E852" s="73" t="s">
        <v>120</v>
      </c>
      <c r="F852" s="73" t="s">
        <v>121</v>
      </c>
      <c r="G852" s="73">
        <v>2</v>
      </c>
      <c r="H852" s="73">
        <v>17.440000000000001</v>
      </c>
      <c r="I852" s="73">
        <v>0</v>
      </c>
      <c r="J852" s="73">
        <v>17.440000000000001</v>
      </c>
      <c r="K852" s="89">
        <f t="shared" si="14"/>
        <v>17.440000000000001</v>
      </c>
      <c r="L852" s="89"/>
    </row>
    <row r="853" spans="1:12">
      <c r="A853" s="73" t="s">
        <v>58</v>
      </c>
      <c r="B853" s="73" t="s">
        <v>408</v>
      </c>
      <c r="C853" s="73" t="s">
        <v>409</v>
      </c>
      <c r="D853" s="73" t="s">
        <v>80</v>
      </c>
      <c r="E853" s="73" t="s">
        <v>345</v>
      </c>
      <c r="F853" s="73" t="s">
        <v>346</v>
      </c>
      <c r="G853" s="73">
        <v>5</v>
      </c>
      <c r="H853" s="73">
        <v>16.100000000000001</v>
      </c>
      <c r="I853" s="73">
        <v>0</v>
      </c>
      <c r="J853" s="73">
        <v>16.100000000000001</v>
      </c>
      <c r="K853" s="89">
        <f t="shared" si="14"/>
        <v>16.100000000000001</v>
      </c>
      <c r="L853" s="89"/>
    </row>
    <row r="854" spans="1:12">
      <c r="A854" s="73" t="s">
        <v>58</v>
      </c>
      <c r="B854" s="73" t="s">
        <v>408</v>
      </c>
      <c r="C854" s="73" t="s">
        <v>409</v>
      </c>
      <c r="D854" s="73" t="s">
        <v>80</v>
      </c>
      <c r="E854" s="73" t="s">
        <v>203</v>
      </c>
      <c r="F854" s="73" t="s">
        <v>204</v>
      </c>
      <c r="G854" s="73">
        <v>5</v>
      </c>
      <c r="H854" s="73">
        <v>31.25</v>
      </c>
      <c r="I854" s="73">
        <v>20</v>
      </c>
      <c r="J854" s="73">
        <v>51.25</v>
      </c>
      <c r="K854" s="89">
        <f t="shared" si="14"/>
        <v>51.25</v>
      </c>
      <c r="L854" s="89"/>
    </row>
    <row r="855" spans="1:12">
      <c r="A855" s="73" t="s">
        <v>58</v>
      </c>
      <c r="B855" s="73" t="s">
        <v>408</v>
      </c>
      <c r="C855" s="73" t="s">
        <v>409</v>
      </c>
      <c r="D855" s="73" t="s">
        <v>80</v>
      </c>
      <c r="E855" s="73" t="s">
        <v>132</v>
      </c>
      <c r="F855" s="73" t="s">
        <v>133</v>
      </c>
      <c r="G855" s="73">
        <v>1</v>
      </c>
      <c r="H855" s="73">
        <v>12.4</v>
      </c>
      <c r="I855" s="73">
        <v>7</v>
      </c>
      <c r="J855" s="73">
        <v>19.399999999999999</v>
      </c>
      <c r="K855" s="89">
        <f t="shared" si="14"/>
        <v>19.399999999999999</v>
      </c>
      <c r="L855" s="89"/>
    </row>
    <row r="856" spans="1:12">
      <c r="A856" s="73" t="s">
        <v>58</v>
      </c>
      <c r="B856" s="73" t="s">
        <v>408</v>
      </c>
      <c r="C856" s="73" t="s">
        <v>409</v>
      </c>
      <c r="D856" s="73" t="s">
        <v>80</v>
      </c>
      <c r="E856" s="73" t="s">
        <v>2585</v>
      </c>
      <c r="F856" s="73" t="s">
        <v>2586</v>
      </c>
      <c r="G856" s="73">
        <v>1</v>
      </c>
      <c r="H856" s="73">
        <v>30.54</v>
      </c>
      <c r="I856" s="73">
        <v>0</v>
      </c>
      <c r="J856" s="73">
        <v>30.54</v>
      </c>
      <c r="K856" s="89">
        <f t="shared" si="14"/>
        <v>30.54</v>
      </c>
      <c r="L856" s="89"/>
    </row>
    <row r="857" spans="1:12">
      <c r="A857" s="73" t="s">
        <v>58</v>
      </c>
      <c r="B857" s="73" t="s">
        <v>408</v>
      </c>
      <c r="C857" s="73" t="s">
        <v>409</v>
      </c>
      <c r="D857" s="73" t="s">
        <v>80</v>
      </c>
      <c r="E857" s="73" t="s">
        <v>2587</v>
      </c>
      <c r="F857" s="73" t="s">
        <v>2588</v>
      </c>
      <c r="G857" s="73">
        <v>1</v>
      </c>
      <c r="H857" s="73">
        <v>23.73</v>
      </c>
      <c r="I857" s="73">
        <v>7</v>
      </c>
      <c r="J857" s="73">
        <v>30.73</v>
      </c>
      <c r="K857" s="89">
        <f t="shared" si="14"/>
        <v>30.73</v>
      </c>
      <c r="L857" s="89"/>
    </row>
    <row r="858" spans="1:12">
      <c r="A858" s="73" t="s">
        <v>58</v>
      </c>
      <c r="B858" s="73" t="s">
        <v>408</v>
      </c>
      <c r="C858" s="73" t="s">
        <v>409</v>
      </c>
      <c r="D858" s="73" t="s">
        <v>80</v>
      </c>
      <c r="E858" s="73" t="s">
        <v>124</v>
      </c>
      <c r="F858" s="73" t="s">
        <v>125</v>
      </c>
      <c r="G858" s="73">
        <v>2</v>
      </c>
      <c r="H858" s="73">
        <v>16.559999999999999</v>
      </c>
      <c r="I858" s="73">
        <v>0</v>
      </c>
      <c r="J858" s="73">
        <v>16.559999999999999</v>
      </c>
      <c r="K858" s="89">
        <f t="shared" si="14"/>
        <v>16.559999999999999</v>
      </c>
      <c r="L858" s="89"/>
    </row>
    <row r="859" spans="1:12">
      <c r="A859" s="73" t="s">
        <v>58</v>
      </c>
      <c r="B859" s="73" t="s">
        <v>408</v>
      </c>
      <c r="C859" s="73" t="s">
        <v>409</v>
      </c>
      <c r="D859" s="73" t="s">
        <v>80</v>
      </c>
      <c r="E859" s="73" t="s">
        <v>2589</v>
      </c>
      <c r="F859" s="73" t="s">
        <v>2590</v>
      </c>
      <c r="G859" s="73">
        <v>1</v>
      </c>
      <c r="H859" s="73">
        <v>24.99</v>
      </c>
      <c r="I859" s="73">
        <v>0</v>
      </c>
      <c r="J859" s="73">
        <v>24.99</v>
      </c>
      <c r="K859" s="89">
        <f t="shared" si="14"/>
        <v>24.99</v>
      </c>
      <c r="L859" s="89"/>
    </row>
    <row r="860" spans="1:12">
      <c r="A860" s="73" t="s">
        <v>58</v>
      </c>
      <c r="B860" s="73" t="s">
        <v>408</v>
      </c>
      <c r="C860" s="73" t="s">
        <v>409</v>
      </c>
      <c r="D860" s="73" t="s">
        <v>80</v>
      </c>
      <c r="E860" s="73" t="s">
        <v>2591</v>
      </c>
      <c r="F860" s="73" t="s">
        <v>2592</v>
      </c>
      <c r="G860" s="73">
        <v>1</v>
      </c>
      <c r="H860" s="73">
        <v>25.57</v>
      </c>
      <c r="I860" s="73">
        <v>0</v>
      </c>
      <c r="J860" s="73">
        <v>25.57</v>
      </c>
      <c r="K860" s="89">
        <f t="shared" si="14"/>
        <v>25.57</v>
      </c>
      <c r="L860" s="89"/>
    </row>
    <row r="861" spans="1:12">
      <c r="A861" s="73" t="s">
        <v>58</v>
      </c>
      <c r="B861" s="73" t="s">
        <v>408</v>
      </c>
      <c r="C861" s="73" t="s">
        <v>409</v>
      </c>
      <c r="D861" s="73" t="s">
        <v>80</v>
      </c>
      <c r="E861" s="73" t="s">
        <v>195</v>
      </c>
      <c r="F861" s="73" t="s">
        <v>196</v>
      </c>
      <c r="G861" s="73">
        <v>1</v>
      </c>
      <c r="H861" s="73">
        <v>10.78</v>
      </c>
      <c r="I861" s="73">
        <v>0</v>
      </c>
      <c r="J861" s="73">
        <v>10.78</v>
      </c>
      <c r="K861" s="89">
        <f t="shared" si="14"/>
        <v>10.78</v>
      </c>
      <c r="L861" s="89"/>
    </row>
    <row r="862" spans="1:12">
      <c r="A862" s="73" t="s">
        <v>58</v>
      </c>
      <c r="B862" s="73" t="s">
        <v>408</v>
      </c>
      <c r="C862" s="73" t="s">
        <v>409</v>
      </c>
      <c r="D862" s="73" t="s">
        <v>80</v>
      </c>
      <c r="E862" s="73" t="s">
        <v>2593</v>
      </c>
      <c r="F862" s="73" t="s">
        <v>2594</v>
      </c>
      <c r="G862" s="73">
        <v>1</v>
      </c>
      <c r="H862" s="73">
        <v>15.54</v>
      </c>
      <c r="I862" s="73">
        <v>0</v>
      </c>
      <c r="J862" s="73">
        <v>15.54</v>
      </c>
      <c r="K862" s="89">
        <f t="shared" si="14"/>
        <v>15.54</v>
      </c>
      <c r="L862" s="89"/>
    </row>
    <row r="863" spans="1:12">
      <c r="A863" s="73" t="s">
        <v>58</v>
      </c>
      <c r="B863" s="73" t="s">
        <v>408</v>
      </c>
      <c r="C863" s="73" t="s">
        <v>409</v>
      </c>
      <c r="D863" s="73" t="s">
        <v>80</v>
      </c>
      <c r="E863" s="73" t="s">
        <v>417</v>
      </c>
      <c r="F863" s="73" t="s">
        <v>418</v>
      </c>
      <c r="G863" s="73">
        <v>2</v>
      </c>
      <c r="H863" s="73">
        <v>168.24</v>
      </c>
      <c r="I863" s="73">
        <v>0</v>
      </c>
      <c r="J863" s="73">
        <v>168.24</v>
      </c>
      <c r="K863" s="89">
        <f t="shared" si="14"/>
        <v>168.24</v>
      </c>
      <c r="L863" s="89"/>
    </row>
    <row r="864" spans="1:12">
      <c r="A864" s="73" t="s">
        <v>58</v>
      </c>
      <c r="B864" s="73" t="s">
        <v>408</v>
      </c>
      <c r="C864" s="73" t="s">
        <v>409</v>
      </c>
      <c r="D864" s="73" t="s">
        <v>80</v>
      </c>
      <c r="E864" s="73" t="s">
        <v>134</v>
      </c>
      <c r="F864" s="73" t="s">
        <v>135</v>
      </c>
      <c r="G864" s="73">
        <v>3</v>
      </c>
      <c r="H864" s="73">
        <v>29.55</v>
      </c>
      <c r="I864" s="73">
        <v>0</v>
      </c>
      <c r="J864" s="73">
        <v>29.55</v>
      </c>
      <c r="K864" s="89">
        <f t="shared" si="14"/>
        <v>29.55</v>
      </c>
      <c r="L864" s="89"/>
    </row>
    <row r="865" spans="1:12">
      <c r="A865" s="73" t="s">
        <v>58</v>
      </c>
      <c r="B865" s="73" t="s">
        <v>408</v>
      </c>
      <c r="C865" s="73" t="s">
        <v>409</v>
      </c>
      <c r="D865" s="73" t="s">
        <v>80</v>
      </c>
      <c r="E865" s="73" t="s">
        <v>1822</v>
      </c>
      <c r="F865" s="73" t="s">
        <v>1823</v>
      </c>
      <c r="G865" s="73">
        <v>2</v>
      </c>
      <c r="H865" s="73">
        <v>180.62</v>
      </c>
      <c r="I865" s="73">
        <v>0</v>
      </c>
      <c r="J865" s="73">
        <v>180.62</v>
      </c>
      <c r="K865" s="89">
        <f t="shared" si="14"/>
        <v>180.62</v>
      </c>
      <c r="L865" s="89"/>
    </row>
    <row r="866" spans="1:12">
      <c r="A866" s="73" t="s">
        <v>58</v>
      </c>
      <c r="B866" s="73" t="s">
        <v>408</v>
      </c>
      <c r="C866" s="73" t="s">
        <v>409</v>
      </c>
      <c r="D866" s="73" t="s">
        <v>80</v>
      </c>
      <c r="E866" s="73" t="s">
        <v>1642</v>
      </c>
      <c r="F866" s="73" t="s">
        <v>1643</v>
      </c>
      <c r="G866" s="73">
        <v>8</v>
      </c>
      <c r="H866" s="73">
        <v>753.84</v>
      </c>
      <c r="I866" s="73">
        <v>0</v>
      </c>
      <c r="J866" s="73">
        <v>753.84</v>
      </c>
      <c r="K866" s="89">
        <f t="shared" si="14"/>
        <v>753.84</v>
      </c>
      <c r="L866" s="89"/>
    </row>
    <row r="867" spans="1:12">
      <c r="A867" s="73" t="s">
        <v>58</v>
      </c>
      <c r="B867" s="73" t="s">
        <v>408</v>
      </c>
      <c r="C867" s="73" t="s">
        <v>409</v>
      </c>
      <c r="D867" s="73" t="s">
        <v>80</v>
      </c>
      <c r="E867" s="73" t="s">
        <v>1644</v>
      </c>
      <c r="F867" s="73" t="s">
        <v>1645</v>
      </c>
      <c r="G867" s="73">
        <v>11</v>
      </c>
      <c r="H867" s="73">
        <v>392.37</v>
      </c>
      <c r="I867" s="73">
        <v>0</v>
      </c>
      <c r="J867" s="73">
        <v>392.37</v>
      </c>
      <c r="K867" s="89">
        <f t="shared" si="14"/>
        <v>392.37</v>
      </c>
      <c r="L867" s="89"/>
    </row>
    <row r="868" spans="1:12">
      <c r="A868" s="73" t="s">
        <v>58</v>
      </c>
      <c r="B868" s="73" t="s">
        <v>408</v>
      </c>
      <c r="C868" s="73" t="s">
        <v>409</v>
      </c>
      <c r="D868" s="73" t="s">
        <v>80</v>
      </c>
      <c r="E868" s="73" t="s">
        <v>1824</v>
      </c>
      <c r="F868" s="73" t="s">
        <v>1825</v>
      </c>
      <c r="G868" s="73">
        <v>1</v>
      </c>
      <c r="H868" s="73">
        <v>21.38</v>
      </c>
      <c r="I868" s="73">
        <v>0</v>
      </c>
      <c r="J868" s="73">
        <v>21.38</v>
      </c>
      <c r="K868" s="89">
        <f t="shared" si="14"/>
        <v>21.38</v>
      </c>
      <c r="L868" s="89"/>
    </row>
    <row r="869" spans="1:12">
      <c r="A869" s="73" t="s">
        <v>58</v>
      </c>
      <c r="B869" s="73" t="s">
        <v>408</v>
      </c>
      <c r="C869" s="73" t="s">
        <v>409</v>
      </c>
      <c r="D869" s="73" t="s">
        <v>80</v>
      </c>
      <c r="E869" s="73" t="s">
        <v>1795</v>
      </c>
      <c r="F869" s="73" t="s">
        <v>1796</v>
      </c>
      <c r="G869" s="73">
        <v>2</v>
      </c>
      <c r="H869" s="73">
        <v>27.74</v>
      </c>
      <c r="I869" s="73">
        <v>0</v>
      </c>
      <c r="J869" s="73">
        <v>27.74</v>
      </c>
      <c r="K869" s="89">
        <f t="shared" si="14"/>
        <v>27.74</v>
      </c>
      <c r="L869" s="89"/>
    </row>
    <row r="870" spans="1:12">
      <c r="A870" s="73" t="s">
        <v>58</v>
      </c>
      <c r="B870" s="73" t="s">
        <v>408</v>
      </c>
      <c r="C870" s="73" t="s">
        <v>409</v>
      </c>
      <c r="D870" s="73" t="s">
        <v>80</v>
      </c>
      <c r="E870" s="73" t="s">
        <v>1646</v>
      </c>
      <c r="F870" s="73" t="s">
        <v>1647</v>
      </c>
      <c r="G870" s="73">
        <v>22</v>
      </c>
      <c r="H870" s="73">
        <v>199.54</v>
      </c>
      <c r="I870" s="73">
        <v>0</v>
      </c>
      <c r="J870" s="73">
        <v>199.54</v>
      </c>
      <c r="K870" s="89">
        <f t="shared" si="14"/>
        <v>199.54</v>
      </c>
      <c r="L870" s="89"/>
    </row>
    <row r="871" spans="1:12">
      <c r="A871" s="73" t="s">
        <v>58</v>
      </c>
      <c r="B871" s="73" t="s">
        <v>408</v>
      </c>
      <c r="C871" s="73" t="s">
        <v>409</v>
      </c>
      <c r="D871" s="73" t="s">
        <v>80</v>
      </c>
      <c r="E871" s="73" t="s">
        <v>1826</v>
      </c>
      <c r="F871" s="73" t="s">
        <v>1827</v>
      </c>
      <c r="G871" s="73">
        <v>17</v>
      </c>
      <c r="H871" s="73">
        <v>45.39</v>
      </c>
      <c r="I871" s="73">
        <v>0</v>
      </c>
      <c r="J871" s="73">
        <v>45.39</v>
      </c>
      <c r="K871" s="89">
        <f t="shared" si="14"/>
        <v>45.39</v>
      </c>
      <c r="L871" s="89"/>
    </row>
    <row r="872" spans="1:12">
      <c r="A872" s="73" t="s">
        <v>58</v>
      </c>
      <c r="B872" s="73" t="s">
        <v>408</v>
      </c>
      <c r="C872" s="73" t="s">
        <v>409</v>
      </c>
      <c r="D872" s="73" t="s">
        <v>80</v>
      </c>
      <c r="E872" s="73" t="s">
        <v>1828</v>
      </c>
      <c r="F872" s="73" t="s">
        <v>1829</v>
      </c>
      <c r="G872" s="73">
        <v>25</v>
      </c>
      <c r="H872" s="73">
        <v>245.5</v>
      </c>
      <c r="I872" s="73">
        <v>0</v>
      </c>
      <c r="J872" s="73">
        <v>245.5</v>
      </c>
      <c r="K872" s="89">
        <f t="shared" si="14"/>
        <v>245.5</v>
      </c>
      <c r="L872" s="89"/>
    </row>
    <row r="873" spans="1:12">
      <c r="A873" s="73" t="s">
        <v>58</v>
      </c>
      <c r="B873" s="73" t="s">
        <v>408</v>
      </c>
      <c r="C873" s="73" t="s">
        <v>409</v>
      </c>
      <c r="D873" s="73" t="s">
        <v>80</v>
      </c>
      <c r="E873" s="73" t="s">
        <v>1830</v>
      </c>
      <c r="F873" s="73" t="s">
        <v>1831</v>
      </c>
      <c r="G873" s="73">
        <v>3</v>
      </c>
      <c r="H873" s="73">
        <v>29.46</v>
      </c>
      <c r="I873" s="73">
        <v>0</v>
      </c>
      <c r="J873" s="73">
        <v>29.46</v>
      </c>
      <c r="K873" s="89">
        <f t="shared" si="14"/>
        <v>29.46</v>
      </c>
      <c r="L873" s="89"/>
    </row>
    <row r="874" spans="1:12">
      <c r="A874" s="73" t="s">
        <v>58</v>
      </c>
      <c r="B874" s="73" t="s">
        <v>408</v>
      </c>
      <c r="C874" s="73" t="s">
        <v>409</v>
      </c>
      <c r="D874" s="73" t="s">
        <v>80</v>
      </c>
      <c r="E874" s="73" t="s">
        <v>1797</v>
      </c>
      <c r="F874" s="73" t="s">
        <v>1798</v>
      </c>
      <c r="G874" s="73">
        <v>7</v>
      </c>
      <c r="H874" s="73">
        <v>662.55</v>
      </c>
      <c r="I874" s="73">
        <v>0</v>
      </c>
      <c r="J874" s="73">
        <v>662.55</v>
      </c>
      <c r="K874" s="89">
        <f t="shared" si="14"/>
        <v>662.55</v>
      </c>
      <c r="L874" s="89"/>
    </row>
    <row r="875" spans="1:12">
      <c r="A875" s="73" t="s">
        <v>58</v>
      </c>
      <c r="B875" s="73" t="s">
        <v>408</v>
      </c>
      <c r="C875" s="73" t="s">
        <v>409</v>
      </c>
      <c r="D875" s="73" t="s">
        <v>80</v>
      </c>
      <c r="E875" s="73" t="s">
        <v>1791</v>
      </c>
      <c r="F875" s="73" t="s">
        <v>1792</v>
      </c>
      <c r="G875" s="73">
        <v>2</v>
      </c>
      <c r="H875" s="73">
        <v>199.34</v>
      </c>
      <c r="I875" s="73">
        <v>0</v>
      </c>
      <c r="J875" s="73">
        <v>199.34</v>
      </c>
      <c r="K875" s="89">
        <f t="shared" si="14"/>
        <v>199.34</v>
      </c>
      <c r="L875" s="89"/>
    </row>
    <row r="876" spans="1:12">
      <c r="A876" s="73" t="s">
        <v>58</v>
      </c>
      <c r="B876" s="73" t="s">
        <v>408</v>
      </c>
      <c r="C876" s="73" t="s">
        <v>409</v>
      </c>
      <c r="D876" s="73" t="s">
        <v>80</v>
      </c>
      <c r="E876" s="73" t="s">
        <v>1648</v>
      </c>
      <c r="F876" s="73" t="s">
        <v>1649</v>
      </c>
      <c r="G876" s="73">
        <v>1</v>
      </c>
      <c r="H876" s="73">
        <v>99.67</v>
      </c>
      <c r="I876" s="73">
        <v>0</v>
      </c>
      <c r="J876" s="73">
        <v>99.67</v>
      </c>
      <c r="K876" s="89">
        <f t="shared" si="14"/>
        <v>99.67</v>
      </c>
      <c r="L876" s="89"/>
    </row>
    <row r="877" spans="1:12">
      <c r="A877" s="73" t="s">
        <v>58</v>
      </c>
      <c r="B877" s="73" t="s">
        <v>408</v>
      </c>
      <c r="C877" s="73" t="s">
        <v>409</v>
      </c>
      <c r="D877" s="73" t="s">
        <v>80</v>
      </c>
      <c r="E877" s="73" t="s">
        <v>1793</v>
      </c>
      <c r="F877" s="73" t="s">
        <v>1794</v>
      </c>
      <c r="G877" s="73">
        <v>1</v>
      </c>
      <c r="H877" s="73">
        <v>41.48</v>
      </c>
      <c r="I877" s="73">
        <v>0</v>
      </c>
      <c r="J877" s="73">
        <v>41.48</v>
      </c>
      <c r="K877" s="89">
        <f t="shared" si="14"/>
        <v>41.48</v>
      </c>
      <c r="L877" s="89"/>
    </row>
    <row r="878" spans="1:12">
      <c r="A878" s="73" t="s">
        <v>58</v>
      </c>
      <c r="B878" s="73" t="s">
        <v>408</v>
      </c>
      <c r="C878" s="73" t="s">
        <v>409</v>
      </c>
      <c r="D878" s="73" t="s">
        <v>80</v>
      </c>
      <c r="E878" s="73" t="s">
        <v>1832</v>
      </c>
      <c r="F878" s="73" t="s">
        <v>1833</v>
      </c>
      <c r="G878" s="73">
        <v>6</v>
      </c>
      <c r="H878" s="73">
        <v>36.119999999999997</v>
      </c>
      <c r="I878" s="73">
        <v>0</v>
      </c>
      <c r="J878" s="73">
        <v>36.119999999999997</v>
      </c>
      <c r="K878" s="89">
        <f t="shared" si="14"/>
        <v>36.119999999999997</v>
      </c>
      <c r="L878" s="89"/>
    </row>
    <row r="879" spans="1:12">
      <c r="A879" s="73" t="s">
        <v>58</v>
      </c>
      <c r="B879" s="73" t="s">
        <v>408</v>
      </c>
      <c r="C879" s="73" t="s">
        <v>409</v>
      </c>
      <c r="D879" s="73" t="s">
        <v>80</v>
      </c>
      <c r="E879" s="73" t="s">
        <v>1834</v>
      </c>
      <c r="F879" s="73" t="s">
        <v>1835</v>
      </c>
      <c r="G879" s="73">
        <v>6</v>
      </c>
      <c r="H879" s="73">
        <v>17.64</v>
      </c>
      <c r="I879" s="73">
        <v>0</v>
      </c>
      <c r="J879" s="73">
        <v>17.64</v>
      </c>
      <c r="K879" s="89">
        <f t="shared" si="14"/>
        <v>17.64</v>
      </c>
      <c r="L879" s="89"/>
    </row>
    <row r="880" spans="1:12">
      <c r="A880" s="73" t="s">
        <v>58</v>
      </c>
      <c r="B880" s="73" t="s">
        <v>408</v>
      </c>
      <c r="C880" s="73" t="s">
        <v>409</v>
      </c>
      <c r="D880" s="73" t="s">
        <v>80</v>
      </c>
      <c r="E880" s="73" t="s">
        <v>159</v>
      </c>
      <c r="F880" s="73" t="s">
        <v>160</v>
      </c>
      <c r="G880" s="73">
        <v>5</v>
      </c>
      <c r="H880" s="73">
        <v>8.4499999999999993</v>
      </c>
      <c r="I880" s="73">
        <v>0</v>
      </c>
      <c r="J880" s="73">
        <v>8.4499999999999993</v>
      </c>
      <c r="K880" s="89">
        <f t="shared" si="14"/>
        <v>8.4499999999999993</v>
      </c>
      <c r="L880" s="89"/>
    </row>
    <row r="881" spans="1:12">
      <c r="A881" s="73" t="s">
        <v>58</v>
      </c>
      <c r="B881" s="73" t="s">
        <v>408</v>
      </c>
      <c r="C881" s="73" t="s">
        <v>409</v>
      </c>
      <c r="D881" s="73" t="s">
        <v>80</v>
      </c>
      <c r="E881" s="73" t="s">
        <v>2595</v>
      </c>
      <c r="F881" s="73" t="s">
        <v>2596</v>
      </c>
      <c r="G881" s="73">
        <v>1</v>
      </c>
      <c r="H881" s="73">
        <v>0.8</v>
      </c>
      <c r="I881" s="73">
        <v>0</v>
      </c>
      <c r="J881" s="73">
        <v>0.8</v>
      </c>
      <c r="K881" s="89">
        <f t="shared" si="14"/>
        <v>0.8</v>
      </c>
      <c r="L881" s="89"/>
    </row>
    <row r="882" spans="1:12">
      <c r="A882" s="73" t="s">
        <v>58</v>
      </c>
      <c r="B882" s="73" t="s">
        <v>408</v>
      </c>
      <c r="C882" s="73" t="s">
        <v>409</v>
      </c>
      <c r="D882" s="73" t="s">
        <v>80</v>
      </c>
      <c r="E882" s="73" t="s">
        <v>268</v>
      </c>
      <c r="F882" s="73" t="s">
        <v>269</v>
      </c>
      <c r="G882" s="73">
        <v>1</v>
      </c>
      <c r="H882" s="73">
        <v>37.590000000000003</v>
      </c>
      <c r="I882" s="73">
        <v>0</v>
      </c>
      <c r="J882" s="73">
        <v>37.590000000000003</v>
      </c>
      <c r="K882" s="89">
        <f t="shared" si="14"/>
        <v>37.590000000000003</v>
      </c>
      <c r="L882" s="89"/>
    </row>
    <row r="883" spans="1:12">
      <c r="A883" s="73" t="s">
        <v>58</v>
      </c>
      <c r="B883" s="73" t="s">
        <v>408</v>
      </c>
      <c r="C883" s="73" t="s">
        <v>409</v>
      </c>
      <c r="D883" s="73" t="s">
        <v>80</v>
      </c>
      <c r="E883" s="73" t="s">
        <v>2597</v>
      </c>
      <c r="F883" s="73" t="s">
        <v>2598</v>
      </c>
      <c r="G883" s="73">
        <v>1</v>
      </c>
      <c r="H883" s="73">
        <v>9.76</v>
      </c>
      <c r="I883" s="73">
        <v>0</v>
      </c>
      <c r="J883" s="73">
        <v>9.76</v>
      </c>
      <c r="K883" s="89">
        <f t="shared" si="14"/>
        <v>9.76</v>
      </c>
      <c r="L883" s="89"/>
    </row>
    <row r="884" spans="1:12">
      <c r="A884" s="73" t="s">
        <v>58</v>
      </c>
      <c r="B884" s="73" t="s">
        <v>408</v>
      </c>
      <c r="C884" s="73" t="s">
        <v>409</v>
      </c>
      <c r="D884" s="73" t="s">
        <v>80</v>
      </c>
      <c r="E884" s="73" t="s">
        <v>2599</v>
      </c>
      <c r="F884" s="73" t="s">
        <v>2600</v>
      </c>
      <c r="G884" s="73">
        <v>1</v>
      </c>
      <c r="H884" s="73">
        <v>57.57</v>
      </c>
      <c r="I884" s="73">
        <v>0</v>
      </c>
      <c r="J884" s="73">
        <v>57.57</v>
      </c>
      <c r="K884" s="89">
        <f t="shared" si="14"/>
        <v>57.57</v>
      </c>
      <c r="L884" s="89"/>
    </row>
    <row r="885" spans="1:12">
      <c r="A885" s="73" t="s">
        <v>58</v>
      </c>
      <c r="B885" s="73" t="s">
        <v>408</v>
      </c>
      <c r="C885" s="73" t="s">
        <v>409</v>
      </c>
      <c r="D885" s="73" t="s">
        <v>80</v>
      </c>
      <c r="E885" s="73" t="s">
        <v>2601</v>
      </c>
      <c r="F885" s="73" t="s">
        <v>2602</v>
      </c>
      <c r="G885" s="73">
        <v>1</v>
      </c>
      <c r="H885" s="73">
        <v>207.17</v>
      </c>
      <c r="I885" s="73">
        <v>0</v>
      </c>
      <c r="J885" s="73">
        <v>207.17</v>
      </c>
      <c r="K885" s="89">
        <f t="shared" si="14"/>
        <v>207.17</v>
      </c>
      <c r="L885" s="89"/>
    </row>
    <row r="886" spans="1:12">
      <c r="A886" s="73" t="s">
        <v>58</v>
      </c>
      <c r="B886" s="73" t="s">
        <v>408</v>
      </c>
      <c r="C886" s="73" t="s">
        <v>409</v>
      </c>
      <c r="D886" s="73" t="s">
        <v>80</v>
      </c>
      <c r="E886" s="73" t="s">
        <v>343</v>
      </c>
      <c r="F886" s="73" t="s">
        <v>344</v>
      </c>
      <c r="G886" s="73">
        <v>5</v>
      </c>
      <c r="H886" s="73">
        <v>23.35</v>
      </c>
      <c r="I886" s="73">
        <v>0</v>
      </c>
      <c r="J886" s="73">
        <v>23.35</v>
      </c>
      <c r="K886" s="89">
        <f t="shared" si="14"/>
        <v>23.35</v>
      </c>
      <c r="L886" s="89"/>
    </row>
    <row r="887" spans="1:12">
      <c r="A887" s="73" t="s">
        <v>58</v>
      </c>
      <c r="B887" s="73" t="s">
        <v>408</v>
      </c>
      <c r="C887" s="73" t="s">
        <v>409</v>
      </c>
      <c r="D887" s="73" t="s">
        <v>80</v>
      </c>
      <c r="E887" s="73" t="s">
        <v>224</v>
      </c>
      <c r="F887" s="73" t="s">
        <v>225</v>
      </c>
      <c r="G887" s="73">
        <v>1</v>
      </c>
      <c r="H887" s="73">
        <v>9.39</v>
      </c>
      <c r="I887" s="73">
        <v>0</v>
      </c>
      <c r="J887" s="73">
        <v>9.39</v>
      </c>
      <c r="K887" s="89">
        <f t="shared" si="14"/>
        <v>9.39</v>
      </c>
      <c r="L887" s="89"/>
    </row>
    <row r="888" spans="1:12">
      <c r="A888" s="73" t="s">
        <v>58</v>
      </c>
      <c r="B888" s="73" t="s">
        <v>408</v>
      </c>
      <c r="C888" s="73" t="s">
        <v>409</v>
      </c>
      <c r="D888" s="73" t="s">
        <v>80</v>
      </c>
      <c r="E888" s="73" t="s">
        <v>1112</v>
      </c>
      <c r="F888" s="73" t="s">
        <v>1113</v>
      </c>
      <c r="G888" s="73">
        <v>1</v>
      </c>
      <c r="H888" s="73">
        <v>27.96</v>
      </c>
      <c r="I888" s="73">
        <v>0</v>
      </c>
      <c r="J888" s="73">
        <v>27.96</v>
      </c>
      <c r="K888" s="89">
        <f t="shared" si="14"/>
        <v>27.96</v>
      </c>
      <c r="L888" s="89"/>
    </row>
    <row r="889" spans="1:12">
      <c r="A889" s="73" t="s">
        <v>58</v>
      </c>
      <c r="B889" s="73" t="s">
        <v>408</v>
      </c>
      <c r="C889" s="73" t="s">
        <v>409</v>
      </c>
      <c r="D889" s="73" t="s">
        <v>80</v>
      </c>
      <c r="E889" s="73" t="s">
        <v>2603</v>
      </c>
      <c r="F889" s="73" t="s">
        <v>2604</v>
      </c>
      <c r="G889" s="73">
        <v>1</v>
      </c>
      <c r="H889" s="73">
        <v>260.64999999999998</v>
      </c>
      <c r="I889" s="73">
        <v>0</v>
      </c>
      <c r="J889" s="73">
        <v>260.64999999999998</v>
      </c>
      <c r="K889" s="89">
        <f t="shared" si="14"/>
        <v>260.64999999999998</v>
      </c>
      <c r="L889" s="89"/>
    </row>
    <row r="890" spans="1:12">
      <c r="A890" s="73" t="s">
        <v>58</v>
      </c>
      <c r="B890" s="73" t="s">
        <v>408</v>
      </c>
      <c r="C890" s="73" t="s">
        <v>409</v>
      </c>
      <c r="D890" s="73" t="s">
        <v>80</v>
      </c>
      <c r="E890" s="73" t="s">
        <v>181</v>
      </c>
      <c r="F890" s="73" t="s">
        <v>182</v>
      </c>
      <c r="G890" s="73">
        <v>10</v>
      </c>
      <c r="H890" s="73">
        <v>32.9</v>
      </c>
      <c r="I890" s="73">
        <v>0</v>
      </c>
      <c r="J890" s="73">
        <v>32.9</v>
      </c>
      <c r="K890" s="89">
        <f t="shared" si="14"/>
        <v>32.9</v>
      </c>
      <c r="L890" s="89"/>
    </row>
    <row r="891" spans="1:12">
      <c r="A891" s="73" t="s">
        <v>58</v>
      </c>
      <c r="B891" s="73" t="s">
        <v>408</v>
      </c>
      <c r="C891" s="73" t="s">
        <v>409</v>
      </c>
      <c r="D891" s="73" t="s">
        <v>80</v>
      </c>
      <c r="E891" s="73" t="s">
        <v>469</v>
      </c>
      <c r="F891" s="73" t="s">
        <v>470</v>
      </c>
      <c r="G891" s="73">
        <v>5</v>
      </c>
      <c r="H891" s="73">
        <v>8.1999999999999993</v>
      </c>
      <c r="I891" s="73">
        <v>0</v>
      </c>
      <c r="J891" s="73">
        <v>8.1999999999999993</v>
      </c>
      <c r="K891" s="89">
        <f t="shared" si="14"/>
        <v>8.1999999999999993</v>
      </c>
      <c r="L891" s="89"/>
    </row>
    <row r="892" spans="1:12">
      <c r="A892" s="73" t="s">
        <v>58</v>
      </c>
      <c r="B892" s="73" t="s">
        <v>408</v>
      </c>
      <c r="C892" s="73" t="s">
        <v>409</v>
      </c>
      <c r="D892" s="73" t="s">
        <v>80</v>
      </c>
      <c r="E892" s="73" t="s">
        <v>83</v>
      </c>
      <c r="F892" s="73" t="s">
        <v>84</v>
      </c>
      <c r="G892" s="73">
        <v>10</v>
      </c>
      <c r="H892" s="73">
        <v>22.5</v>
      </c>
      <c r="I892" s="73">
        <v>0</v>
      </c>
      <c r="J892" s="73">
        <v>22.5</v>
      </c>
      <c r="K892" s="89">
        <f t="shared" si="14"/>
        <v>22.5</v>
      </c>
      <c r="L892" s="89"/>
    </row>
    <row r="893" spans="1:12">
      <c r="A893" s="73" t="s">
        <v>58</v>
      </c>
      <c r="B893" s="73" t="s">
        <v>408</v>
      </c>
      <c r="C893" s="73" t="s">
        <v>409</v>
      </c>
      <c r="D893" s="73" t="s">
        <v>80</v>
      </c>
      <c r="E893" s="73" t="s">
        <v>183</v>
      </c>
      <c r="F893" s="73" t="s">
        <v>184</v>
      </c>
      <c r="G893" s="73">
        <v>10</v>
      </c>
      <c r="H893" s="73">
        <v>22.5</v>
      </c>
      <c r="I893" s="73">
        <v>0</v>
      </c>
      <c r="J893" s="73">
        <v>22.5</v>
      </c>
      <c r="K893" s="89">
        <f t="shared" si="14"/>
        <v>22.5</v>
      </c>
      <c r="L893" s="89"/>
    </row>
    <row r="894" spans="1:12">
      <c r="A894" s="73" t="s">
        <v>58</v>
      </c>
      <c r="B894" s="73" t="s">
        <v>408</v>
      </c>
      <c r="C894" s="73" t="s">
        <v>409</v>
      </c>
      <c r="D894" s="73" t="s">
        <v>80</v>
      </c>
      <c r="E894" s="73" t="s">
        <v>234</v>
      </c>
      <c r="F894" s="73" t="s">
        <v>235</v>
      </c>
      <c r="G894" s="73">
        <v>5</v>
      </c>
      <c r="H894" s="73">
        <v>19.95</v>
      </c>
      <c r="I894" s="73">
        <v>0</v>
      </c>
      <c r="J894" s="73">
        <v>19.95</v>
      </c>
      <c r="K894" s="89">
        <f t="shared" si="14"/>
        <v>19.95</v>
      </c>
      <c r="L894" s="89"/>
    </row>
    <row r="895" spans="1:12">
      <c r="A895" s="73" t="s">
        <v>58</v>
      </c>
      <c r="B895" s="73" t="s">
        <v>408</v>
      </c>
      <c r="C895" s="73" t="s">
        <v>409</v>
      </c>
      <c r="D895" s="73" t="s">
        <v>80</v>
      </c>
      <c r="E895" s="73" t="s">
        <v>187</v>
      </c>
      <c r="F895" s="73" t="s">
        <v>188</v>
      </c>
      <c r="G895" s="73">
        <v>5</v>
      </c>
      <c r="H895" s="73">
        <v>25.7</v>
      </c>
      <c r="I895" s="73">
        <v>0</v>
      </c>
      <c r="J895" s="73">
        <v>25.7</v>
      </c>
      <c r="K895" s="89">
        <f t="shared" si="14"/>
        <v>25.7</v>
      </c>
      <c r="L895" s="89"/>
    </row>
    <row r="896" spans="1:12">
      <c r="A896" s="73" t="s">
        <v>58</v>
      </c>
      <c r="B896" s="73" t="s">
        <v>408</v>
      </c>
      <c r="C896" s="73" t="s">
        <v>409</v>
      </c>
      <c r="D896" s="73" t="s">
        <v>80</v>
      </c>
      <c r="E896" s="73" t="s">
        <v>189</v>
      </c>
      <c r="F896" s="73" t="s">
        <v>190</v>
      </c>
      <c r="G896" s="73">
        <v>5</v>
      </c>
      <c r="H896" s="73">
        <v>26.7</v>
      </c>
      <c r="I896" s="73">
        <v>0</v>
      </c>
      <c r="J896" s="73">
        <v>26.7</v>
      </c>
      <c r="K896" s="89">
        <f t="shared" si="14"/>
        <v>26.7</v>
      </c>
      <c r="L896" s="89"/>
    </row>
    <row r="897" spans="1:12">
      <c r="A897" s="73" t="s">
        <v>58</v>
      </c>
      <c r="B897" s="73" t="s">
        <v>408</v>
      </c>
      <c r="C897" s="73" t="s">
        <v>409</v>
      </c>
      <c r="D897" s="73" t="s">
        <v>80</v>
      </c>
      <c r="E897" s="73" t="s">
        <v>87</v>
      </c>
      <c r="F897" s="73" t="s">
        <v>88</v>
      </c>
      <c r="G897" s="73">
        <v>5</v>
      </c>
      <c r="H897" s="73">
        <v>14.35</v>
      </c>
      <c r="I897" s="73">
        <v>0</v>
      </c>
      <c r="J897" s="73">
        <v>14.35</v>
      </c>
      <c r="K897" s="89">
        <f t="shared" si="14"/>
        <v>14.35</v>
      </c>
      <c r="L897" s="89"/>
    </row>
    <row r="898" spans="1:12">
      <c r="A898" s="73" t="s">
        <v>58</v>
      </c>
      <c r="B898" s="73" t="s">
        <v>408</v>
      </c>
      <c r="C898" s="73" t="s">
        <v>409</v>
      </c>
      <c r="D898" s="73" t="s">
        <v>80</v>
      </c>
      <c r="E898" s="73" t="s">
        <v>191</v>
      </c>
      <c r="F898" s="73" t="s">
        <v>192</v>
      </c>
      <c r="G898" s="73">
        <v>10</v>
      </c>
      <c r="H898" s="73">
        <v>54.5</v>
      </c>
      <c r="I898" s="73">
        <v>0</v>
      </c>
      <c r="J898" s="73">
        <v>54.5</v>
      </c>
      <c r="K898" s="89">
        <f t="shared" si="14"/>
        <v>54.5</v>
      </c>
      <c r="L898" s="89"/>
    </row>
    <row r="899" spans="1:12">
      <c r="A899" s="73" t="s">
        <v>58</v>
      </c>
      <c r="B899" s="73" t="s">
        <v>408</v>
      </c>
      <c r="C899" s="73" t="s">
        <v>409</v>
      </c>
      <c r="D899" s="73" t="s">
        <v>80</v>
      </c>
      <c r="E899" s="73" t="s">
        <v>91</v>
      </c>
      <c r="F899" s="73" t="s">
        <v>92</v>
      </c>
      <c r="G899" s="73">
        <v>10</v>
      </c>
      <c r="H899" s="73">
        <v>20.8</v>
      </c>
      <c r="I899" s="73">
        <v>0</v>
      </c>
      <c r="J899" s="73">
        <v>20.8</v>
      </c>
      <c r="K899" s="89">
        <f t="shared" si="14"/>
        <v>20.8</v>
      </c>
      <c r="L899" s="89"/>
    </row>
    <row r="900" spans="1:12">
      <c r="A900" s="73" t="s">
        <v>58</v>
      </c>
      <c r="B900" s="73" t="s">
        <v>408</v>
      </c>
      <c r="C900" s="73" t="s">
        <v>409</v>
      </c>
      <c r="D900" s="73" t="s">
        <v>80</v>
      </c>
      <c r="E900" s="73" t="s">
        <v>347</v>
      </c>
      <c r="F900" s="73" t="s">
        <v>348</v>
      </c>
      <c r="G900" s="73">
        <v>5</v>
      </c>
      <c r="H900" s="73">
        <v>1077.8</v>
      </c>
      <c r="I900" s="73">
        <v>20</v>
      </c>
      <c r="J900" s="73">
        <v>1097.8</v>
      </c>
      <c r="K900" s="89">
        <f t="shared" si="14"/>
        <v>1097.8</v>
      </c>
      <c r="L900" s="89"/>
    </row>
    <row r="901" spans="1:12">
      <c r="A901" s="73" t="s">
        <v>58</v>
      </c>
      <c r="B901" s="73" t="s">
        <v>408</v>
      </c>
      <c r="C901" s="73" t="s">
        <v>409</v>
      </c>
      <c r="D901" s="73" t="s">
        <v>80</v>
      </c>
      <c r="E901" s="73" t="s">
        <v>349</v>
      </c>
      <c r="F901" s="73" t="s">
        <v>350</v>
      </c>
      <c r="G901" s="73">
        <v>5</v>
      </c>
      <c r="H901" s="73">
        <v>332.05</v>
      </c>
      <c r="I901" s="73">
        <v>0</v>
      </c>
      <c r="J901" s="73">
        <v>332.05</v>
      </c>
      <c r="K901" s="89">
        <f t="shared" si="14"/>
        <v>332.05</v>
      </c>
      <c r="L901" s="89"/>
    </row>
    <row r="902" spans="1:12">
      <c r="A902" s="73" t="s">
        <v>58</v>
      </c>
      <c r="B902" s="73" t="s">
        <v>408</v>
      </c>
      <c r="C902" s="73" t="s">
        <v>409</v>
      </c>
      <c r="D902" s="73" t="s">
        <v>80</v>
      </c>
      <c r="E902" s="73" t="s">
        <v>351</v>
      </c>
      <c r="F902" s="73" t="s">
        <v>352</v>
      </c>
      <c r="G902" s="73">
        <v>5</v>
      </c>
      <c r="H902" s="73">
        <v>367.1</v>
      </c>
      <c r="I902" s="73">
        <v>0</v>
      </c>
      <c r="J902" s="73">
        <v>367.1</v>
      </c>
      <c r="K902" s="89">
        <f t="shared" si="14"/>
        <v>367.1</v>
      </c>
      <c r="L902" s="89"/>
    </row>
    <row r="903" spans="1:12">
      <c r="A903" s="73" t="s">
        <v>58</v>
      </c>
      <c r="B903" s="73" t="s">
        <v>408</v>
      </c>
      <c r="C903" s="73" t="s">
        <v>409</v>
      </c>
      <c r="D903" s="73" t="s">
        <v>80</v>
      </c>
      <c r="E903" s="73" t="s">
        <v>2605</v>
      </c>
      <c r="F903" s="73" t="s">
        <v>2606</v>
      </c>
      <c r="G903" s="73">
        <v>1</v>
      </c>
      <c r="H903" s="73">
        <v>255.46</v>
      </c>
      <c r="I903" s="73">
        <v>4</v>
      </c>
      <c r="J903" s="73">
        <v>259.45999999999998</v>
      </c>
      <c r="K903" s="89">
        <f t="shared" ref="K903:K966" si="15">J903</f>
        <v>259.45999999999998</v>
      </c>
      <c r="L903" s="89"/>
    </row>
    <row r="904" spans="1:12">
      <c r="A904" s="73" t="s">
        <v>58</v>
      </c>
      <c r="B904" s="73" t="s">
        <v>408</v>
      </c>
      <c r="C904" s="73" t="s">
        <v>409</v>
      </c>
      <c r="D904" s="73" t="s">
        <v>80</v>
      </c>
      <c r="E904" s="73" t="s">
        <v>197</v>
      </c>
      <c r="F904" s="73" t="s">
        <v>198</v>
      </c>
      <c r="G904" s="73">
        <v>1</v>
      </c>
      <c r="H904" s="73">
        <v>22.64</v>
      </c>
      <c r="I904" s="73">
        <v>4</v>
      </c>
      <c r="J904" s="73">
        <v>26.64</v>
      </c>
      <c r="K904" s="89">
        <f t="shared" si="15"/>
        <v>26.64</v>
      </c>
      <c r="L904" s="89"/>
    </row>
    <row r="905" spans="1:12">
      <c r="A905" s="73" t="s">
        <v>58</v>
      </c>
      <c r="B905" s="73" t="s">
        <v>408</v>
      </c>
      <c r="C905" s="73" t="s">
        <v>409</v>
      </c>
      <c r="D905" s="73" t="s">
        <v>80</v>
      </c>
      <c r="E905" s="73" t="s">
        <v>110</v>
      </c>
      <c r="F905" s="73" t="s">
        <v>111</v>
      </c>
      <c r="G905" s="73">
        <v>9</v>
      </c>
      <c r="H905" s="73">
        <v>142.19999999999999</v>
      </c>
      <c r="I905" s="73">
        <v>0</v>
      </c>
      <c r="J905" s="73">
        <v>142.19999999999999</v>
      </c>
      <c r="K905" s="89">
        <f t="shared" si="15"/>
        <v>142.19999999999999</v>
      </c>
      <c r="L905" s="89"/>
    </row>
    <row r="906" spans="1:12">
      <c r="A906" s="73" t="s">
        <v>58</v>
      </c>
      <c r="B906" s="73" t="s">
        <v>408</v>
      </c>
      <c r="C906" s="73" t="s">
        <v>409</v>
      </c>
      <c r="D906" s="73" t="s">
        <v>80</v>
      </c>
      <c r="E906" s="73" t="s">
        <v>1120</v>
      </c>
      <c r="F906" s="73" t="s">
        <v>1121</v>
      </c>
      <c r="G906" s="73">
        <v>1</v>
      </c>
      <c r="H906" s="73">
        <v>646.87</v>
      </c>
      <c r="I906" s="73">
        <v>3</v>
      </c>
      <c r="J906" s="73">
        <v>649.87</v>
      </c>
      <c r="K906" s="89">
        <f t="shared" si="15"/>
        <v>649.87</v>
      </c>
      <c r="L906" s="89"/>
    </row>
    <row r="907" spans="1:12">
      <c r="A907" s="73" t="s">
        <v>58</v>
      </c>
      <c r="B907" s="73" t="s">
        <v>408</v>
      </c>
      <c r="C907" s="73" t="s">
        <v>409</v>
      </c>
      <c r="D907" s="73" t="s">
        <v>80</v>
      </c>
      <c r="E907" s="73" t="s">
        <v>246</v>
      </c>
      <c r="F907" s="73" t="s">
        <v>247</v>
      </c>
      <c r="G907" s="73">
        <v>8</v>
      </c>
      <c r="H907" s="73">
        <v>175.44</v>
      </c>
      <c r="I907" s="73">
        <v>56</v>
      </c>
      <c r="J907" s="73">
        <v>231.44</v>
      </c>
      <c r="K907" s="89">
        <f t="shared" si="15"/>
        <v>231.44</v>
      </c>
      <c r="L907" s="89"/>
    </row>
    <row r="908" spans="1:12">
      <c r="A908" s="73" t="s">
        <v>58</v>
      </c>
      <c r="B908" s="73" t="s">
        <v>408</v>
      </c>
      <c r="C908" s="73" t="s">
        <v>409</v>
      </c>
      <c r="D908" s="73" t="s">
        <v>80</v>
      </c>
      <c r="E908" s="73" t="s">
        <v>112</v>
      </c>
      <c r="F908" s="73" t="s">
        <v>113</v>
      </c>
      <c r="G908" s="73">
        <v>14</v>
      </c>
      <c r="H908" s="73">
        <v>307.02</v>
      </c>
      <c r="I908" s="73">
        <v>98</v>
      </c>
      <c r="J908" s="73">
        <v>405.02</v>
      </c>
      <c r="K908" s="89">
        <f t="shared" si="15"/>
        <v>405.02</v>
      </c>
      <c r="L908" s="89"/>
    </row>
    <row r="909" spans="1:12">
      <c r="A909" s="73" t="s">
        <v>58</v>
      </c>
      <c r="B909" s="73" t="s">
        <v>408</v>
      </c>
      <c r="C909" s="73" t="s">
        <v>409</v>
      </c>
      <c r="D909" s="73" t="s">
        <v>80</v>
      </c>
      <c r="E909" s="73" t="s">
        <v>1517</v>
      </c>
      <c r="F909" s="73" t="s">
        <v>1518</v>
      </c>
      <c r="G909" s="73">
        <v>9</v>
      </c>
      <c r="H909" s="73">
        <v>77.760000000000005</v>
      </c>
      <c r="I909" s="73">
        <v>0</v>
      </c>
      <c r="J909" s="73">
        <v>77.760000000000005</v>
      </c>
      <c r="K909" s="89">
        <f t="shared" si="15"/>
        <v>77.760000000000005</v>
      </c>
      <c r="L909" s="89"/>
    </row>
    <row r="910" spans="1:12">
      <c r="A910" s="73" t="s">
        <v>58</v>
      </c>
      <c r="B910" s="73" t="s">
        <v>408</v>
      </c>
      <c r="C910" s="73" t="s">
        <v>409</v>
      </c>
      <c r="D910" s="73" t="s">
        <v>80</v>
      </c>
      <c r="E910" s="73" t="s">
        <v>2607</v>
      </c>
      <c r="F910" s="73" t="s">
        <v>2608</v>
      </c>
      <c r="G910" s="73">
        <v>1</v>
      </c>
      <c r="H910" s="73">
        <v>29.49</v>
      </c>
      <c r="I910" s="73">
        <v>0</v>
      </c>
      <c r="J910" s="73">
        <v>29.49</v>
      </c>
      <c r="K910" s="89">
        <f t="shared" si="15"/>
        <v>29.49</v>
      </c>
      <c r="L910" s="89"/>
    </row>
    <row r="911" spans="1:12">
      <c r="A911" s="73" t="s">
        <v>58</v>
      </c>
      <c r="B911" s="73" t="s">
        <v>408</v>
      </c>
      <c r="C911" s="73" t="s">
        <v>409</v>
      </c>
      <c r="D911" s="73" t="s">
        <v>80</v>
      </c>
      <c r="E911" s="73" t="s">
        <v>246</v>
      </c>
      <c r="F911" s="73" t="s">
        <v>247</v>
      </c>
      <c r="G911" s="73">
        <v>1</v>
      </c>
      <c r="H911" s="73">
        <v>21.93</v>
      </c>
      <c r="I911" s="73">
        <v>0</v>
      </c>
      <c r="J911" s="73">
        <v>21.93</v>
      </c>
      <c r="K911" s="89">
        <f t="shared" si="15"/>
        <v>21.93</v>
      </c>
      <c r="L911" s="89"/>
    </row>
    <row r="912" spans="1:12">
      <c r="A912" s="73" t="s">
        <v>58</v>
      </c>
      <c r="B912" s="73" t="s">
        <v>408</v>
      </c>
      <c r="C912" s="73" t="s">
        <v>409</v>
      </c>
      <c r="D912" s="73" t="s">
        <v>80</v>
      </c>
      <c r="E912" s="73" t="s">
        <v>116</v>
      </c>
      <c r="F912" s="73" t="s">
        <v>117</v>
      </c>
      <c r="G912" s="73">
        <v>1</v>
      </c>
      <c r="H912" s="73">
        <v>8.4</v>
      </c>
      <c r="I912" s="73">
        <v>0</v>
      </c>
      <c r="J912" s="73">
        <v>8.4</v>
      </c>
      <c r="K912" s="89">
        <f t="shared" si="15"/>
        <v>8.4</v>
      </c>
      <c r="L912" s="89"/>
    </row>
    <row r="913" spans="1:12">
      <c r="A913" s="73" t="s">
        <v>58</v>
      </c>
      <c r="B913" s="73" t="s">
        <v>408</v>
      </c>
      <c r="C913" s="73" t="s">
        <v>409</v>
      </c>
      <c r="D913" s="73" t="s">
        <v>80</v>
      </c>
      <c r="E913" s="73" t="s">
        <v>209</v>
      </c>
      <c r="F913" s="73" t="s">
        <v>210</v>
      </c>
      <c r="G913" s="73">
        <v>2</v>
      </c>
      <c r="H913" s="73">
        <v>91.16</v>
      </c>
      <c r="I913" s="73">
        <v>8</v>
      </c>
      <c r="J913" s="73">
        <v>99.16</v>
      </c>
      <c r="K913" s="89">
        <f t="shared" si="15"/>
        <v>99.16</v>
      </c>
      <c r="L913" s="89"/>
    </row>
    <row r="914" spans="1:12">
      <c r="A914" s="73" t="s">
        <v>58</v>
      </c>
      <c r="B914" s="73" t="s">
        <v>408</v>
      </c>
      <c r="C914" s="73" t="s">
        <v>409</v>
      </c>
      <c r="D914" s="73" t="s">
        <v>80</v>
      </c>
      <c r="E914" s="73" t="s">
        <v>309</v>
      </c>
      <c r="F914" s="73" t="s">
        <v>310</v>
      </c>
      <c r="G914" s="73">
        <v>1</v>
      </c>
      <c r="H914" s="73">
        <v>47.05</v>
      </c>
      <c r="I914" s="73">
        <v>4</v>
      </c>
      <c r="J914" s="73">
        <v>51.05</v>
      </c>
      <c r="K914" s="89">
        <f t="shared" si="15"/>
        <v>51.05</v>
      </c>
      <c r="L914" s="89"/>
    </row>
    <row r="915" spans="1:12">
      <c r="A915" s="73" t="s">
        <v>58</v>
      </c>
      <c r="B915" s="73" t="s">
        <v>408</v>
      </c>
      <c r="C915" s="73" t="s">
        <v>409</v>
      </c>
      <c r="D915" s="73" t="s">
        <v>80</v>
      </c>
      <c r="E915" s="73" t="s">
        <v>286</v>
      </c>
      <c r="F915" s="73" t="s">
        <v>287</v>
      </c>
      <c r="G915" s="73">
        <v>1</v>
      </c>
      <c r="H915" s="73">
        <v>126.88</v>
      </c>
      <c r="I915" s="73">
        <v>4</v>
      </c>
      <c r="J915" s="73">
        <v>130.88</v>
      </c>
      <c r="K915" s="89">
        <f t="shared" si="15"/>
        <v>130.88</v>
      </c>
      <c r="L915" s="89"/>
    </row>
    <row r="916" spans="1:12">
      <c r="A916" s="73" t="s">
        <v>58</v>
      </c>
      <c r="B916" s="73" t="s">
        <v>408</v>
      </c>
      <c r="C916" s="73" t="s">
        <v>409</v>
      </c>
      <c r="D916" s="73" t="s">
        <v>80</v>
      </c>
      <c r="E916" s="73" t="s">
        <v>2609</v>
      </c>
      <c r="F916" s="73" t="s">
        <v>2610</v>
      </c>
      <c r="G916" s="73">
        <v>1</v>
      </c>
      <c r="H916" s="73">
        <v>58.07</v>
      </c>
      <c r="I916" s="73">
        <v>0</v>
      </c>
      <c r="J916" s="73">
        <v>58.07</v>
      </c>
      <c r="K916" s="89">
        <f t="shared" si="15"/>
        <v>58.07</v>
      </c>
      <c r="L916" s="89"/>
    </row>
    <row r="917" spans="1:12">
      <c r="A917" s="73" t="s">
        <v>58</v>
      </c>
      <c r="B917" s="73" t="s">
        <v>408</v>
      </c>
      <c r="C917" s="73" t="s">
        <v>409</v>
      </c>
      <c r="D917" s="73" t="s">
        <v>80</v>
      </c>
      <c r="E917" s="73" t="s">
        <v>2611</v>
      </c>
      <c r="F917" s="73" t="s">
        <v>2612</v>
      </c>
      <c r="G917" s="73">
        <v>1</v>
      </c>
      <c r="H917" s="73">
        <v>46.28</v>
      </c>
      <c r="I917" s="73">
        <v>0</v>
      </c>
      <c r="J917" s="73">
        <v>46.28</v>
      </c>
      <c r="K917" s="89">
        <f t="shared" si="15"/>
        <v>46.28</v>
      </c>
      <c r="L917" s="89"/>
    </row>
    <row r="918" spans="1:12">
      <c r="A918" s="73" t="s">
        <v>58</v>
      </c>
      <c r="B918" s="73" t="s">
        <v>408</v>
      </c>
      <c r="C918" s="73" t="s">
        <v>409</v>
      </c>
      <c r="D918" s="73" t="s">
        <v>80</v>
      </c>
      <c r="E918" s="73" t="s">
        <v>288</v>
      </c>
      <c r="F918" s="73" t="s">
        <v>289</v>
      </c>
      <c r="G918" s="73">
        <v>2</v>
      </c>
      <c r="H918" s="73">
        <v>16.2</v>
      </c>
      <c r="I918" s="73">
        <v>0</v>
      </c>
      <c r="J918" s="73">
        <v>16.2</v>
      </c>
      <c r="K918" s="89">
        <f t="shared" si="15"/>
        <v>16.2</v>
      </c>
      <c r="L918" s="89"/>
    </row>
    <row r="919" spans="1:12">
      <c r="A919" s="73" t="s">
        <v>58</v>
      </c>
      <c r="B919" s="73" t="s">
        <v>408</v>
      </c>
      <c r="C919" s="73" t="s">
        <v>409</v>
      </c>
      <c r="D919" s="73" t="s">
        <v>80</v>
      </c>
      <c r="E919" s="73" t="s">
        <v>290</v>
      </c>
      <c r="F919" s="73" t="s">
        <v>291</v>
      </c>
      <c r="G919" s="73">
        <v>2</v>
      </c>
      <c r="H919" s="73">
        <v>11.24</v>
      </c>
      <c r="I919" s="73">
        <v>0</v>
      </c>
      <c r="J919" s="73">
        <v>11.24</v>
      </c>
      <c r="K919" s="89">
        <f t="shared" si="15"/>
        <v>11.24</v>
      </c>
      <c r="L919" s="89"/>
    </row>
    <row r="920" spans="1:12">
      <c r="A920" s="73" t="s">
        <v>58</v>
      </c>
      <c r="B920" s="73" t="s">
        <v>408</v>
      </c>
      <c r="C920" s="73" t="s">
        <v>409</v>
      </c>
      <c r="D920" s="73" t="s">
        <v>80</v>
      </c>
      <c r="E920" s="73" t="s">
        <v>2551</v>
      </c>
      <c r="F920" s="73" t="s">
        <v>2552</v>
      </c>
      <c r="G920" s="73">
        <v>1</v>
      </c>
      <c r="H920" s="73">
        <v>44.64</v>
      </c>
      <c r="I920" s="73">
        <v>4</v>
      </c>
      <c r="J920" s="73">
        <v>48.64</v>
      </c>
      <c r="K920" s="89">
        <f t="shared" si="15"/>
        <v>48.64</v>
      </c>
      <c r="L920" s="89"/>
    </row>
    <row r="921" spans="1:12">
      <c r="A921" s="73" t="s">
        <v>58</v>
      </c>
      <c r="B921" s="73" t="s">
        <v>408</v>
      </c>
      <c r="C921" s="73" t="s">
        <v>409</v>
      </c>
      <c r="D921" s="73" t="s">
        <v>80</v>
      </c>
      <c r="E921" s="73" t="s">
        <v>155</v>
      </c>
      <c r="F921" s="73" t="s">
        <v>156</v>
      </c>
      <c r="G921" s="73">
        <v>3</v>
      </c>
      <c r="H921" s="73">
        <v>37.74</v>
      </c>
      <c r="I921" s="73">
        <v>9</v>
      </c>
      <c r="J921" s="73">
        <v>46.74</v>
      </c>
      <c r="K921" s="89">
        <f t="shared" si="15"/>
        <v>46.74</v>
      </c>
      <c r="L921" s="89"/>
    </row>
    <row r="922" spans="1:12">
      <c r="A922" s="73" t="s">
        <v>58</v>
      </c>
      <c r="B922" s="73" t="s">
        <v>408</v>
      </c>
      <c r="C922" s="73" t="s">
        <v>409</v>
      </c>
      <c r="D922" s="73" t="s">
        <v>80</v>
      </c>
      <c r="E922" s="73" t="s">
        <v>157</v>
      </c>
      <c r="F922" s="73" t="s">
        <v>158</v>
      </c>
      <c r="G922" s="73">
        <v>1</v>
      </c>
      <c r="H922" s="73">
        <v>20.8</v>
      </c>
      <c r="I922" s="73">
        <v>3</v>
      </c>
      <c r="J922" s="73">
        <v>23.8</v>
      </c>
      <c r="K922" s="89">
        <f t="shared" si="15"/>
        <v>23.8</v>
      </c>
      <c r="L922" s="89"/>
    </row>
    <row r="923" spans="1:12">
      <c r="A923" s="73" t="s">
        <v>58</v>
      </c>
      <c r="B923" s="73" t="s">
        <v>408</v>
      </c>
      <c r="C923" s="73" t="s">
        <v>409</v>
      </c>
      <c r="D923" s="73" t="s">
        <v>80</v>
      </c>
      <c r="E923" s="73" t="s">
        <v>2613</v>
      </c>
      <c r="F923" s="73" t="s">
        <v>2614</v>
      </c>
      <c r="G923" s="73">
        <v>2</v>
      </c>
      <c r="H923" s="73">
        <v>42.18</v>
      </c>
      <c r="I923" s="73">
        <v>6</v>
      </c>
      <c r="J923" s="73">
        <v>48.18</v>
      </c>
      <c r="K923" s="89">
        <f t="shared" si="15"/>
        <v>48.18</v>
      </c>
      <c r="L923" s="89"/>
    </row>
    <row r="924" spans="1:12">
      <c r="A924" s="73" t="s">
        <v>58</v>
      </c>
      <c r="B924" s="73" t="s">
        <v>408</v>
      </c>
      <c r="C924" s="73" t="s">
        <v>409</v>
      </c>
      <c r="D924" s="73" t="s">
        <v>80</v>
      </c>
      <c r="E924" s="73" t="s">
        <v>294</v>
      </c>
      <c r="F924" s="73" t="s">
        <v>295</v>
      </c>
      <c r="G924" s="73">
        <v>1</v>
      </c>
      <c r="H924" s="73">
        <v>14.77</v>
      </c>
      <c r="I924" s="73">
        <v>3</v>
      </c>
      <c r="J924" s="73">
        <v>17.77</v>
      </c>
      <c r="K924" s="89">
        <f t="shared" si="15"/>
        <v>17.77</v>
      </c>
      <c r="L924" s="89"/>
    </row>
    <row r="925" spans="1:12">
      <c r="A925" s="73" t="s">
        <v>58</v>
      </c>
      <c r="B925" s="73" t="s">
        <v>408</v>
      </c>
      <c r="C925" s="73" t="s">
        <v>409</v>
      </c>
      <c r="D925" s="73" t="s">
        <v>80</v>
      </c>
      <c r="E925" s="73" t="s">
        <v>94</v>
      </c>
      <c r="F925" s="73" t="s">
        <v>95</v>
      </c>
      <c r="G925" s="73">
        <v>18</v>
      </c>
      <c r="H925" s="73">
        <v>19.8</v>
      </c>
      <c r="I925" s="73">
        <v>0</v>
      </c>
      <c r="J925" s="73">
        <v>19.8</v>
      </c>
      <c r="K925" s="89">
        <f t="shared" si="15"/>
        <v>19.8</v>
      </c>
      <c r="L925" s="89"/>
    </row>
    <row r="926" spans="1:12">
      <c r="A926" s="73" t="s">
        <v>58</v>
      </c>
      <c r="B926" s="73" t="s">
        <v>408</v>
      </c>
      <c r="C926" s="73" t="s">
        <v>409</v>
      </c>
      <c r="D926" s="73" t="s">
        <v>80</v>
      </c>
      <c r="E926" s="73" t="s">
        <v>98</v>
      </c>
      <c r="F926" s="73" t="s">
        <v>99</v>
      </c>
      <c r="G926" s="73">
        <v>4</v>
      </c>
      <c r="H926" s="73">
        <v>125.16</v>
      </c>
      <c r="I926" s="73">
        <v>56</v>
      </c>
      <c r="J926" s="73">
        <v>181.16</v>
      </c>
      <c r="K926" s="89">
        <f t="shared" si="15"/>
        <v>181.16</v>
      </c>
      <c r="L926" s="89"/>
    </row>
    <row r="927" spans="1:12">
      <c r="A927" s="73" t="s">
        <v>58</v>
      </c>
      <c r="B927" s="73" t="s">
        <v>408</v>
      </c>
      <c r="C927" s="73" t="s">
        <v>409</v>
      </c>
      <c r="D927" s="73" t="s">
        <v>80</v>
      </c>
      <c r="E927" s="73" t="s">
        <v>100</v>
      </c>
      <c r="F927" s="73" t="s">
        <v>101</v>
      </c>
      <c r="G927" s="73">
        <v>3</v>
      </c>
      <c r="H927" s="73">
        <v>101.19</v>
      </c>
      <c r="I927" s="73">
        <v>42</v>
      </c>
      <c r="J927" s="73">
        <v>143.19</v>
      </c>
      <c r="K927" s="89">
        <f t="shared" si="15"/>
        <v>143.19</v>
      </c>
      <c r="L927" s="89"/>
    </row>
    <row r="928" spans="1:12">
      <c r="A928" s="73" t="s">
        <v>58</v>
      </c>
      <c r="B928" s="73" t="s">
        <v>408</v>
      </c>
      <c r="C928" s="73" t="s">
        <v>409</v>
      </c>
      <c r="D928" s="73" t="s">
        <v>80</v>
      </c>
      <c r="E928" s="73" t="s">
        <v>329</v>
      </c>
      <c r="F928" s="73" t="s">
        <v>330</v>
      </c>
      <c r="G928" s="73">
        <v>2</v>
      </c>
      <c r="H928" s="73">
        <v>52.7</v>
      </c>
      <c r="I928" s="73">
        <v>28</v>
      </c>
      <c r="J928" s="73">
        <v>80.7</v>
      </c>
      <c r="K928" s="89">
        <f t="shared" si="15"/>
        <v>80.7</v>
      </c>
      <c r="L928" s="89"/>
    </row>
    <row r="929" spans="1:12">
      <c r="A929" s="73" t="s">
        <v>58</v>
      </c>
      <c r="B929" s="73" t="s">
        <v>408</v>
      </c>
      <c r="C929" s="73" t="s">
        <v>409</v>
      </c>
      <c r="D929" s="73" t="s">
        <v>80</v>
      </c>
      <c r="E929" s="73" t="s">
        <v>331</v>
      </c>
      <c r="F929" s="73" t="s">
        <v>332</v>
      </c>
      <c r="G929" s="73">
        <v>4</v>
      </c>
      <c r="H929" s="73">
        <v>104.24</v>
      </c>
      <c r="I929" s="73">
        <v>0</v>
      </c>
      <c r="J929" s="73">
        <v>104.24</v>
      </c>
      <c r="K929" s="89">
        <f t="shared" si="15"/>
        <v>104.24</v>
      </c>
      <c r="L929" s="89"/>
    </row>
    <row r="930" spans="1:12">
      <c r="A930" s="73" t="s">
        <v>58</v>
      </c>
      <c r="B930" s="73" t="s">
        <v>408</v>
      </c>
      <c r="C930" s="73" t="s">
        <v>409</v>
      </c>
      <c r="D930" s="73" t="s">
        <v>80</v>
      </c>
      <c r="E930" s="73" t="s">
        <v>556</v>
      </c>
      <c r="F930" s="73" t="s">
        <v>557</v>
      </c>
      <c r="G930" s="73">
        <v>1</v>
      </c>
      <c r="H930" s="73">
        <v>85.11</v>
      </c>
      <c r="I930" s="73">
        <v>14</v>
      </c>
      <c r="J930" s="73">
        <v>99.11</v>
      </c>
      <c r="K930" s="89">
        <f t="shared" si="15"/>
        <v>99.11</v>
      </c>
      <c r="L930" s="89"/>
    </row>
    <row r="931" spans="1:12">
      <c r="A931" s="73" t="s">
        <v>58</v>
      </c>
      <c r="B931" s="73" t="s">
        <v>408</v>
      </c>
      <c r="C931" s="73" t="s">
        <v>409</v>
      </c>
      <c r="D931" s="73" t="s">
        <v>80</v>
      </c>
      <c r="E931" s="73" t="s">
        <v>102</v>
      </c>
      <c r="F931" s="73" t="s">
        <v>103</v>
      </c>
      <c r="G931" s="73">
        <v>6</v>
      </c>
      <c r="H931" s="73">
        <v>90.48</v>
      </c>
      <c r="I931" s="73">
        <v>0</v>
      </c>
      <c r="J931" s="73">
        <v>90.48</v>
      </c>
      <c r="K931" s="89">
        <f t="shared" si="15"/>
        <v>90.48</v>
      </c>
      <c r="L931" s="89"/>
    </row>
    <row r="932" spans="1:12">
      <c r="A932" s="73" t="s">
        <v>58</v>
      </c>
      <c r="B932" s="73" t="s">
        <v>408</v>
      </c>
      <c r="C932" s="73" t="s">
        <v>409</v>
      </c>
      <c r="D932" s="73" t="s">
        <v>80</v>
      </c>
      <c r="E932" s="73" t="s">
        <v>2615</v>
      </c>
      <c r="F932" s="73" t="s">
        <v>2616</v>
      </c>
      <c r="G932" s="73">
        <v>1</v>
      </c>
      <c r="H932" s="73">
        <v>20.99</v>
      </c>
      <c r="I932" s="73">
        <v>7</v>
      </c>
      <c r="J932" s="73">
        <v>27.99</v>
      </c>
      <c r="K932" s="89">
        <f t="shared" si="15"/>
        <v>27.99</v>
      </c>
      <c r="L932" s="89"/>
    </row>
    <row r="933" spans="1:12">
      <c r="A933" s="73" t="s">
        <v>58</v>
      </c>
      <c r="B933" s="73" t="s">
        <v>408</v>
      </c>
      <c r="C933" s="73" t="s">
        <v>409</v>
      </c>
      <c r="D933" s="73" t="s">
        <v>80</v>
      </c>
      <c r="E933" s="73" t="s">
        <v>1630</v>
      </c>
      <c r="F933" s="73" t="s">
        <v>1631</v>
      </c>
      <c r="G933" s="73">
        <v>1</v>
      </c>
      <c r="H933" s="73">
        <v>47.09</v>
      </c>
      <c r="I933" s="73">
        <v>7</v>
      </c>
      <c r="J933" s="73">
        <v>54.09</v>
      </c>
      <c r="K933" s="89">
        <f t="shared" si="15"/>
        <v>54.09</v>
      </c>
      <c r="L933" s="89"/>
    </row>
    <row r="934" spans="1:12">
      <c r="A934" s="73" t="s">
        <v>58</v>
      </c>
      <c r="B934" s="73" t="s">
        <v>408</v>
      </c>
      <c r="C934" s="73" t="s">
        <v>409</v>
      </c>
      <c r="D934" s="73" t="s">
        <v>80</v>
      </c>
      <c r="E934" s="73" t="s">
        <v>104</v>
      </c>
      <c r="F934" s="73" t="s">
        <v>105</v>
      </c>
      <c r="G934" s="73">
        <v>10</v>
      </c>
      <c r="H934" s="73">
        <v>207.4</v>
      </c>
      <c r="I934" s="73">
        <v>0</v>
      </c>
      <c r="J934" s="73">
        <v>207.4</v>
      </c>
      <c r="K934" s="89">
        <f t="shared" si="15"/>
        <v>207.4</v>
      </c>
      <c r="L934" s="89"/>
    </row>
    <row r="935" spans="1:12">
      <c r="A935" s="73" t="s">
        <v>58</v>
      </c>
      <c r="B935" s="73" t="s">
        <v>408</v>
      </c>
      <c r="C935" s="73" t="s">
        <v>409</v>
      </c>
      <c r="D935" s="73" t="s">
        <v>80</v>
      </c>
      <c r="E935" s="73" t="s">
        <v>333</v>
      </c>
      <c r="F935" s="73" t="s">
        <v>334</v>
      </c>
      <c r="G935" s="73">
        <v>3</v>
      </c>
      <c r="H935" s="73">
        <v>138.72</v>
      </c>
      <c r="I935" s="73">
        <v>0</v>
      </c>
      <c r="J935" s="73">
        <v>138.72</v>
      </c>
      <c r="K935" s="89">
        <f t="shared" si="15"/>
        <v>138.72</v>
      </c>
      <c r="L935" s="89"/>
    </row>
    <row r="936" spans="1:12">
      <c r="A936" s="73" t="s">
        <v>58</v>
      </c>
      <c r="B936" s="73" t="s">
        <v>408</v>
      </c>
      <c r="C936" s="73" t="s">
        <v>409</v>
      </c>
      <c r="D936" s="73" t="s">
        <v>80</v>
      </c>
      <c r="E936" s="73" t="s">
        <v>106</v>
      </c>
      <c r="F936" s="73" t="s">
        <v>107</v>
      </c>
      <c r="G936" s="73">
        <v>3</v>
      </c>
      <c r="H936" s="73">
        <v>165.9</v>
      </c>
      <c r="I936" s="73">
        <v>0</v>
      </c>
      <c r="J936" s="73">
        <v>165.9</v>
      </c>
      <c r="K936" s="89">
        <f t="shared" si="15"/>
        <v>165.9</v>
      </c>
      <c r="L936" s="89"/>
    </row>
    <row r="937" spans="1:12">
      <c r="A937" s="73" t="s">
        <v>58</v>
      </c>
      <c r="B937" s="73" t="s">
        <v>408</v>
      </c>
      <c r="C937" s="73" t="s">
        <v>409</v>
      </c>
      <c r="D937" s="73" t="s">
        <v>80</v>
      </c>
      <c r="E937" s="73" t="s">
        <v>108</v>
      </c>
      <c r="F937" s="73" t="s">
        <v>109</v>
      </c>
      <c r="G937" s="73">
        <v>6</v>
      </c>
      <c r="H937" s="73">
        <v>124.44</v>
      </c>
      <c r="I937" s="73">
        <v>0</v>
      </c>
      <c r="J937" s="73">
        <v>124.44</v>
      </c>
      <c r="K937" s="89">
        <f t="shared" si="15"/>
        <v>124.44</v>
      </c>
      <c r="L937" s="89"/>
    </row>
    <row r="938" spans="1:12">
      <c r="A938" s="73" t="s">
        <v>58</v>
      </c>
      <c r="B938" s="73" t="s">
        <v>408</v>
      </c>
      <c r="C938" s="73" t="s">
        <v>409</v>
      </c>
      <c r="D938" s="73" t="s">
        <v>80</v>
      </c>
      <c r="E938" s="73" t="s">
        <v>1836</v>
      </c>
      <c r="F938" s="73" t="s">
        <v>1837</v>
      </c>
      <c r="G938" s="73">
        <v>2</v>
      </c>
      <c r="H938" s="73">
        <v>22.96</v>
      </c>
      <c r="I938" s="73">
        <v>14</v>
      </c>
      <c r="J938" s="73">
        <v>36.96</v>
      </c>
      <c r="K938" s="89">
        <f t="shared" si="15"/>
        <v>36.96</v>
      </c>
      <c r="L938" s="89"/>
    </row>
    <row r="939" spans="1:12">
      <c r="A939" s="73" t="s">
        <v>58</v>
      </c>
      <c r="B939" s="73" t="s">
        <v>408</v>
      </c>
      <c r="C939" s="73" t="s">
        <v>409</v>
      </c>
      <c r="D939" s="73" t="s">
        <v>80</v>
      </c>
      <c r="E939" s="73" t="s">
        <v>562</v>
      </c>
      <c r="F939" s="73" t="s">
        <v>563</v>
      </c>
      <c r="G939" s="73">
        <v>3</v>
      </c>
      <c r="H939" s="73">
        <v>90.9</v>
      </c>
      <c r="I939" s="73">
        <v>21</v>
      </c>
      <c r="J939" s="73">
        <v>111.9</v>
      </c>
      <c r="K939" s="89">
        <f t="shared" si="15"/>
        <v>111.9</v>
      </c>
      <c r="L939" s="89"/>
    </row>
    <row r="940" spans="1:12">
      <c r="A940" s="73" t="s">
        <v>58</v>
      </c>
      <c r="B940" s="73" t="s">
        <v>408</v>
      </c>
      <c r="C940" s="73" t="s">
        <v>409</v>
      </c>
      <c r="D940" s="73" t="s">
        <v>80</v>
      </c>
      <c r="E940" s="73" t="s">
        <v>2617</v>
      </c>
      <c r="F940" s="73" t="s">
        <v>2618</v>
      </c>
      <c r="G940" s="73">
        <v>1</v>
      </c>
      <c r="H940" s="73">
        <v>5.34</v>
      </c>
      <c r="I940" s="73">
        <v>0</v>
      </c>
      <c r="J940" s="73">
        <v>5.34</v>
      </c>
      <c r="K940" s="89">
        <f t="shared" si="15"/>
        <v>5.34</v>
      </c>
      <c r="L940" s="89"/>
    </row>
    <row r="941" spans="1:12">
      <c r="A941" s="73" t="s">
        <v>58</v>
      </c>
      <c r="B941" s="73" t="s">
        <v>408</v>
      </c>
      <c r="C941" s="73" t="s">
        <v>409</v>
      </c>
      <c r="D941" s="73" t="s">
        <v>80</v>
      </c>
      <c r="E941" s="73" t="s">
        <v>1654</v>
      </c>
      <c r="F941" s="73" t="s">
        <v>1655</v>
      </c>
      <c r="G941" s="73">
        <v>1</v>
      </c>
      <c r="H941" s="73">
        <v>117.22</v>
      </c>
      <c r="I941" s="73">
        <v>28</v>
      </c>
      <c r="J941" s="73">
        <v>145.22</v>
      </c>
      <c r="K941" s="89">
        <f t="shared" si="15"/>
        <v>145.22</v>
      </c>
      <c r="L941" s="89"/>
    </row>
    <row r="942" spans="1:12">
      <c r="A942" s="73" t="s">
        <v>58</v>
      </c>
      <c r="B942" s="73" t="s">
        <v>408</v>
      </c>
      <c r="C942" s="73" t="s">
        <v>409</v>
      </c>
      <c r="D942" s="73" t="s">
        <v>80</v>
      </c>
      <c r="E942" s="73" t="s">
        <v>363</v>
      </c>
      <c r="F942" s="73" t="s">
        <v>364</v>
      </c>
      <c r="G942" s="73">
        <v>2</v>
      </c>
      <c r="H942" s="73">
        <v>141.18</v>
      </c>
      <c r="I942" s="73">
        <v>0</v>
      </c>
      <c r="J942" s="73">
        <v>141.18</v>
      </c>
      <c r="K942" s="89">
        <f t="shared" si="15"/>
        <v>141.18</v>
      </c>
      <c r="L942" s="89"/>
    </row>
    <row r="943" spans="1:12">
      <c r="A943" s="73" t="s">
        <v>58</v>
      </c>
      <c r="B943" s="73" t="s">
        <v>408</v>
      </c>
      <c r="C943" s="73" t="s">
        <v>409</v>
      </c>
      <c r="D943" s="73" t="s">
        <v>80</v>
      </c>
      <c r="E943" s="73" t="s">
        <v>250</v>
      </c>
      <c r="F943" s="73" t="s">
        <v>251</v>
      </c>
      <c r="G943" s="73">
        <v>3</v>
      </c>
      <c r="H943" s="73">
        <v>280.98</v>
      </c>
      <c r="I943" s="73">
        <v>84</v>
      </c>
      <c r="J943" s="73">
        <v>364.98</v>
      </c>
      <c r="K943" s="89">
        <f t="shared" si="15"/>
        <v>364.98</v>
      </c>
      <c r="L943" s="89"/>
    </row>
    <row r="944" spans="1:12">
      <c r="A944" s="73" t="s">
        <v>58</v>
      </c>
      <c r="B944" s="73" t="s">
        <v>408</v>
      </c>
      <c r="C944" s="73" t="s">
        <v>409</v>
      </c>
      <c r="D944" s="73" t="s">
        <v>80</v>
      </c>
      <c r="E944" s="73" t="s">
        <v>1632</v>
      </c>
      <c r="F944" s="73" t="s">
        <v>1633</v>
      </c>
      <c r="G944" s="73">
        <v>2</v>
      </c>
      <c r="H944" s="73">
        <v>39.42</v>
      </c>
      <c r="I944" s="73">
        <v>0</v>
      </c>
      <c r="J944" s="73">
        <v>39.42</v>
      </c>
      <c r="K944" s="89">
        <f t="shared" si="15"/>
        <v>39.42</v>
      </c>
      <c r="L944" s="89"/>
    </row>
    <row r="945" spans="1:12">
      <c r="A945" s="73" t="s">
        <v>58</v>
      </c>
      <c r="B945" s="73" t="s">
        <v>408</v>
      </c>
      <c r="C945" s="73" t="s">
        <v>409</v>
      </c>
      <c r="D945" s="73" t="s">
        <v>80</v>
      </c>
      <c r="E945" s="73" t="s">
        <v>365</v>
      </c>
      <c r="F945" s="73" t="s">
        <v>366</v>
      </c>
      <c r="G945" s="73">
        <v>1</v>
      </c>
      <c r="H945" s="73">
        <v>71.27</v>
      </c>
      <c r="I945" s="73">
        <v>7</v>
      </c>
      <c r="J945" s="73">
        <v>78.27</v>
      </c>
      <c r="K945" s="89">
        <f t="shared" si="15"/>
        <v>78.27</v>
      </c>
      <c r="L945" s="89"/>
    </row>
    <row r="946" spans="1:12">
      <c r="A946" s="73" t="s">
        <v>58</v>
      </c>
      <c r="B946" s="73" t="s">
        <v>408</v>
      </c>
      <c r="C946" s="73" t="s">
        <v>409</v>
      </c>
      <c r="D946" s="73" t="s">
        <v>80</v>
      </c>
      <c r="E946" s="73" t="s">
        <v>2619</v>
      </c>
      <c r="F946" s="73" t="s">
        <v>2620</v>
      </c>
      <c r="G946" s="73">
        <v>2</v>
      </c>
      <c r="H946" s="73">
        <v>267.66000000000003</v>
      </c>
      <c r="I946" s="73">
        <v>14</v>
      </c>
      <c r="J946" s="73">
        <v>281.66000000000003</v>
      </c>
      <c r="K946" s="89">
        <f t="shared" si="15"/>
        <v>281.66000000000003</v>
      </c>
      <c r="L946" s="89"/>
    </row>
    <row r="947" spans="1:12">
      <c r="A947" s="73" t="s">
        <v>58</v>
      </c>
      <c r="B947" s="73" t="s">
        <v>408</v>
      </c>
      <c r="C947" s="73" t="s">
        <v>409</v>
      </c>
      <c r="D947" s="73" t="s">
        <v>80</v>
      </c>
      <c r="E947" s="73" t="s">
        <v>442</v>
      </c>
      <c r="F947" s="73" t="s">
        <v>443</v>
      </c>
      <c r="G947" s="73">
        <v>3</v>
      </c>
      <c r="H947" s="73">
        <v>44.64</v>
      </c>
      <c r="I947" s="73">
        <v>0</v>
      </c>
      <c r="J947" s="73">
        <v>44.64</v>
      </c>
      <c r="K947" s="89">
        <f t="shared" si="15"/>
        <v>44.64</v>
      </c>
      <c r="L947" s="89"/>
    </row>
    <row r="948" spans="1:12">
      <c r="A948" s="73" t="s">
        <v>58</v>
      </c>
      <c r="B948" s="73" t="s">
        <v>408</v>
      </c>
      <c r="C948" s="73" t="s">
        <v>409</v>
      </c>
      <c r="D948" s="73" t="s">
        <v>80</v>
      </c>
      <c r="E948" s="73" t="s">
        <v>381</v>
      </c>
      <c r="F948" s="73" t="s">
        <v>382</v>
      </c>
      <c r="G948" s="73">
        <v>1</v>
      </c>
      <c r="H948" s="73">
        <v>39.44</v>
      </c>
      <c r="I948" s="73">
        <v>0</v>
      </c>
      <c r="J948" s="73">
        <v>39.44</v>
      </c>
      <c r="K948" s="89">
        <f t="shared" si="15"/>
        <v>39.44</v>
      </c>
      <c r="L948" s="89"/>
    </row>
    <row r="949" spans="1:12">
      <c r="A949" s="73" t="s">
        <v>58</v>
      </c>
      <c r="B949" s="73" t="s">
        <v>408</v>
      </c>
      <c r="C949" s="73" t="s">
        <v>409</v>
      </c>
      <c r="D949" s="73" t="s">
        <v>80</v>
      </c>
      <c r="E949" s="73" t="s">
        <v>2621</v>
      </c>
      <c r="F949" s="73" t="s">
        <v>2622</v>
      </c>
      <c r="G949" s="73">
        <v>1</v>
      </c>
      <c r="H949" s="73">
        <v>193.45</v>
      </c>
      <c r="I949" s="73">
        <v>0</v>
      </c>
      <c r="J949" s="73">
        <v>193.45</v>
      </c>
      <c r="K949" s="89">
        <f t="shared" si="15"/>
        <v>193.45</v>
      </c>
      <c r="L949" s="89"/>
    </row>
    <row r="950" spans="1:12">
      <c r="A950" s="73" t="s">
        <v>58</v>
      </c>
      <c r="B950" s="73" t="s">
        <v>408</v>
      </c>
      <c r="C950" s="73" t="s">
        <v>409</v>
      </c>
      <c r="D950" s="73" t="s">
        <v>80</v>
      </c>
      <c r="E950" s="73" t="s">
        <v>2623</v>
      </c>
      <c r="F950" s="73" t="s">
        <v>2624</v>
      </c>
      <c r="G950" s="73">
        <v>1</v>
      </c>
      <c r="H950" s="73">
        <v>16.309999999999999</v>
      </c>
      <c r="I950" s="73">
        <v>0</v>
      </c>
      <c r="J950" s="73">
        <v>16.309999999999999</v>
      </c>
      <c r="K950" s="89">
        <f t="shared" si="15"/>
        <v>16.309999999999999</v>
      </c>
      <c r="L950" s="89"/>
    </row>
    <row r="951" spans="1:12">
      <c r="A951" s="73" t="s">
        <v>58</v>
      </c>
      <c r="B951" s="73" t="s">
        <v>408</v>
      </c>
      <c r="C951" s="73" t="s">
        <v>409</v>
      </c>
      <c r="D951" s="73" t="s">
        <v>80</v>
      </c>
      <c r="E951" s="73" t="s">
        <v>294</v>
      </c>
      <c r="F951" s="73" t="s">
        <v>295</v>
      </c>
      <c r="G951" s="73">
        <v>2</v>
      </c>
      <c r="H951" s="73">
        <v>29.54</v>
      </c>
      <c r="I951" s="73">
        <v>0</v>
      </c>
      <c r="J951" s="73">
        <v>29.54</v>
      </c>
      <c r="K951" s="89">
        <f t="shared" si="15"/>
        <v>29.54</v>
      </c>
      <c r="L951" s="89"/>
    </row>
    <row r="952" spans="1:12">
      <c r="A952" s="73" t="s">
        <v>58</v>
      </c>
      <c r="B952" s="73" t="s">
        <v>408</v>
      </c>
      <c r="C952" s="73" t="s">
        <v>409</v>
      </c>
      <c r="D952" s="73" t="s">
        <v>80</v>
      </c>
      <c r="E952" s="73" t="s">
        <v>94</v>
      </c>
      <c r="F952" s="73" t="s">
        <v>95</v>
      </c>
      <c r="G952" s="73">
        <v>7</v>
      </c>
      <c r="H952" s="73">
        <v>7.7</v>
      </c>
      <c r="I952" s="73">
        <v>0</v>
      </c>
      <c r="J952" s="73">
        <v>7.7</v>
      </c>
      <c r="K952" s="89">
        <f t="shared" si="15"/>
        <v>7.7</v>
      </c>
      <c r="L952" s="89"/>
    </row>
    <row r="953" spans="1:12">
      <c r="A953" s="73" t="s">
        <v>58</v>
      </c>
      <c r="B953" s="73" t="s">
        <v>408</v>
      </c>
      <c r="C953" s="73" t="s">
        <v>409</v>
      </c>
      <c r="D953" s="73" t="s">
        <v>80</v>
      </c>
      <c r="E953" s="73" t="s">
        <v>98</v>
      </c>
      <c r="F953" s="73" t="s">
        <v>99</v>
      </c>
      <c r="G953" s="73">
        <v>1</v>
      </c>
      <c r="H953" s="73">
        <v>31.29</v>
      </c>
      <c r="I953" s="73">
        <v>0</v>
      </c>
      <c r="J953" s="73">
        <v>31.29</v>
      </c>
      <c r="K953" s="89">
        <f t="shared" si="15"/>
        <v>31.29</v>
      </c>
      <c r="L953" s="89"/>
    </row>
    <row r="954" spans="1:12">
      <c r="A954" s="73" t="s">
        <v>58</v>
      </c>
      <c r="B954" s="73" t="s">
        <v>408</v>
      </c>
      <c r="C954" s="73" t="s">
        <v>409</v>
      </c>
      <c r="D954" s="73" t="s">
        <v>80</v>
      </c>
      <c r="E954" s="73" t="s">
        <v>100</v>
      </c>
      <c r="F954" s="73" t="s">
        <v>101</v>
      </c>
      <c r="G954" s="73">
        <v>1</v>
      </c>
      <c r="H954" s="73">
        <v>33.729999999999997</v>
      </c>
      <c r="I954" s="73">
        <v>0</v>
      </c>
      <c r="J954" s="73">
        <v>33.729999999999997</v>
      </c>
      <c r="K954" s="89">
        <f t="shared" si="15"/>
        <v>33.729999999999997</v>
      </c>
      <c r="L954" s="89"/>
    </row>
    <row r="955" spans="1:12">
      <c r="A955" s="73" t="s">
        <v>58</v>
      </c>
      <c r="B955" s="73" t="s">
        <v>408</v>
      </c>
      <c r="C955" s="73" t="s">
        <v>409</v>
      </c>
      <c r="D955" s="73" t="s">
        <v>80</v>
      </c>
      <c r="E955" s="73" t="s">
        <v>102</v>
      </c>
      <c r="F955" s="73" t="s">
        <v>103</v>
      </c>
      <c r="G955" s="73">
        <v>2</v>
      </c>
      <c r="H955" s="73">
        <v>30.16</v>
      </c>
      <c r="I955" s="73">
        <v>0</v>
      </c>
      <c r="J955" s="73">
        <v>30.16</v>
      </c>
      <c r="K955" s="89">
        <f t="shared" si="15"/>
        <v>30.16</v>
      </c>
      <c r="L955" s="89"/>
    </row>
    <row r="956" spans="1:12">
      <c r="A956" s="73" t="s">
        <v>58</v>
      </c>
      <c r="B956" s="73" t="s">
        <v>408</v>
      </c>
      <c r="C956" s="73" t="s">
        <v>409</v>
      </c>
      <c r="D956" s="73" t="s">
        <v>80</v>
      </c>
      <c r="E956" s="73" t="s">
        <v>104</v>
      </c>
      <c r="F956" s="73" t="s">
        <v>105</v>
      </c>
      <c r="G956" s="73">
        <v>2</v>
      </c>
      <c r="H956" s="73">
        <v>41.48</v>
      </c>
      <c r="I956" s="73">
        <v>0</v>
      </c>
      <c r="J956" s="73">
        <v>41.48</v>
      </c>
      <c r="K956" s="89">
        <f t="shared" si="15"/>
        <v>41.48</v>
      </c>
      <c r="L956" s="89"/>
    </row>
    <row r="957" spans="1:12">
      <c r="A957" s="73" t="s">
        <v>58</v>
      </c>
      <c r="B957" s="73" t="s">
        <v>408</v>
      </c>
      <c r="C957" s="73" t="s">
        <v>409</v>
      </c>
      <c r="D957" s="73" t="s">
        <v>80</v>
      </c>
      <c r="E957" s="73" t="s">
        <v>333</v>
      </c>
      <c r="F957" s="73" t="s">
        <v>334</v>
      </c>
      <c r="G957" s="73">
        <v>2</v>
      </c>
      <c r="H957" s="73">
        <v>92.48</v>
      </c>
      <c r="I957" s="73">
        <v>0</v>
      </c>
      <c r="J957" s="73">
        <v>92.48</v>
      </c>
      <c r="K957" s="89">
        <f t="shared" si="15"/>
        <v>92.48</v>
      </c>
      <c r="L957" s="89"/>
    </row>
    <row r="958" spans="1:12">
      <c r="A958" s="73" t="s">
        <v>58</v>
      </c>
      <c r="B958" s="73" t="s">
        <v>408</v>
      </c>
      <c r="C958" s="73" t="s">
        <v>409</v>
      </c>
      <c r="D958" s="73" t="s">
        <v>80</v>
      </c>
      <c r="E958" s="73" t="s">
        <v>106</v>
      </c>
      <c r="F958" s="73" t="s">
        <v>107</v>
      </c>
      <c r="G958" s="73">
        <v>2</v>
      </c>
      <c r="H958" s="73">
        <v>110.6</v>
      </c>
      <c r="I958" s="73">
        <v>0</v>
      </c>
      <c r="J958" s="73">
        <v>110.6</v>
      </c>
      <c r="K958" s="89">
        <f t="shared" si="15"/>
        <v>110.6</v>
      </c>
      <c r="L958" s="89"/>
    </row>
    <row r="959" spans="1:12">
      <c r="A959" s="73" t="s">
        <v>58</v>
      </c>
      <c r="B959" s="73" t="s">
        <v>408</v>
      </c>
      <c r="C959" s="73" t="s">
        <v>409</v>
      </c>
      <c r="D959" s="73" t="s">
        <v>80</v>
      </c>
      <c r="E959" s="73" t="s">
        <v>108</v>
      </c>
      <c r="F959" s="73" t="s">
        <v>109</v>
      </c>
      <c r="G959" s="73">
        <v>4</v>
      </c>
      <c r="H959" s="73">
        <v>82.96</v>
      </c>
      <c r="I959" s="73">
        <v>0</v>
      </c>
      <c r="J959" s="73">
        <v>82.96</v>
      </c>
      <c r="K959" s="89">
        <f t="shared" si="15"/>
        <v>82.96</v>
      </c>
      <c r="L959" s="89"/>
    </row>
    <row r="960" spans="1:12">
      <c r="A960" s="73" t="s">
        <v>58</v>
      </c>
      <c r="B960" s="73" t="s">
        <v>408</v>
      </c>
      <c r="C960" s="73" t="s">
        <v>409</v>
      </c>
      <c r="D960" s="73" t="s">
        <v>80</v>
      </c>
      <c r="E960" s="73" t="s">
        <v>562</v>
      </c>
      <c r="F960" s="73" t="s">
        <v>563</v>
      </c>
      <c r="G960" s="73">
        <v>2</v>
      </c>
      <c r="H960" s="73">
        <v>60.6</v>
      </c>
      <c r="I960" s="73">
        <v>0</v>
      </c>
      <c r="J960" s="73">
        <v>60.6</v>
      </c>
      <c r="K960" s="89">
        <f t="shared" si="15"/>
        <v>60.6</v>
      </c>
      <c r="L960" s="89"/>
    </row>
    <row r="961" spans="1:12">
      <c r="A961" s="73" t="s">
        <v>58</v>
      </c>
      <c r="B961" s="73" t="s">
        <v>408</v>
      </c>
      <c r="C961" s="73" t="s">
        <v>409</v>
      </c>
      <c r="D961" s="73" t="s">
        <v>80</v>
      </c>
      <c r="E961" s="73" t="s">
        <v>2625</v>
      </c>
      <c r="F961" s="73" t="s">
        <v>2626</v>
      </c>
      <c r="G961" s="73">
        <v>2</v>
      </c>
      <c r="H961" s="73">
        <v>10.68</v>
      </c>
      <c r="I961" s="73">
        <v>0</v>
      </c>
      <c r="J961" s="73">
        <v>10.68</v>
      </c>
      <c r="K961" s="89">
        <f t="shared" si="15"/>
        <v>10.68</v>
      </c>
      <c r="L961" s="89"/>
    </row>
    <row r="962" spans="1:12">
      <c r="A962" s="73" t="s">
        <v>58</v>
      </c>
      <c r="B962" s="73" t="s">
        <v>408</v>
      </c>
      <c r="C962" s="73" t="s">
        <v>409</v>
      </c>
      <c r="D962" s="73" t="s">
        <v>80</v>
      </c>
      <c r="E962" s="73" t="s">
        <v>266</v>
      </c>
      <c r="F962" s="73" t="s">
        <v>267</v>
      </c>
      <c r="G962" s="73">
        <v>4</v>
      </c>
      <c r="H962" s="73">
        <v>43.44</v>
      </c>
      <c r="I962" s="73">
        <v>0</v>
      </c>
      <c r="J962" s="73">
        <v>43.44</v>
      </c>
      <c r="K962" s="89">
        <f t="shared" si="15"/>
        <v>43.44</v>
      </c>
      <c r="L962" s="89"/>
    </row>
    <row r="963" spans="1:12">
      <c r="A963" s="73" t="s">
        <v>58</v>
      </c>
      <c r="B963" s="73" t="s">
        <v>408</v>
      </c>
      <c r="C963" s="73" t="s">
        <v>409</v>
      </c>
      <c r="D963" s="73" t="s">
        <v>80</v>
      </c>
      <c r="E963" s="73" t="s">
        <v>1652</v>
      </c>
      <c r="F963" s="73" t="s">
        <v>1653</v>
      </c>
      <c r="G963" s="73">
        <v>2</v>
      </c>
      <c r="H963" s="73">
        <v>62.1</v>
      </c>
      <c r="I963" s="73">
        <v>0</v>
      </c>
      <c r="J963" s="73">
        <v>62.1</v>
      </c>
      <c r="K963" s="89">
        <f t="shared" si="15"/>
        <v>62.1</v>
      </c>
      <c r="L963" s="89"/>
    </row>
    <row r="964" spans="1:12">
      <c r="A964" s="73" t="s">
        <v>58</v>
      </c>
      <c r="B964" s="73" t="s">
        <v>408</v>
      </c>
      <c r="C964" s="73" t="s">
        <v>409</v>
      </c>
      <c r="D964" s="73" t="s">
        <v>80</v>
      </c>
      <c r="E964" s="73" t="s">
        <v>359</v>
      </c>
      <c r="F964" s="73" t="s">
        <v>360</v>
      </c>
      <c r="G964" s="73">
        <v>1</v>
      </c>
      <c r="H964" s="73">
        <v>28.55</v>
      </c>
      <c r="I964" s="73">
        <v>0</v>
      </c>
      <c r="J964" s="73">
        <v>28.55</v>
      </c>
      <c r="K964" s="89">
        <f t="shared" si="15"/>
        <v>28.55</v>
      </c>
      <c r="L964" s="89"/>
    </row>
    <row r="965" spans="1:12">
      <c r="A965" s="73" t="s">
        <v>58</v>
      </c>
      <c r="B965" s="73" t="s">
        <v>408</v>
      </c>
      <c r="C965" s="73" t="s">
        <v>409</v>
      </c>
      <c r="D965" s="73" t="s">
        <v>80</v>
      </c>
      <c r="E965" s="73" t="s">
        <v>2627</v>
      </c>
      <c r="F965" s="73" t="s">
        <v>2628</v>
      </c>
      <c r="G965" s="73">
        <v>1</v>
      </c>
      <c r="H965" s="73">
        <v>69.180000000000007</v>
      </c>
      <c r="I965" s="73">
        <v>0</v>
      </c>
      <c r="J965" s="73">
        <v>69.180000000000007</v>
      </c>
      <c r="K965" s="89">
        <f t="shared" si="15"/>
        <v>69.180000000000007</v>
      </c>
      <c r="L965" s="89"/>
    </row>
    <row r="966" spans="1:12">
      <c r="A966" s="73" t="s">
        <v>58</v>
      </c>
      <c r="B966" s="73" t="s">
        <v>408</v>
      </c>
      <c r="C966" s="73" t="s">
        <v>409</v>
      </c>
      <c r="D966" s="73" t="s">
        <v>80</v>
      </c>
      <c r="E966" s="73" t="s">
        <v>361</v>
      </c>
      <c r="F966" s="73" t="s">
        <v>362</v>
      </c>
      <c r="G966" s="73">
        <v>1</v>
      </c>
      <c r="H966" s="73">
        <v>16.95</v>
      </c>
      <c r="I966" s="73">
        <v>0</v>
      </c>
      <c r="J966" s="73">
        <v>16.95</v>
      </c>
      <c r="K966" s="89">
        <f t="shared" si="15"/>
        <v>16.95</v>
      </c>
      <c r="L966" s="89"/>
    </row>
    <row r="967" spans="1:12">
      <c r="A967" s="73" t="s">
        <v>58</v>
      </c>
      <c r="B967" s="73" t="s">
        <v>408</v>
      </c>
      <c r="C967" s="73" t="s">
        <v>409</v>
      </c>
      <c r="D967" s="73" t="s">
        <v>80</v>
      </c>
      <c r="E967" s="73" t="s">
        <v>2555</v>
      </c>
      <c r="F967" s="73" t="s">
        <v>2556</v>
      </c>
      <c r="G967" s="73">
        <v>1</v>
      </c>
      <c r="H967" s="73">
        <v>32.479999999999997</v>
      </c>
      <c r="I967" s="73">
        <v>0</v>
      </c>
      <c r="J967" s="73">
        <v>32.479999999999997</v>
      </c>
      <c r="K967" s="89">
        <f t="shared" ref="K967:K1030" si="16">J967</f>
        <v>32.479999999999997</v>
      </c>
      <c r="L967" s="89"/>
    </row>
    <row r="968" spans="1:12">
      <c r="A968" s="73" t="s">
        <v>58</v>
      </c>
      <c r="B968" s="73" t="s">
        <v>408</v>
      </c>
      <c r="C968" s="73" t="s">
        <v>409</v>
      </c>
      <c r="D968" s="73" t="s">
        <v>80</v>
      </c>
      <c r="E968" s="73" t="s">
        <v>171</v>
      </c>
      <c r="F968" s="73" t="s">
        <v>172</v>
      </c>
      <c r="G968" s="73">
        <v>6</v>
      </c>
      <c r="H968" s="73">
        <v>31.2</v>
      </c>
      <c r="I968" s="73">
        <v>0</v>
      </c>
      <c r="J968" s="73">
        <v>31.2</v>
      </c>
      <c r="K968" s="89">
        <f t="shared" si="16"/>
        <v>31.2</v>
      </c>
      <c r="L968" s="89"/>
    </row>
    <row r="969" spans="1:12">
      <c r="A969" s="73" t="s">
        <v>58</v>
      </c>
      <c r="B969" s="73" t="s">
        <v>408</v>
      </c>
      <c r="C969" s="73" t="s">
        <v>409</v>
      </c>
      <c r="D969" s="73" t="s">
        <v>80</v>
      </c>
      <c r="E969" s="73" t="s">
        <v>1812</v>
      </c>
      <c r="F969" s="73" t="s">
        <v>1813</v>
      </c>
      <c r="G969" s="73">
        <v>1</v>
      </c>
      <c r="H969" s="73">
        <v>20.38</v>
      </c>
      <c r="I969" s="73">
        <v>0</v>
      </c>
      <c r="J969" s="73">
        <v>20.38</v>
      </c>
      <c r="K969" s="89">
        <f t="shared" si="16"/>
        <v>20.38</v>
      </c>
      <c r="L969" s="89"/>
    </row>
    <row r="970" spans="1:12">
      <c r="A970" s="73" t="s">
        <v>58</v>
      </c>
      <c r="B970" s="73" t="s">
        <v>423</v>
      </c>
      <c r="C970" s="73" t="s">
        <v>424</v>
      </c>
      <c r="D970" s="73" t="s">
        <v>78</v>
      </c>
      <c r="E970" s="73" t="s">
        <v>79</v>
      </c>
      <c r="F970" s="73"/>
      <c r="G970" s="73">
        <v>87</v>
      </c>
      <c r="H970" s="73">
        <v>1887.04</v>
      </c>
      <c r="I970" s="73">
        <v>296</v>
      </c>
      <c r="J970" s="73">
        <v>2183.04</v>
      </c>
      <c r="K970" s="89">
        <f t="shared" si="16"/>
        <v>2183.04</v>
      </c>
      <c r="L970" s="89"/>
    </row>
    <row r="971" spans="1:12">
      <c r="A971" s="73" t="s">
        <v>58</v>
      </c>
      <c r="B971" s="73" t="s">
        <v>423</v>
      </c>
      <c r="C971" s="73" t="s">
        <v>424</v>
      </c>
      <c r="D971" s="73" t="s">
        <v>80</v>
      </c>
      <c r="E971" s="73" t="s">
        <v>367</v>
      </c>
      <c r="F971" s="73" t="s">
        <v>368</v>
      </c>
      <c r="G971" s="73">
        <v>2</v>
      </c>
      <c r="H971" s="73">
        <v>7.08</v>
      </c>
      <c r="I971" s="73">
        <v>0</v>
      </c>
      <c r="J971" s="73">
        <v>7.08</v>
      </c>
      <c r="K971" s="89">
        <f t="shared" si="16"/>
        <v>7.08</v>
      </c>
      <c r="L971" s="89"/>
    </row>
    <row r="972" spans="1:12">
      <c r="A972" s="73" t="s">
        <v>58</v>
      </c>
      <c r="B972" s="73" t="s">
        <v>423</v>
      </c>
      <c r="C972" s="73" t="s">
        <v>424</v>
      </c>
      <c r="D972" s="73" t="s">
        <v>80</v>
      </c>
      <c r="E972" s="73" t="s">
        <v>357</v>
      </c>
      <c r="F972" s="73" t="s">
        <v>358</v>
      </c>
      <c r="G972" s="73">
        <v>2</v>
      </c>
      <c r="H972" s="73">
        <v>39.14</v>
      </c>
      <c r="I972" s="73">
        <v>0</v>
      </c>
      <c r="J972" s="73">
        <v>39.14</v>
      </c>
      <c r="K972" s="89">
        <f t="shared" si="16"/>
        <v>39.14</v>
      </c>
      <c r="L972" s="89"/>
    </row>
    <row r="973" spans="1:12">
      <c r="A973" s="73" t="s">
        <v>58</v>
      </c>
      <c r="B973" s="73" t="s">
        <v>423</v>
      </c>
      <c r="C973" s="73" t="s">
        <v>424</v>
      </c>
      <c r="D973" s="73" t="s">
        <v>80</v>
      </c>
      <c r="E973" s="73" t="s">
        <v>1657</v>
      </c>
      <c r="F973" s="73" t="s">
        <v>1658</v>
      </c>
      <c r="G973" s="73">
        <v>3</v>
      </c>
      <c r="H973" s="73">
        <v>25.74</v>
      </c>
      <c r="I973" s="73">
        <v>0</v>
      </c>
      <c r="J973" s="73">
        <v>25.74</v>
      </c>
      <c r="K973" s="89">
        <f t="shared" si="16"/>
        <v>25.74</v>
      </c>
      <c r="L973" s="89"/>
    </row>
    <row r="974" spans="1:12">
      <c r="A974" s="73" t="s">
        <v>58</v>
      </c>
      <c r="B974" s="73" t="s">
        <v>423</v>
      </c>
      <c r="C974" s="73" t="s">
        <v>424</v>
      </c>
      <c r="D974" s="73" t="s">
        <v>80</v>
      </c>
      <c r="E974" s="73" t="s">
        <v>262</v>
      </c>
      <c r="F974" s="73" t="s">
        <v>263</v>
      </c>
      <c r="G974" s="73">
        <v>4</v>
      </c>
      <c r="H974" s="73">
        <v>6.08</v>
      </c>
      <c r="I974" s="73">
        <v>0</v>
      </c>
      <c r="J974" s="73">
        <v>6.08</v>
      </c>
      <c r="K974" s="89">
        <f t="shared" si="16"/>
        <v>6.08</v>
      </c>
      <c r="L974" s="89"/>
    </row>
    <row r="975" spans="1:12">
      <c r="A975" s="73" t="s">
        <v>58</v>
      </c>
      <c r="B975" s="73" t="s">
        <v>423</v>
      </c>
      <c r="C975" s="73" t="s">
        <v>424</v>
      </c>
      <c r="D975" s="73" t="s">
        <v>80</v>
      </c>
      <c r="E975" s="73" t="s">
        <v>1838</v>
      </c>
      <c r="F975" s="73" t="s">
        <v>1839</v>
      </c>
      <c r="G975" s="73">
        <v>1</v>
      </c>
      <c r="H975" s="73">
        <v>17.23</v>
      </c>
      <c r="I975" s="73">
        <v>0</v>
      </c>
      <c r="J975" s="73">
        <v>17.23</v>
      </c>
      <c r="K975" s="89">
        <f t="shared" si="16"/>
        <v>17.23</v>
      </c>
      <c r="L975" s="89"/>
    </row>
    <row r="976" spans="1:12">
      <c r="A976" s="73" t="s">
        <v>58</v>
      </c>
      <c r="B976" s="73" t="s">
        <v>423</v>
      </c>
      <c r="C976" s="73" t="s">
        <v>424</v>
      </c>
      <c r="D976" s="73" t="s">
        <v>80</v>
      </c>
      <c r="E976" s="73" t="s">
        <v>2523</v>
      </c>
      <c r="F976" s="73" t="s">
        <v>2524</v>
      </c>
      <c r="G976" s="73">
        <v>1</v>
      </c>
      <c r="H976" s="73">
        <v>26.11</v>
      </c>
      <c r="I976" s="73">
        <v>0</v>
      </c>
      <c r="J976" s="73">
        <v>26.11</v>
      </c>
      <c r="K976" s="89">
        <f t="shared" si="16"/>
        <v>26.11</v>
      </c>
      <c r="L976" s="89"/>
    </row>
    <row r="977" spans="1:12">
      <c r="A977" s="73" t="s">
        <v>58</v>
      </c>
      <c r="B977" s="73" t="s">
        <v>423</v>
      </c>
      <c r="C977" s="73" t="s">
        <v>424</v>
      </c>
      <c r="D977" s="73" t="s">
        <v>80</v>
      </c>
      <c r="E977" s="73" t="s">
        <v>1840</v>
      </c>
      <c r="F977" s="73" t="s">
        <v>1841</v>
      </c>
      <c r="G977" s="73">
        <v>4</v>
      </c>
      <c r="H977" s="73">
        <v>25.72</v>
      </c>
      <c r="I977" s="73">
        <v>0</v>
      </c>
      <c r="J977" s="73">
        <v>25.72</v>
      </c>
      <c r="K977" s="89">
        <f t="shared" si="16"/>
        <v>25.72</v>
      </c>
      <c r="L977" s="89"/>
    </row>
    <row r="978" spans="1:12">
      <c r="A978" s="73" t="s">
        <v>58</v>
      </c>
      <c r="B978" s="73" t="s">
        <v>423</v>
      </c>
      <c r="C978" s="73" t="s">
        <v>424</v>
      </c>
      <c r="D978" s="73" t="s">
        <v>80</v>
      </c>
      <c r="E978" s="73" t="s">
        <v>1842</v>
      </c>
      <c r="F978" s="73" t="s">
        <v>1843</v>
      </c>
      <c r="G978" s="73">
        <v>2</v>
      </c>
      <c r="H978" s="73">
        <v>17.239999999999998</v>
      </c>
      <c r="I978" s="73">
        <v>0</v>
      </c>
      <c r="J978" s="73">
        <v>17.239999999999998</v>
      </c>
      <c r="K978" s="89">
        <f t="shared" si="16"/>
        <v>17.239999999999998</v>
      </c>
      <c r="L978" s="89"/>
    </row>
    <row r="979" spans="1:12">
      <c r="A979" s="73" t="s">
        <v>58</v>
      </c>
      <c r="B979" s="73" t="s">
        <v>423</v>
      </c>
      <c r="C979" s="73" t="s">
        <v>424</v>
      </c>
      <c r="D979" s="73" t="s">
        <v>80</v>
      </c>
      <c r="E979" s="73" t="s">
        <v>142</v>
      </c>
      <c r="F979" s="73" t="s">
        <v>143</v>
      </c>
      <c r="G979" s="73">
        <v>1</v>
      </c>
      <c r="H979" s="73">
        <v>1.75</v>
      </c>
      <c r="I979" s="73">
        <v>0</v>
      </c>
      <c r="J979" s="73">
        <v>1.75</v>
      </c>
      <c r="K979" s="89">
        <f t="shared" si="16"/>
        <v>1.75</v>
      </c>
      <c r="L979" s="89"/>
    </row>
    <row r="980" spans="1:12">
      <c r="A980" s="73" t="s">
        <v>58</v>
      </c>
      <c r="B980" s="73" t="s">
        <v>423</v>
      </c>
      <c r="C980" s="73" t="s">
        <v>424</v>
      </c>
      <c r="D980" s="73" t="s">
        <v>80</v>
      </c>
      <c r="E980" s="73" t="s">
        <v>114</v>
      </c>
      <c r="F980" s="73" t="s">
        <v>115</v>
      </c>
      <c r="G980" s="73">
        <v>19</v>
      </c>
      <c r="H980" s="73">
        <v>20.9</v>
      </c>
      <c r="I980" s="73">
        <v>0</v>
      </c>
      <c r="J980" s="73">
        <v>20.9</v>
      </c>
      <c r="K980" s="89">
        <f t="shared" si="16"/>
        <v>20.9</v>
      </c>
      <c r="L980" s="89"/>
    </row>
    <row r="981" spans="1:12">
      <c r="A981" s="73" t="s">
        <v>58</v>
      </c>
      <c r="B981" s="73" t="s">
        <v>423</v>
      </c>
      <c r="C981" s="73" t="s">
        <v>424</v>
      </c>
      <c r="D981" s="73" t="s">
        <v>80</v>
      </c>
      <c r="E981" s="73" t="s">
        <v>427</v>
      </c>
      <c r="F981" s="73" t="s">
        <v>428</v>
      </c>
      <c r="G981" s="73">
        <v>1</v>
      </c>
      <c r="H981" s="73">
        <v>0.44</v>
      </c>
      <c r="I981" s="73">
        <v>0</v>
      </c>
      <c r="J981" s="73">
        <v>0.44</v>
      </c>
      <c r="K981" s="89">
        <f t="shared" si="16"/>
        <v>0.44</v>
      </c>
      <c r="L981" s="89"/>
    </row>
    <row r="982" spans="1:12">
      <c r="A982" s="73" t="s">
        <v>58</v>
      </c>
      <c r="B982" s="73" t="s">
        <v>423</v>
      </c>
      <c r="C982" s="73" t="s">
        <v>424</v>
      </c>
      <c r="D982" s="73" t="s">
        <v>80</v>
      </c>
      <c r="E982" s="73" t="s">
        <v>1122</v>
      </c>
      <c r="F982" s="73" t="s">
        <v>1123</v>
      </c>
      <c r="G982" s="73">
        <v>1</v>
      </c>
      <c r="H982" s="73">
        <v>81.14</v>
      </c>
      <c r="I982" s="73">
        <v>0</v>
      </c>
      <c r="J982" s="73">
        <v>81.14</v>
      </c>
      <c r="K982" s="89">
        <f t="shared" si="16"/>
        <v>81.14</v>
      </c>
      <c r="L982" s="89"/>
    </row>
    <row r="983" spans="1:12">
      <c r="A983" s="73" t="s">
        <v>58</v>
      </c>
      <c r="B983" s="73" t="s">
        <v>423</v>
      </c>
      <c r="C983" s="73" t="s">
        <v>424</v>
      </c>
      <c r="D983" s="73" t="s">
        <v>80</v>
      </c>
      <c r="E983" s="73" t="s">
        <v>1296</v>
      </c>
      <c r="F983" s="73" t="s">
        <v>1297</v>
      </c>
      <c r="G983" s="73">
        <v>1</v>
      </c>
      <c r="H983" s="73">
        <v>41.73</v>
      </c>
      <c r="I983" s="73">
        <v>0</v>
      </c>
      <c r="J983" s="73">
        <v>41.73</v>
      </c>
      <c r="K983" s="89">
        <f t="shared" si="16"/>
        <v>41.73</v>
      </c>
      <c r="L983" s="89"/>
    </row>
    <row r="984" spans="1:12">
      <c r="A984" s="73" t="s">
        <v>58</v>
      </c>
      <c r="B984" s="73" t="s">
        <v>423</v>
      </c>
      <c r="C984" s="73" t="s">
        <v>424</v>
      </c>
      <c r="D984" s="73" t="s">
        <v>80</v>
      </c>
      <c r="E984" s="73" t="s">
        <v>207</v>
      </c>
      <c r="F984" s="73" t="s">
        <v>208</v>
      </c>
      <c r="G984" s="73">
        <v>1</v>
      </c>
      <c r="H984" s="73">
        <v>16.79</v>
      </c>
      <c r="I984" s="73">
        <v>0</v>
      </c>
      <c r="J984" s="73">
        <v>16.79</v>
      </c>
      <c r="K984" s="89">
        <f t="shared" si="16"/>
        <v>16.79</v>
      </c>
      <c r="L984" s="89"/>
    </row>
    <row r="985" spans="1:12">
      <c r="A985" s="73" t="s">
        <v>58</v>
      </c>
      <c r="B985" s="73" t="s">
        <v>423</v>
      </c>
      <c r="C985" s="73" t="s">
        <v>424</v>
      </c>
      <c r="D985" s="73" t="s">
        <v>80</v>
      </c>
      <c r="E985" s="73" t="s">
        <v>138</v>
      </c>
      <c r="F985" s="73" t="s">
        <v>139</v>
      </c>
      <c r="G985" s="73">
        <v>1</v>
      </c>
      <c r="H985" s="73">
        <v>0</v>
      </c>
      <c r="I985" s="73">
        <v>2</v>
      </c>
      <c r="J985" s="73">
        <v>2</v>
      </c>
      <c r="K985" s="89">
        <f t="shared" si="16"/>
        <v>2</v>
      </c>
      <c r="L985" s="89"/>
    </row>
    <row r="986" spans="1:12">
      <c r="A986" s="73" t="s">
        <v>58</v>
      </c>
      <c r="B986" s="73" t="s">
        <v>423</v>
      </c>
      <c r="C986" s="73" t="s">
        <v>424</v>
      </c>
      <c r="D986" s="73" t="s">
        <v>80</v>
      </c>
      <c r="E986" s="73" t="s">
        <v>2515</v>
      </c>
      <c r="F986" s="73" t="s">
        <v>2516</v>
      </c>
      <c r="G986" s="73">
        <v>2</v>
      </c>
      <c r="H986" s="73">
        <v>16.38</v>
      </c>
      <c r="I986" s="73">
        <v>0</v>
      </c>
      <c r="J986" s="73">
        <v>16.38</v>
      </c>
      <c r="K986" s="89">
        <f t="shared" si="16"/>
        <v>16.38</v>
      </c>
      <c r="L986" s="89"/>
    </row>
    <row r="987" spans="1:12">
      <c r="A987" s="73" t="s">
        <v>58</v>
      </c>
      <c r="B987" s="73" t="s">
        <v>423</v>
      </c>
      <c r="C987" s="73" t="s">
        <v>424</v>
      </c>
      <c r="D987" s="73" t="s">
        <v>80</v>
      </c>
      <c r="E987" s="73" t="s">
        <v>412</v>
      </c>
      <c r="F987" s="73" t="s">
        <v>413</v>
      </c>
      <c r="G987" s="73">
        <v>4</v>
      </c>
      <c r="H987" s="73">
        <v>129.32</v>
      </c>
      <c r="I987" s="73">
        <v>16</v>
      </c>
      <c r="J987" s="73">
        <v>145.32</v>
      </c>
      <c r="K987" s="89">
        <f t="shared" si="16"/>
        <v>145.32</v>
      </c>
      <c r="L987" s="89"/>
    </row>
    <row r="988" spans="1:12">
      <c r="A988" s="73" t="s">
        <v>58</v>
      </c>
      <c r="B988" s="73" t="s">
        <v>423</v>
      </c>
      <c r="C988" s="73" t="s">
        <v>424</v>
      </c>
      <c r="D988" s="73" t="s">
        <v>80</v>
      </c>
      <c r="E988" s="73" t="s">
        <v>1789</v>
      </c>
      <c r="F988" s="73" t="s">
        <v>1790</v>
      </c>
      <c r="G988" s="73">
        <v>1</v>
      </c>
      <c r="H988" s="73">
        <v>7.6</v>
      </c>
      <c r="I988" s="73">
        <v>0</v>
      </c>
      <c r="J988" s="73">
        <v>7.6</v>
      </c>
      <c r="K988" s="89">
        <f t="shared" si="16"/>
        <v>7.6</v>
      </c>
      <c r="L988" s="89"/>
    </row>
    <row r="989" spans="1:12">
      <c r="A989" s="73" t="s">
        <v>58</v>
      </c>
      <c r="B989" s="73" t="s">
        <v>423</v>
      </c>
      <c r="C989" s="73" t="s">
        <v>424</v>
      </c>
      <c r="D989" s="73" t="s">
        <v>80</v>
      </c>
      <c r="E989" s="73" t="s">
        <v>140</v>
      </c>
      <c r="F989" s="73" t="s">
        <v>141</v>
      </c>
      <c r="G989" s="73">
        <v>4</v>
      </c>
      <c r="H989" s="73">
        <v>42.8</v>
      </c>
      <c r="I989" s="73">
        <v>0</v>
      </c>
      <c r="J989" s="73">
        <v>42.8</v>
      </c>
      <c r="K989" s="89">
        <f t="shared" si="16"/>
        <v>42.8</v>
      </c>
      <c r="L989" s="89"/>
    </row>
    <row r="990" spans="1:12">
      <c r="A990" s="73" t="s">
        <v>58</v>
      </c>
      <c r="B990" s="73" t="s">
        <v>423</v>
      </c>
      <c r="C990" s="73" t="s">
        <v>424</v>
      </c>
      <c r="D990" s="73" t="s">
        <v>80</v>
      </c>
      <c r="E990" s="73" t="s">
        <v>1627</v>
      </c>
      <c r="F990" s="73" t="s">
        <v>1782</v>
      </c>
      <c r="G990" s="73">
        <v>3</v>
      </c>
      <c r="H990" s="73">
        <v>14.79</v>
      </c>
      <c r="I990" s="73">
        <v>0</v>
      </c>
      <c r="J990" s="73">
        <v>14.79</v>
      </c>
      <c r="K990" s="89">
        <f t="shared" si="16"/>
        <v>14.79</v>
      </c>
      <c r="L990" s="89"/>
    </row>
    <row r="991" spans="1:12">
      <c r="A991" s="73" t="s">
        <v>58</v>
      </c>
      <c r="B991" s="73" t="s">
        <v>423</v>
      </c>
      <c r="C991" s="73" t="s">
        <v>424</v>
      </c>
      <c r="D991" s="73" t="s">
        <v>80</v>
      </c>
      <c r="E991" s="73" t="s">
        <v>388</v>
      </c>
      <c r="F991" s="73" t="s">
        <v>389</v>
      </c>
      <c r="G991" s="73">
        <v>3</v>
      </c>
      <c r="H991" s="73">
        <v>16.14</v>
      </c>
      <c r="I991" s="73">
        <v>0</v>
      </c>
      <c r="J991" s="73">
        <v>16.14</v>
      </c>
      <c r="K991" s="89">
        <f t="shared" si="16"/>
        <v>16.14</v>
      </c>
      <c r="L991" s="89"/>
    </row>
    <row r="992" spans="1:12">
      <c r="A992" s="73" t="s">
        <v>58</v>
      </c>
      <c r="B992" s="73" t="s">
        <v>423</v>
      </c>
      <c r="C992" s="73" t="s">
        <v>424</v>
      </c>
      <c r="D992" s="73" t="s">
        <v>80</v>
      </c>
      <c r="E992" s="73" t="s">
        <v>390</v>
      </c>
      <c r="F992" s="73" t="s">
        <v>391</v>
      </c>
      <c r="G992" s="73">
        <v>33</v>
      </c>
      <c r="H992" s="73">
        <v>69.959999999999994</v>
      </c>
      <c r="I992" s="73">
        <v>0</v>
      </c>
      <c r="J992" s="73">
        <v>69.959999999999994</v>
      </c>
      <c r="K992" s="89">
        <f t="shared" si="16"/>
        <v>69.959999999999994</v>
      </c>
      <c r="L992" s="89"/>
    </row>
    <row r="993" spans="1:12">
      <c r="A993" s="73" t="s">
        <v>58</v>
      </c>
      <c r="B993" s="73" t="s">
        <v>423</v>
      </c>
      <c r="C993" s="73" t="s">
        <v>424</v>
      </c>
      <c r="D993" s="73" t="s">
        <v>80</v>
      </c>
      <c r="E993" s="73" t="s">
        <v>2629</v>
      </c>
      <c r="F993" s="73" t="s">
        <v>2630</v>
      </c>
      <c r="G993" s="73">
        <v>1</v>
      </c>
      <c r="H993" s="73">
        <v>102.69</v>
      </c>
      <c r="I993" s="73">
        <v>4</v>
      </c>
      <c r="J993" s="73">
        <v>106.69</v>
      </c>
      <c r="K993" s="89">
        <f t="shared" si="16"/>
        <v>106.69</v>
      </c>
      <c r="L993" s="89"/>
    </row>
    <row r="994" spans="1:12">
      <c r="A994" s="73" t="s">
        <v>58</v>
      </c>
      <c r="B994" s="73" t="s">
        <v>423</v>
      </c>
      <c r="C994" s="73" t="s">
        <v>424</v>
      </c>
      <c r="D994" s="73" t="s">
        <v>80</v>
      </c>
      <c r="E994" s="73" t="s">
        <v>83</v>
      </c>
      <c r="F994" s="73" t="s">
        <v>84</v>
      </c>
      <c r="G994" s="73">
        <v>3</v>
      </c>
      <c r="H994" s="73">
        <v>6.75</v>
      </c>
      <c r="I994" s="73">
        <v>0</v>
      </c>
      <c r="J994" s="73">
        <v>6.75</v>
      </c>
      <c r="K994" s="89">
        <f t="shared" si="16"/>
        <v>6.75</v>
      </c>
      <c r="L994" s="89"/>
    </row>
    <row r="995" spans="1:12">
      <c r="A995" s="73" t="s">
        <v>58</v>
      </c>
      <c r="B995" s="73" t="s">
        <v>423</v>
      </c>
      <c r="C995" s="73" t="s">
        <v>424</v>
      </c>
      <c r="D995" s="73" t="s">
        <v>80</v>
      </c>
      <c r="E995" s="73" t="s">
        <v>134</v>
      </c>
      <c r="F995" s="73" t="s">
        <v>135</v>
      </c>
      <c r="G995" s="73">
        <v>1</v>
      </c>
      <c r="H995" s="73">
        <v>9.85</v>
      </c>
      <c r="I995" s="73">
        <v>0</v>
      </c>
      <c r="J995" s="73">
        <v>9.85</v>
      </c>
      <c r="K995" s="89">
        <f t="shared" si="16"/>
        <v>9.85</v>
      </c>
      <c r="L995" s="89"/>
    </row>
    <row r="996" spans="1:12">
      <c r="A996" s="73" t="s">
        <v>58</v>
      </c>
      <c r="B996" s="73" t="s">
        <v>423</v>
      </c>
      <c r="C996" s="73" t="s">
        <v>424</v>
      </c>
      <c r="D996" s="73" t="s">
        <v>80</v>
      </c>
      <c r="E996" s="73" t="s">
        <v>419</v>
      </c>
      <c r="F996" s="73" t="s">
        <v>420</v>
      </c>
      <c r="G996" s="73">
        <v>13</v>
      </c>
      <c r="H996" s="73">
        <v>141.31</v>
      </c>
      <c r="I996" s="73">
        <v>0</v>
      </c>
      <c r="J996" s="73">
        <v>141.31</v>
      </c>
      <c r="K996" s="89">
        <f t="shared" si="16"/>
        <v>141.31</v>
      </c>
      <c r="L996" s="89"/>
    </row>
    <row r="997" spans="1:12">
      <c r="A997" s="73" t="s">
        <v>58</v>
      </c>
      <c r="B997" s="73" t="s">
        <v>423</v>
      </c>
      <c r="C997" s="73" t="s">
        <v>424</v>
      </c>
      <c r="D997" s="73" t="s">
        <v>80</v>
      </c>
      <c r="E997" s="73" t="s">
        <v>421</v>
      </c>
      <c r="F997" s="73" t="s">
        <v>422</v>
      </c>
      <c r="G997" s="73">
        <v>1</v>
      </c>
      <c r="H997" s="73">
        <v>23.62</v>
      </c>
      <c r="I997" s="73">
        <v>4</v>
      </c>
      <c r="J997" s="73">
        <v>27.62</v>
      </c>
      <c r="K997" s="89">
        <f t="shared" si="16"/>
        <v>27.62</v>
      </c>
      <c r="L997" s="89"/>
    </row>
    <row r="998" spans="1:12">
      <c r="A998" s="73" t="s">
        <v>58</v>
      </c>
      <c r="B998" s="73" t="s">
        <v>423</v>
      </c>
      <c r="C998" s="73" t="s">
        <v>424</v>
      </c>
      <c r="D998" s="73" t="s">
        <v>80</v>
      </c>
      <c r="E998" s="73" t="s">
        <v>199</v>
      </c>
      <c r="F998" s="73" t="s">
        <v>200</v>
      </c>
      <c r="G998" s="73">
        <v>1</v>
      </c>
      <c r="H998" s="73">
        <v>21.19</v>
      </c>
      <c r="I998" s="73">
        <v>0</v>
      </c>
      <c r="J998" s="73">
        <v>21.19</v>
      </c>
      <c r="K998" s="89">
        <f t="shared" si="16"/>
        <v>21.19</v>
      </c>
      <c r="L998" s="89"/>
    </row>
    <row r="999" spans="1:12">
      <c r="A999" s="73" t="s">
        <v>58</v>
      </c>
      <c r="B999" s="73" t="s">
        <v>423</v>
      </c>
      <c r="C999" s="73" t="s">
        <v>424</v>
      </c>
      <c r="D999" s="73" t="s">
        <v>80</v>
      </c>
      <c r="E999" s="73" t="s">
        <v>1650</v>
      </c>
      <c r="F999" s="73" t="s">
        <v>1651</v>
      </c>
      <c r="G999" s="73">
        <v>1</v>
      </c>
      <c r="H999" s="73">
        <v>15.29</v>
      </c>
      <c r="I999" s="73">
        <v>0</v>
      </c>
      <c r="J999" s="73">
        <v>15.29</v>
      </c>
      <c r="K999" s="89">
        <f t="shared" si="16"/>
        <v>15.29</v>
      </c>
      <c r="L999" s="89"/>
    </row>
    <row r="1000" spans="1:12">
      <c r="A1000" s="73" t="s">
        <v>58</v>
      </c>
      <c r="B1000" s="73" t="s">
        <v>423</v>
      </c>
      <c r="C1000" s="73" t="s">
        <v>424</v>
      </c>
      <c r="D1000" s="73" t="s">
        <v>80</v>
      </c>
      <c r="E1000" s="73" t="s">
        <v>94</v>
      </c>
      <c r="F1000" s="73" t="s">
        <v>95</v>
      </c>
      <c r="G1000" s="73">
        <v>2</v>
      </c>
      <c r="H1000" s="73">
        <v>2.2000000000000002</v>
      </c>
      <c r="I1000" s="73">
        <v>0</v>
      </c>
      <c r="J1000" s="73">
        <v>2.2000000000000002</v>
      </c>
      <c r="K1000" s="89">
        <f t="shared" si="16"/>
        <v>2.2000000000000002</v>
      </c>
      <c r="L1000" s="89"/>
    </row>
    <row r="1001" spans="1:12">
      <c r="A1001" s="73" t="s">
        <v>58</v>
      </c>
      <c r="B1001" s="73" t="s">
        <v>423</v>
      </c>
      <c r="C1001" s="73" t="s">
        <v>424</v>
      </c>
      <c r="D1001" s="73" t="s">
        <v>80</v>
      </c>
      <c r="E1001" s="73" t="s">
        <v>130</v>
      </c>
      <c r="F1001" s="73" t="s">
        <v>131</v>
      </c>
      <c r="G1001" s="73">
        <v>2</v>
      </c>
      <c r="H1001" s="73">
        <v>26.76</v>
      </c>
      <c r="I1001" s="73">
        <v>0</v>
      </c>
      <c r="J1001" s="73">
        <v>26.76</v>
      </c>
      <c r="K1001" s="89">
        <f t="shared" si="16"/>
        <v>26.76</v>
      </c>
      <c r="L1001" s="89"/>
    </row>
    <row r="1002" spans="1:12">
      <c r="A1002" s="73" t="s">
        <v>58</v>
      </c>
      <c r="B1002" s="73" t="s">
        <v>423</v>
      </c>
      <c r="C1002" s="73" t="s">
        <v>424</v>
      </c>
      <c r="D1002" s="73" t="s">
        <v>80</v>
      </c>
      <c r="E1002" s="73" t="s">
        <v>1750</v>
      </c>
      <c r="F1002" s="73" t="s">
        <v>1751</v>
      </c>
      <c r="G1002" s="73">
        <v>2</v>
      </c>
      <c r="H1002" s="73">
        <v>0.8</v>
      </c>
      <c r="I1002" s="73">
        <v>0</v>
      </c>
      <c r="J1002" s="73">
        <v>0.8</v>
      </c>
      <c r="K1002" s="89">
        <f t="shared" si="16"/>
        <v>0.8</v>
      </c>
      <c r="L1002" s="89"/>
    </row>
    <row r="1003" spans="1:12">
      <c r="A1003" s="73" t="s">
        <v>58</v>
      </c>
      <c r="B1003" s="73" t="s">
        <v>423</v>
      </c>
      <c r="C1003" s="73" t="s">
        <v>424</v>
      </c>
      <c r="D1003" s="73" t="s">
        <v>80</v>
      </c>
      <c r="E1003" s="73" t="s">
        <v>309</v>
      </c>
      <c r="F1003" s="73" t="s">
        <v>310</v>
      </c>
      <c r="G1003" s="73">
        <v>1</v>
      </c>
      <c r="H1003" s="73">
        <v>47.05</v>
      </c>
      <c r="I1003" s="73">
        <v>4</v>
      </c>
      <c r="J1003" s="73">
        <v>51.05</v>
      </c>
      <c r="K1003" s="89">
        <f t="shared" si="16"/>
        <v>51.05</v>
      </c>
      <c r="L1003" s="89"/>
    </row>
    <row r="1004" spans="1:12">
      <c r="A1004" s="73" t="s">
        <v>58</v>
      </c>
      <c r="B1004" s="73" t="s">
        <v>423</v>
      </c>
      <c r="C1004" s="73" t="s">
        <v>424</v>
      </c>
      <c r="D1004" s="73" t="s">
        <v>80</v>
      </c>
      <c r="E1004" s="73" t="s">
        <v>288</v>
      </c>
      <c r="F1004" s="73" t="s">
        <v>289</v>
      </c>
      <c r="G1004" s="73">
        <v>1</v>
      </c>
      <c r="H1004" s="73">
        <v>8.1</v>
      </c>
      <c r="I1004" s="73">
        <v>0</v>
      </c>
      <c r="J1004" s="73">
        <v>8.1</v>
      </c>
      <c r="K1004" s="89">
        <f t="shared" si="16"/>
        <v>8.1</v>
      </c>
      <c r="L1004" s="89"/>
    </row>
    <row r="1005" spans="1:12">
      <c r="A1005" s="73" t="s">
        <v>58</v>
      </c>
      <c r="B1005" s="73" t="s">
        <v>423</v>
      </c>
      <c r="C1005" s="73" t="s">
        <v>424</v>
      </c>
      <c r="D1005" s="73" t="s">
        <v>80</v>
      </c>
      <c r="E1005" s="73" t="s">
        <v>290</v>
      </c>
      <c r="F1005" s="73" t="s">
        <v>291</v>
      </c>
      <c r="G1005" s="73">
        <v>1</v>
      </c>
      <c r="H1005" s="73">
        <v>5.62</v>
      </c>
      <c r="I1005" s="73">
        <v>0</v>
      </c>
      <c r="J1005" s="73">
        <v>5.62</v>
      </c>
      <c r="K1005" s="89">
        <f t="shared" si="16"/>
        <v>5.62</v>
      </c>
      <c r="L1005" s="89"/>
    </row>
    <row r="1006" spans="1:12">
      <c r="A1006" s="73" t="s">
        <v>58</v>
      </c>
      <c r="B1006" s="73" t="s">
        <v>423</v>
      </c>
      <c r="C1006" s="73" t="s">
        <v>424</v>
      </c>
      <c r="D1006" s="73" t="s">
        <v>80</v>
      </c>
      <c r="E1006" s="73" t="s">
        <v>246</v>
      </c>
      <c r="F1006" s="73" t="s">
        <v>247</v>
      </c>
      <c r="G1006" s="73">
        <v>1</v>
      </c>
      <c r="H1006" s="73">
        <v>21.93</v>
      </c>
      <c r="I1006" s="73">
        <v>7</v>
      </c>
      <c r="J1006" s="73">
        <v>28.93</v>
      </c>
      <c r="K1006" s="89">
        <f t="shared" si="16"/>
        <v>28.93</v>
      </c>
      <c r="L1006" s="89"/>
    </row>
    <row r="1007" spans="1:12">
      <c r="A1007" s="73" t="s">
        <v>58</v>
      </c>
      <c r="B1007" s="73" t="s">
        <v>423</v>
      </c>
      <c r="C1007" s="73" t="s">
        <v>424</v>
      </c>
      <c r="D1007" s="73" t="s">
        <v>80</v>
      </c>
      <c r="E1007" s="73" t="s">
        <v>138</v>
      </c>
      <c r="F1007" s="73" t="s">
        <v>139</v>
      </c>
      <c r="G1007" s="73">
        <v>4</v>
      </c>
      <c r="H1007" s="73">
        <v>6.52</v>
      </c>
      <c r="I1007" s="73">
        <v>8</v>
      </c>
      <c r="J1007" s="73">
        <v>14.52</v>
      </c>
      <c r="K1007" s="89">
        <f t="shared" si="16"/>
        <v>14.52</v>
      </c>
      <c r="L1007" s="89"/>
    </row>
    <row r="1008" spans="1:12">
      <c r="A1008" s="73" t="s">
        <v>58</v>
      </c>
      <c r="B1008" s="73" t="s">
        <v>423</v>
      </c>
      <c r="C1008" s="73" t="s">
        <v>424</v>
      </c>
      <c r="D1008" s="73" t="s">
        <v>80</v>
      </c>
      <c r="E1008" s="73" t="s">
        <v>163</v>
      </c>
      <c r="F1008" s="73" t="s">
        <v>164</v>
      </c>
      <c r="G1008" s="73">
        <v>5</v>
      </c>
      <c r="H1008" s="73">
        <v>26.4</v>
      </c>
      <c r="I1008" s="73">
        <v>0</v>
      </c>
      <c r="J1008" s="73">
        <v>26.4</v>
      </c>
      <c r="K1008" s="89">
        <f t="shared" si="16"/>
        <v>26.4</v>
      </c>
      <c r="L1008" s="89"/>
    </row>
    <row r="1009" spans="1:12">
      <c r="A1009" s="73" t="s">
        <v>58</v>
      </c>
      <c r="B1009" s="73" t="s">
        <v>423</v>
      </c>
      <c r="C1009" s="73" t="s">
        <v>424</v>
      </c>
      <c r="D1009" s="73" t="s">
        <v>80</v>
      </c>
      <c r="E1009" s="73" t="s">
        <v>209</v>
      </c>
      <c r="F1009" s="73" t="s">
        <v>210</v>
      </c>
      <c r="G1009" s="73">
        <v>2</v>
      </c>
      <c r="H1009" s="73">
        <v>91.16</v>
      </c>
      <c r="I1009" s="73">
        <v>8</v>
      </c>
      <c r="J1009" s="73">
        <v>99.16</v>
      </c>
      <c r="K1009" s="89">
        <f t="shared" si="16"/>
        <v>99.16</v>
      </c>
      <c r="L1009" s="89"/>
    </row>
    <row r="1010" spans="1:12">
      <c r="A1010" s="73" t="s">
        <v>58</v>
      </c>
      <c r="B1010" s="73" t="s">
        <v>423</v>
      </c>
      <c r="C1010" s="73" t="s">
        <v>424</v>
      </c>
      <c r="D1010" s="73" t="s">
        <v>80</v>
      </c>
      <c r="E1010" s="73" t="s">
        <v>2551</v>
      </c>
      <c r="F1010" s="73" t="s">
        <v>2552</v>
      </c>
      <c r="G1010" s="73">
        <v>1</v>
      </c>
      <c r="H1010" s="73">
        <v>44.64</v>
      </c>
      <c r="I1010" s="73">
        <v>4</v>
      </c>
      <c r="J1010" s="73">
        <v>48.64</v>
      </c>
      <c r="K1010" s="89">
        <f t="shared" si="16"/>
        <v>48.64</v>
      </c>
      <c r="L1010" s="89"/>
    </row>
    <row r="1011" spans="1:12">
      <c r="A1011" s="73" t="s">
        <v>58</v>
      </c>
      <c r="B1011" s="73" t="s">
        <v>423</v>
      </c>
      <c r="C1011" s="73" t="s">
        <v>424</v>
      </c>
      <c r="D1011" s="73" t="s">
        <v>80</v>
      </c>
      <c r="E1011" s="73" t="s">
        <v>165</v>
      </c>
      <c r="F1011" s="73" t="s">
        <v>166</v>
      </c>
      <c r="G1011" s="73">
        <v>2</v>
      </c>
      <c r="H1011" s="73">
        <v>14.56</v>
      </c>
      <c r="I1011" s="73">
        <v>6</v>
      </c>
      <c r="J1011" s="73">
        <v>20.56</v>
      </c>
      <c r="K1011" s="89">
        <f t="shared" si="16"/>
        <v>20.56</v>
      </c>
      <c r="L1011" s="89"/>
    </row>
    <row r="1012" spans="1:12">
      <c r="A1012" s="73" t="s">
        <v>58</v>
      </c>
      <c r="B1012" s="73" t="s">
        <v>423</v>
      </c>
      <c r="C1012" s="73" t="s">
        <v>424</v>
      </c>
      <c r="D1012" s="73" t="s">
        <v>80</v>
      </c>
      <c r="E1012" s="73" t="s">
        <v>155</v>
      </c>
      <c r="F1012" s="73" t="s">
        <v>156</v>
      </c>
      <c r="G1012" s="73">
        <v>3</v>
      </c>
      <c r="H1012" s="73">
        <v>37.74</v>
      </c>
      <c r="I1012" s="73">
        <v>9</v>
      </c>
      <c r="J1012" s="73">
        <v>46.74</v>
      </c>
      <c r="K1012" s="89">
        <f t="shared" si="16"/>
        <v>46.74</v>
      </c>
      <c r="L1012" s="89"/>
    </row>
    <row r="1013" spans="1:12">
      <c r="A1013" s="73" t="s">
        <v>58</v>
      </c>
      <c r="B1013" s="73" t="s">
        <v>423</v>
      </c>
      <c r="C1013" s="73" t="s">
        <v>424</v>
      </c>
      <c r="D1013" s="73" t="s">
        <v>80</v>
      </c>
      <c r="E1013" s="73" t="s">
        <v>157</v>
      </c>
      <c r="F1013" s="73" t="s">
        <v>158</v>
      </c>
      <c r="G1013" s="73">
        <v>1</v>
      </c>
      <c r="H1013" s="73">
        <v>20.8</v>
      </c>
      <c r="I1013" s="73">
        <v>3</v>
      </c>
      <c r="J1013" s="73">
        <v>23.8</v>
      </c>
      <c r="K1013" s="89">
        <f t="shared" si="16"/>
        <v>23.8</v>
      </c>
      <c r="L1013" s="89"/>
    </row>
    <row r="1014" spans="1:12">
      <c r="A1014" s="73" t="s">
        <v>58</v>
      </c>
      <c r="B1014" s="73" t="s">
        <v>423</v>
      </c>
      <c r="C1014" s="73" t="s">
        <v>424</v>
      </c>
      <c r="D1014" s="73" t="s">
        <v>80</v>
      </c>
      <c r="E1014" s="73" t="s">
        <v>94</v>
      </c>
      <c r="F1014" s="73" t="s">
        <v>95</v>
      </c>
      <c r="G1014" s="73">
        <v>8</v>
      </c>
      <c r="H1014" s="73">
        <v>8.8000000000000007</v>
      </c>
      <c r="I1014" s="73">
        <v>0</v>
      </c>
      <c r="J1014" s="73">
        <v>8.8000000000000007</v>
      </c>
      <c r="K1014" s="89">
        <f t="shared" si="16"/>
        <v>8.8000000000000007</v>
      </c>
      <c r="L1014" s="89"/>
    </row>
    <row r="1015" spans="1:12">
      <c r="A1015" s="73" t="s">
        <v>58</v>
      </c>
      <c r="B1015" s="73" t="s">
        <v>423</v>
      </c>
      <c r="C1015" s="73" t="s">
        <v>424</v>
      </c>
      <c r="D1015" s="73" t="s">
        <v>80</v>
      </c>
      <c r="E1015" s="73" t="s">
        <v>96</v>
      </c>
      <c r="F1015" s="73" t="s">
        <v>97</v>
      </c>
      <c r="G1015" s="73">
        <v>1</v>
      </c>
      <c r="H1015" s="73">
        <v>15.45</v>
      </c>
      <c r="I1015" s="73">
        <v>14</v>
      </c>
      <c r="J1015" s="73">
        <v>29.45</v>
      </c>
      <c r="K1015" s="89">
        <f t="shared" si="16"/>
        <v>29.45</v>
      </c>
      <c r="L1015" s="89"/>
    </row>
    <row r="1016" spans="1:12">
      <c r="A1016" s="73" t="s">
        <v>58</v>
      </c>
      <c r="B1016" s="73" t="s">
        <v>423</v>
      </c>
      <c r="C1016" s="73" t="s">
        <v>424</v>
      </c>
      <c r="D1016" s="73" t="s">
        <v>80</v>
      </c>
      <c r="E1016" s="73" t="s">
        <v>104</v>
      </c>
      <c r="F1016" s="73" t="s">
        <v>105</v>
      </c>
      <c r="G1016" s="73">
        <v>1</v>
      </c>
      <c r="H1016" s="73">
        <v>20.74</v>
      </c>
      <c r="I1016" s="73">
        <v>0</v>
      </c>
      <c r="J1016" s="73">
        <v>20.74</v>
      </c>
      <c r="K1016" s="89">
        <f t="shared" si="16"/>
        <v>20.74</v>
      </c>
      <c r="L1016" s="89"/>
    </row>
    <row r="1017" spans="1:12">
      <c r="A1017" s="73" t="s">
        <v>58</v>
      </c>
      <c r="B1017" s="73" t="s">
        <v>423</v>
      </c>
      <c r="C1017" s="73" t="s">
        <v>424</v>
      </c>
      <c r="D1017" s="73" t="s">
        <v>80</v>
      </c>
      <c r="E1017" s="73" t="s">
        <v>167</v>
      </c>
      <c r="F1017" s="73" t="s">
        <v>168</v>
      </c>
      <c r="G1017" s="73">
        <v>2</v>
      </c>
      <c r="H1017" s="73">
        <v>17.98</v>
      </c>
      <c r="I1017" s="73">
        <v>8</v>
      </c>
      <c r="J1017" s="73">
        <v>25.98</v>
      </c>
      <c r="K1017" s="89">
        <f t="shared" si="16"/>
        <v>25.98</v>
      </c>
      <c r="L1017" s="89"/>
    </row>
    <row r="1018" spans="1:12">
      <c r="A1018" s="73" t="s">
        <v>58</v>
      </c>
      <c r="B1018" s="73" t="s">
        <v>423</v>
      </c>
      <c r="C1018" s="73" t="s">
        <v>424</v>
      </c>
      <c r="D1018" s="73" t="s">
        <v>80</v>
      </c>
      <c r="E1018" s="73" t="s">
        <v>171</v>
      </c>
      <c r="F1018" s="73" t="s">
        <v>172</v>
      </c>
      <c r="G1018" s="73">
        <v>2</v>
      </c>
      <c r="H1018" s="73">
        <v>10.4</v>
      </c>
      <c r="I1018" s="73">
        <v>0</v>
      </c>
      <c r="J1018" s="73">
        <v>10.4</v>
      </c>
      <c r="K1018" s="89">
        <f t="shared" si="16"/>
        <v>10.4</v>
      </c>
      <c r="L1018" s="89"/>
    </row>
    <row r="1019" spans="1:12">
      <c r="A1019" s="73" t="s">
        <v>58</v>
      </c>
      <c r="B1019" s="73" t="s">
        <v>423</v>
      </c>
      <c r="C1019" s="73" t="s">
        <v>424</v>
      </c>
      <c r="D1019" s="73" t="s">
        <v>78</v>
      </c>
      <c r="E1019" s="73" t="s">
        <v>79</v>
      </c>
      <c r="F1019" s="73"/>
      <c r="G1019" s="73">
        <v>4</v>
      </c>
      <c r="H1019" s="73">
        <v>116.68</v>
      </c>
      <c r="I1019" s="73">
        <v>16</v>
      </c>
      <c r="J1019" s="73">
        <v>132.68</v>
      </c>
      <c r="K1019" s="89">
        <f t="shared" si="16"/>
        <v>132.68</v>
      </c>
      <c r="L1019" s="89"/>
    </row>
    <row r="1020" spans="1:12">
      <c r="A1020" s="73" t="s">
        <v>58</v>
      </c>
      <c r="B1020" s="73" t="s">
        <v>423</v>
      </c>
      <c r="C1020" s="73" t="s">
        <v>424</v>
      </c>
      <c r="D1020" s="73" t="s">
        <v>78</v>
      </c>
      <c r="E1020" s="73" t="s">
        <v>79</v>
      </c>
      <c r="F1020" s="73"/>
      <c r="G1020" s="73">
        <v>1</v>
      </c>
      <c r="H1020" s="73">
        <v>24.64</v>
      </c>
      <c r="I1020" s="73">
        <v>4</v>
      </c>
      <c r="J1020" s="73">
        <v>28.64</v>
      </c>
      <c r="K1020" s="89">
        <f t="shared" si="16"/>
        <v>28.64</v>
      </c>
      <c r="L1020" s="89"/>
    </row>
    <row r="1021" spans="1:12">
      <c r="A1021" s="73" t="s">
        <v>58</v>
      </c>
      <c r="B1021" s="73" t="s">
        <v>431</v>
      </c>
      <c r="C1021" s="73" t="s">
        <v>432</v>
      </c>
      <c r="D1021" s="73" t="s">
        <v>78</v>
      </c>
      <c r="E1021" s="73" t="s">
        <v>79</v>
      </c>
      <c r="F1021" s="73"/>
      <c r="G1021" s="73">
        <v>42</v>
      </c>
      <c r="H1021" s="73">
        <v>614.14</v>
      </c>
      <c r="I1021" s="73">
        <v>144</v>
      </c>
      <c r="J1021" s="73">
        <v>758.14</v>
      </c>
      <c r="K1021" s="89">
        <f t="shared" si="16"/>
        <v>758.14</v>
      </c>
      <c r="L1021" s="89"/>
    </row>
    <row r="1022" spans="1:12">
      <c r="A1022" s="73" t="s">
        <v>58</v>
      </c>
      <c r="B1022" s="73" t="s">
        <v>431</v>
      </c>
      <c r="C1022" s="73" t="s">
        <v>432</v>
      </c>
      <c r="D1022" s="73" t="s">
        <v>80</v>
      </c>
      <c r="E1022" s="73" t="s">
        <v>2631</v>
      </c>
      <c r="F1022" s="73" t="s">
        <v>2632</v>
      </c>
      <c r="G1022" s="73">
        <v>1</v>
      </c>
      <c r="H1022" s="73">
        <v>11.76</v>
      </c>
      <c r="I1022" s="73">
        <v>0</v>
      </c>
      <c r="J1022" s="73">
        <v>11.76</v>
      </c>
      <c r="K1022" s="89">
        <f t="shared" si="16"/>
        <v>11.76</v>
      </c>
      <c r="L1022" s="89"/>
    </row>
    <row r="1023" spans="1:12">
      <c r="A1023" s="73" t="s">
        <v>58</v>
      </c>
      <c r="B1023" s="73" t="s">
        <v>431</v>
      </c>
      <c r="C1023" s="73" t="s">
        <v>432</v>
      </c>
      <c r="D1023" s="73" t="s">
        <v>78</v>
      </c>
      <c r="E1023" s="73" t="s">
        <v>79</v>
      </c>
      <c r="F1023" s="73"/>
      <c r="G1023" s="73">
        <v>7</v>
      </c>
      <c r="H1023" s="73">
        <v>0</v>
      </c>
      <c r="I1023" s="73">
        <v>28</v>
      </c>
      <c r="J1023" s="73">
        <v>28</v>
      </c>
      <c r="K1023" s="89">
        <f t="shared" si="16"/>
        <v>28</v>
      </c>
      <c r="L1023" s="89"/>
    </row>
    <row r="1024" spans="1:12">
      <c r="A1024" s="73" t="s">
        <v>58</v>
      </c>
      <c r="B1024" s="73" t="s">
        <v>433</v>
      </c>
      <c r="C1024" s="73" t="s">
        <v>63</v>
      </c>
      <c r="D1024" s="73" t="s">
        <v>80</v>
      </c>
      <c r="E1024" s="73" t="s">
        <v>244</v>
      </c>
      <c r="F1024" s="73" t="s">
        <v>245</v>
      </c>
      <c r="G1024" s="73">
        <v>1</v>
      </c>
      <c r="H1024" s="73">
        <v>10.86</v>
      </c>
      <c r="I1024" s="73">
        <v>4</v>
      </c>
      <c r="J1024" s="73">
        <v>14.86</v>
      </c>
      <c r="K1024" s="89">
        <f t="shared" si="16"/>
        <v>14.86</v>
      </c>
      <c r="L1024" s="89"/>
    </row>
    <row r="1025" spans="1:12">
      <c r="A1025" s="73" t="s">
        <v>58</v>
      </c>
      <c r="B1025" s="73" t="s">
        <v>433</v>
      </c>
      <c r="C1025" s="73" t="s">
        <v>63</v>
      </c>
      <c r="D1025" s="73" t="s">
        <v>80</v>
      </c>
      <c r="E1025" s="73" t="s">
        <v>238</v>
      </c>
      <c r="F1025" s="73" t="s">
        <v>239</v>
      </c>
      <c r="G1025" s="73">
        <v>1</v>
      </c>
      <c r="H1025" s="73">
        <v>3.06</v>
      </c>
      <c r="I1025" s="73">
        <v>0</v>
      </c>
      <c r="J1025" s="73">
        <v>3.06</v>
      </c>
      <c r="K1025" s="89">
        <f t="shared" si="16"/>
        <v>3.06</v>
      </c>
      <c r="L1025" s="89"/>
    </row>
    <row r="1026" spans="1:12">
      <c r="A1026" s="73" t="s">
        <v>58</v>
      </c>
      <c r="B1026" s="73" t="s">
        <v>433</v>
      </c>
      <c r="C1026" s="73" t="s">
        <v>63</v>
      </c>
      <c r="D1026" s="73" t="s">
        <v>80</v>
      </c>
      <c r="E1026" s="73" t="s">
        <v>112</v>
      </c>
      <c r="F1026" s="73" t="s">
        <v>113</v>
      </c>
      <c r="G1026" s="73">
        <v>10</v>
      </c>
      <c r="H1026" s="73">
        <v>219.3</v>
      </c>
      <c r="I1026" s="73">
        <v>70</v>
      </c>
      <c r="J1026" s="73">
        <v>289.3</v>
      </c>
      <c r="K1026" s="89">
        <f t="shared" si="16"/>
        <v>289.3</v>
      </c>
      <c r="L1026" s="89"/>
    </row>
    <row r="1027" spans="1:12">
      <c r="A1027" s="73" t="s">
        <v>58</v>
      </c>
      <c r="B1027" s="73" t="s">
        <v>433</v>
      </c>
      <c r="C1027" s="73" t="s">
        <v>63</v>
      </c>
      <c r="D1027" s="73" t="s">
        <v>80</v>
      </c>
      <c r="E1027" s="73" t="s">
        <v>2633</v>
      </c>
      <c r="F1027" s="73" t="s">
        <v>2634</v>
      </c>
      <c r="G1027" s="73">
        <v>1</v>
      </c>
      <c r="H1027" s="73">
        <v>817.3</v>
      </c>
      <c r="I1027" s="73">
        <v>0</v>
      </c>
      <c r="J1027" s="73">
        <v>817.3</v>
      </c>
      <c r="K1027" s="89">
        <f t="shared" si="16"/>
        <v>817.3</v>
      </c>
      <c r="L1027" s="89"/>
    </row>
    <row r="1028" spans="1:12">
      <c r="A1028" s="73" t="s">
        <v>58</v>
      </c>
      <c r="B1028" s="73" t="s">
        <v>433</v>
      </c>
      <c r="C1028" s="73" t="s">
        <v>63</v>
      </c>
      <c r="D1028" s="73" t="s">
        <v>80</v>
      </c>
      <c r="E1028" s="73" t="s">
        <v>1803</v>
      </c>
      <c r="F1028" s="73" t="s">
        <v>1804</v>
      </c>
      <c r="G1028" s="73">
        <v>1</v>
      </c>
      <c r="H1028" s="73">
        <v>352.96</v>
      </c>
      <c r="I1028" s="73">
        <v>0</v>
      </c>
      <c r="J1028" s="73">
        <v>352.96</v>
      </c>
      <c r="K1028" s="89">
        <f t="shared" si="16"/>
        <v>352.96</v>
      </c>
      <c r="L1028" s="89"/>
    </row>
    <row r="1029" spans="1:12">
      <c r="A1029" s="73" t="s">
        <v>58</v>
      </c>
      <c r="B1029" s="73" t="s">
        <v>433</v>
      </c>
      <c r="C1029" s="73" t="s">
        <v>63</v>
      </c>
      <c r="D1029" s="73" t="s">
        <v>80</v>
      </c>
      <c r="E1029" s="73" t="s">
        <v>2635</v>
      </c>
      <c r="F1029" s="73" t="s">
        <v>2636</v>
      </c>
      <c r="G1029" s="73">
        <v>1</v>
      </c>
      <c r="H1029" s="73">
        <v>77.66</v>
      </c>
      <c r="I1029" s="73">
        <v>0</v>
      </c>
      <c r="J1029" s="73">
        <v>77.66</v>
      </c>
      <c r="K1029" s="89">
        <f t="shared" si="16"/>
        <v>77.66</v>
      </c>
      <c r="L1029" s="89"/>
    </row>
    <row r="1030" spans="1:12">
      <c r="A1030" s="73" t="s">
        <v>58</v>
      </c>
      <c r="B1030" s="73" t="s">
        <v>433</v>
      </c>
      <c r="C1030" s="73" t="s">
        <v>63</v>
      </c>
      <c r="D1030" s="73" t="s">
        <v>80</v>
      </c>
      <c r="E1030" s="73" t="s">
        <v>246</v>
      </c>
      <c r="F1030" s="73" t="s">
        <v>247</v>
      </c>
      <c r="G1030" s="73">
        <v>1</v>
      </c>
      <c r="H1030" s="73">
        <v>21.93</v>
      </c>
      <c r="I1030" s="73">
        <v>0</v>
      </c>
      <c r="J1030" s="73">
        <v>21.93</v>
      </c>
      <c r="K1030" s="89">
        <f t="shared" si="16"/>
        <v>21.93</v>
      </c>
      <c r="L1030" s="89"/>
    </row>
    <row r="1031" spans="1:12">
      <c r="A1031" s="73" t="s">
        <v>58</v>
      </c>
      <c r="B1031" s="73" t="s">
        <v>433</v>
      </c>
      <c r="C1031" s="73" t="s">
        <v>63</v>
      </c>
      <c r="D1031" s="73" t="s">
        <v>78</v>
      </c>
      <c r="E1031" s="73" t="s">
        <v>79</v>
      </c>
      <c r="F1031" s="73"/>
      <c r="G1031" s="73">
        <v>11</v>
      </c>
      <c r="H1031" s="73">
        <v>166.69</v>
      </c>
      <c r="I1031" s="73">
        <v>40</v>
      </c>
      <c r="J1031" s="73">
        <v>206.69</v>
      </c>
      <c r="K1031" s="89">
        <f t="shared" ref="K1031:K1094" si="17">J1031</f>
        <v>206.69</v>
      </c>
      <c r="L1031" s="89"/>
    </row>
    <row r="1032" spans="1:12">
      <c r="A1032" s="73" t="s">
        <v>58</v>
      </c>
      <c r="B1032" s="73" t="s">
        <v>433</v>
      </c>
      <c r="C1032" s="73" t="s">
        <v>63</v>
      </c>
      <c r="D1032" s="73" t="s">
        <v>78</v>
      </c>
      <c r="E1032" s="73" t="s">
        <v>79</v>
      </c>
      <c r="F1032" s="73"/>
      <c r="G1032" s="73">
        <v>19</v>
      </c>
      <c r="H1032" s="73">
        <v>289.02</v>
      </c>
      <c r="I1032" s="73">
        <v>0</v>
      </c>
      <c r="J1032" s="73">
        <v>289.02</v>
      </c>
      <c r="K1032" s="89">
        <f t="shared" si="17"/>
        <v>289.02</v>
      </c>
      <c r="L1032" s="89"/>
    </row>
    <row r="1033" spans="1:12">
      <c r="A1033" s="73" t="s">
        <v>58</v>
      </c>
      <c r="B1033" s="73" t="s">
        <v>433</v>
      </c>
      <c r="C1033" s="73" t="s">
        <v>63</v>
      </c>
      <c r="D1033" s="73" t="s">
        <v>80</v>
      </c>
      <c r="E1033" s="73" t="s">
        <v>116</v>
      </c>
      <c r="F1033" s="73" t="s">
        <v>117</v>
      </c>
      <c r="G1033" s="73">
        <v>1</v>
      </c>
      <c r="H1033" s="73">
        <v>8.4</v>
      </c>
      <c r="I1033" s="73">
        <v>0</v>
      </c>
      <c r="J1033" s="73">
        <v>8.4</v>
      </c>
      <c r="K1033" s="89">
        <f t="shared" si="17"/>
        <v>8.4</v>
      </c>
      <c r="L1033" s="89"/>
    </row>
    <row r="1034" spans="1:12">
      <c r="A1034" s="73" t="s">
        <v>58</v>
      </c>
      <c r="B1034" s="73" t="s">
        <v>433</v>
      </c>
      <c r="C1034" s="73" t="s">
        <v>63</v>
      </c>
      <c r="D1034" s="73" t="s">
        <v>80</v>
      </c>
      <c r="E1034" s="73" t="s">
        <v>268</v>
      </c>
      <c r="F1034" s="73" t="s">
        <v>269</v>
      </c>
      <c r="G1034" s="73">
        <v>1</v>
      </c>
      <c r="H1034" s="73">
        <v>37.590000000000003</v>
      </c>
      <c r="I1034" s="73">
        <v>0</v>
      </c>
      <c r="J1034" s="73">
        <v>37.590000000000003</v>
      </c>
      <c r="K1034" s="89">
        <f t="shared" si="17"/>
        <v>37.590000000000003</v>
      </c>
      <c r="L1034" s="89"/>
    </row>
    <row r="1035" spans="1:12">
      <c r="A1035" s="73" t="s">
        <v>58</v>
      </c>
      <c r="B1035" s="73" t="s">
        <v>433</v>
      </c>
      <c r="C1035" s="73" t="s">
        <v>63</v>
      </c>
      <c r="D1035" s="73" t="s">
        <v>80</v>
      </c>
      <c r="E1035" s="73" t="s">
        <v>396</v>
      </c>
      <c r="F1035" s="73" t="s">
        <v>397</v>
      </c>
      <c r="G1035" s="73">
        <v>2</v>
      </c>
      <c r="H1035" s="73">
        <v>5.48</v>
      </c>
      <c r="I1035" s="73">
        <v>0</v>
      </c>
      <c r="J1035" s="73">
        <v>5.48</v>
      </c>
      <c r="K1035" s="89">
        <f t="shared" si="17"/>
        <v>5.48</v>
      </c>
      <c r="L1035" s="89"/>
    </row>
    <row r="1036" spans="1:12">
      <c r="A1036" s="73" t="s">
        <v>58</v>
      </c>
      <c r="B1036" s="73" t="s">
        <v>433</v>
      </c>
      <c r="C1036" s="73" t="s">
        <v>63</v>
      </c>
      <c r="D1036" s="73" t="s">
        <v>80</v>
      </c>
      <c r="E1036" s="73" t="s">
        <v>398</v>
      </c>
      <c r="F1036" s="73" t="s">
        <v>399</v>
      </c>
      <c r="G1036" s="73">
        <v>2</v>
      </c>
      <c r="H1036" s="73">
        <v>4.58</v>
      </c>
      <c r="I1036" s="73">
        <v>0</v>
      </c>
      <c r="J1036" s="73">
        <v>4.58</v>
      </c>
      <c r="K1036" s="89">
        <f t="shared" si="17"/>
        <v>4.58</v>
      </c>
      <c r="L1036" s="89"/>
    </row>
    <row r="1037" spans="1:12">
      <c r="A1037" s="73" t="s">
        <v>58</v>
      </c>
      <c r="B1037" s="73" t="s">
        <v>433</v>
      </c>
      <c r="C1037" s="73" t="s">
        <v>63</v>
      </c>
      <c r="D1037" s="73" t="s">
        <v>80</v>
      </c>
      <c r="E1037" s="73" t="s">
        <v>85</v>
      </c>
      <c r="F1037" s="73" t="s">
        <v>86</v>
      </c>
      <c r="G1037" s="73">
        <v>2</v>
      </c>
      <c r="H1037" s="73">
        <v>10.06</v>
      </c>
      <c r="I1037" s="73">
        <v>0</v>
      </c>
      <c r="J1037" s="73">
        <v>10.06</v>
      </c>
      <c r="K1037" s="89">
        <f t="shared" si="17"/>
        <v>10.06</v>
      </c>
      <c r="L1037" s="89"/>
    </row>
    <row r="1038" spans="1:12">
      <c r="A1038" s="73" t="s">
        <v>58</v>
      </c>
      <c r="B1038" s="73" t="s">
        <v>433</v>
      </c>
      <c r="C1038" s="73" t="s">
        <v>63</v>
      </c>
      <c r="D1038" s="73" t="s">
        <v>80</v>
      </c>
      <c r="E1038" s="73" t="s">
        <v>234</v>
      </c>
      <c r="F1038" s="73" t="s">
        <v>235</v>
      </c>
      <c r="G1038" s="73">
        <v>2</v>
      </c>
      <c r="H1038" s="73">
        <v>7.98</v>
      </c>
      <c r="I1038" s="73">
        <v>0</v>
      </c>
      <c r="J1038" s="73">
        <v>7.98</v>
      </c>
      <c r="K1038" s="89">
        <f t="shared" si="17"/>
        <v>7.98</v>
      </c>
      <c r="L1038" s="89"/>
    </row>
    <row r="1039" spans="1:12">
      <c r="A1039" s="73" t="s">
        <v>58</v>
      </c>
      <c r="B1039" s="73" t="s">
        <v>433</v>
      </c>
      <c r="C1039" s="73" t="s">
        <v>63</v>
      </c>
      <c r="D1039" s="73" t="s">
        <v>80</v>
      </c>
      <c r="E1039" s="73" t="s">
        <v>323</v>
      </c>
      <c r="F1039" s="73" t="s">
        <v>324</v>
      </c>
      <c r="G1039" s="73">
        <v>2</v>
      </c>
      <c r="H1039" s="73">
        <v>5.34</v>
      </c>
      <c r="I1039" s="73">
        <v>0</v>
      </c>
      <c r="J1039" s="73">
        <v>5.34</v>
      </c>
      <c r="K1039" s="89">
        <f t="shared" si="17"/>
        <v>5.34</v>
      </c>
      <c r="L1039" s="89"/>
    </row>
    <row r="1040" spans="1:12">
      <c r="A1040" s="73" t="s">
        <v>58</v>
      </c>
      <c r="B1040" s="73" t="s">
        <v>433</v>
      </c>
      <c r="C1040" s="73" t="s">
        <v>63</v>
      </c>
      <c r="D1040" s="73" t="s">
        <v>80</v>
      </c>
      <c r="E1040" s="73" t="s">
        <v>278</v>
      </c>
      <c r="F1040" s="73" t="s">
        <v>279</v>
      </c>
      <c r="G1040" s="73">
        <v>2</v>
      </c>
      <c r="H1040" s="73">
        <v>5.78</v>
      </c>
      <c r="I1040" s="73">
        <v>0</v>
      </c>
      <c r="J1040" s="73">
        <v>5.78</v>
      </c>
      <c r="K1040" s="89">
        <f t="shared" si="17"/>
        <v>5.78</v>
      </c>
      <c r="L1040" s="89"/>
    </row>
    <row r="1041" spans="1:12">
      <c r="A1041" s="73" t="s">
        <v>58</v>
      </c>
      <c r="B1041" s="73" t="s">
        <v>433</v>
      </c>
      <c r="C1041" s="73" t="s">
        <v>63</v>
      </c>
      <c r="D1041" s="73" t="s">
        <v>80</v>
      </c>
      <c r="E1041" s="73" t="s">
        <v>132</v>
      </c>
      <c r="F1041" s="73" t="s">
        <v>133</v>
      </c>
      <c r="G1041" s="73">
        <v>1</v>
      </c>
      <c r="H1041" s="73">
        <v>12.4</v>
      </c>
      <c r="I1041" s="73">
        <v>7</v>
      </c>
      <c r="J1041" s="73">
        <v>19.399999999999999</v>
      </c>
      <c r="K1041" s="89">
        <f t="shared" si="17"/>
        <v>19.399999999999999</v>
      </c>
      <c r="L1041" s="89"/>
    </row>
    <row r="1042" spans="1:12">
      <c r="A1042" s="73" t="s">
        <v>58</v>
      </c>
      <c r="B1042" s="73" t="s">
        <v>433</v>
      </c>
      <c r="C1042" s="73" t="s">
        <v>63</v>
      </c>
      <c r="D1042" s="73" t="s">
        <v>80</v>
      </c>
      <c r="E1042" s="73" t="s">
        <v>124</v>
      </c>
      <c r="F1042" s="73" t="s">
        <v>125</v>
      </c>
      <c r="G1042" s="73">
        <v>1</v>
      </c>
      <c r="H1042" s="73">
        <v>8.2799999999999994</v>
      </c>
      <c r="I1042" s="73">
        <v>0</v>
      </c>
      <c r="J1042" s="73">
        <v>8.2799999999999994</v>
      </c>
      <c r="K1042" s="89">
        <f t="shared" si="17"/>
        <v>8.2799999999999994</v>
      </c>
      <c r="L1042" s="89"/>
    </row>
    <row r="1043" spans="1:12">
      <c r="A1043" s="73" t="s">
        <v>58</v>
      </c>
      <c r="B1043" s="73" t="s">
        <v>433</v>
      </c>
      <c r="C1043" s="73" t="s">
        <v>63</v>
      </c>
      <c r="D1043" s="73" t="s">
        <v>80</v>
      </c>
      <c r="E1043" s="73" t="s">
        <v>195</v>
      </c>
      <c r="F1043" s="73" t="s">
        <v>196</v>
      </c>
      <c r="G1043" s="73">
        <v>2</v>
      </c>
      <c r="H1043" s="73">
        <v>21.56</v>
      </c>
      <c r="I1043" s="73">
        <v>0</v>
      </c>
      <c r="J1043" s="73">
        <v>21.56</v>
      </c>
      <c r="K1043" s="89">
        <f t="shared" si="17"/>
        <v>21.56</v>
      </c>
      <c r="L1043" s="89"/>
    </row>
    <row r="1044" spans="1:12">
      <c r="A1044" s="73" t="s">
        <v>58</v>
      </c>
      <c r="B1044" s="73" t="s">
        <v>433</v>
      </c>
      <c r="C1044" s="73" t="s">
        <v>63</v>
      </c>
      <c r="D1044" s="73" t="s">
        <v>80</v>
      </c>
      <c r="E1044" s="73" t="s">
        <v>126</v>
      </c>
      <c r="F1044" s="73" t="s">
        <v>127</v>
      </c>
      <c r="G1044" s="73">
        <v>1</v>
      </c>
      <c r="H1044" s="73">
        <v>14.4</v>
      </c>
      <c r="I1044" s="73">
        <v>0</v>
      </c>
      <c r="J1044" s="73">
        <v>14.4</v>
      </c>
      <c r="K1044" s="89">
        <f t="shared" si="17"/>
        <v>14.4</v>
      </c>
      <c r="L1044" s="89"/>
    </row>
    <row r="1045" spans="1:12">
      <c r="A1045" s="73" t="s">
        <v>58</v>
      </c>
      <c r="B1045" s="73" t="s">
        <v>433</v>
      </c>
      <c r="C1045" s="73" t="s">
        <v>63</v>
      </c>
      <c r="D1045" s="73" t="s">
        <v>80</v>
      </c>
      <c r="E1045" s="73" t="s">
        <v>128</v>
      </c>
      <c r="F1045" s="73" t="s">
        <v>129</v>
      </c>
      <c r="G1045" s="73">
        <v>1</v>
      </c>
      <c r="H1045" s="73">
        <v>14.26</v>
      </c>
      <c r="I1045" s="73">
        <v>0</v>
      </c>
      <c r="J1045" s="73">
        <v>14.26</v>
      </c>
      <c r="K1045" s="89">
        <f t="shared" si="17"/>
        <v>14.26</v>
      </c>
      <c r="L1045" s="89"/>
    </row>
    <row r="1046" spans="1:12">
      <c r="A1046" s="73" t="s">
        <v>58</v>
      </c>
      <c r="B1046" s="73" t="s">
        <v>433</v>
      </c>
      <c r="C1046" s="73" t="s">
        <v>63</v>
      </c>
      <c r="D1046" s="73" t="s">
        <v>80</v>
      </c>
      <c r="E1046" s="73" t="s">
        <v>211</v>
      </c>
      <c r="F1046" s="73" t="s">
        <v>212</v>
      </c>
      <c r="G1046" s="73">
        <v>3</v>
      </c>
      <c r="H1046" s="73">
        <v>11.97</v>
      </c>
      <c r="I1046" s="73">
        <v>0</v>
      </c>
      <c r="J1046" s="73">
        <v>11.97</v>
      </c>
      <c r="K1046" s="89">
        <f t="shared" si="17"/>
        <v>11.97</v>
      </c>
      <c r="L1046" s="89"/>
    </row>
    <row r="1047" spans="1:12">
      <c r="A1047" s="73" t="s">
        <v>58</v>
      </c>
      <c r="B1047" s="73" t="s">
        <v>433</v>
      </c>
      <c r="C1047" s="73" t="s">
        <v>63</v>
      </c>
      <c r="D1047" s="73" t="s">
        <v>80</v>
      </c>
      <c r="E1047" s="73" t="s">
        <v>213</v>
      </c>
      <c r="F1047" s="73" t="s">
        <v>214</v>
      </c>
      <c r="G1047" s="73">
        <v>1</v>
      </c>
      <c r="H1047" s="73">
        <v>16.440000000000001</v>
      </c>
      <c r="I1047" s="73">
        <v>0</v>
      </c>
      <c r="J1047" s="73">
        <v>16.440000000000001</v>
      </c>
      <c r="K1047" s="89">
        <f t="shared" si="17"/>
        <v>16.440000000000001</v>
      </c>
      <c r="L1047" s="89"/>
    </row>
    <row r="1048" spans="1:12">
      <c r="A1048" s="73" t="s">
        <v>58</v>
      </c>
      <c r="B1048" s="73" t="s">
        <v>433</v>
      </c>
      <c r="C1048" s="73" t="s">
        <v>63</v>
      </c>
      <c r="D1048" s="73" t="s">
        <v>80</v>
      </c>
      <c r="E1048" s="73" t="s">
        <v>355</v>
      </c>
      <c r="F1048" s="73" t="s">
        <v>356</v>
      </c>
      <c r="G1048" s="73">
        <v>1</v>
      </c>
      <c r="H1048" s="73">
        <v>93.12</v>
      </c>
      <c r="I1048" s="73">
        <v>0</v>
      </c>
      <c r="J1048" s="73">
        <v>93.12</v>
      </c>
      <c r="K1048" s="89">
        <f t="shared" si="17"/>
        <v>93.12</v>
      </c>
      <c r="L1048" s="89"/>
    </row>
    <row r="1049" spans="1:12">
      <c r="A1049" s="73" t="s">
        <v>58</v>
      </c>
      <c r="B1049" s="73" t="s">
        <v>433</v>
      </c>
      <c r="C1049" s="73" t="s">
        <v>63</v>
      </c>
      <c r="D1049" s="73" t="s">
        <v>80</v>
      </c>
      <c r="E1049" s="73" t="s">
        <v>434</v>
      </c>
      <c r="F1049" s="73" t="s">
        <v>435</v>
      </c>
      <c r="G1049" s="73">
        <v>1</v>
      </c>
      <c r="H1049" s="73">
        <v>47.34</v>
      </c>
      <c r="I1049" s="73">
        <v>0</v>
      </c>
      <c r="J1049" s="73">
        <v>47.34</v>
      </c>
      <c r="K1049" s="89">
        <f t="shared" si="17"/>
        <v>47.34</v>
      </c>
      <c r="L1049" s="89"/>
    </row>
    <row r="1050" spans="1:12">
      <c r="A1050" s="73" t="s">
        <v>58</v>
      </c>
      <c r="B1050" s="73" t="s">
        <v>433</v>
      </c>
      <c r="C1050" s="73" t="s">
        <v>63</v>
      </c>
      <c r="D1050" s="73" t="s">
        <v>80</v>
      </c>
      <c r="E1050" s="73" t="s">
        <v>207</v>
      </c>
      <c r="F1050" s="73" t="s">
        <v>208</v>
      </c>
      <c r="G1050" s="73">
        <v>1</v>
      </c>
      <c r="H1050" s="73">
        <v>16.79</v>
      </c>
      <c r="I1050" s="73">
        <v>0</v>
      </c>
      <c r="J1050" s="73">
        <v>16.79</v>
      </c>
      <c r="K1050" s="89">
        <f t="shared" si="17"/>
        <v>16.79</v>
      </c>
      <c r="L1050" s="89"/>
    </row>
    <row r="1051" spans="1:12">
      <c r="A1051" s="73" t="s">
        <v>58</v>
      </c>
      <c r="B1051" s="73" t="s">
        <v>433</v>
      </c>
      <c r="C1051" s="73" t="s">
        <v>63</v>
      </c>
      <c r="D1051" s="73" t="s">
        <v>80</v>
      </c>
      <c r="E1051" s="73" t="s">
        <v>436</v>
      </c>
      <c r="F1051" s="73" t="s">
        <v>437</v>
      </c>
      <c r="G1051" s="73">
        <v>1</v>
      </c>
      <c r="H1051" s="73">
        <v>10.31</v>
      </c>
      <c r="I1051" s="73">
        <v>0</v>
      </c>
      <c r="J1051" s="73">
        <v>10.31</v>
      </c>
      <c r="K1051" s="89">
        <f t="shared" si="17"/>
        <v>10.31</v>
      </c>
      <c r="L1051" s="89"/>
    </row>
    <row r="1052" spans="1:12">
      <c r="A1052" s="73" t="s">
        <v>58</v>
      </c>
      <c r="B1052" s="73" t="s">
        <v>433</v>
      </c>
      <c r="C1052" s="73" t="s">
        <v>63</v>
      </c>
      <c r="D1052" s="73" t="s">
        <v>80</v>
      </c>
      <c r="E1052" s="73" t="s">
        <v>159</v>
      </c>
      <c r="F1052" s="73" t="s">
        <v>160</v>
      </c>
      <c r="G1052" s="73">
        <v>10</v>
      </c>
      <c r="H1052" s="73">
        <v>16.899999999999999</v>
      </c>
      <c r="I1052" s="73">
        <v>0</v>
      </c>
      <c r="J1052" s="73">
        <v>16.899999999999999</v>
      </c>
      <c r="K1052" s="89">
        <f t="shared" si="17"/>
        <v>16.899999999999999</v>
      </c>
      <c r="L1052" s="89"/>
    </row>
    <row r="1053" spans="1:12">
      <c r="A1053" s="73" t="s">
        <v>58</v>
      </c>
      <c r="B1053" s="73" t="s">
        <v>433</v>
      </c>
      <c r="C1053" s="73" t="s">
        <v>63</v>
      </c>
      <c r="D1053" s="73" t="s">
        <v>80</v>
      </c>
      <c r="E1053" s="73" t="s">
        <v>256</v>
      </c>
      <c r="F1053" s="73" t="s">
        <v>257</v>
      </c>
      <c r="G1053" s="73">
        <v>34</v>
      </c>
      <c r="H1053" s="73">
        <v>635.79999999999995</v>
      </c>
      <c r="I1053" s="73">
        <v>0</v>
      </c>
      <c r="J1053" s="73">
        <v>635.79999999999995</v>
      </c>
      <c r="K1053" s="89">
        <f t="shared" si="17"/>
        <v>635.79999999999995</v>
      </c>
      <c r="L1053" s="89"/>
    </row>
    <row r="1054" spans="1:12">
      <c r="A1054" s="73" t="s">
        <v>58</v>
      </c>
      <c r="B1054" s="73" t="s">
        <v>433</v>
      </c>
      <c r="C1054" s="73" t="s">
        <v>63</v>
      </c>
      <c r="D1054" s="73" t="s">
        <v>80</v>
      </c>
      <c r="E1054" s="73" t="s">
        <v>211</v>
      </c>
      <c r="F1054" s="73" t="s">
        <v>212</v>
      </c>
      <c r="G1054" s="73">
        <v>1</v>
      </c>
      <c r="H1054" s="73">
        <v>3.99</v>
      </c>
      <c r="I1054" s="73">
        <v>0</v>
      </c>
      <c r="J1054" s="73">
        <v>3.99</v>
      </c>
      <c r="K1054" s="89">
        <f t="shared" si="17"/>
        <v>3.99</v>
      </c>
      <c r="L1054" s="89"/>
    </row>
    <row r="1055" spans="1:12">
      <c r="A1055" s="73" t="s">
        <v>58</v>
      </c>
      <c r="B1055" s="73" t="s">
        <v>433</v>
      </c>
      <c r="C1055" s="73" t="s">
        <v>63</v>
      </c>
      <c r="D1055" s="73" t="s">
        <v>80</v>
      </c>
      <c r="E1055" s="73" t="s">
        <v>130</v>
      </c>
      <c r="F1055" s="73" t="s">
        <v>131</v>
      </c>
      <c r="G1055" s="73">
        <v>1</v>
      </c>
      <c r="H1055" s="73">
        <v>13.38</v>
      </c>
      <c r="I1055" s="73">
        <v>0</v>
      </c>
      <c r="J1055" s="73">
        <v>13.38</v>
      </c>
      <c r="K1055" s="89">
        <f t="shared" si="17"/>
        <v>13.38</v>
      </c>
      <c r="L1055" s="89"/>
    </row>
    <row r="1056" spans="1:12">
      <c r="A1056" s="73" t="s">
        <v>58</v>
      </c>
      <c r="B1056" s="73" t="s">
        <v>433</v>
      </c>
      <c r="C1056" s="73" t="s">
        <v>63</v>
      </c>
      <c r="D1056" s="73" t="s">
        <v>80</v>
      </c>
      <c r="E1056" s="73" t="s">
        <v>2637</v>
      </c>
      <c r="F1056" s="73" t="s">
        <v>2638</v>
      </c>
      <c r="G1056" s="73">
        <v>1</v>
      </c>
      <c r="H1056" s="73">
        <v>11.53</v>
      </c>
      <c r="I1056" s="73">
        <v>0</v>
      </c>
      <c r="J1056" s="73">
        <v>11.53</v>
      </c>
      <c r="K1056" s="89">
        <f t="shared" si="17"/>
        <v>11.53</v>
      </c>
      <c r="L1056" s="89"/>
    </row>
    <row r="1057" spans="1:12">
      <c r="A1057" s="73" t="s">
        <v>58</v>
      </c>
      <c r="B1057" s="73" t="s">
        <v>433</v>
      </c>
      <c r="C1057" s="73" t="s">
        <v>63</v>
      </c>
      <c r="D1057" s="73" t="s">
        <v>80</v>
      </c>
      <c r="E1057" s="73" t="s">
        <v>112</v>
      </c>
      <c r="F1057" s="73" t="s">
        <v>113</v>
      </c>
      <c r="G1057" s="73">
        <v>8</v>
      </c>
      <c r="H1057" s="73">
        <v>175.44</v>
      </c>
      <c r="I1057" s="73">
        <v>56</v>
      </c>
      <c r="J1057" s="73">
        <v>231.44</v>
      </c>
      <c r="K1057" s="89">
        <f t="shared" si="17"/>
        <v>231.44</v>
      </c>
      <c r="L1057" s="89"/>
    </row>
    <row r="1058" spans="1:12">
      <c r="A1058" s="73" t="s">
        <v>58</v>
      </c>
      <c r="B1058" s="73" t="s">
        <v>433</v>
      </c>
      <c r="C1058" s="73" t="s">
        <v>63</v>
      </c>
      <c r="D1058" s="73" t="s">
        <v>80</v>
      </c>
      <c r="E1058" s="73" t="s">
        <v>116</v>
      </c>
      <c r="F1058" s="73" t="s">
        <v>117</v>
      </c>
      <c r="G1058" s="73">
        <v>1</v>
      </c>
      <c r="H1058" s="73">
        <v>8.4</v>
      </c>
      <c r="I1058" s="73">
        <v>0</v>
      </c>
      <c r="J1058" s="73">
        <v>8.4</v>
      </c>
      <c r="K1058" s="89">
        <f t="shared" si="17"/>
        <v>8.4</v>
      </c>
      <c r="L1058" s="89"/>
    </row>
    <row r="1059" spans="1:12">
      <c r="A1059" s="73" t="s">
        <v>58</v>
      </c>
      <c r="B1059" s="73" t="s">
        <v>433</v>
      </c>
      <c r="C1059" s="73" t="s">
        <v>63</v>
      </c>
      <c r="D1059" s="73" t="s">
        <v>80</v>
      </c>
      <c r="E1059" s="73" t="s">
        <v>226</v>
      </c>
      <c r="F1059" s="73" t="s">
        <v>227</v>
      </c>
      <c r="G1059" s="73">
        <v>3</v>
      </c>
      <c r="H1059" s="73">
        <v>33.659999999999997</v>
      </c>
      <c r="I1059" s="73">
        <v>0</v>
      </c>
      <c r="J1059" s="73">
        <v>33.659999999999997</v>
      </c>
      <c r="K1059" s="89">
        <f t="shared" si="17"/>
        <v>33.659999999999997</v>
      </c>
      <c r="L1059" s="89"/>
    </row>
    <row r="1060" spans="1:12">
      <c r="A1060" s="73" t="s">
        <v>58</v>
      </c>
      <c r="B1060" s="73" t="s">
        <v>433</v>
      </c>
      <c r="C1060" s="73" t="s">
        <v>63</v>
      </c>
      <c r="D1060" s="73" t="s">
        <v>80</v>
      </c>
      <c r="E1060" s="73" t="s">
        <v>138</v>
      </c>
      <c r="F1060" s="73" t="s">
        <v>139</v>
      </c>
      <c r="G1060" s="73">
        <v>1</v>
      </c>
      <c r="H1060" s="73">
        <v>1.63</v>
      </c>
      <c r="I1060" s="73">
        <v>2</v>
      </c>
      <c r="J1060" s="73">
        <v>3.63</v>
      </c>
      <c r="K1060" s="89">
        <f t="shared" si="17"/>
        <v>3.63</v>
      </c>
      <c r="L1060" s="89"/>
    </row>
    <row r="1061" spans="1:12">
      <c r="A1061" s="73" t="s">
        <v>58</v>
      </c>
      <c r="B1061" s="73" t="s">
        <v>433</v>
      </c>
      <c r="C1061" s="73" t="s">
        <v>63</v>
      </c>
      <c r="D1061" s="73" t="s">
        <v>80</v>
      </c>
      <c r="E1061" s="73" t="s">
        <v>163</v>
      </c>
      <c r="F1061" s="73" t="s">
        <v>164</v>
      </c>
      <c r="G1061" s="73">
        <v>1</v>
      </c>
      <c r="H1061" s="73">
        <v>5.28</v>
      </c>
      <c r="I1061" s="73">
        <v>0</v>
      </c>
      <c r="J1061" s="73">
        <v>5.28</v>
      </c>
      <c r="K1061" s="89">
        <f t="shared" si="17"/>
        <v>5.28</v>
      </c>
      <c r="L1061" s="89"/>
    </row>
    <row r="1062" spans="1:12">
      <c r="A1062" s="73" t="s">
        <v>58</v>
      </c>
      <c r="B1062" s="73" t="s">
        <v>433</v>
      </c>
      <c r="C1062" s="73" t="s">
        <v>63</v>
      </c>
      <c r="D1062" s="73" t="s">
        <v>80</v>
      </c>
      <c r="E1062" s="73" t="s">
        <v>309</v>
      </c>
      <c r="F1062" s="73" t="s">
        <v>310</v>
      </c>
      <c r="G1062" s="73">
        <v>1</v>
      </c>
      <c r="H1062" s="73">
        <v>47.05</v>
      </c>
      <c r="I1062" s="73">
        <v>4</v>
      </c>
      <c r="J1062" s="73">
        <v>51.05</v>
      </c>
      <c r="K1062" s="89">
        <f t="shared" si="17"/>
        <v>51.05</v>
      </c>
      <c r="L1062" s="89"/>
    </row>
    <row r="1063" spans="1:12">
      <c r="A1063" s="73" t="s">
        <v>58</v>
      </c>
      <c r="B1063" s="73" t="s">
        <v>433</v>
      </c>
      <c r="C1063" s="73" t="s">
        <v>63</v>
      </c>
      <c r="D1063" s="73" t="s">
        <v>80</v>
      </c>
      <c r="E1063" s="73" t="s">
        <v>288</v>
      </c>
      <c r="F1063" s="73" t="s">
        <v>289</v>
      </c>
      <c r="G1063" s="73">
        <v>1</v>
      </c>
      <c r="H1063" s="73">
        <v>8.1</v>
      </c>
      <c r="I1063" s="73">
        <v>0</v>
      </c>
      <c r="J1063" s="73">
        <v>8.1</v>
      </c>
      <c r="K1063" s="89">
        <f t="shared" si="17"/>
        <v>8.1</v>
      </c>
      <c r="L1063" s="89"/>
    </row>
    <row r="1064" spans="1:12">
      <c r="A1064" s="73" t="s">
        <v>58</v>
      </c>
      <c r="B1064" s="73" t="s">
        <v>433</v>
      </c>
      <c r="C1064" s="73" t="s">
        <v>63</v>
      </c>
      <c r="D1064" s="73" t="s">
        <v>80</v>
      </c>
      <c r="E1064" s="73" t="s">
        <v>290</v>
      </c>
      <c r="F1064" s="73" t="s">
        <v>291</v>
      </c>
      <c r="G1064" s="73">
        <v>1</v>
      </c>
      <c r="H1064" s="73">
        <v>5.62</v>
      </c>
      <c r="I1064" s="73">
        <v>0</v>
      </c>
      <c r="J1064" s="73">
        <v>5.62</v>
      </c>
      <c r="K1064" s="89">
        <f t="shared" si="17"/>
        <v>5.62</v>
      </c>
      <c r="L1064" s="89"/>
    </row>
    <row r="1065" spans="1:12">
      <c r="A1065" s="73" t="s">
        <v>58</v>
      </c>
      <c r="B1065" s="73" t="s">
        <v>433</v>
      </c>
      <c r="C1065" s="73" t="s">
        <v>63</v>
      </c>
      <c r="D1065" s="73" t="s">
        <v>80</v>
      </c>
      <c r="E1065" s="73" t="s">
        <v>165</v>
      </c>
      <c r="F1065" s="73" t="s">
        <v>166</v>
      </c>
      <c r="G1065" s="73">
        <v>1</v>
      </c>
      <c r="H1065" s="73">
        <v>7.28</v>
      </c>
      <c r="I1065" s="73">
        <v>3</v>
      </c>
      <c r="J1065" s="73">
        <v>10.28</v>
      </c>
      <c r="K1065" s="89">
        <f t="shared" si="17"/>
        <v>10.28</v>
      </c>
      <c r="L1065" s="89"/>
    </row>
    <row r="1066" spans="1:12">
      <c r="A1066" s="73" t="s">
        <v>58</v>
      </c>
      <c r="B1066" s="73" t="s">
        <v>433</v>
      </c>
      <c r="C1066" s="73" t="s">
        <v>63</v>
      </c>
      <c r="D1066" s="73" t="s">
        <v>80</v>
      </c>
      <c r="E1066" s="73" t="s">
        <v>94</v>
      </c>
      <c r="F1066" s="73" t="s">
        <v>95</v>
      </c>
      <c r="G1066" s="73">
        <v>3</v>
      </c>
      <c r="H1066" s="73">
        <v>3.3</v>
      </c>
      <c r="I1066" s="73">
        <v>0</v>
      </c>
      <c r="J1066" s="73">
        <v>3.3</v>
      </c>
      <c r="K1066" s="89">
        <f t="shared" si="17"/>
        <v>3.3</v>
      </c>
      <c r="L1066" s="89"/>
    </row>
    <row r="1067" spans="1:12">
      <c r="A1067" s="73" t="s">
        <v>58</v>
      </c>
      <c r="B1067" s="73" t="s">
        <v>433</v>
      </c>
      <c r="C1067" s="73" t="s">
        <v>63</v>
      </c>
      <c r="D1067" s="73" t="s">
        <v>80</v>
      </c>
      <c r="E1067" s="73" t="s">
        <v>167</v>
      </c>
      <c r="F1067" s="73" t="s">
        <v>168</v>
      </c>
      <c r="G1067" s="73">
        <v>1</v>
      </c>
      <c r="H1067" s="73">
        <v>8.99</v>
      </c>
      <c r="I1067" s="73">
        <v>4</v>
      </c>
      <c r="J1067" s="73">
        <v>12.99</v>
      </c>
      <c r="K1067" s="89">
        <f t="shared" si="17"/>
        <v>12.99</v>
      </c>
      <c r="L1067" s="89"/>
    </row>
    <row r="1068" spans="1:12">
      <c r="A1068" s="73" t="s">
        <v>58</v>
      </c>
      <c r="B1068" s="73" t="s">
        <v>433</v>
      </c>
      <c r="C1068" s="73" t="s">
        <v>63</v>
      </c>
      <c r="D1068" s="73" t="s">
        <v>80</v>
      </c>
      <c r="E1068" s="73" t="s">
        <v>169</v>
      </c>
      <c r="F1068" s="73" t="s">
        <v>170</v>
      </c>
      <c r="G1068" s="73">
        <v>1</v>
      </c>
      <c r="H1068" s="73">
        <v>10.86</v>
      </c>
      <c r="I1068" s="73">
        <v>4</v>
      </c>
      <c r="J1068" s="73">
        <v>14.86</v>
      </c>
      <c r="K1068" s="89">
        <f t="shared" si="17"/>
        <v>14.86</v>
      </c>
      <c r="L1068" s="89"/>
    </row>
    <row r="1069" spans="1:12">
      <c r="A1069" s="73" t="s">
        <v>58</v>
      </c>
      <c r="B1069" s="73" t="s">
        <v>433</v>
      </c>
      <c r="C1069" s="73" t="s">
        <v>63</v>
      </c>
      <c r="D1069" s="73" t="s">
        <v>80</v>
      </c>
      <c r="E1069" s="73" t="s">
        <v>171</v>
      </c>
      <c r="F1069" s="73" t="s">
        <v>172</v>
      </c>
      <c r="G1069" s="73">
        <v>2</v>
      </c>
      <c r="H1069" s="73">
        <v>10.4</v>
      </c>
      <c r="I1069" s="73">
        <v>0</v>
      </c>
      <c r="J1069" s="73">
        <v>10.4</v>
      </c>
      <c r="K1069" s="89">
        <f t="shared" si="17"/>
        <v>10.4</v>
      </c>
      <c r="L1069" s="89"/>
    </row>
    <row r="1070" spans="1:12">
      <c r="A1070" s="73" t="s">
        <v>58</v>
      </c>
      <c r="B1070" s="73" t="s">
        <v>433</v>
      </c>
      <c r="C1070" s="73" t="s">
        <v>63</v>
      </c>
      <c r="D1070" s="73" t="s">
        <v>80</v>
      </c>
      <c r="E1070" s="73" t="s">
        <v>438</v>
      </c>
      <c r="F1070" s="73" t="s">
        <v>439</v>
      </c>
      <c r="G1070" s="73">
        <v>5</v>
      </c>
      <c r="H1070" s="73">
        <v>40.950000000000003</v>
      </c>
      <c r="I1070" s="73">
        <v>0</v>
      </c>
      <c r="J1070" s="73">
        <v>40.950000000000003</v>
      </c>
      <c r="K1070" s="89">
        <f t="shared" si="17"/>
        <v>40.950000000000003</v>
      </c>
      <c r="L1070" s="89"/>
    </row>
    <row r="1071" spans="1:12">
      <c r="A1071" s="73" t="s">
        <v>58</v>
      </c>
      <c r="B1071" s="73" t="s">
        <v>433</v>
      </c>
      <c r="C1071" s="73" t="s">
        <v>63</v>
      </c>
      <c r="D1071" s="73" t="s">
        <v>80</v>
      </c>
      <c r="E1071" s="73" t="s">
        <v>440</v>
      </c>
      <c r="F1071" s="73" t="s">
        <v>441</v>
      </c>
      <c r="G1071" s="73">
        <v>5</v>
      </c>
      <c r="H1071" s="73">
        <v>47.75</v>
      </c>
      <c r="I1071" s="73">
        <v>0</v>
      </c>
      <c r="J1071" s="73">
        <v>47.75</v>
      </c>
      <c r="K1071" s="89">
        <f t="shared" si="17"/>
        <v>47.75</v>
      </c>
      <c r="L1071" s="89"/>
    </row>
    <row r="1072" spans="1:12">
      <c r="A1072" s="73" t="s">
        <v>58</v>
      </c>
      <c r="B1072" s="73" t="s">
        <v>433</v>
      </c>
      <c r="C1072" s="73" t="s">
        <v>63</v>
      </c>
      <c r="D1072" s="73" t="s">
        <v>80</v>
      </c>
      <c r="E1072" s="73" t="s">
        <v>442</v>
      </c>
      <c r="F1072" s="73" t="s">
        <v>443</v>
      </c>
      <c r="G1072" s="73">
        <v>5</v>
      </c>
      <c r="H1072" s="73">
        <v>74.400000000000006</v>
      </c>
      <c r="I1072" s="73">
        <v>0</v>
      </c>
      <c r="J1072" s="73">
        <v>74.400000000000006</v>
      </c>
      <c r="K1072" s="89">
        <f t="shared" si="17"/>
        <v>74.400000000000006</v>
      </c>
      <c r="L1072" s="89"/>
    </row>
    <row r="1073" spans="1:12">
      <c r="A1073" s="73" t="s">
        <v>58</v>
      </c>
      <c r="B1073" s="73" t="s">
        <v>433</v>
      </c>
      <c r="C1073" s="73" t="s">
        <v>63</v>
      </c>
      <c r="D1073" s="73" t="s">
        <v>80</v>
      </c>
      <c r="E1073" s="73" t="s">
        <v>1118</v>
      </c>
      <c r="F1073" s="73" t="s">
        <v>1119</v>
      </c>
      <c r="G1073" s="73">
        <v>5</v>
      </c>
      <c r="H1073" s="73">
        <v>40.950000000000003</v>
      </c>
      <c r="I1073" s="73">
        <v>0</v>
      </c>
      <c r="J1073" s="73">
        <v>40.950000000000003</v>
      </c>
      <c r="K1073" s="89">
        <f t="shared" si="17"/>
        <v>40.950000000000003</v>
      </c>
      <c r="L1073" s="89"/>
    </row>
    <row r="1074" spans="1:12">
      <c r="A1074" s="73" t="s">
        <v>58</v>
      </c>
      <c r="B1074" s="73" t="s">
        <v>433</v>
      </c>
      <c r="C1074" s="73" t="s">
        <v>63</v>
      </c>
      <c r="D1074" s="73" t="s">
        <v>80</v>
      </c>
      <c r="E1074" s="73" t="s">
        <v>147</v>
      </c>
      <c r="F1074" s="73" t="s">
        <v>148</v>
      </c>
      <c r="G1074" s="73">
        <v>1</v>
      </c>
      <c r="H1074" s="73">
        <v>12.24</v>
      </c>
      <c r="I1074" s="73">
        <v>0</v>
      </c>
      <c r="J1074" s="73">
        <v>12.24</v>
      </c>
      <c r="K1074" s="89">
        <f t="shared" si="17"/>
        <v>12.24</v>
      </c>
      <c r="L1074" s="89"/>
    </row>
    <row r="1075" spans="1:12">
      <c r="A1075" s="73" t="s">
        <v>58</v>
      </c>
      <c r="B1075" s="73" t="s">
        <v>433</v>
      </c>
      <c r="C1075" s="73" t="s">
        <v>63</v>
      </c>
      <c r="D1075" s="73" t="s">
        <v>80</v>
      </c>
      <c r="E1075" s="73" t="s">
        <v>1539</v>
      </c>
      <c r="F1075" s="73" t="s">
        <v>1540</v>
      </c>
      <c r="G1075" s="73">
        <v>7</v>
      </c>
      <c r="H1075" s="73">
        <v>9.4499999999999993</v>
      </c>
      <c r="I1075" s="73">
        <v>0</v>
      </c>
      <c r="J1075" s="73">
        <v>9.4499999999999993</v>
      </c>
      <c r="K1075" s="89">
        <f t="shared" si="17"/>
        <v>9.4499999999999993</v>
      </c>
      <c r="L1075" s="89"/>
    </row>
    <row r="1076" spans="1:12">
      <c r="A1076" s="73" t="s">
        <v>58</v>
      </c>
      <c r="B1076" s="73" t="s">
        <v>433</v>
      </c>
      <c r="C1076" s="73" t="s">
        <v>63</v>
      </c>
      <c r="D1076" s="73" t="s">
        <v>80</v>
      </c>
      <c r="E1076" s="73" t="s">
        <v>1850</v>
      </c>
      <c r="F1076" s="73" t="s">
        <v>1851</v>
      </c>
      <c r="G1076" s="73">
        <v>10</v>
      </c>
      <c r="H1076" s="73">
        <v>20.7</v>
      </c>
      <c r="I1076" s="73">
        <v>0</v>
      </c>
      <c r="J1076" s="73">
        <v>20.7</v>
      </c>
      <c r="K1076" s="89">
        <f t="shared" si="17"/>
        <v>20.7</v>
      </c>
      <c r="L1076" s="89"/>
    </row>
    <row r="1077" spans="1:12">
      <c r="A1077" s="73" t="s">
        <v>58</v>
      </c>
      <c r="B1077" s="73" t="s">
        <v>433</v>
      </c>
      <c r="C1077" s="73" t="s">
        <v>63</v>
      </c>
      <c r="D1077" s="73" t="s">
        <v>80</v>
      </c>
      <c r="E1077" s="73" t="s">
        <v>217</v>
      </c>
      <c r="F1077" s="73" t="s">
        <v>1772</v>
      </c>
      <c r="G1077" s="73">
        <v>3</v>
      </c>
      <c r="H1077" s="73">
        <v>57.3</v>
      </c>
      <c r="I1077" s="73">
        <v>0</v>
      </c>
      <c r="J1077" s="73">
        <v>57.3</v>
      </c>
      <c r="K1077" s="89">
        <f t="shared" si="17"/>
        <v>57.3</v>
      </c>
      <c r="L1077" s="89"/>
    </row>
    <row r="1078" spans="1:12">
      <c r="A1078" s="73" t="s">
        <v>58</v>
      </c>
      <c r="B1078" s="73" t="s">
        <v>433</v>
      </c>
      <c r="C1078" s="73" t="s">
        <v>63</v>
      </c>
      <c r="D1078" s="73" t="s">
        <v>80</v>
      </c>
      <c r="E1078" s="73" t="s">
        <v>1535</v>
      </c>
      <c r="F1078" s="73" t="s">
        <v>1536</v>
      </c>
      <c r="G1078" s="73">
        <v>7</v>
      </c>
      <c r="H1078" s="73">
        <v>57.33</v>
      </c>
      <c r="I1078" s="73">
        <v>0</v>
      </c>
      <c r="J1078" s="73">
        <v>57.33</v>
      </c>
      <c r="K1078" s="89">
        <f t="shared" si="17"/>
        <v>57.33</v>
      </c>
      <c r="L1078" s="89"/>
    </row>
    <row r="1079" spans="1:12">
      <c r="A1079" s="73" t="s">
        <v>58</v>
      </c>
      <c r="B1079" s="73" t="s">
        <v>433</v>
      </c>
      <c r="C1079" s="73" t="s">
        <v>63</v>
      </c>
      <c r="D1079" s="73" t="s">
        <v>80</v>
      </c>
      <c r="E1079" s="73" t="s">
        <v>149</v>
      </c>
      <c r="F1079" s="73" t="s">
        <v>150</v>
      </c>
      <c r="G1079" s="73">
        <v>9</v>
      </c>
      <c r="H1079" s="73">
        <v>110.16</v>
      </c>
      <c r="I1079" s="73">
        <v>0</v>
      </c>
      <c r="J1079" s="73">
        <v>110.16</v>
      </c>
      <c r="K1079" s="89">
        <f t="shared" si="17"/>
        <v>110.16</v>
      </c>
      <c r="L1079" s="89"/>
    </row>
    <row r="1080" spans="1:12">
      <c r="A1080" s="73" t="s">
        <v>58</v>
      </c>
      <c r="B1080" s="73" t="s">
        <v>433</v>
      </c>
      <c r="C1080" s="73" t="s">
        <v>63</v>
      </c>
      <c r="D1080" s="73" t="s">
        <v>80</v>
      </c>
      <c r="E1080" s="73" t="s">
        <v>2639</v>
      </c>
      <c r="F1080" s="73" t="s">
        <v>2640</v>
      </c>
      <c r="G1080" s="73">
        <v>2</v>
      </c>
      <c r="H1080" s="73">
        <v>24.54</v>
      </c>
      <c r="I1080" s="73">
        <v>0</v>
      </c>
      <c r="J1080" s="73">
        <v>24.54</v>
      </c>
      <c r="K1080" s="89">
        <f t="shared" si="17"/>
        <v>24.54</v>
      </c>
      <c r="L1080" s="89"/>
    </row>
    <row r="1081" spans="1:12">
      <c r="A1081" s="73" t="s">
        <v>58</v>
      </c>
      <c r="B1081" s="73" t="s">
        <v>433</v>
      </c>
      <c r="C1081" s="73" t="s">
        <v>63</v>
      </c>
      <c r="D1081" s="73" t="s">
        <v>80</v>
      </c>
      <c r="E1081" s="73" t="s">
        <v>2641</v>
      </c>
      <c r="F1081" s="73" t="s">
        <v>2642</v>
      </c>
      <c r="G1081" s="73">
        <v>9</v>
      </c>
      <c r="H1081" s="73">
        <v>74.88</v>
      </c>
      <c r="I1081" s="73">
        <v>0</v>
      </c>
      <c r="J1081" s="73">
        <v>74.88</v>
      </c>
      <c r="K1081" s="89">
        <f t="shared" si="17"/>
        <v>74.88</v>
      </c>
      <c r="L1081" s="89"/>
    </row>
    <row r="1082" spans="1:12">
      <c r="A1082" s="73" t="s">
        <v>58</v>
      </c>
      <c r="B1082" s="73" t="s">
        <v>433</v>
      </c>
      <c r="C1082" s="73" t="s">
        <v>63</v>
      </c>
      <c r="D1082" s="73" t="s">
        <v>80</v>
      </c>
      <c r="E1082" s="73" t="s">
        <v>151</v>
      </c>
      <c r="F1082" s="73" t="s">
        <v>152</v>
      </c>
      <c r="G1082" s="73">
        <v>3</v>
      </c>
      <c r="H1082" s="73">
        <v>37.35</v>
      </c>
      <c r="I1082" s="73">
        <v>0</v>
      </c>
      <c r="J1082" s="73">
        <v>37.35</v>
      </c>
      <c r="K1082" s="89">
        <f t="shared" si="17"/>
        <v>37.35</v>
      </c>
      <c r="L1082" s="89"/>
    </row>
    <row r="1083" spans="1:12">
      <c r="A1083" s="73" t="s">
        <v>58</v>
      </c>
      <c r="B1083" s="73" t="s">
        <v>433</v>
      </c>
      <c r="C1083" s="73" t="s">
        <v>63</v>
      </c>
      <c r="D1083" s="73" t="s">
        <v>80</v>
      </c>
      <c r="E1083" s="73" t="s">
        <v>1541</v>
      </c>
      <c r="F1083" s="73" t="s">
        <v>1542</v>
      </c>
      <c r="G1083" s="73">
        <v>6</v>
      </c>
      <c r="H1083" s="73">
        <v>32.04</v>
      </c>
      <c r="I1083" s="73">
        <v>0</v>
      </c>
      <c r="J1083" s="73">
        <v>32.04</v>
      </c>
      <c r="K1083" s="89">
        <f t="shared" si="17"/>
        <v>32.04</v>
      </c>
      <c r="L1083" s="89"/>
    </row>
    <row r="1084" spans="1:12">
      <c r="A1084" s="73" t="s">
        <v>58</v>
      </c>
      <c r="B1084" s="73" t="s">
        <v>433</v>
      </c>
      <c r="C1084" s="73" t="s">
        <v>63</v>
      </c>
      <c r="D1084" s="73" t="s">
        <v>80</v>
      </c>
      <c r="E1084" s="73" t="s">
        <v>138</v>
      </c>
      <c r="F1084" s="73" t="s">
        <v>139</v>
      </c>
      <c r="G1084" s="73">
        <v>1</v>
      </c>
      <c r="H1084" s="73">
        <v>1.63</v>
      </c>
      <c r="I1084" s="73">
        <v>2</v>
      </c>
      <c r="J1084" s="73">
        <v>3.63</v>
      </c>
      <c r="K1084" s="89">
        <f t="shared" si="17"/>
        <v>3.63</v>
      </c>
      <c r="L1084" s="89"/>
    </row>
    <row r="1085" spans="1:12">
      <c r="A1085" s="73" t="s">
        <v>58</v>
      </c>
      <c r="B1085" s="73" t="s">
        <v>433</v>
      </c>
      <c r="C1085" s="73" t="s">
        <v>63</v>
      </c>
      <c r="D1085" s="73" t="s">
        <v>80</v>
      </c>
      <c r="E1085" s="73" t="s">
        <v>163</v>
      </c>
      <c r="F1085" s="73" t="s">
        <v>164</v>
      </c>
      <c r="G1085" s="73">
        <v>1</v>
      </c>
      <c r="H1085" s="73">
        <v>5.28</v>
      </c>
      <c r="I1085" s="73">
        <v>0</v>
      </c>
      <c r="J1085" s="73">
        <v>5.28</v>
      </c>
      <c r="K1085" s="89">
        <f t="shared" si="17"/>
        <v>5.28</v>
      </c>
      <c r="L1085" s="89"/>
    </row>
    <row r="1086" spans="1:12">
      <c r="A1086" s="73" t="s">
        <v>58</v>
      </c>
      <c r="B1086" s="73" t="s">
        <v>433</v>
      </c>
      <c r="C1086" s="73" t="s">
        <v>63</v>
      </c>
      <c r="D1086" s="73" t="s">
        <v>80</v>
      </c>
      <c r="E1086" s="73" t="s">
        <v>209</v>
      </c>
      <c r="F1086" s="73" t="s">
        <v>210</v>
      </c>
      <c r="G1086" s="73">
        <v>1</v>
      </c>
      <c r="H1086" s="73">
        <v>45.58</v>
      </c>
      <c r="I1086" s="73">
        <v>4</v>
      </c>
      <c r="J1086" s="73">
        <v>49.58</v>
      </c>
      <c r="K1086" s="89">
        <f t="shared" si="17"/>
        <v>49.58</v>
      </c>
      <c r="L1086" s="89"/>
    </row>
    <row r="1087" spans="1:12">
      <c r="A1087" s="73" t="s">
        <v>58</v>
      </c>
      <c r="B1087" s="73" t="s">
        <v>433</v>
      </c>
      <c r="C1087" s="73" t="s">
        <v>63</v>
      </c>
      <c r="D1087" s="73" t="s">
        <v>80</v>
      </c>
      <c r="E1087" s="73" t="s">
        <v>165</v>
      </c>
      <c r="F1087" s="73" t="s">
        <v>166</v>
      </c>
      <c r="G1087" s="73">
        <v>1</v>
      </c>
      <c r="H1087" s="73">
        <v>7.28</v>
      </c>
      <c r="I1087" s="73">
        <v>0</v>
      </c>
      <c r="J1087" s="73">
        <v>7.28</v>
      </c>
      <c r="K1087" s="89">
        <f t="shared" si="17"/>
        <v>7.28</v>
      </c>
      <c r="L1087" s="89"/>
    </row>
    <row r="1088" spans="1:12">
      <c r="A1088" s="73" t="s">
        <v>58</v>
      </c>
      <c r="B1088" s="73" t="s">
        <v>433</v>
      </c>
      <c r="C1088" s="73" t="s">
        <v>63</v>
      </c>
      <c r="D1088" s="73" t="s">
        <v>80</v>
      </c>
      <c r="E1088" s="73" t="s">
        <v>155</v>
      </c>
      <c r="F1088" s="73" t="s">
        <v>156</v>
      </c>
      <c r="G1088" s="73">
        <v>2</v>
      </c>
      <c r="H1088" s="73">
        <v>25.16</v>
      </c>
      <c r="I1088" s="73">
        <v>3</v>
      </c>
      <c r="J1088" s="73">
        <v>28.16</v>
      </c>
      <c r="K1088" s="89">
        <f t="shared" si="17"/>
        <v>28.16</v>
      </c>
      <c r="L1088" s="89"/>
    </row>
    <row r="1089" spans="1:12">
      <c r="A1089" s="73" t="s">
        <v>58</v>
      </c>
      <c r="B1089" s="73" t="s">
        <v>433</v>
      </c>
      <c r="C1089" s="73" t="s">
        <v>63</v>
      </c>
      <c r="D1089" s="73" t="s">
        <v>80</v>
      </c>
      <c r="E1089" s="73" t="s">
        <v>94</v>
      </c>
      <c r="F1089" s="73" t="s">
        <v>95</v>
      </c>
      <c r="G1089" s="73">
        <v>4</v>
      </c>
      <c r="H1089" s="73">
        <v>4.4000000000000004</v>
      </c>
      <c r="I1089" s="73">
        <v>0</v>
      </c>
      <c r="J1089" s="73">
        <v>4.4000000000000004</v>
      </c>
      <c r="K1089" s="89">
        <f t="shared" si="17"/>
        <v>4.4000000000000004</v>
      </c>
      <c r="L1089" s="89"/>
    </row>
    <row r="1090" spans="1:12">
      <c r="A1090" s="73" t="s">
        <v>58</v>
      </c>
      <c r="B1090" s="73" t="s">
        <v>433</v>
      </c>
      <c r="C1090" s="73" t="s">
        <v>63</v>
      </c>
      <c r="D1090" s="73" t="s">
        <v>80</v>
      </c>
      <c r="E1090" s="73" t="s">
        <v>96</v>
      </c>
      <c r="F1090" s="73" t="s">
        <v>97</v>
      </c>
      <c r="G1090" s="73">
        <v>1</v>
      </c>
      <c r="H1090" s="73">
        <v>15.45</v>
      </c>
      <c r="I1090" s="73">
        <v>0</v>
      </c>
      <c r="J1090" s="73">
        <v>15.45</v>
      </c>
      <c r="K1090" s="89">
        <f t="shared" si="17"/>
        <v>15.45</v>
      </c>
      <c r="L1090" s="89"/>
    </row>
    <row r="1091" spans="1:12">
      <c r="A1091" s="73" t="s">
        <v>58</v>
      </c>
      <c r="B1091" s="73" t="s">
        <v>433</v>
      </c>
      <c r="C1091" s="73" t="s">
        <v>63</v>
      </c>
      <c r="D1091" s="73" t="s">
        <v>80</v>
      </c>
      <c r="E1091" s="73" t="s">
        <v>104</v>
      </c>
      <c r="F1091" s="73" t="s">
        <v>105</v>
      </c>
      <c r="G1091" s="73">
        <v>1</v>
      </c>
      <c r="H1091" s="73">
        <v>20.74</v>
      </c>
      <c r="I1091" s="73">
        <v>0</v>
      </c>
      <c r="J1091" s="73">
        <v>20.74</v>
      </c>
      <c r="K1091" s="89">
        <f t="shared" si="17"/>
        <v>20.74</v>
      </c>
      <c r="L1091" s="89"/>
    </row>
    <row r="1092" spans="1:12">
      <c r="A1092" s="73" t="s">
        <v>58</v>
      </c>
      <c r="B1092" s="73" t="s">
        <v>433</v>
      </c>
      <c r="C1092" s="73" t="s">
        <v>63</v>
      </c>
      <c r="D1092" s="73" t="s">
        <v>80</v>
      </c>
      <c r="E1092" s="73" t="s">
        <v>244</v>
      </c>
      <c r="F1092" s="73" t="s">
        <v>245</v>
      </c>
      <c r="G1092" s="73">
        <v>4</v>
      </c>
      <c r="H1092" s="73">
        <v>43.44</v>
      </c>
      <c r="I1092" s="73">
        <v>0</v>
      </c>
      <c r="J1092" s="73">
        <v>43.44</v>
      </c>
      <c r="K1092" s="89">
        <f t="shared" si="17"/>
        <v>43.44</v>
      </c>
      <c r="L1092" s="89"/>
    </row>
    <row r="1093" spans="1:12">
      <c r="A1093" s="73" t="s">
        <v>58</v>
      </c>
      <c r="B1093" s="73" t="s">
        <v>433</v>
      </c>
      <c r="C1093" s="73" t="s">
        <v>63</v>
      </c>
      <c r="D1093" s="73" t="s">
        <v>80</v>
      </c>
      <c r="E1093" s="73" t="s">
        <v>238</v>
      </c>
      <c r="F1093" s="73" t="s">
        <v>239</v>
      </c>
      <c r="G1093" s="73">
        <v>2</v>
      </c>
      <c r="H1093" s="73">
        <v>6.12</v>
      </c>
      <c r="I1093" s="73">
        <v>0</v>
      </c>
      <c r="J1093" s="73">
        <v>6.12</v>
      </c>
      <c r="K1093" s="89">
        <f t="shared" si="17"/>
        <v>6.12</v>
      </c>
      <c r="L1093" s="89"/>
    </row>
    <row r="1094" spans="1:12">
      <c r="A1094" s="73" t="s">
        <v>58</v>
      </c>
      <c r="B1094" s="73" t="s">
        <v>433</v>
      </c>
      <c r="C1094" s="73" t="s">
        <v>63</v>
      </c>
      <c r="D1094" s="73" t="s">
        <v>80</v>
      </c>
      <c r="E1094" s="73" t="s">
        <v>171</v>
      </c>
      <c r="F1094" s="73" t="s">
        <v>172</v>
      </c>
      <c r="G1094" s="73">
        <v>2</v>
      </c>
      <c r="H1094" s="73">
        <v>10.4</v>
      </c>
      <c r="I1094" s="73">
        <v>0</v>
      </c>
      <c r="J1094" s="73">
        <v>10.4</v>
      </c>
      <c r="K1094" s="89">
        <f t="shared" si="17"/>
        <v>10.4</v>
      </c>
      <c r="L1094" s="89"/>
    </row>
    <row r="1095" spans="1:12">
      <c r="A1095" s="73" t="s">
        <v>58</v>
      </c>
      <c r="B1095" s="73" t="s">
        <v>433</v>
      </c>
      <c r="C1095" s="73" t="s">
        <v>63</v>
      </c>
      <c r="D1095" s="73" t="s">
        <v>80</v>
      </c>
      <c r="E1095" s="73" t="s">
        <v>147</v>
      </c>
      <c r="F1095" s="73" t="s">
        <v>148</v>
      </c>
      <c r="G1095" s="73">
        <v>4</v>
      </c>
      <c r="H1095" s="73">
        <v>48.96</v>
      </c>
      <c r="I1095" s="73">
        <v>0</v>
      </c>
      <c r="J1095" s="73">
        <v>48.96</v>
      </c>
      <c r="K1095" s="89">
        <f t="shared" ref="K1095:K1158" si="18">J1095</f>
        <v>48.96</v>
      </c>
      <c r="L1095" s="89"/>
    </row>
    <row r="1096" spans="1:12">
      <c r="A1096" s="73" t="s">
        <v>58</v>
      </c>
      <c r="B1096" s="73" t="s">
        <v>433</v>
      </c>
      <c r="C1096" s="73" t="s">
        <v>63</v>
      </c>
      <c r="D1096" s="73" t="s">
        <v>80</v>
      </c>
      <c r="E1096" s="73" t="s">
        <v>211</v>
      </c>
      <c r="F1096" s="73" t="s">
        <v>212</v>
      </c>
      <c r="G1096" s="73">
        <v>3</v>
      </c>
      <c r="H1096" s="73">
        <v>11.97</v>
      </c>
      <c r="I1096" s="73">
        <v>0</v>
      </c>
      <c r="J1096" s="73">
        <v>11.97</v>
      </c>
      <c r="K1096" s="89">
        <f t="shared" si="18"/>
        <v>11.97</v>
      </c>
      <c r="L1096" s="89"/>
    </row>
    <row r="1097" spans="1:12">
      <c r="A1097" s="73" t="s">
        <v>58</v>
      </c>
      <c r="B1097" s="73" t="s">
        <v>433</v>
      </c>
      <c r="C1097" s="73" t="s">
        <v>63</v>
      </c>
      <c r="D1097" s="73" t="s">
        <v>80</v>
      </c>
      <c r="E1097" s="73" t="s">
        <v>213</v>
      </c>
      <c r="F1097" s="73" t="s">
        <v>214</v>
      </c>
      <c r="G1097" s="73">
        <v>3</v>
      </c>
      <c r="H1097" s="73">
        <v>49.32</v>
      </c>
      <c r="I1097" s="73">
        <v>0</v>
      </c>
      <c r="J1097" s="73">
        <v>49.32</v>
      </c>
      <c r="K1097" s="89">
        <f t="shared" si="18"/>
        <v>49.32</v>
      </c>
      <c r="L1097" s="89"/>
    </row>
    <row r="1098" spans="1:12">
      <c r="A1098" s="73" t="s">
        <v>58</v>
      </c>
      <c r="B1098" s="73" t="s">
        <v>433</v>
      </c>
      <c r="C1098" s="73" t="s">
        <v>63</v>
      </c>
      <c r="D1098" s="73" t="s">
        <v>80</v>
      </c>
      <c r="E1098" s="73" t="s">
        <v>217</v>
      </c>
      <c r="F1098" s="73" t="s">
        <v>1772</v>
      </c>
      <c r="G1098" s="73">
        <v>35</v>
      </c>
      <c r="H1098" s="73">
        <v>668.5</v>
      </c>
      <c r="I1098" s="73">
        <v>0</v>
      </c>
      <c r="J1098" s="73">
        <v>668.5</v>
      </c>
      <c r="K1098" s="89">
        <f t="shared" si="18"/>
        <v>668.5</v>
      </c>
      <c r="L1098" s="89"/>
    </row>
    <row r="1099" spans="1:12">
      <c r="A1099" s="73" t="s">
        <v>58</v>
      </c>
      <c r="B1099" s="73" t="s">
        <v>433</v>
      </c>
      <c r="C1099" s="73" t="s">
        <v>63</v>
      </c>
      <c r="D1099" s="73" t="s">
        <v>80</v>
      </c>
      <c r="E1099" s="73" t="s">
        <v>503</v>
      </c>
      <c r="F1099" s="73" t="s">
        <v>1852</v>
      </c>
      <c r="G1099" s="73">
        <v>9</v>
      </c>
      <c r="H1099" s="73">
        <v>73.709999999999994</v>
      </c>
      <c r="I1099" s="73">
        <v>0</v>
      </c>
      <c r="J1099" s="73">
        <v>73.709999999999994</v>
      </c>
      <c r="K1099" s="89">
        <f t="shared" si="18"/>
        <v>73.709999999999994</v>
      </c>
      <c r="L1099" s="89"/>
    </row>
    <row r="1100" spans="1:12">
      <c r="A1100" s="73" t="s">
        <v>58</v>
      </c>
      <c r="B1100" s="73" t="s">
        <v>433</v>
      </c>
      <c r="C1100" s="73" t="s">
        <v>63</v>
      </c>
      <c r="D1100" s="73" t="s">
        <v>80</v>
      </c>
      <c r="E1100" s="73" t="s">
        <v>1535</v>
      </c>
      <c r="F1100" s="73" t="s">
        <v>1536</v>
      </c>
      <c r="G1100" s="73">
        <v>1</v>
      </c>
      <c r="H1100" s="73">
        <v>8.19</v>
      </c>
      <c r="I1100" s="73">
        <v>0</v>
      </c>
      <c r="J1100" s="73">
        <v>8.19</v>
      </c>
      <c r="K1100" s="89">
        <f t="shared" si="18"/>
        <v>8.19</v>
      </c>
      <c r="L1100" s="89"/>
    </row>
    <row r="1101" spans="1:12">
      <c r="A1101" s="73" t="s">
        <v>58</v>
      </c>
      <c r="B1101" s="73" t="s">
        <v>433</v>
      </c>
      <c r="C1101" s="73" t="s">
        <v>63</v>
      </c>
      <c r="D1101" s="73" t="s">
        <v>80</v>
      </c>
      <c r="E1101" s="73" t="s">
        <v>149</v>
      </c>
      <c r="F1101" s="73" t="s">
        <v>150</v>
      </c>
      <c r="G1101" s="73">
        <v>1</v>
      </c>
      <c r="H1101" s="73">
        <v>12.24</v>
      </c>
      <c r="I1101" s="73">
        <v>0</v>
      </c>
      <c r="J1101" s="73">
        <v>12.24</v>
      </c>
      <c r="K1101" s="89">
        <f t="shared" si="18"/>
        <v>12.24</v>
      </c>
      <c r="L1101" s="89"/>
    </row>
    <row r="1102" spans="1:12">
      <c r="A1102" s="73" t="s">
        <v>58</v>
      </c>
      <c r="B1102" s="73" t="s">
        <v>433</v>
      </c>
      <c r="C1102" s="73" t="s">
        <v>63</v>
      </c>
      <c r="D1102" s="73" t="s">
        <v>80</v>
      </c>
      <c r="E1102" s="73" t="s">
        <v>2641</v>
      </c>
      <c r="F1102" s="73" t="s">
        <v>2642</v>
      </c>
      <c r="G1102" s="73">
        <v>1</v>
      </c>
      <c r="H1102" s="73">
        <v>8.32</v>
      </c>
      <c r="I1102" s="73">
        <v>0</v>
      </c>
      <c r="J1102" s="73">
        <v>8.32</v>
      </c>
      <c r="K1102" s="89">
        <f t="shared" si="18"/>
        <v>8.32</v>
      </c>
      <c r="L1102" s="89"/>
    </row>
    <row r="1103" spans="1:12">
      <c r="A1103" s="73" t="s">
        <v>58</v>
      </c>
      <c r="B1103" s="73" t="s">
        <v>433</v>
      </c>
      <c r="C1103" s="73" t="s">
        <v>63</v>
      </c>
      <c r="D1103" s="73" t="s">
        <v>80</v>
      </c>
      <c r="E1103" s="73" t="s">
        <v>151</v>
      </c>
      <c r="F1103" s="73" t="s">
        <v>152</v>
      </c>
      <c r="G1103" s="73">
        <v>4</v>
      </c>
      <c r="H1103" s="73">
        <v>49.8</v>
      </c>
      <c r="I1103" s="73">
        <v>0</v>
      </c>
      <c r="J1103" s="73">
        <v>49.8</v>
      </c>
      <c r="K1103" s="89">
        <f t="shared" si="18"/>
        <v>49.8</v>
      </c>
      <c r="L1103" s="89"/>
    </row>
    <row r="1104" spans="1:12">
      <c r="A1104" s="73" t="s">
        <v>58</v>
      </c>
      <c r="B1104" s="73" t="s">
        <v>433</v>
      </c>
      <c r="C1104" s="73" t="s">
        <v>63</v>
      </c>
      <c r="D1104" s="73" t="s">
        <v>80</v>
      </c>
      <c r="E1104" s="73" t="s">
        <v>2643</v>
      </c>
      <c r="F1104" s="73" t="s">
        <v>2644</v>
      </c>
      <c r="G1104" s="73">
        <v>2</v>
      </c>
      <c r="H1104" s="73">
        <v>18.34</v>
      </c>
      <c r="I1104" s="73">
        <v>8</v>
      </c>
      <c r="J1104" s="73">
        <v>26.34</v>
      </c>
      <c r="K1104" s="89">
        <f t="shared" si="18"/>
        <v>26.34</v>
      </c>
      <c r="L1104" s="89"/>
    </row>
    <row r="1105" spans="1:12">
      <c r="A1105" s="73" t="s">
        <v>58</v>
      </c>
      <c r="B1105" s="73" t="s">
        <v>433</v>
      </c>
      <c r="C1105" s="73" t="s">
        <v>63</v>
      </c>
      <c r="D1105" s="73" t="s">
        <v>80</v>
      </c>
      <c r="E1105" s="73" t="s">
        <v>146</v>
      </c>
      <c r="F1105" s="73" t="s">
        <v>1771</v>
      </c>
      <c r="G1105" s="73">
        <v>2</v>
      </c>
      <c r="H1105" s="73">
        <v>5.56</v>
      </c>
      <c r="I1105" s="73">
        <v>0</v>
      </c>
      <c r="J1105" s="73">
        <v>5.56</v>
      </c>
      <c r="K1105" s="89">
        <f t="shared" si="18"/>
        <v>5.56</v>
      </c>
      <c r="L1105" s="89"/>
    </row>
    <row r="1106" spans="1:12">
      <c r="A1106" s="73" t="s">
        <v>58</v>
      </c>
      <c r="B1106" s="73" t="s">
        <v>433</v>
      </c>
      <c r="C1106" s="73" t="s">
        <v>63</v>
      </c>
      <c r="D1106" s="73" t="s">
        <v>78</v>
      </c>
      <c r="E1106" s="73" t="s">
        <v>79</v>
      </c>
      <c r="F1106" s="73"/>
      <c r="G1106" s="73">
        <v>1</v>
      </c>
      <c r="H1106" s="73">
        <v>23.16</v>
      </c>
      <c r="I1106" s="73">
        <v>4</v>
      </c>
      <c r="J1106" s="73">
        <v>27.16</v>
      </c>
      <c r="K1106" s="89">
        <f t="shared" si="18"/>
        <v>27.16</v>
      </c>
      <c r="L1106" s="89"/>
    </row>
    <row r="1107" spans="1:12">
      <c r="A1107" s="73" t="s">
        <v>58</v>
      </c>
      <c r="B1107" s="73" t="s">
        <v>433</v>
      </c>
      <c r="C1107" s="73" t="s">
        <v>63</v>
      </c>
      <c r="D1107" s="73" t="s">
        <v>78</v>
      </c>
      <c r="E1107" s="73" t="s">
        <v>79</v>
      </c>
      <c r="F1107" s="73"/>
      <c r="G1107" s="73">
        <v>2</v>
      </c>
      <c r="H1107" s="73">
        <v>46.32</v>
      </c>
      <c r="I1107" s="73">
        <v>4</v>
      </c>
      <c r="J1107" s="73">
        <v>50.32</v>
      </c>
      <c r="K1107" s="89">
        <f t="shared" si="18"/>
        <v>50.32</v>
      </c>
      <c r="L1107" s="89"/>
    </row>
    <row r="1108" spans="1:12">
      <c r="A1108" s="73" t="s">
        <v>58</v>
      </c>
      <c r="B1108" s="73" t="s">
        <v>433</v>
      </c>
      <c r="C1108" s="73" t="s">
        <v>63</v>
      </c>
      <c r="D1108" s="73" t="s">
        <v>78</v>
      </c>
      <c r="E1108" s="73" t="s">
        <v>79</v>
      </c>
      <c r="F1108" s="73"/>
      <c r="G1108" s="73">
        <v>3</v>
      </c>
      <c r="H1108" s="73">
        <v>39.24</v>
      </c>
      <c r="I1108" s="73">
        <v>0</v>
      </c>
      <c r="J1108" s="73">
        <v>39.24</v>
      </c>
      <c r="K1108" s="89">
        <f t="shared" si="18"/>
        <v>39.24</v>
      </c>
      <c r="L1108" s="89"/>
    </row>
    <row r="1109" spans="1:12">
      <c r="A1109" s="73" t="s">
        <v>58</v>
      </c>
      <c r="B1109" s="73" t="s">
        <v>433</v>
      </c>
      <c r="C1109" s="73" t="s">
        <v>63</v>
      </c>
      <c r="D1109" s="73" t="s">
        <v>80</v>
      </c>
      <c r="E1109" s="73" t="s">
        <v>181</v>
      </c>
      <c r="F1109" s="73" t="s">
        <v>182</v>
      </c>
      <c r="G1109" s="73">
        <v>2</v>
      </c>
      <c r="H1109" s="73">
        <v>6.58</v>
      </c>
      <c r="I1109" s="73">
        <v>0</v>
      </c>
      <c r="J1109" s="73">
        <v>6.58</v>
      </c>
      <c r="K1109" s="89">
        <f t="shared" si="18"/>
        <v>6.58</v>
      </c>
      <c r="L1109" s="89"/>
    </row>
    <row r="1110" spans="1:12">
      <c r="A1110" s="73" t="s">
        <v>58</v>
      </c>
      <c r="B1110" s="73" t="s">
        <v>433</v>
      </c>
      <c r="C1110" s="73" t="s">
        <v>63</v>
      </c>
      <c r="D1110" s="73" t="s">
        <v>80</v>
      </c>
      <c r="E1110" s="73" t="s">
        <v>83</v>
      </c>
      <c r="F1110" s="73" t="s">
        <v>84</v>
      </c>
      <c r="G1110" s="73">
        <v>6</v>
      </c>
      <c r="H1110" s="73">
        <v>13.5</v>
      </c>
      <c r="I1110" s="73">
        <v>0</v>
      </c>
      <c r="J1110" s="73">
        <v>13.5</v>
      </c>
      <c r="K1110" s="89">
        <f t="shared" si="18"/>
        <v>13.5</v>
      </c>
      <c r="L1110" s="89"/>
    </row>
    <row r="1111" spans="1:12">
      <c r="A1111" s="73" t="s">
        <v>58</v>
      </c>
      <c r="B1111" s="73" t="s">
        <v>433</v>
      </c>
      <c r="C1111" s="73" t="s">
        <v>63</v>
      </c>
      <c r="D1111" s="73" t="s">
        <v>80</v>
      </c>
      <c r="E1111" s="73" t="s">
        <v>183</v>
      </c>
      <c r="F1111" s="73" t="s">
        <v>184</v>
      </c>
      <c r="G1111" s="73">
        <v>6</v>
      </c>
      <c r="H1111" s="73">
        <v>13.5</v>
      </c>
      <c r="I1111" s="73">
        <v>0</v>
      </c>
      <c r="J1111" s="73">
        <v>13.5</v>
      </c>
      <c r="K1111" s="89">
        <f t="shared" si="18"/>
        <v>13.5</v>
      </c>
      <c r="L1111" s="89"/>
    </row>
    <row r="1112" spans="1:12">
      <c r="A1112" s="73" t="s">
        <v>58</v>
      </c>
      <c r="B1112" s="73" t="s">
        <v>433</v>
      </c>
      <c r="C1112" s="73" t="s">
        <v>63</v>
      </c>
      <c r="D1112" s="73" t="s">
        <v>80</v>
      </c>
      <c r="E1112" s="73" t="s">
        <v>85</v>
      </c>
      <c r="F1112" s="73" t="s">
        <v>86</v>
      </c>
      <c r="G1112" s="73">
        <v>6</v>
      </c>
      <c r="H1112" s="73">
        <v>30.18</v>
      </c>
      <c r="I1112" s="73">
        <v>0</v>
      </c>
      <c r="J1112" s="73">
        <v>30.18</v>
      </c>
      <c r="K1112" s="89">
        <f t="shared" si="18"/>
        <v>30.18</v>
      </c>
      <c r="L1112" s="89"/>
    </row>
    <row r="1113" spans="1:12">
      <c r="A1113" s="73" t="s">
        <v>58</v>
      </c>
      <c r="B1113" s="73" t="s">
        <v>433</v>
      </c>
      <c r="C1113" s="73" t="s">
        <v>63</v>
      </c>
      <c r="D1113" s="73" t="s">
        <v>80</v>
      </c>
      <c r="E1113" s="73" t="s">
        <v>487</v>
      </c>
      <c r="F1113" s="73" t="s">
        <v>488</v>
      </c>
      <c r="G1113" s="73">
        <v>1</v>
      </c>
      <c r="H1113" s="73">
        <v>9.85</v>
      </c>
      <c r="I1113" s="73">
        <v>0</v>
      </c>
      <c r="J1113" s="73">
        <v>9.85</v>
      </c>
      <c r="K1113" s="89">
        <f t="shared" si="18"/>
        <v>9.85</v>
      </c>
      <c r="L1113" s="89"/>
    </row>
    <row r="1114" spans="1:12">
      <c r="A1114" s="73" t="s">
        <v>58</v>
      </c>
      <c r="B1114" s="73" t="s">
        <v>433</v>
      </c>
      <c r="C1114" s="73" t="s">
        <v>63</v>
      </c>
      <c r="D1114" s="73" t="s">
        <v>80</v>
      </c>
      <c r="E1114" s="73" t="s">
        <v>189</v>
      </c>
      <c r="F1114" s="73" t="s">
        <v>190</v>
      </c>
      <c r="G1114" s="73">
        <v>3</v>
      </c>
      <c r="H1114" s="73">
        <v>16.02</v>
      </c>
      <c r="I1114" s="73">
        <v>0</v>
      </c>
      <c r="J1114" s="73">
        <v>16.02</v>
      </c>
      <c r="K1114" s="89">
        <f t="shared" si="18"/>
        <v>16.02</v>
      </c>
      <c r="L1114" s="89"/>
    </row>
    <row r="1115" spans="1:12">
      <c r="A1115" s="73" t="s">
        <v>58</v>
      </c>
      <c r="B1115" s="73" t="s">
        <v>433</v>
      </c>
      <c r="C1115" s="73" t="s">
        <v>63</v>
      </c>
      <c r="D1115" s="73" t="s">
        <v>80</v>
      </c>
      <c r="E1115" s="73" t="s">
        <v>87</v>
      </c>
      <c r="F1115" s="73" t="s">
        <v>88</v>
      </c>
      <c r="G1115" s="73">
        <v>3</v>
      </c>
      <c r="H1115" s="73">
        <v>8.61</v>
      </c>
      <c r="I1115" s="73">
        <v>0</v>
      </c>
      <c r="J1115" s="73">
        <v>8.61</v>
      </c>
      <c r="K1115" s="89">
        <f t="shared" si="18"/>
        <v>8.61</v>
      </c>
      <c r="L1115" s="89"/>
    </row>
    <row r="1116" spans="1:12">
      <c r="A1116" s="73" t="s">
        <v>58</v>
      </c>
      <c r="B1116" s="73" t="s">
        <v>433</v>
      </c>
      <c r="C1116" s="73" t="s">
        <v>63</v>
      </c>
      <c r="D1116" s="73" t="s">
        <v>80</v>
      </c>
      <c r="E1116" s="73" t="s">
        <v>222</v>
      </c>
      <c r="F1116" s="73" t="s">
        <v>223</v>
      </c>
      <c r="G1116" s="73">
        <v>3</v>
      </c>
      <c r="H1116" s="73">
        <v>9.06</v>
      </c>
      <c r="I1116" s="73">
        <v>0</v>
      </c>
      <c r="J1116" s="73">
        <v>9.06</v>
      </c>
      <c r="K1116" s="89">
        <f t="shared" si="18"/>
        <v>9.06</v>
      </c>
      <c r="L1116" s="89"/>
    </row>
    <row r="1117" spans="1:12">
      <c r="A1117" s="73" t="s">
        <v>58</v>
      </c>
      <c r="B1117" s="73" t="s">
        <v>433</v>
      </c>
      <c r="C1117" s="73" t="s">
        <v>63</v>
      </c>
      <c r="D1117" s="73" t="s">
        <v>80</v>
      </c>
      <c r="E1117" s="73" t="s">
        <v>191</v>
      </c>
      <c r="F1117" s="73" t="s">
        <v>192</v>
      </c>
      <c r="G1117" s="73">
        <v>3</v>
      </c>
      <c r="H1117" s="73">
        <v>16.350000000000001</v>
      </c>
      <c r="I1117" s="73">
        <v>0</v>
      </c>
      <c r="J1117" s="73">
        <v>16.350000000000001</v>
      </c>
      <c r="K1117" s="89">
        <f t="shared" si="18"/>
        <v>16.350000000000001</v>
      </c>
      <c r="L1117" s="89"/>
    </row>
    <row r="1118" spans="1:12">
      <c r="A1118" s="73" t="s">
        <v>58</v>
      </c>
      <c r="B1118" s="73" t="s">
        <v>433</v>
      </c>
      <c r="C1118" s="73" t="s">
        <v>63</v>
      </c>
      <c r="D1118" s="73" t="s">
        <v>80</v>
      </c>
      <c r="E1118" s="73" t="s">
        <v>118</v>
      </c>
      <c r="F1118" s="73" t="s">
        <v>119</v>
      </c>
      <c r="G1118" s="73">
        <v>1</v>
      </c>
      <c r="H1118" s="73">
        <v>11.58</v>
      </c>
      <c r="I1118" s="73">
        <v>0</v>
      </c>
      <c r="J1118" s="73">
        <v>11.58</v>
      </c>
      <c r="K1118" s="89">
        <f t="shared" si="18"/>
        <v>11.58</v>
      </c>
      <c r="L1118" s="89"/>
    </row>
    <row r="1119" spans="1:12">
      <c r="A1119" s="73" t="s">
        <v>58</v>
      </c>
      <c r="B1119" s="73" t="s">
        <v>433</v>
      </c>
      <c r="C1119" s="73" t="s">
        <v>63</v>
      </c>
      <c r="D1119" s="73" t="s">
        <v>80</v>
      </c>
      <c r="E1119" s="73" t="s">
        <v>91</v>
      </c>
      <c r="F1119" s="73" t="s">
        <v>92</v>
      </c>
      <c r="G1119" s="73">
        <v>3</v>
      </c>
      <c r="H1119" s="73">
        <v>6.24</v>
      </c>
      <c r="I1119" s="73">
        <v>0</v>
      </c>
      <c r="J1119" s="73">
        <v>6.24</v>
      </c>
      <c r="K1119" s="89">
        <f t="shared" si="18"/>
        <v>6.24</v>
      </c>
      <c r="L1119" s="89"/>
    </row>
    <row r="1120" spans="1:12">
      <c r="A1120" s="73" t="s">
        <v>58</v>
      </c>
      <c r="B1120" s="73" t="s">
        <v>433</v>
      </c>
      <c r="C1120" s="73" t="s">
        <v>63</v>
      </c>
      <c r="D1120" s="73" t="s">
        <v>80</v>
      </c>
      <c r="E1120" s="73" t="s">
        <v>120</v>
      </c>
      <c r="F1120" s="73" t="s">
        <v>121</v>
      </c>
      <c r="G1120" s="73">
        <v>2</v>
      </c>
      <c r="H1120" s="73">
        <v>17.440000000000001</v>
      </c>
      <c r="I1120" s="73">
        <v>0</v>
      </c>
      <c r="J1120" s="73">
        <v>17.440000000000001</v>
      </c>
      <c r="K1120" s="89">
        <f t="shared" si="18"/>
        <v>17.440000000000001</v>
      </c>
      <c r="L1120" s="89"/>
    </row>
    <row r="1121" spans="1:12">
      <c r="A1121" s="73" t="s">
        <v>58</v>
      </c>
      <c r="B1121" s="73" t="s">
        <v>433</v>
      </c>
      <c r="C1121" s="73" t="s">
        <v>63</v>
      </c>
      <c r="D1121" s="73" t="s">
        <v>78</v>
      </c>
      <c r="E1121" s="73" t="s">
        <v>79</v>
      </c>
      <c r="F1121" s="73"/>
      <c r="G1121" s="73">
        <v>2</v>
      </c>
      <c r="H1121" s="73">
        <v>30.66</v>
      </c>
      <c r="I1121" s="73">
        <v>0</v>
      </c>
      <c r="J1121" s="73">
        <v>30.66</v>
      </c>
      <c r="K1121" s="89">
        <f t="shared" si="18"/>
        <v>30.66</v>
      </c>
      <c r="L1121" s="89"/>
    </row>
    <row r="1122" spans="1:12">
      <c r="A1122" s="73" t="s">
        <v>58</v>
      </c>
      <c r="B1122" s="73" t="s">
        <v>433</v>
      </c>
      <c r="C1122" s="73" t="s">
        <v>63</v>
      </c>
      <c r="D1122" s="73" t="s">
        <v>78</v>
      </c>
      <c r="E1122" s="73" t="s">
        <v>79</v>
      </c>
      <c r="F1122" s="73"/>
      <c r="G1122" s="73">
        <v>17</v>
      </c>
      <c r="H1122" s="73">
        <v>260.61</v>
      </c>
      <c r="I1122" s="73">
        <v>0</v>
      </c>
      <c r="J1122" s="73">
        <v>260.61</v>
      </c>
      <c r="K1122" s="89">
        <f t="shared" si="18"/>
        <v>260.61</v>
      </c>
      <c r="L1122" s="89"/>
    </row>
    <row r="1123" spans="1:12">
      <c r="A1123" s="73" t="s">
        <v>58</v>
      </c>
      <c r="B1123" s="73" t="s">
        <v>433</v>
      </c>
      <c r="C1123" s="73" t="s">
        <v>63</v>
      </c>
      <c r="D1123" s="73" t="s">
        <v>80</v>
      </c>
      <c r="E1123" s="73" t="s">
        <v>140</v>
      </c>
      <c r="F1123" s="73" t="s">
        <v>141</v>
      </c>
      <c r="G1123" s="73">
        <v>1</v>
      </c>
      <c r="H1123" s="73">
        <v>10.7</v>
      </c>
      <c r="I1123" s="73">
        <v>0</v>
      </c>
      <c r="J1123" s="73">
        <v>10.7</v>
      </c>
      <c r="K1123" s="89">
        <f t="shared" si="18"/>
        <v>10.7</v>
      </c>
      <c r="L1123" s="89"/>
    </row>
    <row r="1124" spans="1:12">
      <c r="A1124" s="73" t="s">
        <v>58</v>
      </c>
      <c r="B1124" s="73" t="s">
        <v>433</v>
      </c>
      <c r="C1124" s="73" t="s">
        <v>63</v>
      </c>
      <c r="D1124" s="73" t="s">
        <v>80</v>
      </c>
      <c r="E1124" s="73" t="s">
        <v>130</v>
      </c>
      <c r="F1124" s="73" t="s">
        <v>131</v>
      </c>
      <c r="G1124" s="73">
        <v>1</v>
      </c>
      <c r="H1124" s="73">
        <v>13.38</v>
      </c>
      <c r="I1124" s="73">
        <v>0</v>
      </c>
      <c r="J1124" s="73">
        <v>13.38</v>
      </c>
      <c r="K1124" s="89">
        <f t="shared" si="18"/>
        <v>13.38</v>
      </c>
      <c r="L1124" s="89"/>
    </row>
    <row r="1125" spans="1:12">
      <c r="A1125" s="73" t="s">
        <v>58</v>
      </c>
      <c r="B1125" s="73" t="s">
        <v>433</v>
      </c>
      <c r="C1125" s="73" t="s">
        <v>63</v>
      </c>
      <c r="D1125" s="73" t="s">
        <v>78</v>
      </c>
      <c r="E1125" s="73" t="s">
        <v>79</v>
      </c>
      <c r="F1125" s="73"/>
      <c r="G1125" s="73">
        <v>1</v>
      </c>
      <c r="H1125" s="73">
        <v>15.33</v>
      </c>
      <c r="I1125" s="73">
        <v>0</v>
      </c>
      <c r="J1125" s="73">
        <v>15.33</v>
      </c>
      <c r="K1125" s="89">
        <f t="shared" si="18"/>
        <v>15.33</v>
      </c>
      <c r="L1125" s="89"/>
    </row>
    <row r="1126" spans="1:12">
      <c r="A1126" s="73" t="s">
        <v>58</v>
      </c>
      <c r="B1126" s="73" t="s">
        <v>433</v>
      </c>
      <c r="C1126" s="73" t="s">
        <v>63</v>
      </c>
      <c r="D1126" s="73" t="s">
        <v>80</v>
      </c>
      <c r="E1126" s="73" t="s">
        <v>140</v>
      </c>
      <c r="F1126" s="73" t="s">
        <v>141</v>
      </c>
      <c r="G1126" s="73">
        <v>1</v>
      </c>
      <c r="H1126" s="73">
        <v>10.7</v>
      </c>
      <c r="I1126" s="73">
        <v>0</v>
      </c>
      <c r="J1126" s="73">
        <v>10.7</v>
      </c>
      <c r="K1126" s="89">
        <f t="shared" si="18"/>
        <v>10.7</v>
      </c>
      <c r="L1126" s="89"/>
    </row>
    <row r="1127" spans="1:12">
      <c r="A1127" s="73" t="s">
        <v>58</v>
      </c>
      <c r="B1127" s="73" t="s">
        <v>433</v>
      </c>
      <c r="C1127" s="73" t="s">
        <v>63</v>
      </c>
      <c r="D1127" s="73" t="s">
        <v>78</v>
      </c>
      <c r="E1127" s="73" t="s">
        <v>79</v>
      </c>
      <c r="F1127" s="73"/>
      <c r="G1127" s="73">
        <v>1</v>
      </c>
      <c r="H1127" s="73">
        <v>23.24</v>
      </c>
      <c r="I1127" s="73">
        <v>0</v>
      </c>
      <c r="J1127" s="73">
        <v>23.24</v>
      </c>
      <c r="K1127" s="89">
        <f t="shared" si="18"/>
        <v>23.24</v>
      </c>
      <c r="L1127" s="89"/>
    </row>
    <row r="1128" spans="1:12">
      <c r="A1128" s="73" t="s">
        <v>58</v>
      </c>
      <c r="B1128" s="73" t="s">
        <v>433</v>
      </c>
      <c r="C1128" s="73" t="s">
        <v>63</v>
      </c>
      <c r="D1128" s="73" t="s">
        <v>78</v>
      </c>
      <c r="E1128" s="73" t="s">
        <v>79</v>
      </c>
      <c r="F1128" s="73"/>
      <c r="G1128" s="73">
        <v>3</v>
      </c>
      <c r="H1128" s="73">
        <v>50.8</v>
      </c>
      <c r="I1128" s="73">
        <v>0</v>
      </c>
      <c r="J1128" s="73">
        <v>50.8</v>
      </c>
      <c r="K1128" s="89">
        <f t="shared" si="18"/>
        <v>50.8</v>
      </c>
      <c r="L1128" s="89"/>
    </row>
    <row r="1129" spans="1:12">
      <c r="A1129" s="73" t="s">
        <v>58</v>
      </c>
      <c r="B1129" s="73" t="s">
        <v>433</v>
      </c>
      <c r="C1129" s="73" t="s">
        <v>63</v>
      </c>
      <c r="D1129" s="73" t="s">
        <v>80</v>
      </c>
      <c r="E1129" s="73" t="s">
        <v>134</v>
      </c>
      <c r="F1129" s="73" t="s">
        <v>135</v>
      </c>
      <c r="G1129" s="73">
        <v>1</v>
      </c>
      <c r="H1129" s="73">
        <v>9.85</v>
      </c>
      <c r="I1129" s="73">
        <v>0</v>
      </c>
      <c r="J1129" s="73">
        <v>9.85</v>
      </c>
      <c r="K1129" s="89">
        <f t="shared" si="18"/>
        <v>9.85</v>
      </c>
      <c r="L1129" s="89"/>
    </row>
    <row r="1130" spans="1:12">
      <c r="A1130" s="73" t="s">
        <v>58</v>
      </c>
      <c r="B1130" s="73" t="s">
        <v>433</v>
      </c>
      <c r="C1130" s="73" t="s">
        <v>63</v>
      </c>
      <c r="D1130" s="73" t="s">
        <v>78</v>
      </c>
      <c r="E1130" s="73" t="s">
        <v>79</v>
      </c>
      <c r="F1130" s="73"/>
      <c r="G1130" s="73">
        <v>2</v>
      </c>
      <c r="H1130" s="73">
        <v>26.16</v>
      </c>
      <c r="I1130" s="73">
        <v>0</v>
      </c>
      <c r="J1130" s="73">
        <v>26.16</v>
      </c>
      <c r="K1130" s="89">
        <f t="shared" si="18"/>
        <v>26.16</v>
      </c>
      <c r="L1130" s="89"/>
    </row>
    <row r="1131" spans="1:12">
      <c r="A1131" s="73" t="s">
        <v>58</v>
      </c>
      <c r="B1131" s="73" t="s">
        <v>433</v>
      </c>
      <c r="C1131" s="73" t="s">
        <v>63</v>
      </c>
      <c r="D1131" s="73" t="s">
        <v>78</v>
      </c>
      <c r="E1131" s="73" t="s">
        <v>79</v>
      </c>
      <c r="F1131" s="73"/>
      <c r="G1131" s="73">
        <v>9</v>
      </c>
      <c r="H1131" s="73">
        <v>117.72</v>
      </c>
      <c r="I1131" s="73">
        <v>0</v>
      </c>
      <c r="J1131" s="73">
        <v>117.72</v>
      </c>
      <c r="K1131" s="89">
        <f t="shared" si="18"/>
        <v>117.72</v>
      </c>
      <c r="L1131" s="89"/>
    </row>
    <row r="1132" spans="1:12">
      <c r="A1132" s="73" t="s">
        <v>58</v>
      </c>
      <c r="B1132" s="73" t="s">
        <v>433</v>
      </c>
      <c r="C1132" s="73" t="s">
        <v>63</v>
      </c>
      <c r="D1132" s="73" t="s">
        <v>80</v>
      </c>
      <c r="E1132" s="73" t="s">
        <v>144</v>
      </c>
      <c r="F1132" s="73" t="s">
        <v>145</v>
      </c>
      <c r="G1132" s="73">
        <v>3</v>
      </c>
      <c r="H1132" s="73">
        <v>6.27</v>
      </c>
      <c r="I1132" s="73">
        <v>0</v>
      </c>
      <c r="J1132" s="73">
        <v>6.27</v>
      </c>
      <c r="K1132" s="89">
        <f t="shared" si="18"/>
        <v>6.27</v>
      </c>
      <c r="L1132" s="89"/>
    </row>
    <row r="1133" spans="1:12">
      <c r="A1133" s="73" t="s">
        <v>58</v>
      </c>
      <c r="B1133" s="73" t="s">
        <v>433</v>
      </c>
      <c r="C1133" s="73" t="s">
        <v>63</v>
      </c>
      <c r="D1133" s="73" t="s">
        <v>80</v>
      </c>
      <c r="E1133" s="73" t="s">
        <v>240</v>
      </c>
      <c r="F1133" s="73" t="s">
        <v>241</v>
      </c>
      <c r="G1133" s="73">
        <v>1</v>
      </c>
      <c r="H1133" s="73">
        <v>3.69</v>
      </c>
      <c r="I1133" s="73">
        <v>0</v>
      </c>
      <c r="J1133" s="73">
        <v>3.69</v>
      </c>
      <c r="K1133" s="89">
        <f t="shared" si="18"/>
        <v>3.69</v>
      </c>
      <c r="L1133" s="89"/>
    </row>
    <row r="1134" spans="1:12">
      <c r="A1134" s="73" t="s">
        <v>58</v>
      </c>
      <c r="B1134" s="73" t="s">
        <v>433</v>
      </c>
      <c r="C1134" s="73" t="s">
        <v>63</v>
      </c>
      <c r="D1134" s="73" t="s">
        <v>78</v>
      </c>
      <c r="E1134" s="73" t="s">
        <v>79</v>
      </c>
      <c r="F1134" s="73"/>
      <c r="G1134" s="73">
        <v>7</v>
      </c>
      <c r="H1134" s="73">
        <v>167.16</v>
      </c>
      <c r="I1134" s="73">
        <v>0</v>
      </c>
      <c r="J1134" s="73">
        <v>167.16</v>
      </c>
      <c r="K1134" s="89">
        <f t="shared" si="18"/>
        <v>167.16</v>
      </c>
      <c r="L1134" s="89"/>
    </row>
    <row r="1135" spans="1:12">
      <c r="A1135" s="73" t="s">
        <v>58</v>
      </c>
      <c r="B1135" s="73" t="s">
        <v>433</v>
      </c>
      <c r="C1135" s="73" t="s">
        <v>63</v>
      </c>
      <c r="D1135" s="73" t="s">
        <v>80</v>
      </c>
      <c r="E1135" s="73" t="s">
        <v>371</v>
      </c>
      <c r="F1135" s="73" t="s">
        <v>372</v>
      </c>
      <c r="G1135" s="73">
        <v>2</v>
      </c>
      <c r="H1135" s="73">
        <v>16.38</v>
      </c>
      <c r="I1135" s="73">
        <v>0</v>
      </c>
      <c r="J1135" s="73">
        <v>16.38</v>
      </c>
      <c r="K1135" s="89">
        <f t="shared" si="18"/>
        <v>16.38</v>
      </c>
      <c r="L1135" s="89"/>
    </row>
    <row r="1136" spans="1:12">
      <c r="A1136" s="73" t="s">
        <v>58</v>
      </c>
      <c r="B1136" s="73" t="s">
        <v>433</v>
      </c>
      <c r="C1136" s="73" t="s">
        <v>63</v>
      </c>
      <c r="D1136" s="73" t="s">
        <v>80</v>
      </c>
      <c r="E1136" s="73" t="s">
        <v>416</v>
      </c>
      <c r="F1136" s="73" t="s">
        <v>1777</v>
      </c>
      <c r="G1136" s="73">
        <v>2</v>
      </c>
      <c r="H1136" s="73">
        <v>10.68</v>
      </c>
      <c r="I1136" s="73">
        <v>0</v>
      </c>
      <c r="J1136" s="73">
        <v>10.68</v>
      </c>
      <c r="K1136" s="89">
        <f t="shared" si="18"/>
        <v>10.68</v>
      </c>
      <c r="L1136" s="89"/>
    </row>
    <row r="1137" spans="1:12">
      <c r="A1137" s="73" t="s">
        <v>58</v>
      </c>
      <c r="B1137" s="73" t="s">
        <v>433</v>
      </c>
      <c r="C1137" s="73" t="s">
        <v>63</v>
      </c>
      <c r="D1137" s="73" t="s">
        <v>80</v>
      </c>
      <c r="E1137" s="73" t="s">
        <v>373</v>
      </c>
      <c r="F1137" s="73" t="s">
        <v>374</v>
      </c>
      <c r="G1137" s="73">
        <v>2</v>
      </c>
      <c r="H1137" s="73">
        <v>13.18</v>
      </c>
      <c r="I1137" s="73">
        <v>0</v>
      </c>
      <c r="J1137" s="73">
        <v>13.18</v>
      </c>
      <c r="K1137" s="89">
        <f t="shared" si="18"/>
        <v>13.18</v>
      </c>
      <c r="L1137" s="89"/>
    </row>
    <row r="1138" spans="1:12">
      <c r="A1138" s="73" t="s">
        <v>58</v>
      </c>
      <c r="B1138" s="73" t="s">
        <v>433</v>
      </c>
      <c r="C1138" s="73" t="s">
        <v>63</v>
      </c>
      <c r="D1138" s="73" t="s">
        <v>78</v>
      </c>
      <c r="E1138" s="73" t="s">
        <v>79</v>
      </c>
      <c r="F1138" s="73"/>
      <c r="G1138" s="73">
        <v>1</v>
      </c>
      <c r="H1138" s="73">
        <v>15.33</v>
      </c>
      <c r="I1138" s="73">
        <v>4</v>
      </c>
      <c r="J1138" s="73">
        <v>19.329999999999998</v>
      </c>
      <c r="K1138" s="89">
        <f t="shared" si="18"/>
        <v>19.329999999999998</v>
      </c>
      <c r="L1138" s="89"/>
    </row>
    <row r="1139" spans="1:12">
      <c r="A1139" s="73" t="s">
        <v>58</v>
      </c>
      <c r="B1139" s="73" t="s">
        <v>433</v>
      </c>
      <c r="C1139" s="73" t="s">
        <v>63</v>
      </c>
      <c r="D1139" s="73" t="s">
        <v>80</v>
      </c>
      <c r="E1139" s="73" t="s">
        <v>226</v>
      </c>
      <c r="F1139" s="73" t="s">
        <v>227</v>
      </c>
      <c r="G1139" s="73">
        <v>20</v>
      </c>
      <c r="H1139" s="73">
        <v>224.4</v>
      </c>
      <c r="I1139" s="73">
        <v>0</v>
      </c>
      <c r="J1139" s="73">
        <v>224.4</v>
      </c>
      <c r="K1139" s="89">
        <f t="shared" si="18"/>
        <v>224.4</v>
      </c>
      <c r="L1139" s="89"/>
    </row>
    <row r="1140" spans="1:12">
      <c r="A1140" s="73" t="s">
        <v>58</v>
      </c>
      <c r="B1140" s="73" t="s">
        <v>433</v>
      </c>
      <c r="C1140" s="73" t="s">
        <v>63</v>
      </c>
      <c r="D1140" s="73" t="s">
        <v>80</v>
      </c>
      <c r="E1140" s="73" t="s">
        <v>211</v>
      </c>
      <c r="F1140" s="73" t="s">
        <v>212</v>
      </c>
      <c r="G1140" s="73">
        <v>1</v>
      </c>
      <c r="H1140" s="73">
        <v>3.99</v>
      </c>
      <c r="I1140" s="73">
        <v>0</v>
      </c>
      <c r="J1140" s="73">
        <v>3.99</v>
      </c>
      <c r="K1140" s="89">
        <f t="shared" si="18"/>
        <v>3.99</v>
      </c>
      <c r="L1140" s="89"/>
    </row>
    <row r="1141" spans="1:12">
      <c r="A1141" s="73" t="s">
        <v>58</v>
      </c>
      <c r="B1141" s="73" t="s">
        <v>433</v>
      </c>
      <c r="C1141" s="73" t="s">
        <v>63</v>
      </c>
      <c r="D1141" s="73" t="s">
        <v>80</v>
      </c>
      <c r="E1141" s="73" t="s">
        <v>213</v>
      </c>
      <c r="F1141" s="73" t="s">
        <v>214</v>
      </c>
      <c r="G1141" s="73">
        <v>1</v>
      </c>
      <c r="H1141" s="73">
        <v>16.440000000000001</v>
      </c>
      <c r="I1141" s="73">
        <v>0</v>
      </c>
      <c r="J1141" s="73">
        <v>16.440000000000001</v>
      </c>
      <c r="K1141" s="89">
        <f t="shared" si="18"/>
        <v>16.440000000000001</v>
      </c>
      <c r="L1141" s="89"/>
    </row>
    <row r="1142" spans="1:12">
      <c r="A1142" s="73" t="s">
        <v>58</v>
      </c>
      <c r="B1142" s="73" t="s">
        <v>433</v>
      </c>
      <c r="C1142" s="73" t="s">
        <v>63</v>
      </c>
      <c r="D1142" s="73" t="s">
        <v>78</v>
      </c>
      <c r="E1142" s="73" t="s">
        <v>79</v>
      </c>
      <c r="F1142" s="73"/>
      <c r="G1142" s="73">
        <v>1</v>
      </c>
      <c r="H1142" s="73">
        <v>15.33</v>
      </c>
      <c r="I1142" s="73">
        <v>4</v>
      </c>
      <c r="J1142" s="73">
        <v>19.329999999999998</v>
      </c>
      <c r="K1142" s="89">
        <f t="shared" si="18"/>
        <v>19.329999999999998</v>
      </c>
      <c r="L1142" s="89"/>
    </row>
    <row r="1143" spans="1:12">
      <c r="A1143" s="73" t="s">
        <v>58</v>
      </c>
      <c r="B1143" s="73" t="s">
        <v>433</v>
      </c>
      <c r="C1143" s="73" t="s">
        <v>63</v>
      </c>
      <c r="D1143" s="73" t="s">
        <v>80</v>
      </c>
      <c r="E1143" s="73" t="s">
        <v>211</v>
      </c>
      <c r="F1143" s="73" t="s">
        <v>212</v>
      </c>
      <c r="G1143" s="73">
        <v>1</v>
      </c>
      <c r="H1143" s="73">
        <v>3.99</v>
      </c>
      <c r="I1143" s="73">
        <v>0</v>
      </c>
      <c r="J1143" s="73">
        <v>3.99</v>
      </c>
      <c r="K1143" s="89">
        <f t="shared" si="18"/>
        <v>3.99</v>
      </c>
      <c r="L1143" s="89"/>
    </row>
    <row r="1144" spans="1:12">
      <c r="A1144" s="73" t="s">
        <v>58</v>
      </c>
      <c r="B1144" s="73" t="s">
        <v>444</v>
      </c>
      <c r="C1144" s="73" t="s">
        <v>445</v>
      </c>
      <c r="D1144" s="73" t="s">
        <v>78</v>
      </c>
      <c r="E1144" s="73" t="s">
        <v>79</v>
      </c>
      <c r="F1144" s="73"/>
      <c r="G1144" s="73">
        <v>3</v>
      </c>
      <c r="H1144" s="73">
        <v>26.16</v>
      </c>
      <c r="I1144" s="73">
        <v>16</v>
      </c>
      <c r="J1144" s="73">
        <v>42.16</v>
      </c>
      <c r="K1144" s="89">
        <f t="shared" si="18"/>
        <v>42.16</v>
      </c>
      <c r="L1144" s="89"/>
    </row>
    <row r="1145" spans="1:12">
      <c r="A1145" s="73" t="s">
        <v>58</v>
      </c>
      <c r="B1145" s="73" t="s">
        <v>444</v>
      </c>
      <c r="C1145" s="73" t="s">
        <v>445</v>
      </c>
      <c r="D1145" s="73" t="s">
        <v>78</v>
      </c>
      <c r="E1145" s="73" t="s">
        <v>79</v>
      </c>
      <c r="F1145" s="73"/>
      <c r="G1145" s="73">
        <v>3</v>
      </c>
      <c r="H1145" s="73">
        <v>41.49</v>
      </c>
      <c r="I1145" s="73">
        <v>0</v>
      </c>
      <c r="J1145" s="73">
        <v>41.49</v>
      </c>
      <c r="K1145" s="89">
        <f t="shared" si="18"/>
        <v>41.49</v>
      </c>
      <c r="L1145" s="89"/>
    </row>
    <row r="1146" spans="1:12">
      <c r="A1146" s="73" t="s">
        <v>58</v>
      </c>
      <c r="B1146" s="73" t="s">
        <v>444</v>
      </c>
      <c r="C1146" s="73" t="s">
        <v>445</v>
      </c>
      <c r="D1146" s="73" t="s">
        <v>80</v>
      </c>
      <c r="E1146" s="73" t="s">
        <v>130</v>
      </c>
      <c r="F1146" s="73" t="s">
        <v>131</v>
      </c>
      <c r="G1146" s="73">
        <v>1</v>
      </c>
      <c r="H1146" s="73">
        <v>13.38</v>
      </c>
      <c r="I1146" s="73">
        <v>0</v>
      </c>
      <c r="J1146" s="73">
        <v>13.38</v>
      </c>
      <c r="K1146" s="89">
        <f t="shared" si="18"/>
        <v>13.38</v>
      </c>
      <c r="L1146" s="89"/>
    </row>
    <row r="1147" spans="1:12">
      <c r="A1147" s="73" t="s">
        <v>58</v>
      </c>
      <c r="B1147" s="73" t="s">
        <v>444</v>
      </c>
      <c r="C1147" s="73" t="s">
        <v>445</v>
      </c>
      <c r="D1147" s="73" t="s">
        <v>80</v>
      </c>
      <c r="E1147" s="73" t="s">
        <v>262</v>
      </c>
      <c r="F1147" s="73" t="s">
        <v>263</v>
      </c>
      <c r="G1147" s="73">
        <v>1</v>
      </c>
      <c r="H1147" s="73">
        <v>1.52</v>
      </c>
      <c r="I1147" s="73">
        <v>0</v>
      </c>
      <c r="J1147" s="73">
        <v>1.52</v>
      </c>
      <c r="K1147" s="89">
        <f t="shared" si="18"/>
        <v>1.52</v>
      </c>
      <c r="L1147" s="89"/>
    </row>
    <row r="1148" spans="1:12">
      <c r="A1148" s="73" t="s">
        <v>58</v>
      </c>
      <c r="B1148" s="73" t="s">
        <v>444</v>
      </c>
      <c r="C1148" s="73" t="s">
        <v>445</v>
      </c>
      <c r="D1148" s="73" t="s">
        <v>80</v>
      </c>
      <c r="E1148" s="73" t="s">
        <v>142</v>
      </c>
      <c r="F1148" s="73" t="s">
        <v>143</v>
      </c>
      <c r="G1148" s="73">
        <v>1</v>
      </c>
      <c r="H1148" s="73">
        <v>1.75</v>
      </c>
      <c r="I1148" s="73">
        <v>0</v>
      </c>
      <c r="J1148" s="73">
        <v>1.75</v>
      </c>
      <c r="K1148" s="89">
        <f t="shared" si="18"/>
        <v>1.75</v>
      </c>
      <c r="L1148" s="89"/>
    </row>
    <row r="1149" spans="1:12">
      <c r="A1149" s="73" t="s">
        <v>58</v>
      </c>
      <c r="B1149" s="73" t="s">
        <v>444</v>
      </c>
      <c r="C1149" s="73" t="s">
        <v>445</v>
      </c>
      <c r="D1149" s="73" t="s">
        <v>80</v>
      </c>
      <c r="E1149" s="73" t="s">
        <v>211</v>
      </c>
      <c r="F1149" s="73" t="s">
        <v>212</v>
      </c>
      <c r="G1149" s="73">
        <v>1</v>
      </c>
      <c r="H1149" s="73">
        <v>3.99</v>
      </c>
      <c r="I1149" s="73">
        <v>0</v>
      </c>
      <c r="J1149" s="73">
        <v>3.99</v>
      </c>
      <c r="K1149" s="89">
        <f t="shared" si="18"/>
        <v>3.99</v>
      </c>
      <c r="L1149" s="89"/>
    </row>
    <row r="1150" spans="1:12">
      <c r="A1150" s="73" t="s">
        <v>58</v>
      </c>
      <c r="B1150" s="73" t="s">
        <v>444</v>
      </c>
      <c r="C1150" s="73" t="s">
        <v>445</v>
      </c>
      <c r="D1150" s="73" t="s">
        <v>80</v>
      </c>
      <c r="E1150" s="73" t="s">
        <v>155</v>
      </c>
      <c r="F1150" s="73" t="s">
        <v>156</v>
      </c>
      <c r="G1150" s="73">
        <v>3</v>
      </c>
      <c r="H1150" s="73">
        <v>37.74</v>
      </c>
      <c r="I1150" s="73">
        <v>9</v>
      </c>
      <c r="J1150" s="73">
        <v>46.74</v>
      </c>
      <c r="K1150" s="89">
        <f t="shared" si="18"/>
        <v>46.74</v>
      </c>
      <c r="L1150" s="89"/>
    </row>
    <row r="1151" spans="1:12">
      <c r="A1151" s="73" t="s">
        <v>58</v>
      </c>
      <c r="B1151" s="73" t="s">
        <v>444</v>
      </c>
      <c r="C1151" s="73" t="s">
        <v>445</v>
      </c>
      <c r="D1151" s="73" t="s">
        <v>80</v>
      </c>
      <c r="E1151" s="73" t="s">
        <v>94</v>
      </c>
      <c r="F1151" s="73" t="s">
        <v>95</v>
      </c>
      <c r="G1151" s="73">
        <v>3</v>
      </c>
      <c r="H1151" s="73">
        <v>3.3</v>
      </c>
      <c r="I1151" s="73">
        <v>0</v>
      </c>
      <c r="J1151" s="73">
        <v>3.3</v>
      </c>
      <c r="K1151" s="89">
        <f t="shared" si="18"/>
        <v>3.3</v>
      </c>
      <c r="L1151" s="89"/>
    </row>
    <row r="1152" spans="1:12">
      <c r="A1152" s="73" t="s">
        <v>58</v>
      </c>
      <c r="B1152" s="73" t="s">
        <v>444</v>
      </c>
      <c r="C1152" s="73" t="s">
        <v>445</v>
      </c>
      <c r="D1152" s="73" t="s">
        <v>80</v>
      </c>
      <c r="E1152" s="73" t="s">
        <v>155</v>
      </c>
      <c r="F1152" s="73" t="s">
        <v>156</v>
      </c>
      <c r="G1152" s="73">
        <v>4</v>
      </c>
      <c r="H1152" s="73">
        <v>50.32</v>
      </c>
      <c r="I1152" s="73">
        <v>0</v>
      </c>
      <c r="J1152" s="73">
        <v>50.32</v>
      </c>
      <c r="K1152" s="89">
        <f t="shared" si="18"/>
        <v>50.32</v>
      </c>
      <c r="L1152" s="89"/>
    </row>
    <row r="1153" spans="1:12">
      <c r="A1153" s="73" t="s">
        <v>58</v>
      </c>
      <c r="B1153" s="73" t="s">
        <v>444</v>
      </c>
      <c r="C1153" s="73" t="s">
        <v>445</v>
      </c>
      <c r="D1153" s="73" t="s">
        <v>80</v>
      </c>
      <c r="E1153" s="73" t="s">
        <v>157</v>
      </c>
      <c r="F1153" s="73" t="s">
        <v>158</v>
      </c>
      <c r="G1153" s="73">
        <v>1</v>
      </c>
      <c r="H1153" s="73">
        <v>20.8</v>
      </c>
      <c r="I1153" s="73">
        <v>0</v>
      </c>
      <c r="J1153" s="73">
        <v>20.8</v>
      </c>
      <c r="K1153" s="89">
        <f t="shared" si="18"/>
        <v>20.8</v>
      </c>
      <c r="L1153" s="89"/>
    </row>
    <row r="1154" spans="1:12">
      <c r="A1154" s="73" t="s">
        <v>58</v>
      </c>
      <c r="B1154" s="73" t="s">
        <v>444</v>
      </c>
      <c r="C1154" s="73" t="s">
        <v>445</v>
      </c>
      <c r="D1154" s="73" t="s">
        <v>80</v>
      </c>
      <c r="E1154" s="73" t="s">
        <v>94</v>
      </c>
      <c r="F1154" s="73" t="s">
        <v>95</v>
      </c>
      <c r="G1154" s="73">
        <v>5</v>
      </c>
      <c r="H1154" s="73">
        <v>5.5</v>
      </c>
      <c r="I1154" s="73">
        <v>0</v>
      </c>
      <c r="J1154" s="73">
        <v>5.5</v>
      </c>
      <c r="K1154" s="89">
        <f t="shared" si="18"/>
        <v>5.5</v>
      </c>
      <c r="L1154" s="89"/>
    </row>
    <row r="1155" spans="1:12">
      <c r="A1155" s="73" t="s">
        <v>58</v>
      </c>
      <c r="B1155" s="73" t="s">
        <v>446</v>
      </c>
      <c r="C1155" s="73" t="s">
        <v>447</v>
      </c>
      <c r="D1155" s="73" t="s">
        <v>78</v>
      </c>
      <c r="E1155" s="73" t="s">
        <v>79</v>
      </c>
      <c r="F1155" s="73"/>
      <c r="G1155" s="73">
        <v>17</v>
      </c>
      <c r="H1155" s="73">
        <v>222.36</v>
      </c>
      <c r="I1155" s="73">
        <v>0</v>
      </c>
      <c r="J1155" s="73">
        <v>222.36</v>
      </c>
      <c r="K1155" s="89">
        <f t="shared" si="18"/>
        <v>222.36</v>
      </c>
      <c r="L1155" s="89"/>
    </row>
    <row r="1156" spans="1:12">
      <c r="A1156" s="73" t="s">
        <v>58</v>
      </c>
      <c r="B1156" s="73" t="s">
        <v>446</v>
      </c>
      <c r="C1156" s="73" t="s">
        <v>447</v>
      </c>
      <c r="D1156" s="73" t="s">
        <v>80</v>
      </c>
      <c r="E1156" s="73" t="s">
        <v>175</v>
      </c>
      <c r="F1156" s="73" t="s">
        <v>176</v>
      </c>
      <c r="G1156" s="73">
        <v>8</v>
      </c>
      <c r="H1156" s="73">
        <v>214.56</v>
      </c>
      <c r="I1156" s="73">
        <v>32</v>
      </c>
      <c r="J1156" s="73">
        <v>246.56</v>
      </c>
      <c r="K1156" s="89">
        <f t="shared" si="18"/>
        <v>246.56</v>
      </c>
      <c r="L1156" s="89"/>
    </row>
    <row r="1157" spans="1:12">
      <c r="A1157" s="73" t="s">
        <v>58</v>
      </c>
      <c r="B1157" s="73" t="s">
        <v>446</v>
      </c>
      <c r="C1157" s="73" t="s">
        <v>447</v>
      </c>
      <c r="D1157" s="73" t="s">
        <v>80</v>
      </c>
      <c r="E1157" s="73" t="s">
        <v>240</v>
      </c>
      <c r="F1157" s="73" t="s">
        <v>241</v>
      </c>
      <c r="G1157" s="73">
        <v>1</v>
      </c>
      <c r="H1157" s="73">
        <v>3.69</v>
      </c>
      <c r="I1157" s="73">
        <v>0</v>
      </c>
      <c r="J1157" s="73">
        <v>3.69</v>
      </c>
      <c r="K1157" s="89">
        <f t="shared" si="18"/>
        <v>3.69</v>
      </c>
      <c r="L1157" s="89"/>
    </row>
    <row r="1158" spans="1:12">
      <c r="A1158" s="73" t="s">
        <v>58</v>
      </c>
      <c r="B1158" s="73" t="s">
        <v>446</v>
      </c>
      <c r="C1158" s="73" t="s">
        <v>447</v>
      </c>
      <c r="D1158" s="73" t="s">
        <v>80</v>
      </c>
      <c r="E1158" s="73" t="s">
        <v>114</v>
      </c>
      <c r="F1158" s="73" t="s">
        <v>115</v>
      </c>
      <c r="G1158" s="73">
        <v>3</v>
      </c>
      <c r="H1158" s="73">
        <v>3.3</v>
      </c>
      <c r="I1158" s="73">
        <v>0</v>
      </c>
      <c r="J1158" s="73">
        <v>3.3</v>
      </c>
      <c r="K1158" s="89">
        <f t="shared" si="18"/>
        <v>3.3</v>
      </c>
      <c r="L1158" s="89"/>
    </row>
    <row r="1159" spans="1:12">
      <c r="A1159" s="73" t="s">
        <v>58</v>
      </c>
      <c r="B1159" s="73" t="s">
        <v>446</v>
      </c>
      <c r="C1159" s="73" t="s">
        <v>447</v>
      </c>
      <c r="D1159" s="73" t="s">
        <v>80</v>
      </c>
      <c r="E1159" s="73" t="s">
        <v>1122</v>
      </c>
      <c r="F1159" s="73" t="s">
        <v>1123</v>
      </c>
      <c r="G1159" s="73">
        <v>1</v>
      </c>
      <c r="H1159" s="73">
        <v>81.14</v>
      </c>
      <c r="I1159" s="73">
        <v>0</v>
      </c>
      <c r="J1159" s="73">
        <v>81.14</v>
      </c>
      <c r="K1159" s="89">
        <f t="shared" ref="K1159:K1222" si="19">J1159</f>
        <v>81.14</v>
      </c>
      <c r="L1159" s="89"/>
    </row>
    <row r="1160" spans="1:12">
      <c r="A1160" s="73" t="s">
        <v>58</v>
      </c>
      <c r="B1160" s="73" t="s">
        <v>446</v>
      </c>
      <c r="C1160" s="73" t="s">
        <v>447</v>
      </c>
      <c r="D1160" s="73" t="s">
        <v>80</v>
      </c>
      <c r="E1160" s="73" t="s">
        <v>177</v>
      </c>
      <c r="F1160" s="73" t="s">
        <v>178</v>
      </c>
      <c r="G1160" s="73">
        <v>7</v>
      </c>
      <c r="H1160" s="73">
        <v>93.59</v>
      </c>
      <c r="I1160" s="73">
        <v>0</v>
      </c>
      <c r="J1160" s="73">
        <v>93.59</v>
      </c>
      <c r="K1160" s="89">
        <f t="shared" si="19"/>
        <v>93.59</v>
      </c>
      <c r="L1160" s="89"/>
    </row>
    <row r="1161" spans="1:12">
      <c r="A1161" s="73" t="s">
        <v>58</v>
      </c>
      <c r="B1161" s="73" t="s">
        <v>446</v>
      </c>
      <c r="C1161" s="73" t="s">
        <v>447</v>
      </c>
      <c r="D1161" s="73" t="s">
        <v>80</v>
      </c>
      <c r="E1161" s="73" t="s">
        <v>325</v>
      </c>
      <c r="F1161" s="73" t="s">
        <v>326</v>
      </c>
      <c r="G1161" s="73">
        <v>8</v>
      </c>
      <c r="H1161" s="73">
        <v>72.56</v>
      </c>
      <c r="I1161" s="73">
        <v>0</v>
      </c>
      <c r="J1161" s="73">
        <v>72.56</v>
      </c>
      <c r="K1161" s="89">
        <f t="shared" si="19"/>
        <v>72.56</v>
      </c>
      <c r="L1161" s="89"/>
    </row>
    <row r="1162" spans="1:12">
      <c r="A1162" s="73" t="s">
        <v>58</v>
      </c>
      <c r="B1162" s="73" t="s">
        <v>446</v>
      </c>
      <c r="C1162" s="73" t="s">
        <v>447</v>
      </c>
      <c r="D1162" s="73" t="s">
        <v>80</v>
      </c>
      <c r="E1162" s="73" t="s">
        <v>448</v>
      </c>
      <c r="F1162" s="73" t="s">
        <v>449</v>
      </c>
      <c r="G1162" s="73">
        <v>5</v>
      </c>
      <c r="H1162" s="73">
        <v>6.85</v>
      </c>
      <c r="I1162" s="73">
        <v>0</v>
      </c>
      <c r="J1162" s="73">
        <v>6.85</v>
      </c>
      <c r="K1162" s="89">
        <f t="shared" si="19"/>
        <v>6.85</v>
      </c>
      <c r="L1162" s="89"/>
    </row>
    <row r="1163" spans="1:12">
      <c r="A1163" s="73" t="s">
        <v>58</v>
      </c>
      <c r="B1163" s="73" t="s">
        <v>446</v>
      </c>
      <c r="C1163" s="73" t="s">
        <v>447</v>
      </c>
      <c r="D1163" s="73" t="s">
        <v>80</v>
      </c>
      <c r="E1163" s="73" t="s">
        <v>274</v>
      </c>
      <c r="F1163" s="73" t="s">
        <v>275</v>
      </c>
      <c r="G1163" s="73">
        <v>3</v>
      </c>
      <c r="H1163" s="73">
        <v>5.04</v>
      </c>
      <c r="I1163" s="73">
        <v>0</v>
      </c>
      <c r="J1163" s="73">
        <v>5.04</v>
      </c>
      <c r="K1163" s="89">
        <f t="shared" si="19"/>
        <v>5.04</v>
      </c>
      <c r="L1163" s="89"/>
    </row>
    <row r="1164" spans="1:12">
      <c r="A1164" s="73" t="s">
        <v>58</v>
      </c>
      <c r="B1164" s="73" t="s">
        <v>446</v>
      </c>
      <c r="C1164" s="73" t="s">
        <v>447</v>
      </c>
      <c r="D1164" s="73" t="s">
        <v>80</v>
      </c>
      <c r="E1164" s="73" t="s">
        <v>177</v>
      </c>
      <c r="F1164" s="73" t="s">
        <v>178</v>
      </c>
      <c r="G1164" s="73">
        <v>17</v>
      </c>
      <c r="H1164" s="73">
        <v>227.29</v>
      </c>
      <c r="I1164" s="73">
        <v>0</v>
      </c>
      <c r="J1164" s="73">
        <v>227.29</v>
      </c>
      <c r="K1164" s="89">
        <f t="shared" si="19"/>
        <v>227.29</v>
      </c>
      <c r="L1164" s="89"/>
    </row>
    <row r="1165" spans="1:12">
      <c r="A1165" s="73" t="s">
        <v>58</v>
      </c>
      <c r="B1165" s="73" t="s">
        <v>446</v>
      </c>
      <c r="C1165" s="73" t="s">
        <v>447</v>
      </c>
      <c r="D1165" s="73" t="s">
        <v>80</v>
      </c>
      <c r="E1165" s="73" t="s">
        <v>94</v>
      </c>
      <c r="F1165" s="73" t="s">
        <v>95</v>
      </c>
      <c r="G1165" s="73">
        <v>17</v>
      </c>
      <c r="H1165" s="73">
        <v>18.7</v>
      </c>
      <c r="I1165" s="73">
        <v>0</v>
      </c>
      <c r="J1165" s="73">
        <v>18.7</v>
      </c>
      <c r="K1165" s="89">
        <f t="shared" si="19"/>
        <v>18.7</v>
      </c>
      <c r="L1165" s="89"/>
    </row>
    <row r="1166" spans="1:12">
      <c r="A1166" s="73" t="s">
        <v>58</v>
      </c>
      <c r="B1166" s="73" t="s">
        <v>446</v>
      </c>
      <c r="C1166" s="73" t="s">
        <v>447</v>
      </c>
      <c r="D1166" s="73" t="s">
        <v>80</v>
      </c>
      <c r="E1166" s="73" t="s">
        <v>314</v>
      </c>
      <c r="F1166" s="73" t="s">
        <v>315</v>
      </c>
      <c r="G1166" s="73">
        <v>1</v>
      </c>
      <c r="H1166" s="73">
        <v>33.409999999999997</v>
      </c>
      <c r="I1166" s="73">
        <v>4</v>
      </c>
      <c r="J1166" s="73">
        <v>37.409999999999997</v>
      </c>
      <c r="K1166" s="89">
        <f t="shared" si="19"/>
        <v>37.409999999999997</v>
      </c>
      <c r="L1166" s="89"/>
    </row>
    <row r="1167" spans="1:12">
      <c r="A1167" s="73" t="s">
        <v>58</v>
      </c>
      <c r="B1167" s="73" t="s">
        <v>446</v>
      </c>
      <c r="C1167" s="73" t="s">
        <v>447</v>
      </c>
      <c r="D1167" s="73" t="s">
        <v>80</v>
      </c>
      <c r="E1167" s="73" t="s">
        <v>242</v>
      </c>
      <c r="F1167" s="73" t="s">
        <v>243</v>
      </c>
      <c r="G1167" s="73">
        <v>16</v>
      </c>
      <c r="H1167" s="73">
        <v>448</v>
      </c>
      <c r="I1167" s="73">
        <v>64</v>
      </c>
      <c r="J1167" s="73">
        <v>512</v>
      </c>
      <c r="K1167" s="89">
        <f t="shared" si="19"/>
        <v>512</v>
      </c>
      <c r="L1167" s="89"/>
    </row>
    <row r="1168" spans="1:12">
      <c r="A1168" s="73" t="s">
        <v>58</v>
      </c>
      <c r="B1168" s="73" t="s">
        <v>452</v>
      </c>
      <c r="C1168" s="73" t="s">
        <v>453</v>
      </c>
      <c r="D1168" s="73" t="s">
        <v>78</v>
      </c>
      <c r="E1168" s="73" t="s">
        <v>79</v>
      </c>
      <c r="F1168" s="73"/>
      <c r="G1168" s="73">
        <v>14</v>
      </c>
      <c r="H1168" s="73">
        <v>205.61</v>
      </c>
      <c r="I1168" s="73">
        <v>48</v>
      </c>
      <c r="J1168" s="73">
        <v>253.61</v>
      </c>
      <c r="K1168" s="89">
        <f t="shared" si="19"/>
        <v>253.61</v>
      </c>
      <c r="L1168" s="89"/>
    </row>
    <row r="1169" spans="1:12">
      <c r="A1169" s="73" t="s">
        <v>58</v>
      </c>
      <c r="B1169" s="73" t="s">
        <v>452</v>
      </c>
      <c r="C1169" s="73" t="s">
        <v>453</v>
      </c>
      <c r="D1169" s="73" t="s">
        <v>78</v>
      </c>
      <c r="E1169" s="73" t="s">
        <v>79</v>
      </c>
      <c r="F1169" s="73"/>
      <c r="G1169" s="73">
        <v>6</v>
      </c>
      <c r="H1169" s="73">
        <v>89.28</v>
      </c>
      <c r="I1169" s="73">
        <v>4</v>
      </c>
      <c r="J1169" s="73">
        <v>93.28</v>
      </c>
      <c r="K1169" s="89">
        <f t="shared" si="19"/>
        <v>93.28</v>
      </c>
      <c r="L1169" s="89"/>
    </row>
    <row r="1170" spans="1:12">
      <c r="A1170" s="73" t="s">
        <v>58</v>
      </c>
      <c r="B1170" s="73" t="s">
        <v>452</v>
      </c>
      <c r="C1170" s="73" t="s">
        <v>453</v>
      </c>
      <c r="D1170" s="73" t="s">
        <v>80</v>
      </c>
      <c r="E1170" s="73" t="s">
        <v>144</v>
      </c>
      <c r="F1170" s="73" t="s">
        <v>145</v>
      </c>
      <c r="G1170" s="73">
        <v>1</v>
      </c>
      <c r="H1170" s="73">
        <v>2.09</v>
      </c>
      <c r="I1170" s="73">
        <v>0</v>
      </c>
      <c r="J1170" s="73">
        <v>2.09</v>
      </c>
      <c r="K1170" s="89">
        <f t="shared" si="19"/>
        <v>2.09</v>
      </c>
      <c r="L1170" s="89"/>
    </row>
    <row r="1171" spans="1:12">
      <c r="A1171" s="73" t="s">
        <v>58</v>
      </c>
      <c r="B1171" s="73" t="s">
        <v>452</v>
      </c>
      <c r="C1171" s="73" t="s">
        <v>453</v>
      </c>
      <c r="D1171" s="73" t="s">
        <v>80</v>
      </c>
      <c r="E1171" s="73" t="s">
        <v>2645</v>
      </c>
      <c r="F1171" s="73" t="s">
        <v>2646</v>
      </c>
      <c r="G1171" s="73">
        <v>1</v>
      </c>
      <c r="H1171" s="73">
        <v>17.57</v>
      </c>
      <c r="I1171" s="73">
        <v>0</v>
      </c>
      <c r="J1171" s="73">
        <v>17.57</v>
      </c>
      <c r="K1171" s="89">
        <f t="shared" si="19"/>
        <v>17.57</v>
      </c>
      <c r="L1171" s="89"/>
    </row>
    <row r="1172" spans="1:12">
      <c r="A1172" s="73" t="s">
        <v>58</v>
      </c>
      <c r="B1172" s="73" t="s">
        <v>452</v>
      </c>
      <c r="C1172" s="73" t="s">
        <v>453</v>
      </c>
      <c r="D1172" s="73" t="s">
        <v>80</v>
      </c>
      <c r="E1172" s="73" t="s">
        <v>224</v>
      </c>
      <c r="F1172" s="73" t="s">
        <v>225</v>
      </c>
      <c r="G1172" s="73">
        <v>1</v>
      </c>
      <c r="H1172" s="73">
        <v>9.39</v>
      </c>
      <c r="I1172" s="73">
        <v>0</v>
      </c>
      <c r="J1172" s="73">
        <v>9.39</v>
      </c>
      <c r="K1172" s="89">
        <f t="shared" si="19"/>
        <v>9.39</v>
      </c>
      <c r="L1172" s="89"/>
    </row>
    <row r="1173" spans="1:12">
      <c r="A1173" s="73" t="s">
        <v>58</v>
      </c>
      <c r="B1173" s="73" t="s">
        <v>452</v>
      </c>
      <c r="C1173" s="73" t="s">
        <v>453</v>
      </c>
      <c r="D1173" s="73" t="s">
        <v>80</v>
      </c>
      <c r="E1173" s="73" t="s">
        <v>2647</v>
      </c>
      <c r="F1173" s="73" t="s">
        <v>2648</v>
      </c>
      <c r="G1173" s="73">
        <v>1</v>
      </c>
      <c r="H1173" s="73">
        <v>60.5</v>
      </c>
      <c r="I1173" s="73">
        <v>0</v>
      </c>
      <c r="J1173" s="73">
        <v>60.5</v>
      </c>
      <c r="K1173" s="89">
        <f t="shared" si="19"/>
        <v>60.5</v>
      </c>
      <c r="L1173" s="89"/>
    </row>
    <row r="1174" spans="1:12">
      <c r="A1174" s="73" t="s">
        <v>58</v>
      </c>
      <c r="B1174" s="73" t="s">
        <v>452</v>
      </c>
      <c r="C1174" s="73" t="s">
        <v>453</v>
      </c>
      <c r="D1174" s="73" t="s">
        <v>80</v>
      </c>
      <c r="E1174" s="73" t="s">
        <v>2649</v>
      </c>
      <c r="F1174" s="73" t="s">
        <v>2650</v>
      </c>
      <c r="G1174" s="73">
        <v>1</v>
      </c>
      <c r="H1174" s="73">
        <v>30.52</v>
      </c>
      <c r="I1174" s="73">
        <v>0</v>
      </c>
      <c r="J1174" s="73">
        <v>30.52</v>
      </c>
      <c r="K1174" s="89">
        <f t="shared" si="19"/>
        <v>30.52</v>
      </c>
      <c r="L1174" s="89"/>
    </row>
    <row r="1175" spans="1:12">
      <c r="A1175" s="73" t="s">
        <v>58</v>
      </c>
      <c r="B1175" s="73" t="s">
        <v>452</v>
      </c>
      <c r="C1175" s="73" t="s">
        <v>453</v>
      </c>
      <c r="D1175" s="73" t="s">
        <v>80</v>
      </c>
      <c r="E1175" s="73" t="s">
        <v>2651</v>
      </c>
      <c r="F1175" s="73" t="s">
        <v>2652</v>
      </c>
      <c r="G1175" s="73">
        <v>1</v>
      </c>
      <c r="H1175" s="73">
        <v>4.83</v>
      </c>
      <c r="I1175" s="73">
        <v>0</v>
      </c>
      <c r="J1175" s="73">
        <v>4.83</v>
      </c>
      <c r="K1175" s="89">
        <f t="shared" si="19"/>
        <v>4.83</v>
      </c>
      <c r="L1175" s="89"/>
    </row>
    <row r="1176" spans="1:12">
      <c r="A1176" s="73" t="s">
        <v>58</v>
      </c>
      <c r="B1176" s="73" t="s">
        <v>452</v>
      </c>
      <c r="C1176" s="73" t="s">
        <v>453</v>
      </c>
      <c r="D1176" s="73" t="s">
        <v>80</v>
      </c>
      <c r="E1176" s="73" t="s">
        <v>2653</v>
      </c>
      <c r="F1176" s="73" t="s">
        <v>2654</v>
      </c>
      <c r="G1176" s="73">
        <v>1</v>
      </c>
      <c r="H1176" s="73">
        <v>92.51</v>
      </c>
      <c r="I1176" s="73">
        <v>0</v>
      </c>
      <c r="J1176" s="73">
        <v>92.51</v>
      </c>
      <c r="K1176" s="89">
        <f t="shared" si="19"/>
        <v>92.51</v>
      </c>
      <c r="L1176" s="89"/>
    </row>
    <row r="1177" spans="1:12">
      <c r="A1177" s="73" t="s">
        <v>58</v>
      </c>
      <c r="B1177" s="73" t="s">
        <v>452</v>
      </c>
      <c r="C1177" s="73" t="s">
        <v>453</v>
      </c>
      <c r="D1177" s="73" t="s">
        <v>80</v>
      </c>
      <c r="E1177" s="73" t="s">
        <v>2655</v>
      </c>
      <c r="F1177" s="73" t="s">
        <v>2656</v>
      </c>
      <c r="G1177" s="73">
        <v>1</v>
      </c>
      <c r="H1177" s="73">
        <v>23.28</v>
      </c>
      <c r="I1177" s="73">
        <v>0</v>
      </c>
      <c r="J1177" s="73">
        <v>23.28</v>
      </c>
      <c r="K1177" s="89">
        <f t="shared" si="19"/>
        <v>23.28</v>
      </c>
      <c r="L1177" s="89"/>
    </row>
    <row r="1178" spans="1:12">
      <c r="A1178" s="73" t="s">
        <v>58</v>
      </c>
      <c r="B1178" s="73" t="s">
        <v>452</v>
      </c>
      <c r="C1178" s="73" t="s">
        <v>453</v>
      </c>
      <c r="D1178" s="73" t="s">
        <v>80</v>
      </c>
      <c r="E1178" s="73" t="s">
        <v>138</v>
      </c>
      <c r="F1178" s="73" t="s">
        <v>139</v>
      </c>
      <c r="G1178" s="73">
        <v>1</v>
      </c>
      <c r="H1178" s="73">
        <v>1.63</v>
      </c>
      <c r="I1178" s="73">
        <v>2</v>
      </c>
      <c r="J1178" s="73">
        <v>3.63</v>
      </c>
      <c r="K1178" s="89">
        <f t="shared" si="19"/>
        <v>3.63</v>
      </c>
      <c r="L1178" s="89"/>
    </row>
    <row r="1179" spans="1:12">
      <c r="A1179" s="73" t="s">
        <v>58</v>
      </c>
      <c r="B1179" s="73" t="s">
        <v>452</v>
      </c>
      <c r="C1179" s="73" t="s">
        <v>453</v>
      </c>
      <c r="D1179" s="73" t="s">
        <v>80</v>
      </c>
      <c r="E1179" s="73" t="s">
        <v>163</v>
      </c>
      <c r="F1179" s="73" t="s">
        <v>164</v>
      </c>
      <c r="G1179" s="73">
        <v>1</v>
      </c>
      <c r="H1179" s="73">
        <v>5.28</v>
      </c>
      <c r="I1179" s="73">
        <v>0</v>
      </c>
      <c r="J1179" s="73">
        <v>5.28</v>
      </c>
      <c r="K1179" s="89">
        <f t="shared" si="19"/>
        <v>5.28</v>
      </c>
      <c r="L1179" s="89"/>
    </row>
    <row r="1180" spans="1:12">
      <c r="A1180" s="73" t="s">
        <v>58</v>
      </c>
      <c r="B1180" s="73" t="s">
        <v>452</v>
      </c>
      <c r="C1180" s="73" t="s">
        <v>453</v>
      </c>
      <c r="D1180" s="73" t="s">
        <v>80</v>
      </c>
      <c r="E1180" s="73" t="s">
        <v>379</v>
      </c>
      <c r="F1180" s="73" t="s">
        <v>380</v>
      </c>
      <c r="G1180" s="73">
        <v>1</v>
      </c>
      <c r="H1180" s="73">
        <v>14.42</v>
      </c>
      <c r="I1180" s="73">
        <v>0</v>
      </c>
      <c r="J1180" s="73">
        <v>14.42</v>
      </c>
      <c r="K1180" s="89">
        <f t="shared" si="19"/>
        <v>14.42</v>
      </c>
      <c r="L1180" s="89"/>
    </row>
    <row r="1181" spans="1:12">
      <c r="A1181" s="73" t="s">
        <v>58</v>
      </c>
      <c r="B1181" s="73" t="s">
        <v>452</v>
      </c>
      <c r="C1181" s="73" t="s">
        <v>453</v>
      </c>
      <c r="D1181" s="73" t="s">
        <v>80</v>
      </c>
      <c r="E1181" s="73" t="s">
        <v>201</v>
      </c>
      <c r="F1181" s="73" t="s">
        <v>202</v>
      </c>
      <c r="G1181" s="73">
        <v>1</v>
      </c>
      <c r="H1181" s="73">
        <v>1.92</v>
      </c>
      <c r="I1181" s="73">
        <v>0</v>
      </c>
      <c r="J1181" s="73">
        <v>1.92</v>
      </c>
      <c r="K1181" s="89">
        <f t="shared" si="19"/>
        <v>1.92</v>
      </c>
      <c r="L1181" s="89"/>
    </row>
    <row r="1182" spans="1:12">
      <c r="A1182" s="73" t="s">
        <v>58</v>
      </c>
      <c r="B1182" s="73" t="s">
        <v>452</v>
      </c>
      <c r="C1182" s="73" t="s">
        <v>453</v>
      </c>
      <c r="D1182" s="73" t="s">
        <v>80</v>
      </c>
      <c r="E1182" s="73" t="s">
        <v>181</v>
      </c>
      <c r="F1182" s="73" t="s">
        <v>182</v>
      </c>
      <c r="G1182" s="73">
        <v>1</v>
      </c>
      <c r="H1182" s="73">
        <v>3.29</v>
      </c>
      <c r="I1182" s="73">
        <v>0</v>
      </c>
      <c r="J1182" s="73">
        <v>3.29</v>
      </c>
      <c r="K1182" s="89">
        <f t="shared" si="19"/>
        <v>3.29</v>
      </c>
      <c r="L1182" s="89"/>
    </row>
    <row r="1183" spans="1:12">
      <c r="A1183" s="73" t="s">
        <v>58</v>
      </c>
      <c r="B1183" s="73" t="s">
        <v>452</v>
      </c>
      <c r="C1183" s="73" t="s">
        <v>453</v>
      </c>
      <c r="D1183" s="73" t="s">
        <v>80</v>
      </c>
      <c r="E1183" s="73" t="s">
        <v>83</v>
      </c>
      <c r="F1183" s="73" t="s">
        <v>84</v>
      </c>
      <c r="G1183" s="73">
        <v>2</v>
      </c>
      <c r="H1183" s="73">
        <v>4.5</v>
      </c>
      <c r="I1183" s="73">
        <v>0</v>
      </c>
      <c r="J1183" s="73">
        <v>4.5</v>
      </c>
      <c r="K1183" s="89">
        <f t="shared" si="19"/>
        <v>4.5</v>
      </c>
      <c r="L1183" s="89"/>
    </row>
    <row r="1184" spans="1:12">
      <c r="A1184" s="73" t="s">
        <v>58</v>
      </c>
      <c r="B1184" s="73" t="s">
        <v>452</v>
      </c>
      <c r="C1184" s="73" t="s">
        <v>453</v>
      </c>
      <c r="D1184" s="73" t="s">
        <v>80</v>
      </c>
      <c r="E1184" s="73" t="s">
        <v>183</v>
      </c>
      <c r="F1184" s="73" t="s">
        <v>184</v>
      </c>
      <c r="G1184" s="73">
        <v>1</v>
      </c>
      <c r="H1184" s="73">
        <v>2.25</v>
      </c>
      <c r="I1184" s="73">
        <v>0</v>
      </c>
      <c r="J1184" s="73">
        <v>2.25</v>
      </c>
      <c r="K1184" s="89">
        <f t="shared" si="19"/>
        <v>2.25</v>
      </c>
      <c r="L1184" s="89"/>
    </row>
    <row r="1185" spans="1:12">
      <c r="A1185" s="73" t="s">
        <v>58</v>
      </c>
      <c r="B1185" s="73" t="s">
        <v>452</v>
      </c>
      <c r="C1185" s="73" t="s">
        <v>453</v>
      </c>
      <c r="D1185" s="73" t="s">
        <v>80</v>
      </c>
      <c r="E1185" s="73" t="s">
        <v>85</v>
      </c>
      <c r="F1185" s="73" t="s">
        <v>86</v>
      </c>
      <c r="G1185" s="73">
        <v>3</v>
      </c>
      <c r="H1185" s="73">
        <v>15.09</v>
      </c>
      <c r="I1185" s="73">
        <v>0</v>
      </c>
      <c r="J1185" s="73">
        <v>15.09</v>
      </c>
      <c r="K1185" s="89">
        <f t="shared" si="19"/>
        <v>15.09</v>
      </c>
      <c r="L1185" s="89"/>
    </row>
    <row r="1186" spans="1:12">
      <c r="A1186" s="73" t="s">
        <v>58</v>
      </c>
      <c r="B1186" s="73" t="s">
        <v>452</v>
      </c>
      <c r="C1186" s="73" t="s">
        <v>453</v>
      </c>
      <c r="D1186" s="73" t="s">
        <v>80</v>
      </c>
      <c r="E1186" s="73" t="s">
        <v>189</v>
      </c>
      <c r="F1186" s="73" t="s">
        <v>190</v>
      </c>
      <c r="G1186" s="73">
        <v>1</v>
      </c>
      <c r="H1186" s="73">
        <v>5.34</v>
      </c>
      <c r="I1186" s="73">
        <v>0</v>
      </c>
      <c r="J1186" s="73">
        <v>5.34</v>
      </c>
      <c r="K1186" s="89">
        <f t="shared" si="19"/>
        <v>5.34</v>
      </c>
      <c r="L1186" s="89"/>
    </row>
    <row r="1187" spans="1:12">
      <c r="A1187" s="73" t="s">
        <v>58</v>
      </c>
      <c r="B1187" s="73" t="s">
        <v>452</v>
      </c>
      <c r="C1187" s="73" t="s">
        <v>453</v>
      </c>
      <c r="D1187" s="73" t="s">
        <v>80</v>
      </c>
      <c r="E1187" s="73" t="s">
        <v>87</v>
      </c>
      <c r="F1187" s="73" t="s">
        <v>88</v>
      </c>
      <c r="G1187" s="73">
        <v>2</v>
      </c>
      <c r="H1187" s="73">
        <v>5.74</v>
      </c>
      <c r="I1187" s="73">
        <v>0</v>
      </c>
      <c r="J1187" s="73">
        <v>5.74</v>
      </c>
      <c r="K1187" s="89">
        <f t="shared" si="19"/>
        <v>5.74</v>
      </c>
      <c r="L1187" s="89"/>
    </row>
    <row r="1188" spans="1:12">
      <c r="A1188" s="73" t="s">
        <v>58</v>
      </c>
      <c r="B1188" s="73" t="s">
        <v>452</v>
      </c>
      <c r="C1188" s="73" t="s">
        <v>453</v>
      </c>
      <c r="D1188" s="73" t="s">
        <v>80</v>
      </c>
      <c r="E1188" s="73" t="s">
        <v>191</v>
      </c>
      <c r="F1188" s="73" t="s">
        <v>192</v>
      </c>
      <c r="G1188" s="73">
        <v>2</v>
      </c>
      <c r="H1188" s="73">
        <v>10.9</v>
      </c>
      <c r="I1188" s="73">
        <v>0</v>
      </c>
      <c r="J1188" s="73">
        <v>10.9</v>
      </c>
      <c r="K1188" s="89">
        <f t="shared" si="19"/>
        <v>10.9</v>
      </c>
      <c r="L1188" s="89"/>
    </row>
    <row r="1189" spans="1:12">
      <c r="A1189" s="73" t="s">
        <v>58</v>
      </c>
      <c r="B1189" s="73" t="s">
        <v>452</v>
      </c>
      <c r="C1189" s="73" t="s">
        <v>453</v>
      </c>
      <c r="D1189" s="73" t="s">
        <v>80</v>
      </c>
      <c r="E1189" s="73" t="s">
        <v>118</v>
      </c>
      <c r="F1189" s="73" t="s">
        <v>119</v>
      </c>
      <c r="G1189" s="73">
        <v>2</v>
      </c>
      <c r="H1189" s="73">
        <v>23.16</v>
      </c>
      <c r="I1189" s="73">
        <v>0</v>
      </c>
      <c r="J1189" s="73">
        <v>23.16</v>
      </c>
      <c r="K1189" s="89">
        <f t="shared" si="19"/>
        <v>23.16</v>
      </c>
      <c r="L1189" s="89"/>
    </row>
    <row r="1190" spans="1:12">
      <c r="A1190" s="73" t="s">
        <v>58</v>
      </c>
      <c r="B1190" s="73" t="s">
        <v>452</v>
      </c>
      <c r="C1190" s="73" t="s">
        <v>453</v>
      </c>
      <c r="D1190" s="73" t="s">
        <v>80</v>
      </c>
      <c r="E1190" s="73" t="s">
        <v>91</v>
      </c>
      <c r="F1190" s="73" t="s">
        <v>92</v>
      </c>
      <c r="G1190" s="73">
        <v>1</v>
      </c>
      <c r="H1190" s="73">
        <v>2.08</v>
      </c>
      <c r="I1190" s="73">
        <v>0</v>
      </c>
      <c r="J1190" s="73">
        <v>2.08</v>
      </c>
      <c r="K1190" s="89">
        <f t="shared" si="19"/>
        <v>2.08</v>
      </c>
      <c r="L1190" s="89"/>
    </row>
    <row r="1191" spans="1:12">
      <c r="A1191" s="73" t="s">
        <v>58</v>
      </c>
      <c r="B1191" s="73" t="s">
        <v>452</v>
      </c>
      <c r="C1191" s="73" t="s">
        <v>453</v>
      </c>
      <c r="D1191" s="73" t="s">
        <v>80</v>
      </c>
      <c r="E1191" s="73" t="s">
        <v>134</v>
      </c>
      <c r="F1191" s="73" t="s">
        <v>135</v>
      </c>
      <c r="G1191" s="73">
        <v>2</v>
      </c>
      <c r="H1191" s="73">
        <v>19.7</v>
      </c>
      <c r="I1191" s="73">
        <v>0</v>
      </c>
      <c r="J1191" s="73">
        <v>19.7</v>
      </c>
      <c r="K1191" s="89">
        <f t="shared" si="19"/>
        <v>19.7</v>
      </c>
      <c r="L1191" s="89"/>
    </row>
    <row r="1192" spans="1:12">
      <c r="A1192" s="73" t="s">
        <v>58</v>
      </c>
      <c r="B1192" s="73" t="s">
        <v>452</v>
      </c>
      <c r="C1192" s="73" t="s">
        <v>453</v>
      </c>
      <c r="D1192" s="73" t="s">
        <v>80</v>
      </c>
      <c r="E1192" s="73" t="s">
        <v>136</v>
      </c>
      <c r="F1192" s="73" t="s">
        <v>137</v>
      </c>
      <c r="G1192" s="73">
        <v>1</v>
      </c>
      <c r="H1192" s="73">
        <v>5.61</v>
      </c>
      <c r="I1192" s="73">
        <v>0</v>
      </c>
      <c r="J1192" s="73">
        <v>5.61</v>
      </c>
      <c r="K1192" s="89">
        <f t="shared" si="19"/>
        <v>5.61</v>
      </c>
      <c r="L1192" s="89"/>
    </row>
    <row r="1193" spans="1:12">
      <c r="A1193" s="73" t="s">
        <v>58</v>
      </c>
      <c r="B1193" s="73" t="s">
        <v>452</v>
      </c>
      <c r="C1193" s="73" t="s">
        <v>453</v>
      </c>
      <c r="D1193" s="73" t="s">
        <v>80</v>
      </c>
      <c r="E1193" s="73" t="s">
        <v>83</v>
      </c>
      <c r="F1193" s="73" t="s">
        <v>84</v>
      </c>
      <c r="G1193" s="73">
        <v>1</v>
      </c>
      <c r="H1193" s="73">
        <v>2.25</v>
      </c>
      <c r="I1193" s="73">
        <v>0</v>
      </c>
      <c r="J1193" s="73">
        <v>2.25</v>
      </c>
      <c r="K1193" s="89">
        <f t="shared" si="19"/>
        <v>2.25</v>
      </c>
      <c r="L1193" s="89"/>
    </row>
    <row r="1194" spans="1:12">
      <c r="A1194" s="73" t="s">
        <v>58</v>
      </c>
      <c r="B1194" s="73" t="s">
        <v>452</v>
      </c>
      <c r="C1194" s="73" t="s">
        <v>453</v>
      </c>
      <c r="D1194" s="73" t="s">
        <v>80</v>
      </c>
      <c r="E1194" s="73" t="s">
        <v>85</v>
      </c>
      <c r="F1194" s="73" t="s">
        <v>86</v>
      </c>
      <c r="G1194" s="73">
        <v>1</v>
      </c>
      <c r="H1194" s="73">
        <v>5.03</v>
      </c>
      <c r="I1194" s="73">
        <v>0</v>
      </c>
      <c r="J1194" s="73">
        <v>5.03</v>
      </c>
      <c r="K1194" s="89">
        <f t="shared" si="19"/>
        <v>5.03</v>
      </c>
      <c r="L1194" s="89"/>
    </row>
    <row r="1195" spans="1:12">
      <c r="A1195" s="73" t="s">
        <v>58</v>
      </c>
      <c r="B1195" s="73" t="s">
        <v>452</v>
      </c>
      <c r="C1195" s="73" t="s">
        <v>453</v>
      </c>
      <c r="D1195" s="73" t="s">
        <v>80</v>
      </c>
      <c r="E1195" s="73" t="s">
        <v>87</v>
      </c>
      <c r="F1195" s="73" t="s">
        <v>88</v>
      </c>
      <c r="G1195" s="73">
        <v>2</v>
      </c>
      <c r="H1195" s="73">
        <v>5.74</v>
      </c>
      <c r="I1195" s="73">
        <v>0</v>
      </c>
      <c r="J1195" s="73">
        <v>5.74</v>
      </c>
      <c r="K1195" s="89">
        <f t="shared" si="19"/>
        <v>5.74</v>
      </c>
      <c r="L1195" s="89"/>
    </row>
    <row r="1196" spans="1:12">
      <c r="A1196" s="73" t="s">
        <v>58</v>
      </c>
      <c r="B1196" s="73" t="s">
        <v>452</v>
      </c>
      <c r="C1196" s="73" t="s">
        <v>453</v>
      </c>
      <c r="D1196" s="73" t="s">
        <v>80</v>
      </c>
      <c r="E1196" s="73" t="s">
        <v>191</v>
      </c>
      <c r="F1196" s="73" t="s">
        <v>192</v>
      </c>
      <c r="G1196" s="73">
        <v>1</v>
      </c>
      <c r="H1196" s="73">
        <v>5.45</v>
      </c>
      <c r="I1196" s="73">
        <v>0</v>
      </c>
      <c r="J1196" s="73">
        <v>5.45</v>
      </c>
      <c r="K1196" s="89">
        <f t="shared" si="19"/>
        <v>5.45</v>
      </c>
      <c r="L1196" s="89"/>
    </row>
    <row r="1197" spans="1:12">
      <c r="A1197" s="73" t="s">
        <v>58</v>
      </c>
      <c r="B1197" s="73" t="s">
        <v>452</v>
      </c>
      <c r="C1197" s="73" t="s">
        <v>453</v>
      </c>
      <c r="D1197" s="73" t="s">
        <v>80</v>
      </c>
      <c r="E1197" s="73" t="s">
        <v>118</v>
      </c>
      <c r="F1197" s="73" t="s">
        <v>119</v>
      </c>
      <c r="G1197" s="73">
        <v>1</v>
      </c>
      <c r="H1197" s="73">
        <v>11.58</v>
      </c>
      <c r="I1197" s="73">
        <v>0</v>
      </c>
      <c r="J1197" s="73">
        <v>11.58</v>
      </c>
      <c r="K1197" s="89">
        <f t="shared" si="19"/>
        <v>11.58</v>
      </c>
      <c r="L1197" s="89"/>
    </row>
    <row r="1198" spans="1:12">
      <c r="A1198" s="73" t="s">
        <v>58</v>
      </c>
      <c r="B1198" s="73" t="s">
        <v>452</v>
      </c>
      <c r="C1198" s="73" t="s">
        <v>453</v>
      </c>
      <c r="D1198" s="73" t="s">
        <v>80</v>
      </c>
      <c r="E1198" s="73" t="s">
        <v>91</v>
      </c>
      <c r="F1198" s="73" t="s">
        <v>92</v>
      </c>
      <c r="G1198" s="73">
        <v>2</v>
      </c>
      <c r="H1198" s="73">
        <v>4.16</v>
      </c>
      <c r="I1198" s="73">
        <v>0</v>
      </c>
      <c r="J1198" s="73">
        <v>4.16</v>
      </c>
      <c r="K1198" s="89">
        <f t="shared" si="19"/>
        <v>4.16</v>
      </c>
      <c r="L1198" s="89"/>
    </row>
    <row r="1199" spans="1:12">
      <c r="A1199" s="73" t="s">
        <v>58</v>
      </c>
      <c r="B1199" s="73" t="s">
        <v>452</v>
      </c>
      <c r="C1199" s="73" t="s">
        <v>453</v>
      </c>
      <c r="D1199" s="73" t="s">
        <v>80</v>
      </c>
      <c r="E1199" s="73" t="s">
        <v>134</v>
      </c>
      <c r="F1199" s="73" t="s">
        <v>135</v>
      </c>
      <c r="G1199" s="73">
        <v>1</v>
      </c>
      <c r="H1199" s="73">
        <v>9.85</v>
      </c>
      <c r="I1199" s="73">
        <v>0</v>
      </c>
      <c r="J1199" s="73">
        <v>9.85</v>
      </c>
      <c r="K1199" s="89">
        <f t="shared" si="19"/>
        <v>9.85</v>
      </c>
      <c r="L1199" s="89"/>
    </row>
    <row r="1200" spans="1:12">
      <c r="A1200" s="73" t="s">
        <v>58</v>
      </c>
      <c r="B1200" s="73" t="s">
        <v>452</v>
      </c>
      <c r="C1200" s="73" t="s">
        <v>453</v>
      </c>
      <c r="D1200" s="73" t="s">
        <v>80</v>
      </c>
      <c r="E1200" s="73" t="s">
        <v>136</v>
      </c>
      <c r="F1200" s="73" t="s">
        <v>137</v>
      </c>
      <c r="G1200" s="73">
        <v>1</v>
      </c>
      <c r="H1200" s="73">
        <v>5.61</v>
      </c>
      <c r="I1200" s="73">
        <v>0</v>
      </c>
      <c r="J1200" s="73">
        <v>5.61</v>
      </c>
      <c r="K1200" s="89">
        <f t="shared" si="19"/>
        <v>5.61</v>
      </c>
      <c r="L1200" s="89"/>
    </row>
    <row r="1201" spans="1:12">
      <c r="A1201" s="73" t="s">
        <v>58</v>
      </c>
      <c r="B1201" s="73" t="s">
        <v>452</v>
      </c>
      <c r="C1201" s="73" t="s">
        <v>453</v>
      </c>
      <c r="D1201" s="73" t="s">
        <v>80</v>
      </c>
      <c r="E1201" s="73" t="s">
        <v>421</v>
      </c>
      <c r="F1201" s="73" t="s">
        <v>422</v>
      </c>
      <c r="G1201" s="73">
        <v>1</v>
      </c>
      <c r="H1201" s="73">
        <v>23.62</v>
      </c>
      <c r="I1201" s="73">
        <v>0</v>
      </c>
      <c r="J1201" s="73">
        <v>23.62</v>
      </c>
      <c r="K1201" s="89">
        <f t="shared" si="19"/>
        <v>23.62</v>
      </c>
      <c r="L1201" s="89"/>
    </row>
    <row r="1202" spans="1:12">
      <c r="A1202" s="73" t="s">
        <v>58</v>
      </c>
      <c r="B1202" s="73" t="s">
        <v>452</v>
      </c>
      <c r="C1202" s="73" t="s">
        <v>453</v>
      </c>
      <c r="D1202" s="73" t="s">
        <v>80</v>
      </c>
      <c r="E1202" s="73" t="s">
        <v>2645</v>
      </c>
      <c r="F1202" s="73" t="s">
        <v>2646</v>
      </c>
      <c r="G1202" s="73">
        <v>1</v>
      </c>
      <c r="H1202" s="73">
        <v>17.57</v>
      </c>
      <c r="I1202" s="73">
        <v>0</v>
      </c>
      <c r="J1202" s="73">
        <v>17.57</v>
      </c>
      <c r="K1202" s="89">
        <f t="shared" si="19"/>
        <v>17.57</v>
      </c>
      <c r="L1202" s="89"/>
    </row>
    <row r="1203" spans="1:12">
      <c r="A1203" s="73" t="s">
        <v>58</v>
      </c>
      <c r="B1203" s="73" t="s">
        <v>452</v>
      </c>
      <c r="C1203" s="73" t="s">
        <v>453</v>
      </c>
      <c r="D1203" s="73" t="s">
        <v>80</v>
      </c>
      <c r="E1203" s="73" t="s">
        <v>2657</v>
      </c>
      <c r="F1203" s="73" t="s">
        <v>2658</v>
      </c>
      <c r="G1203" s="73">
        <v>1</v>
      </c>
      <c r="H1203" s="73">
        <v>86.01</v>
      </c>
      <c r="I1203" s="73">
        <v>4</v>
      </c>
      <c r="J1203" s="73">
        <v>90.01</v>
      </c>
      <c r="K1203" s="89">
        <f t="shared" si="19"/>
        <v>90.01</v>
      </c>
      <c r="L1203" s="89"/>
    </row>
    <row r="1204" spans="1:12">
      <c r="A1204" s="73" t="s">
        <v>58</v>
      </c>
      <c r="B1204" s="73" t="s">
        <v>452</v>
      </c>
      <c r="C1204" s="73" t="s">
        <v>453</v>
      </c>
      <c r="D1204" s="73" t="s">
        <v>80</v>
      </c>
      <c r="E1204" s="73" t="s">
        <v>2659</v>
      </c>
      <c r="F1204" s="73" t="s">
        <v>2660</v>
      </c>
      <c r="G1204" s="73">
        <v>1</v>
      </c>
      <c r="H1204" s="73">
        <v>42.36</v>
      </c>
      <c r="I1204" s="73">
        <v>0</v>
      </c>
      <c r="J1204" s="73">
        <v>42.36</v>
      </c>
      <c r="K1204" s="89">
        <f t="shared" si="19"/>
        <v>42.36</v>
      </c>
      <c r="L1204" s="89"/>
    </row>
    <row r="1205" spans="1:12">
      <c r="A1205" s="73" t="s">
        <v>58</v>
      </c>
      <c r="B1205" s="73" t="s">
        <v>452</v>
      </c>
      <c r="C1205" s="73" t="s">
        <v>453</v>
      </c>
      <c r="D1205" s="73" t="s">
        <v>80</v>
      </c>
      <c r="E1205" s="73" t="s">
        <v>2661</v>
      </c>
      <c r="F1205" s="73" t="s">
        <v>2662</v>
      </c>
      <c r="G1205" s="73">
        <v>1</v>
      </c>
      <c r="H1205" s="73">
        <v>232.96</v>
      </c>
      <c r="I1205" s="73">
        <v>0</v>
      </c>
      <c r="J1205" s="73">
        <v>232.96</v>
      </c>
      <c r="K1205" s="89">
        <f t="shared" si="19"/>
        <v>232.96</v>
      </c>
      <c r="L1205" s="89"/>
    </row>
    <row r="1206" spans="1:12">
      <c r="A1206" s="73" t="s">
        <v>58</v>
      </c>
      <c r="B1206" s="73" t="s">
        <v>452</v>
      </c>
      <c r="C1206" s="73" t="s">
        <v>453</v>
      </c>
      <c r="D1206" s="73" t="s">
        <v>80</v>
      </c>
      <c r="E1206" s="73" t="s">
        <v>2663</v>
      </c>
      <c r="F1206" s="73" t="s">
        <v>2664</v>
      </c>
      <c r="G1206" s="73">
        <v>1</v>
      </c>
      <c r="H1206" s="73">
        <v>121.63</v>
      </c>
      <c r="I1206" s="73">
        <v>4</v>
      </c>
      <c r="J1206" s="73">
        <v>125.63</v>
      </c>
      <c r="K1206" s="89">
        <f t="shared" si="19"/>
        <v>125.63</v>
      </c>
      <c r="L1206" s="89"/>
    </row>
    <row r="1207" spans="1:12">
      <c r="A1207" s="73" t="s">
        <v>58</v>
      </c>
      <c r="B1207" s="73" t="s">
        <v>452</v>
      </c>
      <c r="C1207" s="73" t="s">
        <v>453</v>
      </c>
      <c r="D1207" s="73" t="s">
        <v>80</v>
      </c>
      <c r="E1207" s="73" t="s">
        <v>2665</v>
      </c>
      <c r="F1207" s="73" t="s">
        <v>2666</v>
      </c>
      <c r="G1207" s="73">
        <v>1</v>
      </c>
      <c r="H1207" s="73">
        <v>129.6</v>
      </c>
      <c r="I1207" s="73">
        <v>4</v>
      </c>
      <c r="J1207" s="73">
        <v>133.6</v>
      </c>
      <c r="K1207" s="89">
        <f t="shared" si="19"/>
        <v>133.6</v>
      </c>
      <c r="L1207" s="89"/>
    </row>
    <row r="1208" spans="1:12">
      <c r="A1208" s="73" t="s">
        <v>58</v>
      </c>
      <c r="B1208" s="73" t="s">
        <v>452</v>
      </c>
      <c r="C1208" s="73" t="s">
        <v>453</v>
      </c>
      <c r="D1208" s="73" t="s">
        <v>80</v>
      </c>
      <c r="E1208" s="73" t="s">
        <v>2667</v>
      </c>
      <c r="F1208" s="73" t="s">
        <v>2668</v>
      </c>
      <c r="G1208" s="73">
        <v>2</v>
      </c>
      <c r="H1208" s="73">
        <v>531.58000000000004</v>
      </c>
      <c r="I1208" s="73">
        <v>8</v>
      </c>
      <c r="J1208" s="73">
        <v>539.58000000000004</v>
      </c>
      <c r="K1208" s="89">
        <f t="shared" si="19"/>
        <v>539.58000000000004</v>
      </c>
      <c r="L1208" s="89"/>
    </row>
    <row r="1209" spans="1:12">
      <c r="A1209" s="73" t="s">
        <v>58</v>
      </c>
      <c r="B1209" s="73" t="s">
        <v>452</v>
      </c>
      <c r="C1209" s="73" t="s">
        <v>453</v>
      </c>
      <c r="D1209" s="73" t="s">
        <v>80</v>
      </c>
      <c r="E1209" s="73" t="s">
        <v>2669</v>
      </c>
      <c r="F1209" s="73" t="s">
        <v>2670</v>
      </c>
      <c r="G1209" s="73">
        <v>1</v>
      </c>
      <c r="H1209" s="73">
        <v>286.7</v>
      </c>
      <c r="I1209" s="73">
        <v>4</v>
      </c>
      <c r="J1209" s="73">
        <v>290.7</v>
      </c>
      <c r="K1209" s="89">
        <f t="shared" si="19"/>
        <v>290.7</v>
      </c>
      <c r="L1209" s="89"/>
    </row>
    <row r="1210" spans="1:12">
      <c r="A1210" s="73" t="s">
        <v>58</v>
      </c>
      <c r="B1210" s="73" t="s">
        <v>452</v>
      </c>
      <c r="C1210" s="73" t="s">
        <v>453</v>
      </c>
      <c r="D1210" s="73" t="s">
        <v>80</v>
      </c>
      <c r="E1210" s="73" t="s">
        <v>1801</v>
      </c>
      <c r="F1210" s="73" t="s">
        <v>1802</v>
      </c>
      <c r="G1210" s="73">
        <v>2</v>
      </c>
      <c r="H1210" s="73">
        <v>148.62</v>
      </c>
      <c r="I1210" s="73">
        <v>0</v>
      </c>
      <c r="J1210" s="73">
        <v>148.62</v>
      </c>
      <c r="K1210" s="89">
        <f t="shared" si="19"/>
        <v>148.62</v>
      </c>
      <c r="L1210" s="89"/>
    </row>
    <row r="1211" spans="1:12">
      <c r="A1211" s="73" t="s">
        <v>58</v>
      </c>
      <c r="B1211" s="73" t="s">
        <v>452</v>
      </c>
      <c r="C1211" s="73" t="s">
        <v>453</v>
      </c>
      <c r="D1211" s="73" t="s">
        <v>80</v>
      </c>
      <c r="E1211" s="73" t="s">
        <v>246</v>
      </c>
      <c r="F1211" s="73" t="s">
        <v>247</v>
      </c>
      <c r="G1211" s="73">
        <v>1</v>
      </c>
      <c r="H1211" s="73">
        <v>21.93</v>
      </c>
      <c r="I1211" s="73">
        <v>7</v>
      </c>
      <c r="J1211" s="73">
        <v>28.93</v>
      </c>
      <c r="K1211" s="89">
        <f t="shared" si="19"/>
        <v>28.93</v>
      </c>
      <c r="L1211" s="89"/>
    </row>
    <row r="1212" spans="1:12">
      <c r="A1212" s="73" t="s">
        <v>58</v>
      </c>
      <c r="B1212" s="73" t="s">
        <v>452</v>
      </c>
      <c r="C1212" s="73" t="s">
        <v>453</v>
      </c>
      <c r="D1212" s="73" t="s">
        <v>80</v>
      </c>
      <c r="E1212" s="73" t="s">
        <v>112</v>
      </c>
      <c r="F1212" s="73" t="s">
        <v>113</v>
      </c>
      <c r="G1212" s="73">
        <v>10</v>
      </c>
      <c r="H1212" s="73">
        <v>219.3</v>
      </c>
      <c r="I1212" s="73">
        <v>70</v>
      </c>
      <c r="J1212" s="73">
        <v>289.3</v>
      </c>
      <c r="K1212" s="89">
        <f t="shared" si="19"/>
        <v>289.3</v>
      </c>
      <c r="L1212" s="89"/>
    </row>
    <row r="1213" spans="1:12">
      <c r="A1213" s="73" t="s">
        <v>58</v>
      </c>
      <c r="B1213" s="73" t="s">
        <v>452</v>
      </c>
      <c r="C1213" s="73" t="s">
        <v>453</v>
      </c>
      <c r="D1213" s="73" t="s">
        <v>80</v>
      </c>
      <c r="E1213" s="73" t="s">
        <v>138</v>
      </c>
      <c r="F1213" s="73" t="s">
        <v>139</v>
      </c>
      <c r="G1213" s="73">
        <v>2</v>
      </c>
      <c r="H1213" s="73">
        <v>3.26</v>
      </c>
      <c r="I1213" s="73">
        <v>4</v>
      </c>
      <c r="J1213" s="73">
        <v>7.26</v>
      </c>
      <c r="K1213" s="89">
        <f t="shared" si="19"/>
        <v>7.26</v>
      </c>
      <c r="L1213" s="89"/>
    </row>
    <row r="1214" spans="1:12">
      <c r="A1214" s="73" t="s">
        <v>58</v>
      </c>
      <c r="B1214" s="73" t="s">
        <v>452</v>
      </c>
      <c r="C1214" s="73" t="s">
        <v>453</v>
      </c>
      <c r="D1214" s="73" t="s">
        <v>80</v>
      </c>
      <c r="E1214" s="73" t="s">
        <v>163</v>
      </c>
      <c r="F1214" s="73" t="s">
        <v>164</v>
      </c>
      <c r="G1214" s="73">
        <v>2</v>
      </c>
      <c r="H1214" s="73">
        <v>10.56</v>
      </c>
      <c r="I1214" s="73">
        <v>0</v>
      </c>
      <c r="J1214" s="73">
        <v>10.56</v>
      </c>
      <c r="K1214" s="89">
        <f t="shared" si="19"/>
        <v>10.56</v>
      </c>
      <c r="L1214" s="89"/>
    </row>
    <row r="1215" spans="1:12">
      <c r="A1215" s="73" t="s">
        <v>58</v>
      </c>
      <c r="B1215" s="73" t="s">
        <v>452</v>
      </c>
      <c r="C1215" s="73" t="s">
        <v>453</v>
      </c>
      <c r="D1215" s="73" t="s">
        <v>80</v>
      </c>
      <c r="E1215" s="73" t="s">
        <v>476</v>
      </c>
      <c r="F1215" s="73" t="s">
        <v>477</v>
      </c>
      <c r="G1215" s="73">
        <v>1</v>
      </c>
      <c r="H1215" s="73">
        <v>24.8</v>
      </c>
      <c r="I1215" s="73">
        <v>4</v>
      </c>
      <c r="J1215" s="73">
        <v>28.8</v>
      </c>
      <c r="K1215" s="89">
        <f t="shared" si="19"/>
        <v>28.8</v>
      </c>
      <c r="L1215" s="89"/>
    </row>
    <row r="1216" spans="1:12">
      <c r="A1216" s="73" t="s">
        <v>58</v>
      </c>
      <c r="B1216" s="73" t="s">
        <v>452</v>
      </c>
      <c r="C1216" s="73" t="s">
        <v>453</v>
      </c>
      <c r="D1216" s="73" t="s">
        <v>80</v>
      </c>
      <c r="E1216" s="73" t="s">
        <v>478</v>
      </c>
      <c r="F1216" s="73" t="s">
        <v>479</v>
      </c>
      <c r="G1216" s="73">
        <v>1</v>
      </c>
      <c r="H1216" s="73">
        <v>28.13</v>
      </c>
      <c r="I1216" s="73">
        <v>4</v>
      </c>
      <c r="J1216" s="73">
        <v>32.130000000000003</v>
      </c>
      <c r="K1216" s="89">
        <f t="shared" si="19"/>
        <v>32.130000000000003</v>
      </c>
      <c r="L1216" s="89"/>
    </row>
    <row r="1217" spans="1:12">
      <c r="A1217" s="73" t="s">
        <v>58</v>
      </c>
      <c r="B1217" s="73" t="s">
        <v>452</v>
      </c>
      <c r="C1217" s="73" t="s">
        <v>453</v>
      </c>
      <c r="D1217" s="73" t="s">
        <v>80</v>
      </c>
      <c r="E1217" s="73" t="s">
        <v>155</v>
      </c>
      <c r="F1217" s="73" t="s">
        <v>156</v>
      </c>
      <c r="G1217" s="73">
        <v>4</v>
      </c>
      <c r="H1217" s="73">
        <v>50.32</v>
      </c>
      <c r="I1217" s="73">
        <v>12</v>
      </c>
      <c r="J1217" s="73">
        <v>62.32</v>
      </c>
      <c r="K1217" s="89">
        <f t="shared" si="19"/>
        <v>62.32</v>
      </c>
      <c r="L1217" s="89"/>
    </row>
    <row r="1218" spans="1:12">
      <c r="A1218" s="73" t="s">
        <v>58</v>
      </c>
      <c r="B1218" s="73" t="s">
        <v>452</v>
      </c>
      <c r="C1218" s="73" t="s">
        <v>453</v>
      </c>
      <c r="D1218" s="73" t="s">
        <v>80</v>
      </c>
      <c r="E1218" s="73" t="s">
        <v>157</v>
      </c>
      <c r="F1218" s="73" t="s">
        <v>158</v>
      </c>
      <c r="G1218" s="73">
        <v>2</v>
      </c>
      <c r="H1218" s="73">
        <v>41.6</v>
      </c>
      <c r="I1218" s="73">
        <v>6</v>
      </c>
      <c r="J1218" s="73">
        <v>47.6</v>
      </c>
      <c r="K1218" s="89">
        <f t="shared" si="19"/>
        <v>47.6</v>
      </c>
      <c r="L1218" s="89"/>
    </row>
    <row r="1219" spans="1:12">
      <c r="A1219" s="73" t="s">
        <v>58</v>
      </c>
      <c r="B1219" s="73" t="s">
        <v>452</v>
      </c>
      <c r="C1219" s="73" t="s">
        <v>453</v>
      </c>
      <c r="D1219" s="73" t="s">
        <v>80</v>
      </c>
      <c r="E1219" s="73" t="s">
        <v>94</v>
      </c>
      <c r="F1219" s="73" t="s">
        <v>95</v>
      </c>
      <c r="G1219" s="73">
        <v>9</v>
      </c>
      <c r="H1219" s="73">
        <v>9.9</v>
      </c>
      <c r="I1219" s="73">
        <v>0</v>
      </c>
      <c r="J1219" s="73">
        <v>9.9</v>
      </c>
      <c r="K1219" s="89">
        <f t="shared" si="19"/>
        <v>9.9</v>
      </c>
      <c r="L1219" s="89"/>
    </row>
    <row r="1220" spans="1:12">
      <c r="A1220" s="73" t="s">
        <v>58</v>
      </c>
      <c r="B1220" s="73" t="s">
        <v>452</v>
      </c>
      <c r="C1220" s="73" t="s">
        <v>453</v>
      </c>
      <c r="D1220" s="73" t="s">
        <v>80</v>
      </c>
      <c r="E1220" s="73" t="s">
        <v>96</v>
      </c>
      <c r="F1220" s="73" t="s">
        <v>97</v>
      </c>
      <c r="G1220" s="73">
        <v>1</v>
      </c>
      <c r="H1220" s="73">
        <v>15.45</v>
      </c>
      <c r="I1220" s="73">
        <v>14</v>
      </c>
      <c r="J1220" s="73">
        <v>29.45</v>
      </c>
      <c r="K1220" s="89">
        <f t="shared" si="19"/>
        <v>29.45</v>
      </c>
      <c r="L1220" s="89"/>
    </row>
    <row r="1221" spans="1:12">
      <c r="A1221" s="73" t="s">
        <v>58</v>
      </c>
      <c r="B1221" s="73" t="s">
        <v>452</v>
      </c>
      <c r="C1221" s="73" t="s">
        <v>453</v>
      </c>
      <c r="D1221" s="73" t="s">
        <v>80</v>
      </c>
      <c r="E1221" s="73" t="s">
        <v>98</v>
      </c>
      <c r="F1221" s="73" t="s">
        <v>99</v>
      </c>
      <c r="G1221" s="73">
        <v>1</v>
      </c>
      <c r="H1221" s="73">
        <v>31.29</v>
      </c>
      <c r="I1221" s="73">
        <v>14</v>
      </c>
      <c r="J1221" s="73">
        <v>45.29</v>
      </c>
      <c r="K1221" s="89">
        <f t="shared" si="19"/>
        <v>45.29</v>
      </c>
      <c r="L1221" s="89"/>
    </row>
    <row r="1222" spans="1:12">
      <c r="A1222" s="73" t="s">
        <v>58</v>
      </c>
      <c r="B1222" s="73" t="s">
        <v>452</v>
      </c>
      <c r="C1222" s="73" t="s">
        <v>453</v>
      </c>
      <c r="D1222" s="73" t="s">
        <v>80</v>
      </c>
      <c r="E1222" s="73" t="s">
        <v>100</v>
      </c>
      <c r="F1222" s="73" t="s">
        <v>101</v>
      </c>
      <c r="G1222" s="73">
        <v>1</v>
      </c>
      <c r="H1222" s="73">
        <v>33.729999999999997</v>
      </c>
      <c r="I1222" s="73">
        <v>14</v>
      </c>
      <c r="J1222" s="73">
        <v>47.73</v>
      </c>
      <c r="K1222" s="89">
        <f t="shared" si="19"/>
        <v>47.73</v>
      </c>
      <c r="L1222" s="89"/>
    </row>
    <row r="1223" spans="1:12">
      <c r="A1223" s="73" t="s">
        <v>58</v>
      </c>
      <c r="B1223" s="73" t="s">
        <v>452</v>
      </c>
      <c r="C1223" s="73" t="s">
        <v>453</v>
      </c>
      <c r="D1223" s="73" t="s">
        <v>80</v>
      </c>
      <c r="E1223" s="73" t="s">
        <v>2671</v>
      </c>
      <c r="F1223" s="73" t="s">
        <v>2672</v>
      </c>
      <c r="G1223" s="73">
        <v>1</v>
      </c>
      <c r="H1223" s="73">
        <v>1.07</v>
      </c>
      <c r="I1223" s="73">
        <v>0</v>
      </c>
      <c r="J1223" s="73">
        <v>1.07</v>
      </c>
      <c r="K1223" s="89">
        <f t="shared" ref="K1223:K1286" si="20">J1223</f>
        <v>1.07</v>
      </c>
      <c r="L1223" s="89"/>
    </row>
    <row r="1224" spans="1:12">
      <c r="A1224" s="73" t="s">
        <v>58</v>
      </c>
      <c r="B1224" s="73" t="s">
        <v>452</v>
      </c>
      <c r="C1224" s="73" t="s">
        <v>453</v>
      </c>
      <c r="D1224" s="73" t="s">
        <v>80</v>
      </c>
      <c r="E1224" s="73" t="s">
        <v>102</v>
      </c>
      <c r="F1224" s="73" t="s">
        <v>103</v>
      </c>
      <c r="G1224" s="73">
        <v>1</v>
      </c>
      <c r="H1224" s="73">
        <v>15.08</v>
      </c>
      <c r="I1224" s="73">
        <v>0</v>
      </c>
      <c r="J1224" s="73">
        <v>15.08</v>
      </c>
      <c r="K1224" s="89">
        <f t="shared" si="20"/>
        <v>15.08</v>
      </c>
      <c r="L1224" s="89"/>
    </row>
    <row r="1225" spans="1:12">
      <c r="A1225" s="73" t="s">
        <v>58</v>
      </c>
      <c r="B1225" s="73" t="s">
        <v>452</v>
      </c>
      <c r="C1225" s="73" t="s">
        <v>453</v>
      </c>
      <c r="D1225" s="73" t="s">
        <v>80</v>
      </c>
      <c r="E1225" s="73" t="s">
        <v>560</v>
      </c>
      <c r="F1225" s="73" t="s">
        <v>561</v>
      </c>
      <c r="G1225" s="73">
        <v>2</v>
      </c>
      <c r="H1225" s="73">
        <v>85.12</v>
      </c>
      <c r="I1225" s="73">
        <v>14</v>
      </c>
      <c r="J1225" s="73">
        <v>99.12</v>
      </c>
      <c r="K1225" s="89">
        <f t="shared" si="20"/>
        <v>99.12</v>
      </c>
      <c r="L1225" s="89"/>
    </row>
    <row r="1226" spans="1:12">
      <c r="A1226" s="73" t="s">
        <v>58</v>
      </c>
      <c r="B1226" s="73" t="s">
        <v>452</v>
      </c>
      <c r="C1226" s="73" t="s">
        <v>453</v>
      </c>
      <c r="D1226" s="73" t="s">
        <v>80</v>
      </c>
      <c r="E1226" s="73" t="s">
        <v>104</v>
      </c>
      <c r="F1226" s="73" t="s">
        <v>105</v>
      </c>
      <c r="G1226" s="73">
        <v>3</v>
      </c>
      <c r="H1226" s="73">
        <v>62.22</v>
      </c>
      <c r="I1226" s="73">
        <v>0</v>
      </c>
      <c r="J1226" s="73">
        <v>62.22</v>
      </c>
      <c r="K1226" s="89">
        <f t="shared" si="20"/>
        <v>62.22</v>
      </c>
      <c r="L1226" s="89"/>
    </row>
    <row r="1227" spans="1:12">
      <c r="A1227" s="73" t="s">
        <v>58</v>
      </c>
      <c r="B1227" s="73" t="s">
        <v>452</v>
      </c>
      <c r="C1227" s="73" t="s">
        <v>453</v>
      </c>
      <c r="D1227" s="73" t="s">
        <v>80</v>
      </c>
      <c r="E1227" s="73" t="s">
        <v>1783</v>
      </c>
      <c r="F1227" s="73" t="s">
        <v>1784</v>
      </c>
      <c r="G1227" s="73">
        <v>1</v>
      </c>
      <c r="H1227" s="73">
        <v>31.46</v>
      </c>
      <c r="I1227" s="73">
        <v>0</v>
      </c>
      <c r="J1227" s="73">
        <v>31.46</v>
      </c>
      <c r="K1227" s="89">
        <f t="shared" si="20"/>
        <v>31.46</v>
      </c>
      <c r="L1227" s="89"/>
    </row>
    <row r="1228" spans="1:12">
      <c r="A1228" s="73" t="s">
        <v>58</v>
      </c>
      <c r="B1228" s="73" t="s">
        <v>452</v>
      </c>
      <c r="C1228" s="73" t="s">
        <v>453</v>
      </c>
      <c r="D1228" s="73" t="s">
        <v>80</v>
      </c>
      <c r="E1228" s="73" t="s">
        <v>333</v>
      </c>
      <c r="F1228" s="73" t="s">
        <v>334</v>
      </c>
      <c r="G1228" s="73">
        <v>2</v>
      </c>
      <c r="H1228" s="73">
        <v>92.48</v>
      </c>
      <c r="I1228" s="73">
        <v>0</v>
      </c>
      <c r="J1228" s="73">
        <v>92.48</v>
      </c>
      <c r="K1228" s="89">
        <f t="shared" si="20"/>
        <v>92.48</v>
      </c>
      <c r="L1228" s="89"/>
    </row>
    <row r="1229" spans="1:12">
      <c r="A1229" s="73" t="s">
        <v>58</v>
      </c>
      <c r="B1229" s="73" t="s">
        <v>452</v>
      </c>
      <c r="C1229" s="73" t="s">
        <v>453</v>
      </c>
      <c r="D1229" s="73" t="s">
        <v>80</v>
      </c>
      <c r="E1229" s="73" t="s">
        <v>106</v>
      </c>
      <c r="F1229" s="73" t="s">
        <v>107</v>
      </c>
      <c r="G1229" s="73">
        <v>2</v>
      </c>
      <c r="H1229" s="73">
        <v>110.6</v>
      </c>
      <c r="I1229" s="73">
        <v>0</v>
      </c>
      <c r="J1229" s="73">
        <v>110.6</v>
      </c>
      <c r="K1229" s="89">
        <f t="shared" si="20"/>
        <v>110.6</v>
      </c>
      <c r="L1229" s="89"/>
    </row>
    <row r="1230" spans="1:12">
      <c r="A1230" s="73" t="s">
        <v>58</v>
      </c>
      <c r="B1230" s="73" t="s">
        <v>452</v>
      </c>
      <c r="C1230" s="73" t="s">
        <v>453</v>
      </c>
      <c r="D1230" s="73" t="s">
        <v>80</v>
      </c>
      <c r="E1230" s="73" t="s">
        <v>108</v>
      </c>
      <c r="F1230" s="73" t="s">
        <v>109</v>
      </c>
      <c r="G1230" s="73">
        <v>5</v>
      </c>
      <c r="H1230" s="73">
        <v>103.7</v>
      </c>
      <c r="I1230" s="73">
        <v>0</v>
      </c>
      <c r="J1230" s="73">
        <v>103.7</v>
      </c>
      <c r="K1230" s="89">
        <f t="shared" si="20"/>
        <v>103.7</v>
      </c>
      <c r="L1230" s="89"/>
    </row>
    <row r="1231" spans="1:12">
      <c r="A1231" s="73" t="s">
        <v>58</v>
      </c>
      <c r="B1231" s="73" t="s">
        <v>452</v>
      </c>
      <c r="C1231" s="73" t="s">
        <v>453</v>
      </c>
      <c r="D1231" s="73" t="s">
        <v>80</v>
      </c>
      <c r="E1231" s="73" t="s">
        <v>244</v>
      </c>
      <c r="F1231" s="73" t="s">
        <v>245</v>
      </c>
      <c r="G1231" s="73">
        <v>4</v>
      </c>
      <c r="H1231" s="73">
        <v>43.44</v>
      </c>
      <c r="I1231" s="73">
        <v>16</v>
      </c>
      <c r="J1231" s="73">
        <v>59.44</v>
      </c>
      <c r="K1231" s="89">
        <f t="shared" si="20"/>
        <v>59.44</v>
      </c>
      <c r="L1231" s="89"/>
    </row>
    <row r="1232" spans="1:12">
      <c r="A1232" s="73" t="s">
        <v>58</v>
      </c>
      <c r="B1232" s="73" t="s">
        <v>452</v>
      </c>
      <c r="C1232" s="73" t="s">
        <v>453</v>
      </c>
      <c r="D1232" s="73" t="s">
        <v>80</v>
      </c>
      <c r="E1232" s="73" t="s">
        <v>238</v>
      </c>
      <c r="F1232" s="73" t="s">
        <v>239</v>
      </c>
      <c r="G1232" s="73">
        <v>4</v>
      </c>
      <c r="H1232" s="73">
        <v>12.24</v>
      </c>
      <c r="I1232" s="73">
        <v>0</v>
      </c>
      <c r="J1232" s="73">
        <v>12.24</v>
      </c>
      <c r="K1232" s="89">
        <f t="shared" si="20"/>
        <v>12.24</v>
      </c>
      <c r="L1232" s="89"/>
    </row>
    <row r="1233" spans="1:12">
      <c r="A1233" s="73" t="s">
        <v>58</v>
      </c>
      <c r="B1233" s="73" t="s">
        <v>452</v>
      </c>
      <c r="C1233" s="73" t="s">
        <v>453</v>
      </c>
      <c r="D1233" s="73" t="s">
        <v>80</v>
      </c>
      <c r="E1233" s="73" t="s">
        <v>309</v>
      </c>
      <c r="F1233" s="73" t="s">
        <v>310</v>
      </c>
      <c r="G1233" s="73">
        <v>1</v>
      </c>
      <c r="H1233" s="73">
        <v>47.05</v>
      </c>
      <c r="I1233" s="73">
        <v>0</v>
      </c>
      <c r="J1233" s="73">
        <v>47.05</v>
      </c>
      <c r="K1233" s="89">
        <f t="shared" si="20"/>
        <v>47.05</v>
      </c>
      <c r="L1233" s="89"/>
    </row>
    <row r="1234" spans="1:12">
      <c r="A1234" s="73" t="s">
        <v>58</v>
      </c>
      <c r="B1234" s="73" t="s">
        <v>452</v>
      </c>
      <c r="C1234" s="73" t="s">
        <v>453</v>
      </c>
      <c r="D1234" s="73" t="s">
        <v>80</v>
      </c>
      <c r="E1234" s="73" t="s">
        <v>284</v>
      </c>
      <c r="F1234" s="73" t="s">
        <v>285</v>
      </c>
      <c r="G1234" s="73">
        <v>1</v>
      </c>
      <c r="H1234" s="73">
        <v>7.79</v>
      </c>
      <c r="I1234" s="73">
        <v>0</v>
      </c>
      <c r="J1234" s="73">
        <v>7.79</v>
      </c>
      <c r="K1234" s="89">
        <f t="shared" si="20"/>
        <v>7.79</v>
      </c>
      <c r="L1234" s="89"/>
    </row>
    <row r="1235" spans="1:12">
      <c r="A1235" s="73" t="s">
        <v>58</v>
      </c>
      <c r="B1235" s="73" t="s">
        <v>452</v>
      </c>
      <c r="C1235" s="73" t="s">
        <v>453</v>
      </c>
      <c r="D1235" s="73" t="s">
        <v>80</v>
      </c>
      <c r="E1235" s="73" t="s">
        <v>290</v>
      </c>
      <c r="F1235" s="73" t="s">
        <v>291</v>
      </c>
      <c r="G1235" s="73">
        <v>1</v>
      </c>
      <c r="H1235" s="73">
        <v>5.62</v>
      </c>
      <c r="I1235" s="73">
        <v>0</v>
      </c>
      <c r="J1235" s="73">
        <v>5.62</v>
      </c>
      <c r="K1235" s="89">
        <f t="shared" si="20"/>
        <v>5.62</v>
      </c>
      <c r="L1235" s="89"/>
    </row>
    <row r="1236" spans="1:12">
      <c r="A1236" s="73" t="s">
        <v>58</v>
      </c>
      <c r="B1236" s="73" t="s">
        <v>452</v>
      </c>
      <c r="C1236" s="73" t="s">
        <v>453</v>
      </c>
      <c r="D1236" s="73" t="s">
        <v>80</v>
      </c>
      <c r="E1236" s="73" t="s">
        <v>94</v>
      </c>
      <c r="F1236" s="73" t="s">
        <v>95</v>
      </c>
      <c r="G1236" s="73">
        <v>1</v>
      </c>
      <c r="H1236" s="73">
        <v>1.1000000000000001</v>
      </c>
      <c r="I1236" s="73">
        <v>0</v>
      </c>
      <c r="J1236" s="73">
        <v>1.1000000000000001</v>
      </c>
      <c r="K1236" s="89">
        <f t="shared" si="20"/>
        <v>1.1000000000000001</v>
      </c>
      <c r="L1236" s="89"/>
    </row>
    <row r="1237" spans="1:12">
      <c r="A1237" s="73" t="s">
        <v>58</v>
      </c>
      <c r="B1237" s="73" t="s">
        <v>452</v>
      </c>
      <c r="C1237" s="73" t="s">
        <v>453</v>
      </c>
      <c r="D1237" s="73" t="s">
        <v>80</v>
      </c>
      <c r="E1237" s="73" t="s">
        <v>96</v>
      </c>
      <c r="F1237" s="73" t="s">
        <v>97</v>
      </c>
      <c r="G1237" s="73">
        <v>1</v>
      </c>
      <c r="H1237" s="73">
        <v>15.45</v>
      </c>
      <c r="I1237" s="73">
        <v>0</v>
      </c>
      <c r="J1237" s="73">
        <v>15.45</v>
      </c>
      <c r="K1237" s="89">
        <f t="shared" si="20"/>
        <v>15.45</v>
      </c>
      <c r="L1237" s="89"/>
    </row>
    <row r="1238" spans="1:12">
      <c r="A1238" s="73" t="s">
        <v>58</v>
      </c>
      <c r="B1238" s="73" t="s">
        <v>452</v>
      </c>
      <c r="C1238" s="73" t="s">
        <v>453</v>
      </c>
      <c r="D1238" s="73" t="s">
        <v>80</v>
      </c>
      <c r="E1238" s="73" t="s">
        <v>104</v>
      </c>
      <c r="F1238" s="73" t="s">
        <v>105</v>
      </c>
      <c r="G1238" s="73">
        <v>1</v>
      </c>
      <c r="H1238" s="73">
        <v>20.74</v>
      </c>
      <c r="I1238" s="73">
        <v>0</v>
      </c>
      <c r="J1238" s="73">
        <v>20.74</v>
      </c>
      <c r="K1238" s="89">
        <f t="shared" si="20"/>
        <v>20.74</v>
      </c>
      <c r="L1238" s="89"/>
    </row>
    <row r="1239" spans="1:12">
      <c r="A1239" s="73" t="s">
        <v>58</v>
      </c>
      <c r="B1239" s="73" t="s">
        <v>454</v>
      </c>
      <c r="C1239" s="73" t="s">
        <v>455</v>
      </c>
      <c r="D1239" s="73" t="s">
        <v>78</v>
      </c>
      <c r="E1239" s="73" t="s">
        <v>79</v>
      </c>
      <c r="F1239" s="73"/>
      <c r="G1239" s="73">
        <v>1</v>
      </c>
      <c r="H1239" s="73">
        <v>15.33</v>
      </c>
      <c r="I1239" s="73">
        <v>4</v>
      </c>
      <c r="J1239" s="73">
        <v>19.329999999999998</v>
      </c>
      <c r="K1239" s="89">
        <f t="shared" si="20"/>
        <v>19.329999999999998</v>
      </c>
      <c r="L1239" s="89"/>
    </row>
    <row r="1240" spans="1:12">
      <c r="A1240" s="73" t="s">
        <v>58</v>
      </c>
      <c r="B1240" s="73" t="s">
        <v>454</v>
      </c>
      <c r="C1240" s="73" t="s">
        <v>455</v>
      </c>
      <c r="D1240" s="73" t="s">
        <v>80</v>
      </c>
      <c r="E1240" s="73" t="s">
        <v>211</v>
      </c>
      <c r="F1240" s="73" t="s">
        <v>212</v>
      </c>
      <c r="G1240" s="73">
        <v>1</v>
      </c>
      <c r="H1240" s="73">
        <v>3.99</v>
      </c>
      <c r="I1240" s="73">
        <v>0</v>
      </c>
      <c r="J1240" s="73">
        <v>3.99</v>
      </c>
      <c r="K1240" s="89">
        <f t="shared" si="20"/>
        <v>3.99</v>
      </c>
      <c r="L1240" s="89"/>
    </row>
    <row r="1241" spans="1:12">
      <c r="A1241" s="73" t="s">
        <v>58</v>
      </c>
      <c r="B1241" s="73" t="s">
        <v>454</v>
      </c>
      <c r="C1241" s="73" t="s">
        <v>455</v>
      </c>
      <c r="D1241" s="73" t="s">
        <v>80</v>
      </c>
      <c r="E1241" s="73" t="s">
        <v>147</v>
      </c>
      <c r="F1241" s="73" t="s">
        <v>148</v>
      </c>
      <c r="G1241" s="73">
        <v>1</v>
      </c>
      <c r="H1241" s="73">
        <v>12.24</v>
      </c>
      <c r="I1241" s="73">
        <v>0</v>
      </c>
      <c r="J1241" s="73">
        <v>12.24</v>
      </c>
      <c r="K1241" s="89">
        <f t="shared" si="20"/>
        <v>12.24</v>
      </c>
      <c r="L1241" s="89"/>
    </row>
    <row r="1242" spans="1:12">
      <c r="A1242" s="73" t="s">
        <v>58</v>
      </c>
      <c r="B1242" s="73" t="s">
        <v>454</v>
      </c>
      <c r="C1242" s="73" t="s">
        <v>455</v>
      </c>
      <c r="D1242" s="73" t="s">
        <v>80</v>
      </c>
      <c r="E1242" s="73" t="s">
        <v>217</v>
      </c>
      <c r="F1242" s="73" t="s">
        <v>1772</v>
      </c>
      <c r="G1242" s="73">
        <v>9</v>
      </c>
      <c r="H1242" s="73">
        <v>171.9</v>
      </c>
      <c r="I1242" s="73">
        <v>0</v>
      </c>
      <c r="J1242" s="73">
        <v>171.9</v>
      </c>
      <c r="K1242" s="89">
        <f t="shared" si="20"/>
        <v>171.9</v>
      </c>
      <c r="L1242" s="89"/>
    </row>
    <row r="1243" spans="1:12">
      <c r="A1243" s="73" t="s">
        <v>58</v>
      </c>
      <c r="B1243" s="73" t="s">
        <v>456</v>
      </c>
      <c r="C1243" s="73" t="s">
        <v>457</v>
      </c>
      <c r="D1243" s="73" t="s">
        <v>78</v>
      </c>
      <c r="E1243" s="73" t="s">
        <v>79</v>
      </c>
      <c r="F1243" s="73"/>
      <c r="G1243" s="73">
        <v>3</v>
      </c>
      <c r="H1243" s="73">
        <v>49.32</v>
      </c>
      <c r="I1243" s="73">
        <v>12</v>
      </c>
      <c r="J1243" s="73">
        <v>61.32</v>
      </c>
      <c r="K1243" s="89">
        <f t="shared" si="20"/>
        <v>61.32</v>
      </c>
      <c r="L1243" s="89"/>
    </row>
    <row r="1244" spans="1:12">
      <c r="A1244" s="73" t="s">
        <v>58</v>
      </c>
      <c r="B1244" s="73" t="s">
        <v>456</v>
      </c>
      <c r="C1244" s="73" t="s">
        <v>457</v>
      </c>
      <c r="D1244" s="73" t="s">
        <v>78</v>
      </c>
      <c r="E1244" s="73" t="s">
        <v>79</v>
      </c>
      <c r="F1244" s="73"/>
      <c r="G1244" s="73">
        <v>1</v>
      </c>
      <c r="H1244" s="73">
        <v>13.08</v>
      </c>
      <c r="I1244" s="73">
        <v>0</v>
      </c>
      <c r="J1244" s="73">
        <v>13.08</v>
      </c>
      <c r="K1244" s="89">
        <f t="shared" si="20"/>
        <v>13.08</v>
      </c>
      <c r="L1244" s="89"/>
    </row>
    <row r="1245" spans="1:12">
      <c r="A1245" s="73" t="s">
        <v>58</v>
      </c>
      <c r="B1245" s="73" t="s">
        <v>456</v>
      </c>
      <c r="C1245" s="73" t="s">
        <v>457</v>
      </c>
      <c r="D1245" s="73" t="s">
        <v>80</v>
      </c>
      <c r="E1245" s="73" t="s">
        <v>122</v>
      </c>
      <c r="F1245" s="73" t="s">
        <v>123</v>
      </c>
      <c r="G1245" s="73">
        <v>1</v>
      </c>
      <c r="H1245" s="73">
        <v>6.42</v>
      </c>
      <c r="I1245" s="73">
        <v>0</v>
      </c>
      <c r="J1245" s="73">
        <v>6.42</v>
      </c>
      <c r="K1245" s="89">
        <f t="shared" si="20"/>
        <v>6.42</v>
      </c>
      <c r="L1245" s="89"/>
    </row>
    <row r="1246" spans="1:12">
      <c r="A1246" s="73" t="s">
        <v>58</v>
      </c>
      <c r="B1246" s="73" t="s">
        <v>456</v>
      </c>
      <c r="C1246" s="73" t="s">
        <v>457</v>
      </c>
      <c r="D1246" s="73" t="s">
        <v>80</v>
      </c>
      <c r="E1246" s="73" t="s">
        <v>138</v>
      </c>
      <c r="F1246" s="73" t="s">
        <v>139</v>
      </c>
      <c r="G1246" s="73">
        <v>1</v>
      </c>
      <c r="H1246" s="73">
        <v>1.63</v>
      </c>
      <c r="I1246" s="73">
        <v>2</v>
      </c>
      <c r="J1246" s="73">
        <v>3.63</v>
      </c>
      <c r="K1246" s="89">
        <f t="shared" si="20"/>
        <v>3.63</v>
      </c>
      <c r="L1246" s="89"/>
    </row>
    <row r="1247" spans="1:12">
      <c r="A1247" s="73" t="s">
        <v>58</v>
      </c>
      <c r="B1247" s="73" t="s">
        <v>456</v>
      </c>
      <c r="C1247" s="73" t="s">
        <v>457</v>
      </c>
      <c r="D1247" s="73" t="s">
        <v>80</v>
      </c>
      <c r="E1247" s="73" t="s">
        <v>163</v>
      </c>
      <c r="F1247" s="73" t="s">
        <v>164</v>
      </c>
      <c r="G1247" s="73">
        <v>1</v>
      </c>
      <c r="H1247" s="73">
        <v>5.28</v>
      </c>
      <c r="I1247" s="73">
        <v>0</v>
      </c>
      <c r="J1247" s="73">
        <v>5.28</v>
      </c>
      <c r="K1247" s="89">
        <f t="shared" si="20"/>
        <v>5.28</v>
      </c>
      <c r="L1247" s="89"/>
    </row>
    <row r="1248" spans="1:12">
      <c r="A1248" s="73" t="s">
        <v>58</v>
      </c>
      <c r="B1248" s="73" t="s">
        <v>458</v>
      </c>
      <c r="C1248" s="73" t="s">
        <v>64</v>
      </c>
      <c r="D1248" s="73" t="s">
        <v>78</v>
      </c>
      <c r="E1248" s="73" t="s">
        <v>79</v>
      </c>
      <c r="F1248" s="73"/>
      <c r="G1248" s="73">
        <v>13</v>
      </c>
      <c r="H1248" s="73">
        <v>211.8</v>
      </c>
      <c r="I1248" s="73">
        <v>52</v>
      </c>
      <c r="J1248" s="73">
        <v>263.8</v>
      </c>
      <c r="K1248" s="89">
        <f t="shared" si="20"/>
        <v>263.8</v>
      </c>
      <c r="L1248" s="89"/>
    </row>
    <row r="1249" spans="1:12">
      <c r="A1249" s="73" t="s">
        <v>58</v>
      </c>
      <c r="B1249" s="73" t="s">
        <v>458</v>
      </c>
      <c r="C1249" s="73" t="s">
        <v>64</v>
      </c>
      <c r="D1249" s="73" t="s">
        <v>80</v>
      </c>
      <c r="E1249" s="73" t="s">
        <v>144</v>
      </c>
      <c r="F1249" s="73" t="s">
        <v>145</v>
      </c>
      <c r="G1249" s="73">
        <v>1</v>
      </c>
      <c r="H1249" s="73">
        <v>2.09</v>
      </c>
      <c r="I1249" s="73">
        <v>0</v>
      </c>
      <c r="J1249" s="73">
        <v>2.09</v>
      </c>
      <c r="K1249" s="89">
        <f t="shared" si="20"/>
        <v>2.09</v>
      </c>
      <c r="L1249" s="89"/>
    </row>
    <row r="1250" spans="1:12">
      <c r="A1250" s="73" t="s">
        <v>58</v>
      </c>
      <c r="B1250" s="73" t="s">
        <v>458</v>
      </c>
      <c r="C1250" s="73" t="s">
        <v>64</v>
      </c>
      <c r="D1250" s="73" t="s">
        <v>80</v>
      </c>
      <c r="E1250" s="73" t="s">
        <v>116</v>
      </c>
      <c r="F1250" s="73" t="s">
        <v>117</v>
      </c>
      <c r="G1250" s="73">
        <v>2</v>
      </c>
      <c r="H1250" s="73">
        <v>16.8</v>
      </c>
      <c r="I1250" s="73">
        <v>0</v>
      </c>
      <c r="J1250" s="73">
        <v>16.8</v>
      </c>
      <c r="K1250" s="89">
        <f t="shared" si="20"/>
        <v>16.8</v>
      </c>
      <c r="L1250" s="89"/>
    </row>
    <row r="1251" spans="1:12">
      <c r="A1251" s="73" t="s">
        <v>58</v>
      </c>
      <c r="B1251" s="73" t="s">
        <v>458</v>
      </c>
      <c r="C1251" s="73" t="s">
        <v>64</v>
      </c>
      <c r="D1251" s="73" t="s">
        <v>80</v>
      </c>
      <c r="E1251" s="73" t="s">
        <v>371</v>
      </c>
      <c r="F1251" s="73" t="s">
        <v>372</v>
      </c>
      <c r="G1251" s="73">
        <v>1</v>
      </c>
      <c r="H1251" s="73">
        <v>8.19</v>
      </c>
      <c r="I1251" s="73">
        <v>0</v>
      </c>
      <c r="J1251" s="73">
        <v>8.19</v>
      </c>
      <c r="K1251" s="89">
        <f t="shared" si="20"/>
        <v>8.19</v>
      </c>
      <c r="L1251" s="89"/>
    </row>
    <row r="1252" spans="1:12">
      <c r="A1252" s="73" t="s">
        <v>58</v>
      </c>
      <c r="B1252" s="73" t="s">
        <v>458</v>
      </c>
      <c r="C1252" s="73" t="s">
        <v>64</v>
      </c>
      <c r="D1252" s="73" t="s">
        <v>80</v>
      </c>
      <c r="E1252" s="73" t="s">
        <v>416</v>
      </c>
      <c r="F1252" s="73" t="s">
        <v>1777</v>
      </c>
      <c r="G1252" s="73">
        <v>1</v>
      </c>
      <c r="H1252" s="73">
        <v>5.34</v>
      </c>
      <c r="I1252" s="73">
        <v>0</v>
      </c>
      <c r="J1252" s="73">
        <v>5.34</v>
      </c>
      <c r="K1252" s="89">
        <f t="shared" si="20"/>
        <v>5.34</v>
      </c>
      <c r="L1252" s="89"/>
    </row>
    <row r="1253" spans="1:12">
      <c r="A1253" s="73" t="s">
        <v>58</v>
      </c>
      <c r="B1253" s="73" t="s">
        <v>458</v>
      </c>
      <c r="C1253" s="73" t="s">
        <v>64</v>
      </c>
      <c r="D1253" s="73" t="s">
        <v>80</v>
      </c>
      <c r="E1253" s="73" t="s">
        <v>373</v>
      </c>
      <c r="F1253" s="73" t="s">
        <v>374</v>
      </c>
      <c r="G1253" s="73">
        <v>1</v>
      </c>
      <c r="H1253" s="73">
        <v>6.59</v>
      </c>
      <c r="I1253" s="73">
        <v>0</v>
      </c>
      <c r="J1253" s="73">
        <v>6.59</v>
      </c>
      <c r="K1253" s="89">
        <f t="shared" si="20"/>
        <v>6.59</v>
      </c>
      <c r="L1253" s="89"/>
    </row>
    <row r="1254" spans="1:12">
      <c r="A1254" s="73" t="s">
        <v>58</v>
      </c>
      <c r="B1254" s="73" t="s">
        <v>458</v>
      </c>
      <c r="C1254" s="73" t="s">
        <v>64</v>
      </c>
      <c r="D1254" s="73" t="s">
        <v>80</v>
      </c>
      <c r="E1254" s="73" t="s">
        <v>375</v>
      </c>
      <c r="F1254" s="73" t="s">
        <v>376</v>
      </c>
      <c r="G1254" s="73">
        <v>1</v>
      </c>
      <c r="H1254" s="73">
        <v>3.58</v>
      </c>
      <c r="I1254" s="73">
        <v>4</v>
      </c>
      <c r="J1254" s="73">
        <v>7.58</v>
      </c>
      <c r="K1254" s="89">
        <f t="shared" si="20"/>
        <v>7.58</v>
      </c>
      <c r="L1254" s="89"/>
    </row>
    <row r="1255" spans="1:12">
      <c r="A1255" s="73" t="s">
        <v>58</v>
      </c>
      <c r="B1255" s="73" t="s">
        <v>458</v>
      </c>
      <c r="C1255" s="73" t="s">
        <v>64</v>
      </c>
      <c r="D1255" s="73" t="s">
        <v>80</v>
      </c>
      <c r="E1255" s="73" t="s">
        <v>201</v>
      </c>
      <c r="F1255" s="73" t="s">
        <v>202</v>
      </c>
      <c r="G1255" s="73">
        <v>1</v>
      </c>
      <c r="H1255" s="73">
        <v>1.92</v>
      </c>
      <c r="I1255" s="73">
        <v>0</v>
      </c>
      <c r="J1255" s="73">
        <v>1.92</v>
      </c>
      <c r="K1255" s="89">
        <f t="shared" si="20"/>
        <v>1.92</v>
      </c>
      <c r="L1255" s="89"/>
    </row>
    <row r="1256" spans="1:12">
      <c r="A1256" s="73" t="s">
        <v>58</v>
      </c>
      <c r="B1256" s="73" t="s">
        <v>458</v>
      </c>
      <c r="C1256" s="73" t="s">
        <v>64</v>
      </c>
      <c r="D1256" s="73" t="s">
        <v>80</v>
      </c>
      <c r="E1256" s="73" t="s">
        <v>83</v>
      </c>
      <c r="F1256" s="73" t="s">
        <v>84</v>
      </c>
      <c r="G1256" s="73">
        <v>2</v>
      </c>
      <c r="H1256" s="73">
        <v>4.5</v>
      </c>
      <c r="I1256" s="73">
        <v>0</v>
      </c>
      <c r="J1256" s="73">
        <v>4.5</v>
      </c>
      <c r="K1256" s="89">
        <f t="shared" si="20"/>
        <v>4.5</v>
      </c>
      <c r="L1256" s="89"/>
    </row>
    <row r="1257" spans="1:12">
      <c r="A1257" s="73" t="s">
        <v>58</v>
      </c>
      <c r="B1257" s="73" t="s">
        <v>458</v>
      </c>
      <c r="C1257" s="73" t="s">
        <v>64</v>
      </c>
      <c r="D1257" s="73" t="s">
        <v>80</v>
      </c>
      <c r="E1257" s="73" t="s">
        <v>183</v>
      </c>
      <c r="F1257" s="73" t="s">
        <v>184</v>
      </c>
      <c r="G1257" s="73">
        <v>2</v>
      </c>
      <c r="H1257" s="73">
        <v>4.5</v>
      </c>
      <c r="I1257" s="73">
        <v>0</v>
      </c>
      <c r="J1257" s="73">
        <v>4.5</v>
      </c>
      <c r="K1257" s="89">
        <f t="shared" si="20"/>
        <v>4.5</v>
      </c>
      <c r="L1257" s="89"/>
    </row>
    <row r="1258" spans="1:12">
      <c r="A1258" s="73" t="s">
        <v>58</v>
      </c>
      <c r="B1258" s="73" t="s">
        <v>458</v>
      </c>
      <c r="C1258" s="73" t="s">
        <v>64</v>
      </c>
      <c r="D1258" s="73" t="s">
        <v>80</v>
      </c>
      <c r="E1258" s="73" t="s">
        <v>185</v>
      </c>
      <c r="F1258" s="73" t="s">
        <v>186</v>
      </c>
      <c r="G1258" s="73">
        <v>2</v>
      </c>
      <c r="H1258" s="73">
        <v>6.54</v>
      </c>
      <c r="I1258" s="73">
        <v>0</v>
      </c>
      <c r="J1258" s="73">
        <v>6.54</v>
      </c>
      <c r="K1258" s="89">
        <f t="shared" si="20"/>
        <v>6.54</v>
      </c>
      <c r="L1258" s="89"/>
    </row>
    <row r="1259" spans="1:12">
      <c r="A1259" s="73" t="s">
        <v>58</v>
      </c>
      <c r="B1259" s="73" t="s">
        <v>458</v>
      </c>
      <c r="C1259" s="73" t="s">
        <v>64</v>
      </c>
      <c r="D1259" s="73" t="s">
        <v>80</v>
      </c>
      <c r="E1259" s="73" t="s">
        <v>85</v>
      </c>
      <c r="F1259" s="73" t="s">
        <v>86</v>
      </c>
      <c r="G1259" s="73">
        <v>2</v>
      </c>
      <c r="H1259" s="73">
        <v>10.06</v>
      </c>
      <c r="I1259" s="73">
        <v>0</v>
      </c>
      <c r="J1259" s="73">
        <v>10.06</v>
      </c>
      <c r="K1259" s="89">
        <f t="shared" si="20"/>
        <v>10.06</v>
      </c>
      <c r="L1259" s="89"/>
    </row>
    <row r="1260" spans="1:12">
      <c r="A1260" s="73" t="s">
        <v>58</v>
      </c>
      <c r="B1260" s="73" t="s">
        <v>458</v>
      </c>
      <c r="C1260" s="73" t="s">
        <v>64</v>
      </c>
      <c r="D1260" s="73" t="s">
        <v>80</v>
      </c>
      <c r="E1260" s="73" t="s">
        <v>189</v>
      </c>
      <c r="F1260" s="73" t="s">
        <v>190</v>
      </c>
      <c r="G1260" s="73">
        <v>1</v>
      </c>
      <c r="H1260" s="73">
        <v>5.34</v>
      </c>
      <c r="I1260" s="73">
        <v>0</v>
      </c>
      <c r="J1260" s="73">
        <v>5.34</v>
      </c>
      <c r="K1260" s="89">
        <f t="shared" si="20"/>
        <v>5.34</v>
      </c>
      <c r="L1260" s="89"/>
    </row>
    <row r="1261" spans="1:12">
      <c r="A1261" s="73" t="s">
        <v>58</v>
      </c>
      <c r="B1261" s="73" t="s">
        <v>458</v>
      </c>
      <c r="C1261" s="73" t="s">
        <v>64</v>
      </c>
      <c r="D1261" s="73" t="s">
        <v>80</v>
      </c>
      <c r="E1261" s="73" t="s">
        <v>87</v>
      </c>
      <c r="F1261" s="73" t="s">
        <v>88</v>
      </c>
      <c r="G1261" s="73">
        <v>1</v>
      </c>
      <c r="H1261" s="73">
        <v>2.87</v>
      </c>
      <c r="I1261" s="73">
        <v>0</v>
      </c>
      <c r="J1261" s="73">
        <v>2.87</v>
      </c>
      <c r="K1261" s="89">
        <f t="shared" si="20"/>
        <v>2.87</v>
      </c>
      <c r="L1261" s="89"/>
    </row>
    <row r="1262" spans="1:12">
      <c r="A1262" s="73" t="s">
        <v>58</v>
      </c>
      <c r="B1262" s="73" t="s">
        <v>458</v>
      </c>
      <c r="C1262" s="73" t="s">
        <v>64</v>
      </c>
      <c r="D1262" s="73" t="s">
        <v>80</v>
      </c>
      <c r="E1262" s="73" t="s">
        <v>89</v>
      </c>
      <c r="F1262" s="73" t="s">
        <v>90</v>
      </c>
      <c r="G1262" s="73">
        <v>1</v>
      </c>
      <c r="H1262" s="73">
        <v>6.73</v>
      </c>
      <c r="I1262" s="73">
        <v>0</v>
      </c>
      <c r="J1262" s="73">
        <v>6.73</v>
      </c>
      <c r="K1262" s="89">
        <f t="shared" si="20"/>
        <v>6.73</v>
      </c>
      <c r="L1262" s="89"/>
    </row>
    <row r="1263" spans="1:12">
      <c r="A1263" s="73" t="s">
        <v>58</v>
      </c>
      <c r="B1263" s="73" t="s">
        <v>458</v>
      </c>
      <c r="C1263" s="73" t="s">
        <v>64</v>
      </c>
      <c r="D1263" s="73" t="s">
        <v>80</v>
      </c>
      <c r="E1263" s="73" t="s">
        <v>222</v>
      </c>
      <c r="F1263" s="73" t="s">
        <v>223</v>
      </c>
      <c r="G1263" s="73">
        <v>1</v>
      </c>
      <c r="H1263" s="73">
        <v>3.02</v>
      </c>
      <c r="I1263" s="73">
        <v>0</v>
      </c>
      <c r="J1263" s="73">
        <v>3.02</v>
      </c>
      <c r="K1263" s="89">
        <f t="shared" si="20"/>
        <v>3.02</v>
      </c>
      <c r="L1263" s="89"/>
    </row>
    <row r="1264" spans="1:12">
      <c r="A1264" s="73" t="s">
        <v>58</v>
      </c>
      <c r="B1264" s="73" t="s">
        <v>458</v>
      </c>
      <c r="C1264" s="73" t="s">
        <v>64</v>
      </c>
      <c r="D1264" s="73" t="s">
        <v>80</v>
      </c>
      <c r="E1264" s="73" t="s">
        <v>91</v>
      </c>
      <c r="F1264" s="73" t="s">
        <v>92</v>
      </c>
      <c r="G1264" s="73">
        <v>1</v>
      </c>
      <c r="H1264" s="73">
        <v>2.08</v>
      </c>
      <c r="I1264" s="73">
        <v>0</v>
      </c>
      <c r="J1264" s="73">
        <v>2.08</v>
      </c>
      <c r="K1264" s="89">
        <f t="shared" si="20"/>
        <v>2.08</v>
      </c>
      <c r="L1264" s="89"/>
    </row>
    <row r="1265" spans="1:12">
      <c r="A1265" s="73" t="s">
        <v>58</v>
      </c>
      <c r="B1265" s="73" t="s">
        <v>458</v>
      </c>
      <c r="C1265" s="73" t="s">
        <v>64</v>
      </c>
      <c r="D1265" s="73" t="s">
        <v>80</v>
      </c>
      <c r="E1265" s="73" t="s">
        <v>122</v>
      </c>
      <c r="F1265" s="73" t="s">
        <v>123</v>
      </c>
      <c r="G1265" s="73">
        <v>1</v>
      </c>
      <c r="H1265" s="73">
        <v>6.42</v>
      </c>
      <c r="I1265" s="73">
        <v>0</v>
      </c>
      <c r="J1265" s="73">
        <v>6.42</v>
      </c>
      <c r="K1265" s="89">
        <f t="shared" si="20"/>
        <v>6.42</v>
      </c>
      <c r="L1265" s="89"/>
    </row>
    <row r="1266" spans="1:12">
      <c r="A1266" s="73" t="s">
        <v>58</v>
      </c>
      <c r="B1266" s="73" t="s">
        <v>458</v>
      </c>
      <c r="C1266" s="73" t="s">
        <v>64</v>
      </c>
      <c r="D1266" s="73" t="s">
        <v>80</v>
      </c>
      <c r="E1266" s="73" t="s">
        <v>124</v>
      </c>
      <c r="F1266" s="73" t="s">
        <v>125</v>
      </c>
      <c r="G1266" s="73">
        <v>1</v>
      </c>
      <c r="H1266" s="73">
        <v>8.2799999999999994</v>
      </c>
      <c r="I1266" s="73">
        <v>0</v>
      </c>
      <c r="J1266" s="73">
        <v>8.2799999999999994</v>
      </c>
      <c r="K1266" s="89">
        <f t="shared" si="20"/>
        <v>8.2799999999999994</v>
      </c>
      <c r="L1266" s="89"/>
    </row>
    <row r="1267" spans="1:12">
      <c r="A1267" s="73" t="s">
        <v>58</v>
      </c>
      <c r="B1267" s="73" t="s">
        <v>458</v>
      </c>
      <c r="C1267" s="73" t="s">
        <v>64</v>
      </c>
      <c r="D1267" s="73" t="s">
        <v>80</v>
      </c>
      <c r="E1267" s="73" t="s">
        <v>193</v>
      </c>
      <c r="F1267" s="73" t="s">
        <v>194</v>
      </c>
      <c r="G1267" s="73">
        <v>1</v>
      </c>
      <c r="H1267" s="73">
        <v>10.66</v>
      </c>
      <c r="I1267" s="73">
        <v>0</v>
      </c>
      <c r="J1267" s="73">
        <v>10.66</v>
      </c>
      <c r="K1267" s="89">
        <f t="shared" si="20"/>
        <v>10.66</v>
      </c>
      <c r="L1267" s="89"/>
    </row>
    <row r="1268" spans="1:12">
      <c r="A1268" s="73" t="s">
        <v>58</v>
      </c>
      <c r="B1268" s="73" t="s">
        <v>458</v>
      </c>
      <c r="C1268" s="73" t="s">
        <v>64</v>
      </c>
      <c r="D1268" s="73" t="s">
        <v>80</v>
      </c>
      <c r="E1268" s="73" t="s">
        <v>126</v>
      </c>
      <c r="F1268" s="73" t="s">
        <v>127</v>
      </c>
      <c r="G1268" s="73">
        <v>1</v>
      </c>
      <c r="H1268" s="73">
        <v>14.4</v>
      </c>
      <c r="I1268" s="73">
        <v>0</v>
      </c>
      <c r="J1268" s="73">
        <v>14.4</v>
      </c>
      <c r="K1268" s="89">
        <f t="shared" si="20"/>
        <v>14.4</v>
      </c>
      <c r="L1268" s="89"/>
    </row>
    <row r="1269" spans="1:12">
      <c r="A1269" s="73" t="s">
        <v>58</v>
      </c>
      <c r="B1269" s="73" t="s">
        <v>458</v>
      </c>
      <c r="C1269" s="73" t="s">
        <v>64</v>
      </c>
      <c r="D1269" s="73" t="s">
        <v>80</v>
      </c>
      <c r="E1269" s="73" t="s">
        <v>128</v>
      </c>
      <c r="F1269" s="73" t="s">
        <v>129</v>
      </c>
      <c r="G1269" s="73">
        <v>1</v>
      </c>
      <c r="H1269" s="73">
        <v>14.26</v>
      </c>
      <c r="I1269" s="73">
        <v>0</v>
      </c>
      <c r="J1269" s="73">
        <v>14.26</v>
      </c>
      <c r="K1269" s="89">
        <f t="shared" si="20"/>
        <v>14.26</v>
      </c>
      <c r="L1269" s="89"/>
    </row>
    <row r="1270" spans="1:12">
      <c r="A1270" s="73" t="s">
        <v>58</v>
      </c>
      <c r="B1270" s="73" t="s">
        <v>458</v>
      </c>
      <c r="C1270" s="73" t="s">
        <v>64</v>
      </c>
      <c r="D1270" s="73" t="s">
        <v>80</v>
      </c>
      <c r="E1270" s="73" t="s">
        <v>2673</v>
      </c>
      <c r="F1270" s="73" t="s">
        <v>2674</v>
      </c>
      <c r="G1270" s="73">
        <v>1</v>
      </c>
      <c r="H1270" s="73">
        <v>135.1</v>
      </c>
      <c r="I1270" s="73">
        <v>7</v>
      </c>
      <c r="J1270" s="73">
        <v>142.1</v>
      </c>
      <c r="K1270" s="89">
        <f t="shared" si="20"/>
        <v>142.1</v>
      </c>
      <c r="L1270" s="89"/>
    </row>
    <row r="1271" spans="1:12">
      <c r="A1271" s="73" t="s">
        <v>58</v>
      </c>
      <c r="B1271" s="73" t="s">
        <v>458</v>
      </c>
      <c r="C1271" s="73" t="s">
        <v>64</v>
      </c>
      <c r="D1271" s="73" t="s">
        <v>80</v>
      </c>
      <c r="E1271" s="73" t="s">
        <v>199</v>
      </c>
      <c r="F1271" s="73" t="s">
        <v>200</v>
      </c>
      <c r="G1271" s="73">
        <v>1</v>
      </c>
      <c r="H1271" s="73">
        <v>21.19</v>
      </c>
      <c r="I1271" s="73">
        <v>0</v>
      </c>
      <c r="J1271" s="73">
        <v>21.19</v>
      </c>
      <c r="K1271" s="89">
        <f t="shared" si="20"/>
        <v>21.19</v>
      </c>
      <c r="L1271" s="89"/>
    </row>
    <row r="1272" spans="1:12">
      <c r="A1272" s="73" t="s">
        <v>58</v>
      </c>
      <c r="B1272" s="73" t="s">
        <v>458</v>
      </c>
      <c r="C1272" s="73" t="s">
        <v>64</v>
      </c>
      <c r="D1272" s="73" t="s">
        <v>80</v>
      </c>
      <c r="E1272" s="73" t="s">
        <v>130</v>
      </c>
      <c r="F1272" s="73" t="s">
        <v>131</v>
      </c>
      <c r="G1272" s="73">
        <v>1</v>
      </c>
      <c r="H1272" s="73">
        <v>13.38</v>
      </c>
      <c r="I1272" s="73">
        <v>0</v>
      </c>
      <c r="J1272" s="73">
        <v>13.38</v>
      </c>
      <c r="K1272" s="89">
        <f t="shared" si="20"/>
        <v>13.38</v>
      </c>
      <c r="L1272" s="89"/>
    </row>
    <row r="1273" spans="1:12">
      <c r="A1273" s="73" t="s">
        <v>58</v>
      </c>
      <c r="B1273" s="73" t="s">
        <v>458</v>
      </c>
      <c r="C1273" s="73" t="s">
        <v>64</v>
      </c>
      <c r="D1273" s="73" t="s">
        <v>80</v>
      </c>
      <c r="E1273" s="73" t="s">
        <v>138</v>
      </c>
      <c r="F1273" s="73" t="s">
        <v>139</v>
      </c>
      <c r="G1273" s="73">
        <v>3</v>
      </c>
      <c r="H1273" s="73">
        <v>4.8899999999999997</v>
      </c>
      <c r="I1273" s="73">
        <v>6</v>
      </c>
      <c r="J1273" s="73">
        <v>10.89</v>
      </c>
      <c r="K1273" s="89">
        <f t="shared" si="20"/>
        <v>10.89</v>
      </c>
      <c r="L1273" s="89"/>
    </row>
    <row r="1274" spans="1:12">
      <c r="A1274" s="73" t="s">
        <v>58</v>
      </c>
      <c r="B1274" s="73" t="s">
        <v>458</v>
      </c>
      <c r="C1274" s="73" t="s">
        <v>64</v>
      </c>
      <c r="D1274" s="73" t="s">
        <v>80</v>
      </c>
      <c r="E1274" s="73" t="s">
        <v>163</v>
      </c>
      <c r="F1274" s="73" t="s">
        <v>164</v>
      </c>
      <c r="G1274" s="73">
        <v>3</v>
      </c>
      <c r="H1274" s="73">
        <v>15.84</v>
      </c>
      <c r="I1274" s="73">
        <v>0</v>
      </c>
      <c r="J1274" s="73">
        <v>15.84</v>
      </c>
      <c r="K1274" s="89">
        <f t="shared" si="20"/>
        <v>15.84</v>
      </c>
      <c r="L1274" s="89"/>
    </row>
    <row r="1275" spans="1:12">
      <c r="A1275" s="73" t="s">
        <v>58</v>
      </c>
      <c r="B1275" s="73" t="s">
        <v>458</v>
      </c>
      <c r="C1275" s="73" t="s">
        <v>64</v>
      </c>
      <c r="D1275" s="73" t="s">
        <v>80</v>
      </c>
      <c r="E1275" s="73" t="s">
        <v>209</v>
      </c>
      <c r="F1275" s="73" t="s">
        <v>210</v>
      </c>
      <c r="G1275" s="73">
        <v>1</v>
      </c>
      <c r="H1275" s="73">
        <v>45.58</v>
      </c>
      <c r="I1275" s="73">
        <v>4</v>
      </c>
      <c r="J1275" s="73">
        <v>49.58</v>
      </c>
      <c r="K1275" s="89">
        <f t="shared" si="20"/>
        <v>49.58</v>
      </c>
      <c r="L1275" s="89"/>
    </row>
    <row r="1276" spans="1:12">
      <c r="A1276" s="73" t="s">
        <v>58</v>
      </c>
      <c r="B1276" s="73" t="s">
        <v>458</v>
      </c>
      <c r="C1276" s="73" t="s">
        <v>64</v>
      </c>
      <c r="D1276" s="73" t="s">
        <v>80</v>
      </c>
      <c r="E1276" s="73" t="s">
        <v>165</v>
      </c>
      <c r="F1276" s="73" t="s">
        <v>166</v>
      </c>
      <c r="G1276" s="73">
        <v>1</v>
      </c>
      <c r="H1276" s="73">
        <v>7.28</v>
      </c>
      <c r="I1276" s="73">
        <v>3</v>
      </c>
      <c r="J1276" s="73">
        <v>10.28</v>
      </c>
      <c r="K1276" s="89">
        <f t="shared" si="20"/>
        <v>10.28</v>
      </c>
      <c r="L1276" s="89"/>
    </row>
    <row r="1277" spans="1:12">
      <c r="A1277" s="73" t="s">
        <v>58</v>
      </c>
      <c r="B1277" s="73" t="s">
        <v>458</v>
      </c>
      <c r="C1277" s="73" t="s">
        <v>64</v>
      </c>
      <c r="D1277" s="73" t="s">
        <v>80</v>
      </c>
      <c r="E1277" s="73" t="s">
        <v>155</v>
      </c>
      <c r="F1277" s="73" t="s">
        <v>156</v>
      </c>
      <c r="G1277" s="73">
        <v>1</v>
      </c>
      <c r="H1277" s="73">
        <v>12.58</v>
      </c>
      <c r="I1277" s="73">
        <v>3</v>
      </c>
      <c r="J1277" s="73">
        <v>15.58</v>
      </c>
      <c r="K1277" s="89">
        <f t="shared" si="20"/>
        <v>15.58</v>
      </c>
      <c r="L1277" s="89"/>
    </row>
    <row r="1278" spans="1:12">
      <c r="A1278" s="73" t="s">
        <v>58</v>
      </c>
      <c r="B1278" s="73" t="s">
        <v>458</v>
      </c>
      <c r="C1278" s="73" t="s">
        <v>64</v>
      </c>
      <c r="D1278" s="73" t="s">
        <v>80</v>
      </c>
      <c r="E1278" s="73" t="s">
        <v>157</v>
      </c>
      <c r="F1278" s="73" t="s">
        <v>158</v>
      </c>
      <c r="G1278" s="73">
        <v>1</v>
      </c>
      <c r="H1278" s="73">
        <v>20.8</v>
      </c>
      <c r="I1278" s="73">
        <v>3</v>
      </c>
      <c r="J1278" s="73">
        <v>23.8</v>
      </c>
      <c r="K1278" s="89">
        <f t="shared" si="20"/>
        <v>23.8</v>
      </c>
      <c r="L1278" s="89"/>
    </row>
    <row r="1279" spans="1:12">
      <c r="A1279" s="73" t="s">
        <v>58</v>
      </c>
      <c r="B1279" s="73" t="s">
        <v>458</v>
      </c>
      <c r="C1279" s="73" t="s">
        <v>64</v>
      </c>
      <c r="D1279" s="73" t="s">
        <v>80</v>
      </c>
      <c r="E1279" s="73" t="s">
        <v>94</v>
      </c>
      <c r="F1279" s="73" t="s">
        <v>95</v>
      </c>
      <c r="G1279" s="73">
        <v>3</v>
      </c>
      <c r="H1279" s="73">
        <v>3.3</v>
      </c>
      <c r="I1279" s="73">
        <v>0</v>
      </c>
      <c r="J1279" s="73">
        <v>3.3</v>
      </c>
      <c r="K1279" s="89">
        <f t="shared" si="20"/>
        <v>3.3</v>
      </c>
      <c r="L1279" s="89"/>
    </row>
    <row r="1280" spans="1:12">
      <c r="A1280" s="73" t="s">
        <v>58</v>
      </c>
      <c r="B1280" s="73" t="s">
        <v>1114</v>
      </c>
      <c r="C1280" s="73" t="s">
        <v>1115</v>
      </c>
      <c r="D1280" s="73" t="s">
        <v>78</v>
      </c>
      <c r="E1280" s="73" t="s">
        <v>79</v>
      </c>
      <c r="F1280" s="73"/>
      <c r="G1280" s="73">
        <v>2</v>
      </c>
      <c r="H1280" s="73">
        <v>29.26</v>
      </c>
      <c r="I1280" s="73">
        <v>20</v>
      </c>
      <c r="J1280" s="73">
        <v>49.26</v>
      </c>
      <c r="K1280" s="89">
        <f t="shared" si="20"/>
        <v>49.26</v>
      </c>
      <c r="L1280" s="89"/>
    </row>
    <row r="1281" spans="1:12">
      <c r="A1281" s="73" t="s">
        <v>58</v>
      </c>
      <c r="B1281" s="73" t="s">
        <v>1114</v>
      </c>
      <c r="C1281" s="73" t="s">
        <v>1115</v>
      </c>
      <c r="D1281" s="73" t="s">
        <v>80</v>
      </c>
      <c r="E1281" s="73" t="s">
        <v>1537</v>
      </c>
      <c r="F1281" s="73" t="s">
        <v>1538</v>
      </c>
      <c r="G1281" s="73">
        <v>1</v>
      </c>
      <c r="H1281" s="73">
        <v>17.63</v>
      </c>
      <c r="I1281" s="73">
        <v>0</v>
      </c>
      <c r="J1281" s="73">
        <v>17.63</v>
      </c>
      <c r="K1281" s="89">
        <f t="shared" si="20"/>
        <v>17.63</v>
      </c>
      <c r="L1281" s="89"/>
    </row>
    <row r="1282" spans="1:12">
      <c r="A1282" s="73" t="s">
        <v>58</v>
      </c>
      <c r="B1282" s="73" t="s">
        <v>1114</v>
      </c>
      <c r="C1282" s="73" t="s">
        <v>1115</v>
      </c>
      <c r="D1282" s="73" t="s">
        <v>80</v>
      </c>
      <c r="E1282" s="73" t="s">
        <v>142</v>
      </c>
      <c r="F1282" s="73" t="s">
        <v>143</v>
      </c>
      <c r="G1282" s="73">
        <v>1</v>
      </c>
      <c r="H1282" s="73">
        <v>1.75</v>
      </c>
      <c r="I1282" s="73">
        <v>0</v>
      </c>
      <c r="J1282" s="73">
        <v>1.75</v>
      </c>
      <c r="K1282" s="89">
        <f t="shared" si="20"/>
        <v>1.75</v>
      </c>
      <c r="L1282" s="89"/>
    </row>
    <row r="1283" spans="1:12">
      <c r="A1283" s="73" t="s">
        <v>58</v>
      </c>
      <c r="B1283" s="73" t="s">
        <v>1114</v>
      </c>
      <c r="C1283" s="73" t="s">
        <v>1115</v>
      </c>
      <c r="D1283" s="73" t="s">
        <v>80</v>
      </c>
      <c r="E1283" s="73" t="s">
        <v>134</v>
      </c>
      <c r="F1283" s="73" t="s">
        <v>135</v>
      </c>
      <c r="G1283" s="73">
        <v>2</v>
      </c>
      <c r="H1283" s="73">
        <v>19.7</v>
      </c>
      <c r="I1283" s="73">
        <v>0</v>
      </c>
      <c r="J1283" s="73">
        <v>19.7</v>
      </c>
      <c r="K1283" s="89">
        <f t="shared" si="20"/>
        <v>19.7</v>
      </c>
      <c r="L1283" s="89"/>
    </row>
    <row r="1284" spans="1:12">
      <c r="A1284" s="73" t="s">
        <v>58</v>
      </c>
      <c r="B1284" s="73" t="s">
        <v>1114</v>
      </c>
      <c r="C1284" s="73" t="s">
        <v>1115</v>
      </c>
      <c r="D1284" s="73" t="s">
        <v>80</v>
      </c>
      <c r="E1284" s="73" t="s">
        <v>1650</v>
      </c>
      <c r="F1284" s="73" t="s">
        <v>1651</v>
      </c>
      <c r="G1284" s="73">
        <v>1</v>
      </c>
      <c r="H1284" s="73">
        <v>15.29</v>
      </c>
      <c r="I1284" s="73">
        <v>0</v>
      </c>
      <c r="J1284" s="73">
        <v>15.29</v>
      </c>
      <c r="K1284" s="89">
        <f t="shared" si="20"/>
        <v>15.29</v>
      </c>
      <c r="L1284" s="89"/>
    </row>
    <row r="1285" spans="1:12">
      <c r="A1285" s="73" t="s">
        <v>58</v>
      </c>
      <c r="B1285" s="73" t="s">
        <v>459</v>
      </c>
      <c r="C1285" s="73" t="s">
        <v>460</v>
      </c>
      <c r="D1285" s="73" t="s">
        <v>78</v>
      </c>
      <c r="E1285" s="73" t="s">
        <v>79</v>
      </c>
      <c r="F1285" s="73"/>
      <c r="G1285" s="73">
        <v>1</v>
      </c>
      <c r="H1285" s="73">
        <v>13.08</v>
      </c>
      <c r="I1285" s="73">
        <v>4</v>
      </c>
      <c r="J1285" s="73">
        <v>17.079999999999998</v>
      </c>
      <c r="K1285" s="89">
        <f t="shared" si="20"/>
        <v>17.079999999999998</v>
      </c>
      <c r="L1285" s="89"/>
    </row>
    <row r="1286" spans="1:12">
      <c r="A1286" s="73" t="s">
        <v>58</v>
      </c>
      <c r="B1286" s="73" t="s">
        <v>459</v>
      </c>
      <c r="C1286" s="73" t="s">
        <v>460</v>
      </c>
      <c r="D1286" s="73" t="s">
        <v>80</v>
      </c>
      <c r="E1286" s="73" t="s">
        <v>81</v>
      </c>
      <c r="F1286" s="73" t="s">
        <v>82</v>
      </c>
      <c r="G1286" s="73">
        <v>1</v>
      </c>
      <c r="H1286" s="73">
        <v>1.35</v>
      </c>
      <c r="I1286" s="73">
        <v>0</v>
      </c>
      <c r="J1286" s="73">
        <v>1.35</v>
      </c>
      <c r="K1286" s="89">
        <f t="shared" si="20"/>
        <v>1.35</v>
      </c>
      <c r="L1286" s="89"/>
    </row>
    <row r="1287" spans="1:12">
      <c r="A1287" s="73" t="s">
        <v>58</v>
      </c>
      <c r="B1287" s="73" t="s">
        <v>459</v>
      </c>
      <c r="C1287" s="73" t="s">
        <v>460</v>
      </c>
      <c r="D1287" s="73" t="s">
        <v>80</v>
      </c>
      <c r="E1287" s="73" t="s">
        <v>83</v>
      </c>
      <c r="F1287" s="73" t="s">
        <v>84</v>
      </c>
      <c r="G1287" s="73">
        <v>1</v>
      </c>
      <c r="H1287" s="73">
        <v>2.25</v>
      </c>
      <c r="I1287" s="73">
        <v>0</v>
      </c>
      <c r="J1287" s="73">
        <v>2.25</v>
      </c>
      <c r="K1287" s="89">
        <f t="shared" ref="K1287:K1350" si="21">J1287</f>
        <v>2.25</v>
      </c>
      <c r="L1287" s="89"/>
    </row>
    <row r="1288" spans="1:12">
      <c r="A1288" s="73" t="s">
        <v>58</v>
      </c>
      <c r="B1288" s="73" t="s">
        <v>459</v>
      </c>
      <c r="C1288" s="73" t="s">
        <v>460</v>
      </c>
      <c r="D1288" s="73" t="s">
        <v>80</v>
      </c>
      <c r="E1288" s="73" t="s">
        <v>85</v>
      </c>
      <c r="F1288" s="73" t="s">
        <v>86</v>
      </c>
      <c r="G1288" s="73">
        <v>1</v>
      </c>
      <c r="H1288" s="73">
        <v>5.03</v>
      </c>
      <c r="I1288" s="73">
        <v>0</v>
      </c>
      <c r="J1288" s="73">
        <v>5.03</v>
      </c>
      <c r="K1288" s="89">
        <f t="shared" si="21"/>
        <v>5.03</v>
      </c>
      <c r="L1288" s="89"/>
    </row>
    <row r="1289" spans="1:12">
      <c r="A1289" s="73" t="s">
        <v>58</v>
      </c>
      <c r="B1289" s="73" t="s">
        <v>459</v>
      </c>
      <c r="C1289" s="73" t="s">
        <v>460</v>
      </c>
      <c r="D1289" s="73" t="s">
        <v>80</v>
      </c>
      <c r="E1289" s="73" t="s">
        <v>87</v>
      </c>
      <c r="F1289" s="73" t="s">
        <v>88</v>
      </c>
      <c r="G1289" s="73">
        <v>1</v>
      </c>
      <c r="H1289" s="73">
        <v>2.87</v>
      </c>
      <c r="I1289" s="73">
        <v>0</v>
      </c>
      <c r="J1289" s="73">
        <v>2.87</v>
      </c>
      <c r="K1289" s="89">
        <f t="shared" si="21"/>
        <v>2.87</v>
      </c>
      <c r="L1289" s="89"/>
    </row>
    <row r="1290" spans="1:12">
      <c r="A1290" s="73" t="s">
        <v>58</v>
      </c>
      <c r="B1290" s="73" t="s">
        <v>459</v>
      </c>
      <c r="C1290" s="73" t="s">
        <v>460</v>
      </c>
      <c r="D1290" s="73" t="s">
        <v>80</v>
      </c>
      <c r="E1290" s="73" t="s">
        <v>222</v>
      </c>
      <c r="F1290" s="73" t="s">
        <v>223</v>
      </c>
      <c r="G1290" s="73">
        <v>1</v>
      </c>
      <c r="H1290" s="73">
        <v>3.02</v>
      </c>
      <c r="I1290" s="73">
        <v>0</v>
      </c>
      <c r="J1290" s="73">
        <v>3.02</v>
      </c>
      <c r="K1290" s="89">
        <f t="shared" si="21"/>
        <v>3.02</v>
      </c>
      <c r="L1290" s="89"/>
    </row>
    <row r="1291" spans="1:12">
      <c r="A1291" s="73" t="s">
        <v>58</v>
      </c>
      <c r="B1291" s="73" t="s">
        <v>459</v>
      </c>
      <c r="C1291" s="73" t="s">
        <v>460</v>
      </c>
      <c r="D1291" s="73" t="s">
        <v>80</v>
      </c>
      <c r="E1291" s="73" t="s">
        <v>91</v>
      </c>
      <c r="F1291" s="73" t="s">
        <v>92</v>
      </c>
      <c r="G1291" s="73">
        <v>1</v>
      </c>
      <c r="H1291" s="73">
        <v>2.08</v>
      </c>
      <c r="I1291" s="73">
        <v>0</v>
      </c>
      <c r="J1291" s="73">
        <v>2.08</v>
      </c>
      <c r="K1291" s="89">
        <f t="shared" si="21"/>
        <v>2.08</v>
      </c>
      <c r="L1291" s="89"/>
    </row>
    <row r="1292" spans="1:12">
      <c r="A1292" s="73" t="s">
        <v>58</v>
      </c>
      <c r="B1292" s="73" t="s">
        <v>459</v>
      </c>
      <c r="C1292" s="73" t="s">
        <v>460</v>
      </c>
      <c r="D1292" s="73" t="s">
        <v>80</v>
      </c>
      <c r="E1292" s="73" t="s">
        <v>81</v>
      </c>
      <c r="F1292" s="73" t="s">
        <v>82</v>
      </c>
      <c r="G1292" s="73">
        <v>2</v>
      </c>
      <c r="H1292" s="73">
        <v>2.7</v>
      </c>
      <c r="I1292" s="73">
        <v>0</v>
      </c>
      <c r="J1292" s="73">
        <v>2.7</v>
      </c>
      <c r="K1292" s="89">
        <f t="shared" si="21"/>
        <v>2.7</v>
      </c>
      <c r="L1292" s="89"/>
    </row>
    <row r="1293" spans="1:12">
      <c r="A1293" s="73" t="s">
        <v>58</v>
      </c>
      <c r="B1293" s="73" t="s">
        <v>459</v>
      </c>
      <c r="C1293" s="73" t="s">
        <v>460</v>
      </c>
      <c r="D1293" s="73" t="s">
        <v>80</v>
      </c>
      <c r="E1293" s="73" t="s">
        <v>83</v>
      </c>
      <c r="F1293" s="73" t="s">
        <v>84</v>
      </c>
      <c r="G1293" s="73">
        <v>2</v>
      </c>
      <c r="H1293" s="73">
        <v>4.5</v>
      </c>
      <c r="I1293" s="73">
        <v>0</v>
      </c>
      <c r="J1293" s="73">
        <v>4.5</v>
      </c>
      <c r="K1293" s="89">
        <f t="shared" si="21"/>
        <v>4.5</v>
      </c>
      <c r="L1293" s="89"/>
    </row>
    <row r="1294" spans="1:12">
      <c r="A1294" s="73" t="s">
        <v>58</v>
      </c>
      <c r="B1294" s="73" t="s">
        <v>459</v>
      </c>
      <c r="C1294" s="73" t="s">
        <v>460</v>
      </c>
      <c r="D1294" s="73" t="s">
        <v>80</v>
      </c>
      <c r="E1294" s="73" t="s">
        <v>183</v>
      </c>
      <c r="F1294" s="73" t="s">
        <v>184</v>
      </c>
      <c r="G1294" s="73">
        <v>1</v>
      </c>
      <c r="H1294" s="73">
        <v>2.25</v>
      </c>
      <c r="I1294" s="73">
        <v>0</v>
      </c>
      <c r="J1294" s="73">
        <v>2.25</v>
      </c>
      <c r="K1294" s="89">
        <f t="shared" si="21"/>
        <v>2.25</v>
      </c>
      <c r="L1294" s="89"/>
    </row>
    <row r="1295" spans="1:12">
      <c r="A1295" s="73" t="s">
        <v>58</v>
      </c>
      <c r="B1295" s="73" t="s">
        <v>459</v>
      </c>
      <c r="C1295" s="73" t="s">
        <v>460</v>
      </c>
      <c r="D1295" s="73" t="s">
        <v>80</v>
      </c>
      <c r="E1295" s="73" t="s">
        <v>85</v>
      </c>
      <c r="F1295" s="73" t="s">
        <v>86</v>
      </c>
      <c r="G1295" s="73">
        <v>2</v>
      </c>
      <c r="H1295" s="73">
        <v>10.06</v>
      </c>
      <c r="I1295" s="73">
        <v>0</v>
      </c>
      <c r="J1295" s="73">
        <v>10.06</v>
      </c>
      <c r="K1295" s="89">
        <f t="shared" si="21"/>
        <v>10.06</v>
      </c>
      <c r="L1295" s="89"/>
    </row>
    <row r="1296" spans="1:12">
      <c r="A1296" s="73" t="s">
        <v>58</v>
      </c>
      <c r="B1296" s="73" t="s">
        <v>459</v>
      </c>
      <c r="C1296" s="73" t="s">
        <v>460</v>
      </c>
      <c r="D1296" s="73" t="s">
        <v>80</v>
      </c>
      <c r="E1296" s="73" t="s">
        <v>189</v>
      </c>
      <c r="F1296" s="73" t="s">
        <v>190</v>
      </c>
      <c r="G1296" s="73">
        <v>1</v>
      </c>
      <c r="H1296" s="73">
        <v>5.34</v>
      </c>
      <c r="I1296" s="73">
        <v>0</v>
      </c>
      <c r="J1296" s="73">
        <v>5.34</v>
      </c>
      <c r="K1296" s="89">
        <f t="shared" si="21"/>
        <v>5.34</v>
      </c>
      <c r="L1296" s="89"/>
    </row>
    <row r="1297" spans="1:12">
      <c r="A1297" s="73" t="s">
        <v>58</v>
      </c>
      <c r="B1297" s="73" t="s">
        <v>459</v>
      </c>
      <c r="C1297" s="73" t="s">
        <v>460</v>
      </c>
      <c r="D1297" s="73" t="s">
        <v>80</v>
      </c>
      <c r="E1297" s="73" t="s">
        <v>87</v>
      </c>
      <c r="F1297" s="73" t="s">
        <v>88</v>
      </c>
      <c r="G1297" s="73">
        <v>1</v>
      </c>
      <c r="H1297" s="73">
        <v>2.87</v>
      </c>
      <c r="I1297" s="73">
        <v>0</v>
      </c>
      <c r="J1297" s="73">
        <v>2.87</v>
      </c>
      <c r="K1297" s="89">
        <f t="shared" si="21"/>
        <v>2.87</v>
      </c>
      <c r="L1297" s="89"/>
    </row>
    <row r="1298" spans="1:12">
      <c r="A1298" s="73" t="s">
        <v>58</v>
      </c>
      <c r="B1298" s="73" t="s">
        <v>459</v>
      </c>
      <c r="C1298" s="73" t="s">
        <v>460</v>
      </c>
      <c r="D1298" s="73" t="s">
        <v>80</v>
      </c>
      <c r="E1298" s="73" t="s">
        <v>278</v>
      </c>
      <c r="F1298" s="73" t="s">
        <v>279</v>
      </c>
      <c r="G1298" s="73">
        <v>1</v>
      </c>
      <c r="H1298" s="73">
        <v>2.89</v>
      </c>
      <c r="I1298" s="73">
        <v>0</v>
      </c>
      <c r="J1298" s="73">
        <v>2.89</v>
      </c>
      <c r="K1298" s="89">
        <f t="shared" si="21"/>
        <v>2.89</v>
      </c>
      <c r="L1298" s="89"/>
    </row>
    <row r="1299" spans="1:12">
      <c r="A1299" s="73" t="s">
        <v>58</v>
      </c>
      <c r="B1299" s="73" t="s">
        <v>459</v>
      </c>
      <c r="C1299" s="73" t="s">
        <v>460</v>
      </c>
      <c r="D1299" s="73" t="s">
        <v>80</v>
      </c>
      <c r="E1299" s="73" t="s">
        <v>118</v>
      </c>
      <c r="F1299" s="73" t="s">
        <v>119</v>
      </c>
      <c r="G1299" s="73">
        <v>1</v>
      </c>
      <c r="H1299" s="73">
        <v>11.58</v>
      </c>
      <c r="I1299" s="73">
        <v>0</v>
      </c>
      <c r="J1299" s="73">
        <v>11.58</v>
      </c>
      <c r="K1299" s="89">
        <f t="shared" si="21"/>
        <v>11.58</v>
      </c>
      <c r="L1299" s="89"/>
    </row>
    <row r="1300" spans="1:12">
      <c r="A1300" s="73" t="s">
        <v>58</v>
      </c>
      <c r="B1300" s="73" t="s">
        <v>459</v>
      </c>
      <c r="C1300" s="73" t="s">
        <v>460</v>
      </c>
      <c r="D1300" s="73" t="s">
        <v>80</v>
      </c>
      <c r="E1300" s="73" t="s">
        <v>91</v>
      </c>
      <c r="F1300" s="73" t="s">
        <v>92</v>
      </c>
      <c r="G1300" s="73">
        <v>1</v>
      </c>
      <c r="H1300" s="73">
        <v>2.08</v>
      </c>
      <c r="I1300" s="73">
        <v>0</v>
      </c>
      <c r="J1300" s="73">
        <v>2.08</v>
      </c>
      <c r="K1300" s="89">
        <f t="shared" si="21"/>
        <v>2.08</v>
      </c>
      <c r="L1300" s="89"/>
    </row>
    <row r="1301" spans="1:12">
      <c r="A1301" s="73" t="s">
        <v>58</v>
      </c>
      <c r="B1301" s="73" t="s">
        <v>459</v>
      </c>
      <c r="C1301" s="73" t="s">
        <v>460</v>
      </c>
      <c r="D1301" s="73" t="s">
        <v>80</v>
      </c>
      <c r="E1301" s="73" t="s">
        <v>345</v>
      </c>
      <c r="F1301" s="73" t="s">
        <v>346</v>
      </c>
      <c r="G1301" s="73">
        <v>1</v>
      </c>
      <c r="H1301" s="73">
        <v>3.22</v>
      </c>
      <c r="I1301" s="73">
        <v>0</v>
      </c>
      <c r="J1301" s="73">
        <v>3.22</v>
      </c>
      <c r="K1301" s="89">
        <f t="shared" si="21"/>
        <v>3.22</v>
      </c>
      <c r="L1301" s="89"/>
    </row>
    <row r="1302" spans="1:12">
      <c r="A1302" s="73" t="s">
        <v>58</v>
      </c>
      <c r="B1302" s="73" t="s">
        <v>459</v>
      </c>
      <c r="C1302" s="73" t="s">
        <v>460</v>
      </c>
      <c r="D1302" s="73" t="s">
        <v>80</v>
      </c>
      <c r="E1302" s="73" t="s">
        <v>203</v>
      </c>
      <c r="F1302" s="73" t="s">
        <v>204</v>
      </c>
      <c r="G1302" s="73">
        <v>1</v>
      </c>
      <c r="H1302" s="73">
        <v>6.25</v>
      </c>
      <c r="I1302" s="73">
        <v>4</v>
      </c>
      <c r="J1302" s="73">
        <v>10.25</v>
      </c>
      <c r="K1302" s="89">
        <f t="shared" si="21"/>
        <v>10.25</v>
      </c>
      <c r="L1302" s="89"/>
    </row>
    <row r="1303" spans="1:12">
      <c r="A1303" s="73" t="s">
        <v>58</v>
      </c>
      <c r="B1303" s="73" t="s">
        <v>459</v>
      </c>
      <c r="C1303" s="73" t="s">
        <v>460</v>
      </c>
      <c r="D1303" s="73" t="s">
        <v>80</v>
      </c>
      <c r="E1303" s="73" t="s">
        <v>347</v>
      </c>
      <c r="F1303" s="73" t="s">
        <v>348</v>
      </c>
      <c r="G1303" s="73">
        <v>1</v>
      </c>
      <c r="H1303" s="73">
        <v>215.56</v>
      </c>
      <c r="I1303" s="73">
        <v>4</v>
      </c>
      <c r="J1303" s="73">
        <v>219.56</v>
      </c>
      <c r="K1303" s="89">
        <f t="shared" si="21"/>
        <v>219.56</v>
      </c>
      <c r="L1303" s="89"/>
    </row>
    <row r="1304" spans="1:12">
      <c r="A1304" s="73" t="s">
        <v>58</v>
      </c>
      <c r="B1304" s="73" t="s">
        <v>459</v>
      </c>
      <c r="C1304" s="73" t="s">
        <v>460</v>
      </c>
      <c r="D1304" s="73" t="s">
        <v>80</v>
      </c>
      <c r="E1304" s="73" t="s">
        <v>349</v>
      </c>
      <c r="F1304" s="73" t="s">
        <v>350</v>
      </c>
      <c r="G1304" s="73">
        <v>1</v>
      </c>
      <c r="H1304" s="73">
        <v>66.41</v>
      </c>
      <c r="I1304" s="73">
        <v>0</v>
      </c>
      <c r="J1304" s="73">
        <v>66.41</v>
      </c>
      <c r="K1304" s="89">
        <f t="shared" si="21"/>
        <v>66.41</v>
      </c>
      <c r="L1304" s="89"/>
    </row>
    <row r="1305" spans="1:12">
      <c r="A1305" s="73" t="s">
        <v>58</v>
      </c>
      <c r="B1305" s="73" t="s">
        <v>459</v>
      </c>
      <c r="C1305" s="73" t="s">
        <v>460</v>
      </c>
      <c r="D1305" s="73" t="s">
        <v>80</v>
      </c>
      <c r="E1305" s="73" t="s">
        <v>351</v>
      </c>
      <c r="F1305" s="73" t="s">
        <v>352</v>
      </c>
      <c r="G1305" s="73">
        <v>1</v>
      </c>
      <c r="H1305" s="73">
        <v>73.42</v>
      </c>
      <c r="I1305" s="73">
        <v>0</v>
      </c>
      <c r="J1305" s="73">
        <v>73.42</v>
      </c>
      <c r="K1305" s="89">
        <f t="shared" si="21"/>
        <v>73.42</v>
      </c>
      <c r="L1305" s="89"/>
    </row>
    <row r="1306" spans="1:12">
      <c r="A1306" s="73" t="s">
        <v>58</v>
      </c>
      <c r="B1306" s="73" t="s">
        <v>459</v>
      </c>
      <c r="C1306" s="73" t="s">
        <v>460</v>
      </c>
      <c r="D1306" s="73" t="s">
        <v>80</v>
      </c>
      <c r="E1306" s="73" t="s">
        <v>353</v>
      </c>
      <c r="F1306" s="73" t="s">
        <v>354</v>
      </c>
      <c r="G1306" s="73">
        <v>1</v>
      </c>
      <c r="H1306" s="73">
        <v>123.16</v>
      </c>
      <c r="I1306" s="73">
        <v>4</v>
      </c>
      <c r="J1306" s="73">
        <v>127.16</v>
      </c>
      <c r="K1306" s="89">
        <f t="shared" si="21"/>
        <v>127.16</v>
      </c>
      <c r="L1306" s="89"/>
    </row>
    <row r="1307" spans="1:12">
      <c r="A1307" s="73" t="s">
        <v>58</v>
      </c>
      <c r="B1307" s="73" t="s">
        <v>459</v>
      </c>
      <c r="C1307" s="73" t="s">
        <v>460</v>
      </c>
      <c r="D1307" s="73" t="s">
        <v>80</v>
      </c>
      <c r="E1307" s="73" t="s">
        <v>238</v>
      </c>
      <c r="F1307" s="73" t="s">
        <v>239</v>
      </c>
      <c r="G1307" s="73">
        <v>1</v>
      </c>
      <c r="H1307" s="73">
        <v>3.06</v>
      </c>
      <c r="I1307" s="73">
        <v>0</v>
      </c>
      <c r="J1307" s="73">
        <v>3.06</v>
      </c>
      <c r="K1307" s="89">
        <f t="shared" si="21"/>
        <v>3.06</v>
      </c>
      <c r="L1307" s="89"/>
    </row>
    <row r="1308" spans="1:12">
      <c r="A1308" s="73" t="s">
        <v>58</v>
      </c>
      <c r="B1308" s="73" t="s">
        <v>459</v>
      </c>
      <c r="C1308" s="73" t="s">
        <v>460</v>
      </c>
      <c r="D1308" s="73" t="s">
        <v>80</v>
      </c>
      <c r="E1308" s="73" t="s">
        <v>246</v>
      </c>
      <c r="F1308" s="73" t="s">
        <v>247</v>
      </c>
      <c r="G1308" s="73">
        <v>1</v>
      </c>
      <c r="H1308" s="73">
        <v>21.93</v>
      </c>
      <c r="I1308" s="73">
        <v>7</v>
      </c>
      <c r="J1308" s="73">
        <v>28.93</v>
      </c>
      <c r="K1308" s="89">
        <f t="shared" si="21"/>
        <v>28.93</v>
      </c>
      <c r="L1308" s="89"/>
    </row>
    <row r="1309" spans="1:12">
      <c r="A1309" s="73" t="s">
        <v>58</v>
      </c>
      <c r="B1309" s="73" t="s">
        <v>461</v>
      </c>
      <c r="C1309" s="73" t="s">
        <v>462</v>
      </c>
      <c r="D1309" s="73" t="s">
        <v>78</v>
      </c>
      <c r="E1309" s="73" t="s">
        <v>79</v>
      </c>
      <c r="F1309" s="73"/>
      <c r="G1309" s="73">
        <v>5</v>
      </c>
      <c r="H1309" s="73">
        <v>70.05</v>
      </c>
      <c r="I1309" s="73">
        <v>36</v>
      </c>
      <c r="J1309" s="73">
        <v>106.05</v>
      </c>
      <c r="K1309" s="89">
        <f t="shared" si="21"/>
        <v>106.05</v>
      </c>
      <c r="L1309" s="89"/>
    </row>
    <row r="1310" spans="1:12">
      <c r="A1310" s="73" t="s">
        <v>58</v>
      </c>
      <c r="B1310" s="73" t="s">
        <v>461</v>
      </c>
      <c r="C1310" s="73" t="s">
        <v>462</v>
      </c>
      <c r="D1310" s="73" t="s">
        <v>80</v>
      </c>
      <c r="E1310" s="73" t="s">
        <v>2675</v>
      </c>
      <c r="F1310" s="73" t="s">
        <v>2676</v>
      </c>
      <c r="G1310" s="73">
        <v>1</v>
      </c>
      <c r="H1310" s="73">
        <v>27.67</v>
      </c>
      <c r="I1310" s="73">
        <v>0</v>
      </c>
      <c r="J1310" s="73">
        <v>27.67</v>
      </c>
      <c r="K1310" s="89">
        <f t="shared" si="21"/>
        <v>27.67</v>
      </c>
      <c r="L1310" s="89"/>
    </row>
    <row r="1311" spans="1:12">
      <c r="A1311" s="73" t="s">
        <v>58</v>
      </c>
      <c r="B1311" s="73" t="s">
        <v>461</v>
      </c>
      <c r="C1311" s="73" t="s">
        <v>462</v>
      </c>
      <c r="D1311" s="73" t="s">
        <v>80</v>
      </c>
      <c r="E1311" s="73" t="s">
        <v>224</v>
      </c>
      <c r="F1311" s="73" t="s">
        <v>225</v>
      </c>
      <c r="G1311" s="73">
        <v>2</v>
      </c>
      <c r="H1311" s="73">
        <v>18.78</v>
      </c>
      <c r="I1311" s="73">
        <v>0</v>
      </c>
      <c r="J1311" s="73">
        <v>18.78</v>
      </c>
      <c r="K1311" s="89">
        <f t="shared" si="21"/>
        <v>18.78</v>
      </c>
      <c r="L1311" s="89"/>
    </row>
    <row r="1312" spans="1:12">
      <c r="A1312" s="73" t="s">
        <v>58</v>
      </c>
      <c r="B1312" s="73" t="s">
        <v>461</v>
      </c>
      <c r="C1312" s="73" t="s">
        <v>462</v>
      </c>
      <c r="D1312" s="73" t="s">
        <v>80</v>
      </c>
      <c r="E1312" s="73" t="s">
        <v>134</v>
      </c>
      <c r="F1312" s="73" t="s">
        <v>135</v>
      </c>
      <c r="G1312" s="73">
        <v>5</v>
      </c>
      <c r="H1312" s="73">
        <v>49.25</v>
      </c>
      <c r="I1312" s="73">
        <v>0</v>
      </c>
      <c r="J1312" s="73">
        <v>49.25</v>
      </c>
      <c r="K1312" s="89">
        <f t="shared" si="21"/>
        <v>49.25</v>
      </c>
      <c r="L1312" s="89"/>
    </row>
    <row r="1313" spans="1:12">
      <c r="A1313" s="73" t="s">
        <v>58</v>
      </c>
      <c r="B1313" s="73" t="s">
        <v>461</v>
      </c>
      <c r="C1313" s="73" t="s">
        <v>462</v>
      </c>
      <c r="D1313" s="73" t="s">
        <v>80</v>
      </c>
      <c r="E1313" s="73" t="s">
        <v>260</v>
      </c>
      <c r="F1313" s="73" t="s">
        <v>261</v>
      </c>
      <c r="G1313" s="73">
        <v>2</v>
      </c>
      <c r="H1313" s="73">
        <v>19.04</v>
      </c>
      <c r="I1313" s="73">
        <v>0</v>
      </c>
      <c r="J1313" s="73">
        <v>19.04</v>
      </c>
      <c r="K1313" s="89">
        <f t="shared" si="21"/>
        <v>19.04</v>
      </c>
      <c r="L1313" s="89"/>
    </row>
    <row r="1314" spans="1:12">
      <c r="A1314" s="73" t="s">
        <v>58</v>
      </c>
      <c r="B1314" s="73" t="s">
        <v>461</v>
      </c>
      <c r="C1314" s="73" t="s">
        <v>462</v>
      </c>
      <c r="D1314" s="73" t="s">
        <v>80</v>
      </c>
      <c r="E1314" s="73" t="s">
        <v>2677</v>
      </c>
      <c r="F1314" s="73" t="s">
        <v>2678</v>
      </c>
      <c r="G1314" s="73">
        <v>2</v>
      </c>
      <c r="H1314" s="73">
        <v>61.2</v>
      </c>
      <c r="I1314" s="73">
        <v>8</v>
      </c>
      <c r="J1314" s="73">
        <v>69.2</v>
      </c>
      <c r="K1314" s="89">
        <f t="shared" si="21"/>
        <v>69.2</v>
      </c>
      <c r="L1314" s="89"/>
    </row>
    <row r="1315" spans="1:12">
      <c r="A1315" s="73" t="s">
        <v>58</v>
      </c>
      <c r="B1315" s="73" t="s">
        <v>461</v>
      </c>
      <c r="C1315" s="73" t="s">
        <v>462</v>
      </c>
      <c r="D1315" s="73" t="s">
        <v>80</v>
      </c>
      <c r="E1315" s="73" t="s">
        <v>130</v>
      </c>
      <c r="F1315" s="73" t="s">
        <v>131</v>
      </c>
      <c r="G1315" s="73">
        <v>4</v>
      </c>
      <c r="H1315" s="73">
        <v>53.52</v>
      </c>
      <c r="I1315" s="73">
        <v>0</v>
      </c>
      <c r="J1315" s="73">
        <v>53.52</v>
      </c>
      <c r="K1315" s="89">
        <f t="shared" si="21"/>
        <v>53.52</v>
      </c>
      <c r="L1315" s="89"/>
    </row>
    <row r="1316" spans="1:12">
      <c r="A1316" s="73" t="s">
        <v>58</v>
      </c>
      <c r="B1316" s="73" t="s">
        <v>2301</v>
      </c>
      <c r="C1316" s="73" t="s">
        <v>2302</v>
      </c>
      <c r="D1316" s="73" t="s">
        <v>80</v>
      </c>
      <c r="E1316" s="73" t="s">
        <v>1693</v>
      </c>
      <c r="F1316" s="73" t="s">
        <v>1694</v>
      </c>
      <c r="G1316" s="73">
        <v>7</v>
      </c>
      <c r="H1316" s="73">
        <v>193.27</v>
      </c>
      <c r="I1316" s="73">
        <v>0</v>
      </c>
      <c r="J1316" s="73">
        <v>193.27</v>
      </c>
      <c r="K1316" s="89">
        <f t="shared" si="21"/>
        <v>193.27</v>
      </c>
      <c r="L1316" s="89"/>
    </row>
    <row r="1317" spans="1:12">
      <c r="A1317" s="73" t="s">
        <v>58</v>
      </c>
      <c r="B1317" s="73" t="s">
        <v>463</v>
      </c>
      <c r="C1317" s="73" t="s">
        <v>464</v>
      </c>
      <c r="D1317" s="73" t="s">
        <v>78</v>
      </c>
      <c r="E1317" s="73" t="s">
        <v>79</v>
      </c>
      <c r="F1317" s="73"/>
      <c r="G1317" s="73">
        <v>10</v>
      </c>
      <c r="H1317" s="73">
        <v>152.4</v>
      </c>
      <c r="I1317" s="73">
        <v>40</v>
      </c>
      <c r="J1317" s="73">
        <v>192.4</v>
      </c>
      <c r="K1317" s="89">
        <f t="shared" si="21"/>
        <v>192.4</v>
      </c>
      <c r="L1317" s="89"/>
    </row>
    <row r="1318" spans="1:12">
      <c r="A1318" s="73" t="s">
        <v>58</v>
      </c>
      <c r="B1318" s="73" t="s">
        <v>463</v>
      </c>
      <c r="C1318" s="73" t="s">
        <v>464</v>
      </c>
      <c r="D1318" s="73" t="s">
        <v>80</v>
      </c>
      <c r="E1318" s="73" t="s">
        <v>144</v>
      </c>
      <c r="F1318" s="73" t="s">
        <v>145</v>
      </c>
      <c r="G1318" s="73">
        <v>4</v>
      </c>
      <c r="H1318" s="73">
        <v>8.36</v>
      </c>
      <c r="I1318" s="73">
        <v>0</v>
      </c>
      <c r="J1318" s="73">
        <v>8.36</v>
      </c>
      <c r="K1318" s="89">
        <f t="shared" si="21"/>
        <v>8.36</v>
      </c>
      <c r="L1318" s="89"/>
    </row>
    <row r="1319" spans="1:12">
      <c r="A1319" s="73" t="s">
        <v>58</v>
      </c>
      <c r="B1319" s="73" t="s">
        <v>463</v>
      </c>
      <c r="C1319" s="73" t="s">
        <v>464</v>
      </c>
      <c r="D1319" s="73" t="s">
        <v>80</v>
      </c>
      <c r="E1319" s="73" t="s">
        <v>146</v>
      </c>
      <c r="F1319" s="73" t="s">
        <v>1771</v>
      </c>
      <c r="G1319" s="73">
        <v>1</v>
      </c>
      <c r="H1319" s="73">
        <v>2.78</v>
      </c>
      <c r="I1319" s="73">
        <v>0</v>
      </c>
      <c r="J1319" s="73">
        <v>2.78</v>
      </c>
      <c r="K1319" s="89">
        <f t="shared" si="21"/>
        <v>2.78</v>
      </c>
      <c r="L1319" s="89"/>
    </row>
    <row r="1320" spans="1:12">
      <c r="A1320" s="73" t="s">
        <v>58</v>
      </c>
      <c r="B1320" s="73" t="s">
        <v>463</v>
      </c>
      <c r="C1320" s="73" t="s">
        <v>464</v>
      </c>
      <c r="D1320" s="73" t="s">
        <v>80</v>
      </c>
      <c r="E1320" s="73" t="s">
        <v>371</v>
      </c>
      <c r="F1320" s="73" t="s">
        <v>372</v>
      </c>
      <c r="G1320" s="73">
        <v>2</v>
      </c>
      <c r="H1320" s="73">
        <v>16.38</v>
      </c>
      <c r="I1320" s="73">
        <v>0</v>
      </c>
      <c r="J1320" s="73">
        <v>16.38</v>
      </c>
      <c r="K1320" s="89">
        <f t="shared" si="21"/>
        <v>16.38</v>
      </c>
      <c r="L1320" s="89"/>
    </row>
    <row r="1321" spans="1:12">
      <c r="A1321" s="73" t="s">
        <v>58</v>
      </c>
      <c r="B1321" s="73" t="s">
        <v>463</v>
      </c>
      <c r="C1321" s="73" t="s">
        <v>464</v>
      </c>
      <c r="D1321" s="73" t="s">
        <v>80</v>
      </c>
      <c r="E1321" s="73" t="s">
        <v>416</v>
      </c>
      <c r="F1321" s="73" t="s">
        <v>1777</v>
      </c>
      <c r="G1321" s="73">
        <v>2</v>
      </c>
      <c r="H1321" s="73">
        <v>10.68</v>
      </c>
      <c r="I1321" s="73">
        <v>0</v>
      </c>
      <c r="J1321" s="73">
        <v>10.68</v>
      </c>
      <c r="K1321" s="89">
        <f t="shared" si="21"/>
        <v>10.68</v>
      </c>
      <c r="L1321" s="89"/>
    </row>
    <row r="1322" spans="1:12">
      <c r="A1322" s="73" t="s">
        <v>58</v>
      </c>
      <c r="B1322" s="73" t="s">
        <v>463</v>
      </c>
      <c r="C1322" s="73" t="s">
        <v>464</v>
      </c>
      <c r="D1322" s="73" t="s">
        <v>80</v>
      </c>
      <c r="E1322" s="73" t="s">
        <v>373</v>
      </c>
      <c r="F1322" s="73" t="s">
        <v>374</v>
      </c>
      <c r="G1322" s="73">
        <v>2</v>
      </c>
      <c r="H1322" s="73">
        <v>13.18</v>
      </c>
      <c r="I1322" s="73">
        <v>0</v>
      </c>
      <c r="J1322" s="73">
        <v>13.18</v>
      </c>
      <c r="K1322" s="89">
        <f t="shared" si="21"/>
        <v>13.18</v>
      </c>
      <c r="L1322" s="89"/>
    </row>
    <row r="1323" spans="1:12">
      <c r="A1323" s="73" t="s">
        <v>58</v>
      </c>
      <c r="B1323" s="73" t="s">
        <v>463</v>
      </c>
      <c r="C1323" s="73" t="s">
        <v>464</v>
      </c>
      <c r="D1323" s="73" t="s">
        <v>80</v>
      </c>
      <c r="E1323" s="73" t="s">
        <v>83</v>
      </c>
      <c r="F1323" s="73" t="s">
        <v>84</v>
      </c>
      <c r="G1323" s="73">
        <v>1</v>
      </c>
      <c r="H1323" s="73">
        <v>2.25</v>
      </c>
      <c r="I1323" s="73">
        <v>0</v>
      </c>
      <c r="J1323" s="73">
        <v>2.25</v>
      </c>
      <c r="K1323" s="89">
        <f t="shared" si="21"/>
        <v>2.25</v>
      </c>
      <c r="L1323" s="89"/>
    </row>
    <row r="1324" spans="1:12">
      <c r="A1324" s="73" t="s">
        <v>58</v>
      </c>
      <c r="B1324" s="73" t="s">
        <v>463</v>
      </c>
      <c r="C1324" s="73" t="s">
        <v>464</v>
      </c>
      <c r="D1324" s="73" t="s">
        <v>80</v>
      </c>
      <c r="E1324" s="73" t="s">
        <v>183</v>
      </c>
      <c r="F1324" s="73" t="s">
        <v>184</v>
      </c>
      <c r="G1324" s="73">
        <v>1</v>
      </c>
      <c r="H1324" s="73">
        <v>2.25</v>
      </c>
      <c r="I1324" s="73">
        <v>0</v>
      </c>
      <c r="J1324" s="73">
        <v>2.25</v>
      </c>
      <c r="K1324" s="89">
        <f t="shared" si="21"/>
        <v>2.25</v>
      </c>
      <c r="L1324" s="89"/>
    </row>
    <row r="1325" spans="1:12">
      <c r="A1325" s="73" t="s">
        <v>58</v>
      </c>
      <c r="B1325" s="73" t="s">
        <v>463</v>
      </c>
      <c r="C1325" s="73" t="s">
        <v>464</v>
      </c>
      <c r="D1325" s="73" t="s">
        <v>80</v>
      </c>
      <c r="E1325" s="73" t="s">
        <v>85</v>
      </c>
      <c r="F1325" s="73" t="s">
        <v>86</v>
      </c>
      <c r="G1325" s="73">
        <v>1</v>
      </c>
      <c r="H1325" s="73">
        <v>5.03</v>
      </c>
      <c r="I1325" s="73">
        <v>0</v>
      </c>
      <c r="J1325" s="73">
        <v>5.03</v>
      </c>
      <c r="K1325" s="89">
        <f t="shared" si="21"/>
        <v>5.03</v>
      </c>
      <c r="L1325" s="89"/>
    </row>
    <row r="1326" spans="1:12">
      <c r="A1326" s="73" t="s">
        <v>58</v>
      </c>
      <c r="B1326" s="73" t="s">
        <v>463</v>
      </c>
      <c r="C1326" s="73" t="s">
        <v>464</v>
      </c>
      <c r="D1326" s="73" t="s">
        <v>80</v>
      </c>
      <c r="E1326" s="73" t="s">
        <v>189</v>
      </c>
      <c r="F1326" s="73" t="s">
        <v>190</v>
      </c>
      <c r="G1326" s="73">
        <v>1</v>
      </c>
      <c r="H1326" s="73">
        <v>5.34</v>
      </c>
      <c r="I1326" s="73">
        <v>0</v>
      </c>
      <c r="J1326" s="73">
        <v>5.34</v>
      </c>
      <c r="K1326" s="89">
        <f t="shared" si="21"/>
        <v>5.34</v>
      </c>
      <c r="L1326" s="89"/>
    </row>
    <row r="1327" spans="1:12">
      <c r="A1327" s="73" t="s">
        <v>58</v>
      </c>
      <c r="B1327" s="73" t="s">
        <v>463</v>
      </c>
      <c r="C1327" s="73" t="s">
        <v>464</v>
      </c>
      <c r="D1327" s="73" t="s">
        <v>80</v>
      </c>
      <c r="E1327" s="73" t="s">
        <v>87</v>
      </c>
      <c r="F1327" s="73" t="s">
        <v>88</v>
      </c>
      <c r="G1327" s="73">
        <v>1</v>
      </c>
      <c r="H1327" s="73">
        <v>2.87</v>
      </c>
      <c r="I1327" s="73">
        <v>0</v>
      </c>
      <c r="J1327" s="73">
        <v>2.87</v>
      </c>
      <c r="K1327" s="89">
        <f t="shared" si="21"/>
        <v>2.87</v>
      </c>
      <c r="L1327" s="89"/>
    </row>
    <row r="1328" spans="1:12">
      <c r="A1328" s="73" t="s">
        <v>58</v>
      </c>
      <c r="B1328" s="73" t="s">
        <v>463</v>
      </c>
      <c r="C1328" s="73" t="s">
        <v>464</v>
      </c>
      <c r="D1328" s="73" t="s">
        <v>80</v>
      </c>
      <c r="E1328" s="73" t="s">
        <v>89</v>
      </c>
      <c r="F1328" s="73" t="s">
        <v>90</v>
      </c>
      <c r="G1328" s="73">
        <v>1</v>
      </c>
      <c r="H1328" s="73">
        <v>6.73</v>
      </c>
      <c r="I1328" s="73">
        <v>0</v>
      </c>
      <c r="J1328" s="73">
        <v>6.73</v>
      </c>
      <c r="K1328" s="89">
        <f t="shared" si="21"/>
        <v>6.73</v>
      </c>
      <c r="L1328" s="89"/>
    </row>
    <row r="1329" spans="1:12">
      <c r="A1329" s="73" t="s">
        <v>58</v>
      </c>
      <c r="B1329" s="73" t="s">
        <v>463</v>
      </c>
      <c r="C1329" s="73" t="s">
        <v>464</v>
      </c>
      <c r="D1329" s="73" t="s">
        <v>80</v>
      </c>
      <c r="E1329" s="73" t="s">
        <v>91</v>
      </c>
      <c r="F1329" s="73" t="s">
        <v>92</v>
      </c>
      <c r="G1329" s="73">
        <v>1</v>
      </c>
      <c r="H1329" s="73">
        <v>2.08</v>
      </c>
      <c r="I1329" s="73">
        <v>0</v>
      </c>
      <c r="J1329" s="73">
        <v>2.08</v>
      </c>
      <c r="K1329" s="89">
        <f t="shared" si="21"/>
        <v>2.08</v>
      </c>
      <c r="L1329" s="89"/>
    </row>
    <row r="1330" spans="1:12">
      <c r="A1330" s="73" t="s">
        <v>58</v>
      </c>
      <c r="B1330" s="73" t="s">
        <v>463</v>
      </c>
      <c r="C1330" s="73" t="s">
        <v>464</v>
      </c>
      <c r="D1330" s="73" t="s">
        <v>80</v>
      </c>
      <c r="E1330" s="73" t="s">
        <v>138</v>
      </c>
      <c r="F1330" s="73" t="s">
        <v>139</v>
      </c>
      <c r="G1330" s="73">
        <v>15</v>
      </c>
      <c r="H1330" s="73">
        <v>24.45</v>
      </c>
      <c r="I1330" s="73">
        <v>30</v>
      </c>
      <c r="J1330" s="73">
        <v>54.45</v>
      </c>
      <c r="K1330" s="89">
        <f t="shared" si="21"/>
        <v>54.45</v>
      </c>
      <c r="L1330" s="89"/>
    </row>
    <row r="1331" spans="1:12">
      <c r="A1331" s="73" t="s">
        <v>58</v>
      </c>
      <c r="B1331" s="73" t="s">
        <v>463</v>
      </c>
      <c r="C1331" s="73" t="s">
        <v>464</v>
      </c>
      <c r="D1331" s="73" t="s">
        <v>80</v>
      </c>
      <c r="E1331" s="73" t="s">
        <v>163</v>
      </c>
      <c r="F1331" s="73" t="s">
        <v>164</v>
      </c>
      <c r="G1331" s="73">
        <v>15</v>
      </c>
      <c r="H1331" s="73">
        <v>79.2</v>
      </c>
      <c r="I1331" s="73">
        <v>0</v>
      </c>
      <c r="J1331" s="73">
        <v>79.2</v>
      </c>
      <c r="K1331" s="89">
        <f t="shared" si="21"/>
        <v>79.2</v>
      </c>
      <c r="L1331" s="89"/>
    </row>
    <row r="1332" spans="1:12">
      <c r="A1332" s="73" t="s">
        <v>58</v>
      </c>
      <c r="B1332" s="73" t="s">
        <v>463</v>
      </c>
      <c r="C1332" s="73" t="s">
        <v>464</v>
      </c>
      <c r="D1332" s="73" t="s">
        <v>80</v>
      </c>
      <c r="E1332" s="73" t="s">
        <v>209</v>
      </c>
      <c r="F1332" s="73" t="s">
        <v>210</v>
      </c>
      <c r="G1332" s="73">
        <v>1</v>
      </c>
      <c r="H1332" s="73">
        <v>45.58</v>
      </c>
      <c r="I1332" s="73">
        <v>4</v>
      </c>
      <c r="J1332" s="73">
        <v>49.58</v>
      </c>
      <c r="K1332" s="89">
        <f t="shared" si="21"/>
        <v>49.58</v>
      </c>
      <c r="L1332" s="89"/>
    </row>
    <row r="1333" spans="1:12">
      <c r="A1333" s="73" t="s">
        <v>58</v>
      </c>
      <c r="B1333" s="73" t="s">
        <v>463</v>
      </c>
      <c r="C1333" s="73" t="s">
        <v>464</v>
      </c>
      <c r="D1333" s="73" t="s">
        <v>80</v>
      </c>
      <c r="E1333" s="73" t="s">
        <v>165</v>
      </c>
      <c r="F1333" s="73" t="s">
        <v>166</v>
      </c>
      <c r="G1333" s="73">
        <v>10</v>
      </c>
      <c r="H1333" s="73">
        <v>72.8</v>
      </c>
      <c r="I1333" s="73">
        <v>30</v>
      </c>
      <c r="J1333" s="73">
        <v>102.8</v>
      </c>
      <c r="K1333" s="89">
        <f t="shared" si="21"/>
        <v>102.8</v>
      </c>
      <c r="L1333" s="89"/>
    </row>
    <row r="1334" spans="1:12">
      <c r="A1334" s="73" t="s">
        <v>58</v>
      </c>
      <c r="B1334" s="73" t="s">
        <v>463</v>
      </c>
      <c r="C1334" s="73" t="s">
        <v>464</v>
      </c>
      <c r="D1334" s="73" t="s">
        <v>80</v>
      </c>
      <c r="E1334" s="73" t="s">
        <v>155</v>
      </c>
      <c r="F1334" s="73" t="s">
        <v>156</v>
      </c>
      <c r="G1334" s="73">
        <v>4</v>
      </c>
      <c r="H1334" s="73">
        <v>50.32</v>
      </c>
      <c r="I1334" s="73">
        <v>12</v>
      </c>
      <c r="J1334" s="73">
        <v>62.32</v>
      </c>
      <c r="K1334" s="89">
        <f t="shared" si="21"/>
        <v>62.32</v>
      </c>
      <c r="L1334" s="89"/>
    </row>
    <row r="1335" spans="1:12">
      <c r="A1335" s="73" t="s">
        <v>58</v>
      </c>
      <c r="B1335" s="73" t="s">
        <v>463</v>
      </c>
      <c r="C1335" s="73" t="s">
        <v>464</v>
      </c>
      <c r="D1335" s="73" t="s">
        <v>80</v>
      </c>
      <c r="E1335" s="73" t="s">
        <v>94</v>
      </c>
      <c r="F1335" s="73" t="s">
        <v>95</v>
      </c>
      <c r="G1335" s="73">
        <v>21</v>
      </c>
      <c r="H1335" s="73">
        <v>23.1</v>
      </c>
      <c r="I1335" s="73">
        <v>0</v>
      </c>
      <c r="J1335" s="73">
        <v>23.1</v>
      </c>
      <c r="K1335" s="89">
        <f t="shared" si="21"/>
        <v>23.1</v>
      </c>
      <c r="L1335" s="89"/>
    </row>
    <row r="1336" spans="1:12">
      <c r="A1336" s="73" t="s">
        <v>58</v>
      </c>
      <c r="B1336" s="73" t="s">
        <v>463</v>
      </c>
      <c r="C1336" s="73" t="s">
        <v>464</v>
      </c>
      <c r="D1336" s="73" t="s">
        <v>80</v>
      </c>
      <c r="E1336" s="73" t="s">
        <v>1421</v>
      </c>
      <c r="F1336" s="73" t="s">
        <v>1422</v>
      </c>
      <c r="G1336" s="73">
        <v>1</v>
      </c>
      <c r="H1336" s="73">
        <v>16.579999999999998</v>
      </c>
      <c r="I1336" s="73">
        <v>4</v>
      </c>
      <c r="J1336" s="73">
        <v>20.58</v>
      </c>
      <c r="K1336" s="89">
        <f t="shared" si="21"/>
        <v>20.58</v>
      </c>
      <c r="L1336" s="89"/>
    </row>
    <row r="1337" spans="1:12">
      <c r="A1337" s="73" t="s">
        <v>58</v>
      </c>
      <c r="B1337" s="73" t="s">
        <v>463</v>
      </c>
      <c r="C1337" s="73" t="s">
        <v>464</v>
      </c>
      <c r="D1337" s="73" t="s">
        <v>80</v>
      </c>
      <c r="E1337" s="73" t="s">
        <v>244</v>
      </c>
      <c r="F1337" s="73" t="s">
        <v>245</v>
      </c>
      <c r="G1337" s="73">
        <v>6</v>
      </c>
      <c r="H1337" s="73">
        <v>65.16</v>
      </c>
      <c r="I1337" s="73">
        <v>24</v>
      </c>
      <c r="J1337" s="73">
        <v>89.16</v>
      </c>
      <c r="K1337" s="89">
        <f t="shared" si="21"/>
        <v>89.16</v>
      </c>
      <c r="L1337" s="89"/>
    </row>
    <row r="1338" spans="1:12">
      <c r="A1338" s="73" t="s">
        <v>58</v>
      </c>
      <c r="B1338" s="73" t="s">
        <v>463</v>
      </c>
      <c r="C1338" s="73" t="s">
        <v>464</v>
      </c>
      <c r="D1338" s="73" t="s">
        <v>80</v>
      </c>
      <c r="E1338" s="73" t="s">
        <v>171</v>
      </c>
      <c r="F1338" s="73" t="s">
        <v>172</v>
      </c>
      <c r="G1338" s="73">
        <v>7</v>
      </c>
      <c r="H1338" s="73">
        <v>36.4</v>
      </c>
      <c r="I1338" s="73">
        <v>0</v>
      </c>
      <c r="J1338" s="73">
        <v>36.4</v>
      </c>
      <c r="K1338" s="89">
        <f t="shared" si="21"/>
        <v>36.4</v>
      </c>
      <c r="L1338" s="89"/>
    </row>
    <row r="1339" spans="1:12">
      <c r="A1339" s="73" t="s">
        <v>58</v>
      </c>
      <c r="B1339" s="73" t="s">
        <v>465</v>
      </c>
      <c r="C1339" s="73" t="s">
        <v>466</v>
      </c>
      <c r="D1339" s="73" t="s">
        <v>78</v>
      </c>
      <c r="E1339" s="73" t="s">
        <v>79</v>
      </c>
      <c r="F1339" s="73"/>
      <c r="G1339" s="73">
        <v>29</v>
      </c>
      <c r="H1339" s="73">
        <v>428.8</v>
      </c>
      <c r="I1339" s="73">
        <v>124</v>
      </c>
      <c r="J1339" s="73">
        <v>552.79999999999995</v>
      </c>
      <c r="K1339" s="89">
        <f t="shared" si="21"/>
        <v>552.79999999999995</v>
      </c>
      <c r="L1339" s="89"/>
    </row>
    <row r="1340" spans="1:12">
      <c r="A1340" s="73" t="s">
        <v>58</v>
      </c>
      <c r="B1340" s="73" t="s">
        <v>465</v>
      </c>
      <c r="C1340" s="73" t="s">
        <v>466</v>
      </c>
      <c r="D1340" s="73" t="s">
        <v>80</v>
      </c>
      <c r="E1340" s="73" t="s">
        <v>144</v>
      </c>
      <c r="F1340" s="73" t="s">
        <v>145</v>
      </c>
      <c r="G1340" s="73">
        <v>2</v>
      </c>
      <c r="H1340" s="73">
        <v>4.18</v>
      </c>
      <c r="I1340" s="73">
        <v>0</v>
      </c>
      <c r="J1340" s="73">
        <v>4.18</v>
      </c>
      <c r="K1340" s="89">
        <f t="shared" si="21"/>
        <v>4.18</v>
      </c>
      <c r="L1340" s="89"/>
    </row>
    <row r="1341" spans="1:12">
      <c r="A1341" s="73" t="s">
        <v>58</v>
      </c>
      <c r="B1341" s="73" t="s">
        <v>465</v>
      </c>
      <c r="C1341" s="73" t="s">
        <v>466</v>
      </c>
      <c r="D1341" s="73" t="s">
        <v>80</v>
      </c>
      <c r="E1341" s="73" t="s">
        <v>146</v>
      </c>
      <c r="F1341" s="73" t="s">
        <v>1771</v>
      </c>
      <c r="G1341" s="73">
        <v>1</v>
      </c>
      <c r="H1341" s="73">
        <v>2.78</v>
      </c>
      <c r="I1341" s="73">
        <v>0</v>
      </c>
      <c r="J1341" s="73">
        <v>2.78</v>
      </c>
      <c r="K1341" s="89">
        <f t="shared" si="21"/>
        <v>2.78</v>
      </c>
      <c r="L1341" s="89"/>
    </row>
    <row r="1342" spans="1:12">
      <c r="A1342" s="73" t="s">
        <v>58</v>
      </c>
      <c r="B1342" s="73" t="s">
        <v>465</v>
      </c>
      <c r="C1342" s="73" t="s">
        <v>466</v>
      </c>
      <c r="D1342" s="73" t="s">
        <v>80</v>
      </c>
      <c r="E1342" s="73" t="s">
        <v>262</v>
      </c>
      <c r="F1342" s="73" t="s">
        <v>263</v>
      </c>
      <c r="G1342" s="73">
        <v>2</v>
      </c>
      <c r="H1342" s="73">
        <v>3.04</v>
      </c>
      <c r="I1342" s="73">
        <v>0</v>
      </c>
      <c r="J1342" s="73">
        <v>3.04</v>
      </c>
      <c r="K1342" s="89">
        <f t="shared" si="21"/>
        <v>3.04</v>
      </c>
      <c r="L1342" s="89"/>
    </row>
    <row r="1343" spans="1:12">
      <c r="A1343" s="73" t="s">
        <v>58</v>
      </c>
      <c r="B1343" s="73" t="s">
        <v>465</v>
      </c>
      <c r="C1343" s="73" t="s">
        <v>466</v>
      </c>
      <c r="D1343" s="73" t="s">
        <v>80</v>
      </c>
      <c r="E1343" s="73" t="s">
        <v>116</v>
      </c>
      <c r="F1343" s="73" t="s">
        <v>117</v>
      </c>
      <c r="G1343" s="73">
        <v>2</v>
      </c>
      <c r="H1343" s="73">
        <v>16.8</v>
      </c>
      <c r="I1343" s="73">
        <v>0</v>
      </c>
      <c r="J1343" s="73">
        <v>16.8</v>
      </c>
      <c r="K1343" s="89">
        <f t="shared" si="21"/>
        <v>16.8</v>
      </c>
      <c r="L1343" s="89"/>
    </row>
    <row r="1344" spans="1:12">
      <c r="A1344" s="73" t="s">
        <v>58</v>
      </c>
      <c r="B1344" s="73" t="s">
        <v>465</v>
      </c>
      <c r="C1344" s="73" t="s">
        <v>466</v>
      </c>
      <c r="D1344" s="73" t="s">
        <v>80</v>
      </c>
      <c r="E1344" s="73" t="s">
        <v>224</v>
      </c>
      <c r="F1344" s="73" t="s">
        <v>225</v>
      </c>
      <c r="G1344" s="73">
        <v>1</v>
      </c>
      <c r="H1344" s="73">
        <v>9.39</v>
      </c>
      <c r="I1344" s="73">
        <v>0</v>
      </c>
      <c r="J1344" s="73">
        <v>9.39</v>
      </c>
      <c r="K1344" s="89">
        <f t="shared" si="21"/>
        <v>9.39</v>
      </c>
      <c r="L1344" s="89"/>
    </row>
    <row r="1345" spans="1:12">
      <c r="A1345" s="73" t="s">
        <v>58</v>
      </c>
      <c r="B1345" s="73" t="s">
        <v>465</v>
      </c>
      <c r="C1345" s="73" t="s">
        <v>466</v>
      </c>
      <c r="D1345" s="73" t="s">
        <v>80</v>
      </c>
      <c r="E1345" s="73" t="s">
        <v>159</v>
      </c>
      <c r="F1345" s="73" t="s">
        <v>160</v>
      </c>
      <c r="G1345" s="73">
        <v>4</v>
      </c>
      <c r="H1345" s="73">
        <v>6.76</v>
      </c>
      <c r="I1345" s="73">
        <v>0</v>
      </c>
      <c r="J1345" s="73">
        <v>6.76</v>
      </c>
      <c r="K1345" s="89">
        <f t="shared" si="21"/>
        <v>6.76</v>
      </c>
      <c r="L1345" s="89"/>
    </row>
    <row r="1346" spans="1:12">
      <c r="A1346" s="73" t="s">
        <v>58</v>
      </c>
      <c r="B1346" s="73" t="s">
        <v>465</v>
      </c>
      <c r="C1346" s="73" t="s">
        <v>466</v>
      </c>
      <c r="D1346" s="73" t="s">
        <v>80</v>
      </c>
      <c r="E1346" s="73" t="s">
        <v>201</v>
      </c>
      <c r="F1346" s="73" t="s">
        <v>202</v>
      </c>
      <c r="G1346" s="73">
        <v>6</v>
      </c>
      <c r="H1346" s="73">
        <v>11.52</v>
      </c>
      <c r="I1346" s="73">
        <v>0</v>
      </c>
      <c r="J1346" s="73">
        <v>11.52</v>
      </c>
      <c r="K1346" s="89">
        <f t="shared" si="21"/>
        <v>11.52</v>
      </c>
      <c r="L1346" s="89"/>
    </row>
    <row r="1347" spans="1:12">
      <c r="A1347" s="73" t="s">
        <v>58</v>
      </c>
      <c r="B1347" s="73" t="s">
        <v>465</v>
      </c>
      <c r="C1347" s="73" t="s">
        <v>466</v>
      </c>
      <c r="D1347" s="73" t="s">
        <v>80</v>
      </c>
      <c r="E1347" s="73" t="s">
        <v>181</v>
      </c>
      <c r="F1347" s="73" t="s">
        <v>182</v>
      </c>
      <c r="G1347" s="73">
        <v>3</v>
      </c>
      <c r="H1347" s="73">
        <v>9.8699999999999992</v>
      </c>
      <c r="I1347" s="73">
        <v>0</v>
      </c>
      <c r="J1347" s="73">
        <v>9.8699999999999992</v>
      </c>
      <c r="K1347" s="89">
        <f t="shared" si="21"/>
        <v>9.8699999999999992</v>
      </c>
      <c r="L1347" s="89"/>
    </row>
    <row r="1348" spans="1:12">
      <c r="A1348" s="73" t="s">
        <v>58</v>
      </c>
      <c r="B1348" s="73" t="s">
        <v>465</v>
      </c>
      <c r="C1348" s="73" t="s">
        <v>466</v>
      </c>
      <c r="D1348" s="73" t="s">
        <v>80</v>
      </c>
      <c r="E1348" s="73" t="s">
        <v>83</v>
      </c>
      <c r="F1348" s="73" t="s">
        <v>84</v>
      </c>
      <c r="G1348" s="73">
        <v>9</v>
      </c>
      <c r="H1348" s="73">
        <v>20.25</v>
      </c>
      <c r="I1348" s="73">
        <v>0</v>
      </c>
      <c r="J1348" s="73">
        <v>20.25</v>
      </c>
      <c r="K1348" s="89">
        <f t="shared" si="21"/>
        <v>20.25</v>
      </c>
      <c r="L1348" s="89"/>
    </row>
    <row r="1349" spans="1:12">
      <c r="A1349" s="73" t="s">
        <v>58</v>
      </c>
      <c r="B1349" s="73" t="s">
        <v>465</v>
      </c>
      <c r="C1349" s="73" t="s">
        <v>466</v>
      </c>
      <c r="D1349" s="73" t="s">
        <v>80</v>
      </c>
      <c r="E1349" s="73" t="s">
        <v>183</v>
      </c>
      <c r="F1349" s="73" t="s">
        <v>184</v>
      </c>
      <c r="G1349" s="73">
        <v>9</v>
      </c>
      <c r="H1349" s="73">
        <v>20.25</v>
      </c>
      <c r="I1349" s="73">
        <v>0</v>
      </c>
      <c r="J1349" s="73">
        <v>20.25</v>
      </c>
      <c r="K1349" s="89">
        <f t="shared" si="21"/>
        <v>20.25</v>
      </c>
      <c r="L1349" s="89"/>
    </row>
    <row r="1350" spans="1:12">
      <c r="A1350" s="73" t="s">
        <v>58</v>
      </c>
      <c r="B1350" s="73" t="s">
        <v>465</v>
      </c>
      <c r="C1350" s="73" t="s">
        <v>466</v>
      </c>
      <c r="D1350" s="73" t="s">
        <v>80</v>
      </c>
      <c r="E1350" s="73" t="s">
        <v>85</v>
      </c>
      <c r="F1350" s="73" t="s">
        <v>86</v>
      </c>
      <c r="G1350" s="73">
        <v>9</v>
      </c>
      <c r="H1350" s="73">
        <v>45.27</v>
      </c>
      <c r="I1350" s="73">
        <v>0</v>
      </c>
      <c r="J1350" s="73">
        <v>45.27</v>
      </c>
      <c r="K1350" s="89">
        <f t="shared" si="21"/>
        <v>45.27</v>
      </c>
      <c r="L1350" s="89"/>
    </row>
    <row r="1351" spans="1:12">
      <c r="A1351" s="73" t="s">
        <v>58</v>
      </c>
      <c r="B1351" s="73" t="s">
        <v>465</v>
      </c>
      <c r="C1351" s="73" t="s">
        <v>466</v>
      </c>
      <c r="D1351" s="73" t="s">
        <v>80</v>
      </c>
      <c r="E1351" s="73" t="s">
        <v>234</v>
      </c>
      <c r="F1351" s="73" t="s">
        <v>235</v>
      </c>
      <c r="G1351" s="73">
        <v>4</v>
      </c>
      <c r="H1351" s="73">
        <v>15.96</v>
      </c>
      <c r="I1351" s="73">
        <v>0</v>
      </c>
      <c r="J1351" s="73">
        <v>15.96</v>
      </c>
      <c r="K1351" s="89">
        <f t="shared" ref="K1351:K1414" si="22">J1351</f>
        <v>15.96</v>
      </c>
      <c r="L1351" s="89"/>
    </row>
    <row r="1352" spans="1:12">
      <c r="A1352" s="73" t="s">
        <v>58</v>
      </c>
      <c r="B1352" s="73" t="s">
        <v>465</v>
      </c>
      <c r="C1352" s="73" t="s">
        <v>466</v>
      </c>
      <c r="D1352" s="73" t="s">
        <v>80</v>
      </c>
      <c r="E1352" s="73" t="s">
        <v>323</v>
      </c>
      <c r="F1352" s="73" t="s">
        <v>324</v>
      </c>
      <c r="G1352" s="73">
        <v>2</v>
      </c>
      <c r="H1352" s="73">
        <v>5.34</v>
      </c>
      <c r="I1352" s="73">
        <v>0</v>
      </c>
      <c r="J1352" s="73">
        <v>5.34</v>
      </c>
      <c r="K1352" s="89">
        <f t="shared" si="22"/>
        <v>5.34</v>
      </c>
      <c r="L1352" s="89"/>
    </row>
    <row r="1353" spans="1:12">
      <c r="A1353" s="73" t="s">
        <v>58</v>
      </c>
      <c r="B1353" s="73" t="s">
        <v>465</v>
      </c>
      <c r="C1353" s="73" t="s">
        <v>466</v>
      </c>
      <c r="D1353" s="73" t="s">
        <v>80</v>
      </c>
      <c r="E1353" s="73" t="s">
        <v>187</v>
      </c>
      <c r="F1353" s="73" t="s">
        <v>188</v>
      </c>
      <c r="G1353" s="73">
        <v>6</v>
      </c>
      <c r="H1353" s="73">
        <v>30.84</v>
      </c>
      <c r="I1353" s="73">
        <v>0</v>
      </c>
      <c r="J1353" s="73">
        <v>30.84</v>
      </c>
      <c r="K1353" s="89">
        <f t="shared" si="22"/>
        <v>30.84</v>
      </c>
      <c r="L1353" s="89"/>
    </row>
    <row r="1354" spans="1:12">
      <c r="A1354" s="73" t="s">
        <v>58</v>
      </c>
      <c r="B1354" s="73" t="s">
        <v>465</v>
      </c>
      <c r="C1354" s="73" t="s">
        <v>466</v>
      </c>
      <c r="D1354" s="73" t="s">
        <v>80</v>
      </c>
      <c r="E1354" s="73" t="s">
        <v>189</v>
      </c>
      <c r="F1354" s="73" t="s">
        <v>190</v>
      </c>
      <c r="G1354" s="73">
        <v>6</v>
      </c>
      <c r="H1354" s="73">
        <v>32.04</v>
      </c>
      <c r="I1354" s="73">
        <v>0</v>
      </c>
      <c r="J1354" s="73">
        <v>32.04</v>
      </c>
      <c r="K1354" s="89">
        <f t="shared" si="22"/>
        <v>32.04</v>
      </c>
      <c r="L1354" s="89"/>
    </row>
    <row r="1355" spans="1:12">
      <c r="A1355" s="73" t="s">
        <v>58</v>
      </c>
      <c r="B1355" s="73" t="s">
        <v>465</v>
      </c>
      <c r="C1355" s="73" t="s">
        <v>466</v>
      </c>
      <c r="D1355" s="73" t="s">
        <v>80</v>
      </c>
      <c r="E1355" s="73" t="s">
        <v>87</v>
      </c>
      <c r="F1355" s="73" t="s">
        <v>88</v>
      </c>
      <c r="G1355" s="73">
        <v>6</v>
      </c>
      <c r="H1355" s="73">
        <v>17.22</v>
      </c>
      <c r="I1355" s="73">
        <v>0</v>
      </c>
      <c r="J1355" s="73">
        <v>17.22</v>
      </c>
      <c r="K1355" s="89">
        <f t="shared" si="22"/>
        <v>17.22</v>
      </c>
      <c r="L1355" s="89"/>
    </row>
    <row r="1356" spans="1:12">
      <c r="A1356" s="73" t="s">
        <v>58</v>
      </c>
      <c r="B1356" s="73" t="s">
        <v>465</v>
      </c>
      <c r="C1356" s="73" t="s">
        <v>466</v>
      </c>
      <c r="D1356" s="73" t="s">
        <v>80</v>
      </c>
      <c r="E1356" s="73" t="s">
        <v>402</v>
      </c>
      <c r="F1356" s="73" t="s">
        <v>403</v>
      </c>
      <c r="G1356" s="73">
        <v>1</v>
      </c>
      <c r="H1356" s="73">
        <v>4.4800000000000004</v>
      </c>
      <c r="I1356" s="73">
        <v>0</v>
      </c>
      <c r="J1356" s="73">
        <v>4.4800000000000004</v>
      </c>
      <c r="K1356" s="89">
        <f t="shared" si="22"/>
        <v>4.4800000000000004</v>
      </c>
      <c r="L1356" s="89"/>
    </row>
    <row r="1357" spans="1:12">
      <c r="A1357" s="73" t="s">
        <v>58</v>
      </c>
      <c r="B1357" s="73" t="s">
        <v>465</v>
      </c>
      <c r="C1357" s="73" t="s">
        <v>466</v>
      </c>
      <c r="D1357" s="73" t="s">
        <v>80</v>
      </c>
      <c r="E1357" s="73" t="s">
        <v>89</v>
      </c>
      <c r="F1357" s="73" t="s">
        <v>90</v>
      </c>
      <c r="G1357" s="73">
        <v>2</v>
      </c>
      <c r="H1357" s="73">
        <v>13.46</v>
      </c>
      <c r="I1357" s="73">
        <v>0</v>
      </c>
      <c r="J1357" s="73">
        <v>13.46</v>
      </c>
      <c r="K1357" s="89">
        <f t="shared" si="22"/>
        <v>13.46</v>
      </c>
      <c r="L1357" s="89"/>
    </row>
    <row r="1358" spans="1:12">
      <c r="A1358" s="73" t="s">
        <v>58</v>
      </c>
      <c r="B1358" s="73" t="s">
        <v>465</v>
      </c>
      <c r="C1358" s="73" t="s">
        <v>466</v>
      </c>
      <c r="D1358" s="73" t="s">
        <v>80</v>
      </c>
      <c r="E1358" s="73" t="s">
        <v>191</v>
      </c>
      <c r="F1358" s="73" t="s">
        <v>192</v>
      </c>
      <c r="G1358" s="73">
        <v>6</v>
      </c>
      <c r="H1358" s="73">
        <v>32.700000000000003</v>
      </c>
      <c r="I1358" s="73">
        <v>0</v>
      </c>
      <c r="J1358" s="73">
        <v>32.700000000000003</v>
      </c>
      <c r="K1358" s="89">
        <f t="shared" si="22"/>
        <v>32.700000000000003</v>
      </c>
      <c r="L1358" s="89"/>
    </row>
    <row r="1359" spans="1:12">
      <c r="A1359" s="73" t="s">
        <v>58</v>
      </c>
      <c r="B1359" s="73" t="s">
        <v>465</v>
      </c>
      <c r="C1359" s="73" t="s">
        <v>466</v>
      </c>
      <c r="D1359" s="73" t="s">
        <v>80</v>
      </c>
      <c r="E1359" s="73" t="s">
        <v>91</v>
      </c>
      <c r="F1359" s="73" t="s">
        <v>92</v>
      </c>
      <c r="G1359" s="73">
        <v>4</v>
      </c>
      <c r="H1359" s="73">
        <v>8.32</v>
      </c>
      <c r="I1359" s="73">
        <v>0</v>
      </c>
      <c r="J1359" s="73">
        <v>8.32</v>
      </c>
      <c r="K1359" s="89">
        <f t="shared" si="22"/>
        <v>8.32</v>
      </c>
      <c r="L1359" s="89"/>
    </row>
    <row r="1360" spans="1:12">
      <c r="A1360" s="73" t="s">
        <v>58</v>
      </c>
      <c r="B1360" s="73" t="s">
        <v>465</v>
      </c>
      <c r="C1360" s="73" t="s">
        <v>466</v>
      </c>
      <c r="D1360" s="73" t="s">
        <v>80</v>
      </c>
      <c r="E1360" s="73" t="s">
        <v>203</v>
      </c>
      <c r="F1360" s="73" t="s">
        <v>204</v>
      </c>
      <c r="G1360" s="73">
        <v>1</v>
      </c>
      <c r="H1360" s="73">
        <v>6.25</v>
      </c>
      <c r="I1360" s="73">
        <v>4</v>
      </c>
      <c r="J1360" s="73">
        <v>10.25</v>
      </c>
      <c r="K1360" s="89">
        <f t="shared" si="22"/>
        <v>10.25</v>
      </c>
      <c r="L1360" s="89"/>
    </row>
    <row r="1361" spans="1:12">
      <c r="A1361" s="73" t="s">
        <v>58</v>
      </c>
      <c r="B1361" s="73" t="s">
        <v>465</v>
      </c>
      <c r="C1361" s="73" t="s">
        <v>466</v>
      </c>
      <c r="D1361" s="73" t="s">
        <v>80</v>
      </c>
      <c r="E1361" s="73" t="s">
        <v>122</v>
      </c>
      <c r="F1361" s="73" t="s">
        <v>123</v>
      </c>
      <c r="G1361" s="73">
        <v>3</v>
      </c>
      <c r="H1361" s="73">
        <v>19.260000000000002</v>
      </c>
      <c r="I1361" s="73">
        <v>0</v>
      </c>
      <c r="J1361" s="73">
        <v>19.260000000000002</v>
      </c>
      <c r="K1361" s="89">
        <f t="shared" si="22"/>
        <v>19.260000000000002</v>
      </c>
      <c r="L1361" s="89"/>
    </row>
    <row r="1362" spans="1:12">
      <c r="A1362" s="73" t="s">
        <v>58</v>
      </c>
      <c r="B1362" s="73" t="s">
        <v>465</v>
      </c>
      <c r="C1362" s="73" t="s">
        <v>466</v>
      </c>
      <c r="D1362" s="73" t="s">
        <v>80</v>
      </c>
      <c r="E1362" s="73" t="s">
        <v>124</v>
      </c>
      <c r="F1362" s="73" t="s">
        <v>125</v>
      </c>
      <c r="G1362" s="73">
        <v>3</v>
      </c>
      <c r="H1362" s="73">
        <v>24.84</v>
      </c>
      <c r="I1362" s="73">
        <v>0</v>
      </c>
      <c r="J1362" s="73">
        <v>24.84</v>
      </c>
      <c r="K1362" s="89">
        <f t="shared" si="22"/>
        <v>24.84</v>
      </c>
      <c r="L1362" s="89"/>
    </row>
    <row r="1363" spans="1:12">
      <c r="A1363" s="73" t="s">
        <v>58</v>
      </c>
      <c r="B1363" s="73" t="s">
        <v>465</v>
      </c>
      <c r="C1363" s="73" t="s">
        <v>466</v>
      </c>
      <c r="D1363" s="73" t="s">
        <v>80</v>
      </c>
      <c r="E1363" s="73" t="s">
        <v>126</v>
      </c>
      <c r="F1363" s="73" t="s">
        <v>127</v>
      </c>
      <c r="G1363" s="73">
        <v>3</v>
      </c>
      <c r="H1363" s="73">
        <v>43.2</v>
      </c>
      <c r="I1363" s="73">
        <v>0</v>
      </c>
      <c r="J1363" s="73">
        <v>43.2</v>
      </c>
      <c r="K1363" s="89">
        <f t="shared" si="22"/>
        <v>43.2</v>
      </c>
      <c r="L1363" s="89"/>
    </row>
    <row r="1364" spans="1:12">
      <c r="A1364" s="73" t="s">
        <v>58</v>
      </c>
      <c r="B1364" s="73" t="s">
        <v>465</v>
      </c>
      <c r="C1364" s="73" t="s">
        <v>466</v>
      </c>
      <c r="D1364" s="73" t="s">
        <v>80</v>
      </c>
      <c r="E1364" s="73" t="s">
        <v>2679</v>
      </c>
      <c r="F1364" s="73" t="s">
        <v>2680</v>
      </c>
      <c r="G1364" s="73">
        <v>1</v>
      </c>
      <c r="H1364" s="73">
        <v>7.99</v>
      </c>
      <c r="I1364" s="73">
        <v>0</v>
      </c>
      <c r="J1364" s="73">
        <v>7.99</v>
      </c>
      <c r="K1364" s="89">
        <f t="shared" si="22"/>
        <v>7.99</v>
      </c>
      <c r="L1364" s="89"/>
    </row>
    <row r="1365" spans="1:12">
      <c r="A1365" s="73" t="s">
        <v>58</v>
      </c>
      <c r="B1365" s="73" t="s">
        <v>465</v>
      </c>
      <c r="C1365" s="73" t="s">
        <v>466</v>
      </c>
      <c r="D1365" s="73" t="s">
        <v>80</v>
      </c>
      <c r="E1365" s="73" t="s">
        <v>134</v>
      </c>
      <c r="F1365" s="73" t="s">
        <v>135</v>
      </c>
      <c r="G1365" s="73">
        <v>1</v>
      </c>
      <c r="H1365" s="73">
        <v>9.85</v>
      </c>
      <c r="I1365" s="73">
        <v>0</v>
      </c>
      <c r="J1365" s="73">
        <v>9.85</v>
      </c>
      <c r="K1365" s="89">
        <f t="shared" si="22"/>
        <v>9.85</v>
      </c>
      <c r="L1365" s="89"/>
    </row>
    <row r="1366" spans="1:12">
      <c r="A1366" s="73" t="s">
        <v>58</v>
      </c>
      <c r="B1366" s="73" t="s">
        <v>465</v>
      </c>
      <c r="C1366" s="73" t="s">
        <v>466</v>
      </c>
      <c r="D1366" s="73" t="s">
        <v>80</v>
      </c>
      <c r="E1366" s="73" t="s">
        <v>238</v>
      </c>
      <c r="F1366" s="73" t="s">
        <v>239</v>
      </c>
      <c r="G1366" s="73">
        <v>1</v>
      </c>
      <c r="H1366" s="73">
        <v>3.06</v>
      </c>
      <c r="I1366" s="73">
        <v>0</v>
      </c>
      <c r="J1366" s="73">
        <v>3.06</v>
      </c>
      <c r="K1366" s="89">
        <f t="shared" si="22"/>
        <v>3.06</v>
      </c>
      <c r="L1366" s="89"/>
    </row>
    <row r="1367" spans="1:12">
      <c r="A1367" s="73" t="s">
        <v>58</v>
      </c>
      <c r="B1367" s="73" t="s">
        <v>465</v>
      </c>
      <c r="C1367" s="73" t="s">
        <v>466</v>
      </c>
      <c r="D1367" s="73" t="s">
        <v>80</v>
      </c>
      <c r="E1367" s="73" t="s">
        <v>130</v>
      </c>
      <c r="F1367" s="73" t="s">
        <v>131</v>
      </c>
      <c r="G1367" s="73">
        <v>2</v>
      </c>
      <c r="H1367" s="73">
        <v>26.76</v>
      </c>
      <c r="I1367" s="73">
        <v>0</v>
      </c>
      <c r="J1367" s="73">
        <v>26.76</v>
      </c>
      <c r="K1367" s="89">
        <f t="shared" si="22"/>
        <v>26.76</v>
      </c>
      <c r="L1367" s="89"/>
    </row>
    <row r="1368" spans="1:12">
      <c r="A1368" s="73" t="s">
        <v>58</v>
      </c>
      <c r="B1368" s="73" t="s">
        <v>465</v>
      </c>
      <c r="C1368" s="73" t="s">
        <v>466</v>
      </c>
      <c r="D1368" s="73" t="s">
        <v>80</v>
      </c>
      <c r="E1368" s="73" t="s">
        <v>138</v>
      </c>
      <c r="F1368" s="73" t="s">
        <v>139</v>
      </c>
      <c r="G1368" s="73">
        <v>5</v>
      </c>
      <c r="H1368" s="73">
        <v>8.15</v>
      </c>
      <c r="I1368" s="73">
        <v>10</v>
      </c>
      <c r="J1368" s="73">
        <v>18.149999999999999</v>
      </c>
      <c r="K1368" s="89">
        <f t="shared" si="22"/>
        <v>18.149999999999999</v>
      </c>
      <c r="L1368" s="89"/>
    </row>
    <row r="1369" spans="1:12">
      <c r="A1369" s="73" t="s">
        <v>58</v>
      </c>
      <c r="B1369" s="73" t="s">
        <v>465</v>
      </c>
      <c r="C1369" s="73" t="s">
        <v>466</v>
      </c>
      <c r="D1369" s="73" t="s">
        <v>80</v>
      </c>
      <c r="E1369" s="73" t="s">
        <v>163</v>
      </c>
      <c r="F1369" s="73" t="s">
        <v>164</v>
      </c>
      <c r="G1369" s="73">
        <v>5</v>
      </c>
      <c r="H1369" s="73">
        <v>26.4</v>
      </c>
      <c r="I1369" s="73">
        <v>0</v>
      </c>
      <c r="J1369" s="73">
        <v>26.4</v>
      </c>
      <c r="K1369" s="89">
        <f t="shared" si="22"/>
        <v>26.4</v>
      </c>
      <c r="L1369" s="89"/>
    </row>
    <row r="1370" spans="1:12">
      <c r="A1370" s="73" t="s">
        <v>58</v>
      </c>
      <c r="B1370" s="73" t="s">
        <v>465</v>
      </c>
      <c r="C1370" s="73" t="s">
        <v>466</v>
      </c>
      <c r="D1370" s="73" t="s">
        <v>80</v>
      </c>
      <c r="E1370" s="73" t="s">
        <v>412</v>
      </c>
      <c r="F1370" s="73" t="s">
        <v>413</v>
      </c>
      <c r="G1370" s="73">
        <v>1</v>
      </c>
      <c r="H1370" s="73">
        <v>32.33</v>
      </c>
      <c r="I1370" s="73">
        <v>4</v>
      </c>
      <c r="J1370" s="73">
        <v>36.33</v>
      </c>
      <c r="K1370" s="89">
        <f t="shared" si="22"/>
        <v>36.33</v>
      </c>
      <c r="L1370" s="89"/>
    </row>
    <row r="1371" spans="1:12">
      <c r="A1371" s="73" t="s">
        <v>58</v>
      </c>
      <c r="B1371" s="73" t="s">
        <v>465</v>
      </c>
      <c r="C1371" s="73" t="s">
        <v>466</v>
      </c>
      <c r="D1371" s="73" t="s">
        <v>80</v>
      </c>
      <c r="E1371" s="73" t="s">
        <v>209</v>
      </c>
      <c r="F1371" s="73" t="s">
        <v>210</v>
      </c>
      <c r="G1371" s="73">
        <v>1</v>
      </c>
      <c r="H1371" s="73">
        <v>45.58</v>
      </c>
      <c r="I1371" s="73">
        <v>4</v>
      </c>
      <c r="J1371" s="73">
        <v>49.58</v>
      </c>
      <c r="K1371" s="89">
        <f t="shared" si="22"/>
        <v>49.58</v>
      </c>
      <c r="L1371" s="89"/>
    </row>
    <row r="1372" spans="1:12">
      <c r="A1372" s="73" t="s">
        <v>58</v>
      </c>
      <c r="B1372" s="73" t="s">
        <v>465</v>
      </c>
      <c r="C1372" s="73" t="s">
        <v>466</v>
      </c>
      <c r="D1372" s="73" t="s">
        <v>80</v>
      </c>
      <c r="E1372" s="73" t="s">
        <v>165</v>
      </c>
      <c r="F1372" s="73" t="s">
        <v>166</v>
      </c>
      <c r="G1372" s="73">
        <v>2</v>
      </c>
      <c r="H1372" s="73">
        <v>14.56</v>
      </c>
      <c r="I1372" s="73">
        <v>6</v>
      </c>
      <c r="J1372" s="73">
        <v>20.56</v>
      </c>
      <c r="K1372" s="89">
        <f t="shared" si="22"/>
        <v>20.56</v>
      </c>
      <c r="L1372" s="89"/>
    </row>
    <row r="1373" spans="1:12">
      <c r="A1373" s="73" t="s">
        <v>58</v>
      </c>
      <c r="B1373" s="73" t="s">
        <v>465</v>
      </c>
      <c r="C1373" s="73" t="s">
        <v>466</v>
      </c>
      <c r="D1373" s="73" t="s">
        <v>80</v>
      </c>
      <c r="E1373" s="73" t="s">
        <v>155</v>
      </c>
      <c r="F1373" s="73" t="s">
        <v>156</v>
      </c>
      <c r="G1373" s="73">
        <v>3</v>
      </c>
      <c r="H1373" s="73">
        <v>37.74</v>
      </c>
      <c r="I1373" s="73">
        <v>9</v>
      </c>
      <c r="J1373" s="73">
        <v>46.74</v>
      </c>
      <c r="K1373" s="89">
        <f t="shared" si="22"/>
        <v>46.74</v>
      </c>
      <c r="L1373" s="89"/>
    </row>
    <row r="1374" spans="1:12">
      <c r="A1374" s="73" t="s">
        <v>58</v>
      </c>
      <c r="B1374" s="73" t="s">
        <v>465</v>
      </c>
      <c r="C1374" s="73" t="s">
        <v>466</v>
      </c>
      <c r="D1374" s="73" t="s">
        <v>80</v>
      </c>
      <c r="E1374" s="73" t="s">
        <v>157</v>
      </c>
      <c r="F1374" s="73" t="s">
        <v>158</v>
      </c>
      <c r="G1374" s="73">
        <v>2</v>
      </c>
      <c r="H1374" s="73">
        <v>41.6</v>
      </c>
      <c r="I1374" s="73">
        <v>6</v>
      </c>
      <c r="J1374" s="73">
        <v>47.6</v>
      </c>
      <c r="K1374" s="89">
        <f t="shared" si="22"/>
        <v>47.6</v>
      </c>
      <c r="L1374" s="89"/>
    </row>
    <row r="1375" spans="1:12">
      <c r="A1375" s="73" t="s">
        <v>58</v>
      </c>
      <c r="B1375" s="73" t="s">
        <v>465</v>
      </c>
      <c r="C1375" s="73" t="s">
        <v>466</v>
      </c>
      <c r="D1375" s="73" t="s">
        <v>80</v>
      </c>
      <c r="E1375" s="73" t="s">
        <v>523</v>
      </c>
      <c r="F1375" s="73" t="s">
        <v>524</v>
      </c>
      <c r="G1375" s="73">
        <v>1</v>
      </c>
      <c r="H1375" s="73">
        <v>30.3</v>
      </c>
      <c r="I1375" s="73">
        <v>3</v>
      </c>
      <c r="J1375" s="73">
        <v>33.299999999999997</v>
      </c>
      <c r="K1375" s="89">
        <f t="shared" si="22"/>
        <v>33.299999999999997</v>
      </c>
      <c r="L1375" s="89"/>
    </row>
    <row r="1376" spans="1:12">
      <c r="A1376" s="73" t="s">
        <v>58</v>
      </c>
      <c r="B1376" s="73" t="s">
        <v>465</v>
      </c>
      <c r="C1376" s="73" t="s">
        <v>466</v>
      </c>
      <c r="D1376" s="73" t="s">
        <v>80</v>
      </c>
      <c r="E1376" s="73" t="s">
        <v>94</v>
      </c>
      <c r="F1376" s="73" t="s">
        <v>95</v>
      </c>
      <c r="G1376" s="73">
        <v>12</v>
      </c>
      <c r="H1376" s="73">
        <v>13.2</v>
      </c>
      <c r="I1376" s="73">
        <v>0</v>
      </c>
      <c r="J1376" s="73">
        <v>13.2</v>
      </c>
      <c r="K1376" s="89">
        <f t="shared" si="22"/>
        <v>13.2</v>
      </c>
      <c r="L1376" s="89"/>
    </row>
    <row r="1377" spans="1:12">
      <c r="A1377" s="73" t="s">
        <v>58</v>
      </c>
      <c r="B1377" s="73" t="s">
        <v>465</v>
      </c>
      <c r="C1377" s="73" t="s">
        <v>466</v>
      </c>
      <c r="D1377" s="73" t="s">
        <v>80</v>
      </c>
      <c r="E1377" s="73" t="s">
        <v>244</v>
      </c>
      <c r="F1377" s="73" t="s">
        <v>245</v>
      </c>
      <c r="G1377" s="73">
        <v>3</v>
      </c>
      <c r="H1377" s="73">
        <v>32.58</v>
      </c>
      <c r="I1377" s="73">
        <v>12</v>
      </c>
      <c r="J1377" s="73">
        <v>44.58</v>
      </c>
      <c r="K1377" s="89">
        <f t="shared" si="22"/>
        <v>44.58</v>
      </c>
      <c r="L1377" s="89"/>
    </row>
    <row r="1378" spans="1:12">
      <c r="A1378" s="73" t="s">
        <v>58</v>
      </c>
      <c r="B1378" s="73" t="s">
        <v>465</v>
      </c>
      <c r="C1378" s="73" t="s">
        <v>466</v>
      </c>
      <c r="D1378" s="73" t="s">
        <v>80</v>
      </c>
      <c r="E1378" s="73" t="s">
        <v>171</v>
      </c>
      <c r="F1378" s="73" t="s">
        <v>172</v>
      </c>
      <c r="G1378" s="73">
        <v>3</v>
      </c>
      <c r="H1378" s="73">
        <v>15.6</v>
      </c>
      <c r="I1378" s="73">
        <v>0</v>
      </c>
      <c r="J1378" s="73">
        <v>15.6</v>
      </c>
      <c r="K1378" s="89">
        <f t="shared" si="22"/>
        <v>15.6</v>
      </c>
      <c r="L1378" s="89"/>
    </row>
    <row r="1379" spans="1:12">
      <c r="A1379" s="73" t="s">
        <v>58</v>
      </c>
      <c r="B1379" s="73" t="s">
        <v>465</v>
      </c>
      <c r="C1379" s="73" t="s">
        <v>466</v>
      </c>
      <c r="D1379" s="73" t="s">
        <v>80</v>
      </c>
      <c r="E1379" s="73" t="s">
        <v>2681</v>
      </c>
      <c r="F1379" s="73" t="s">
        <v>2682</v>
      </c>
      <c r="G1379" s="73">
        <v>1</v>
      </c>
      <c r="H1379" s="73">
        <v>109.02</v>
      </c>
      <c r="I1379" s="73">
        <v>28</v>
      </c>
      <c r="J1379" s="73">
        <v>137.02000000000001</v>
      </c>
      <c r="K1379" s="89">
        <f t="shared" si="22"/>
        <v>137.02000000000001</v>
      </c>
      <c r="L1379" s="89"/>
    </row>
    <row r="1380" spans="1:12">
      <c r="A1380" s="73" t="s">
        <v>58</v>
      </c>
      <c r="B1380" s="73" t="s">
        <v>465</v>
      </c>
      <c r="C1380" s="73" t="s">
        <v>466</v>
      </c>
      <c r="D1380" s="73" t="s">
        <v>80</v>
      </c>
      <c r="E1380" s="73" t="s">
        <v>138</v>
      </c>
      <c r="F1380" s="73" t="s">
        <v>139</v>
      </c>
      <c r="G1380" s="73">
        <v>2</v>
      </c>
      <c r="H1380" s="73">
        <v>3.26</v>
      </c>
      <c r="I1380" s="73">
        <v>0</v>
      </c>
      <c r="J1380" s="73">
        <v>3.26</v>
      </c>
      <c r="K1380" s="89">
        <f t="shared" si="22"/>
        <v>3.26</v>
      </c>
      <c r="L1380" s="89"/>
    </row>
    <row r="1381" spans="1:12">
      <c r="A1381" s="73" t="s">
        <v>58</v>
      </c>
      <c r="B1381" s="73" t="s">
        <v>465</v>
      </c>
      <c r="C1381" s="73" t="s">
        <v>466</v>
      </c>
      <c r="D1381" s="73" t="s">
        <v>80</v>
      </c>
      <c r="E1381" s="73" t="s">
        <v>163</v>
      </c>
      <c r="F1381" s="73" t="s">
        <v>164</v>
      </c>
      <c r="G1381" s="73">
        <v>2</v>
      </c>
      <c r="H1381" s="73">
        <v>10.56</v>
      </c>
      <c r="I1381" s="73">
        <v>0</v>
      </c>
      <c r="J1381" s="73">
        <v>10.56</v>
      </c>
      <c r="K1381" s="89">
        <f t="shared" si="22"/>
        <v>10.56</v>
      </c>
      <c r="L1381" s="89"/>
    </row>
    <row r="1382" spans="1:12">
      <c r="A1382" s="73" t="s">
        <v>58</v>
      </c>
      <c r="B1382" s="73" t="s">
        <v>465</v>
      </c>
      <c r="C1382" s="73" t="s">
        <v>466</v>
      </c>
      <c r="D1382" s="73" t="s">
        <v>80</v>
      </c>
      <c r="E1382" s="73" t="s">
        <v>209</v>
      </c>
      <c r="F1382" s="73" t="s">
        <v>210</v>
      </c>
      <c r="G1382" s="73">
        <v>1</v>
      </c>
      <c r="H1382" s="73">
        <v>45.58</v>
      </c>
      <c r="I1382" s="73">
        <v>0</v>
      </c>
      <c r="J1382" s="73">
        <v>45.58</v>
      </c>
      <c r="K1382" s="89">
        <f t="shared" si="22"/>
        <v>45.58</v>
      </c>
      <c r="L1382" s="89"/>
    </row>
    <row r="1383" spans="1:12">
      <c r="A1383" s="73" t="s">
        <v>58</v>
      </c>
      <c r="B1383" s="73" t="s">
        <v>465</v>
      </c>
      <c r="C1383" s="73" t="s">
        <v>466</v>
      </c>
      <c r="D1383" s="73" t="s">
        <v>80</v>
      </c>
      <c r="E1383" s="73" t="s">
        <v>165</v>
      </c>
      <c r="F1383" s="73" t="s">
        <v>166</v>
      </c>
      <c r="G1383" s="73">
        <v>3</v>
      </c>
      <c r="H1383" s="73">
        <v>21.84</v>
      </c>
      <c r="I1383" s="73">
        <v>0</v>
      </c>
      <c r="J1383" s="73">
        <v>21.84</v>
      </c>
      <c r="K1383" s="89">
        <f t="shared" si="22"/>
        <v>21.84</v>
      </c>
      <c r="L1383" s="89"/>
    </row>
    <row r="1384" spans="1:12">
      <c r="A1384" s="73" t="s">
        <v>58</v>
      </c>
      <c r="B1384" s="73" t="s">
        <v>465</v>
      </c>
      <c r="C1384" s="73" t="s">
        <v>466</v>
      </c>
      <c r="D1384" s="73" t="s">
        <v>80</v>
      </c>
      <c r="E1384" s="73" t="s">
        <v>155</v>
      </c>
      <c r="F1384" s="73" t="s">
        <v>156</v>
      </c>
      <c r="G1384" s="73">
        <v>3</v>
      </c>
      <c r="H1384" s="73">
        <v>37.74</v>
      </c>
      <c r="I1384" s="73">
        <v>0</v>
      </c>
      <c r="J1384" s="73">
        <v>37.74</v>
      </c>
      <c r="K1384" s="89">
        <f t="shared" si="22"/>
        <v>37.74</v>
      </c>
      <c r="L1384" s="89"/>
    </row>
    <row r="1385" spans="1:12">
      <c r="A1385" s="73" t="s">
        <v>58</v>
      </c>
      <c r="B1385" s="73" t="s">
        <v>465</v>
      </c>
      <c r="C1385" s="73" t="s">
        <v>466</v>
      </c>
      <c r="D1385" s="73" t="s">
        <v>80</v>
      </c>
      <c r="E1385" s="73" t="s">
        <v>294</v>
      </c>
      <c r="F1385" s="73" t="s">
        <v>295</v>
      </c>
      <c r="G1385" s="73">
        <v>1</v>
      </c>
      <c r="H1385" s="73">
        <v>14.77</v>
      </c>
      <c r="I1385" s="73">
        <v>0</v>
      </c>
      <c r="J1385" s="73">
        <v>14.77</v>
      </c>
      <c r="K1385" s="89">
        <f t="shared" si="22"/>
        <v>14.77</v>
      </c>
      <c r="L1385" s="89"/>
    </row>
    <row r="1386" spans="1:12">
      <c r="A1386" s="73" t="s">
        <v>58</v>
      </c>
      <c r="B1386" s="73" t="s">
        <v>465</v>
      </c>
      <c r="C1386" s="73" t="s">
        <v>466</v>
      </c>
      <c r="D1386" s="73" t="s">
        <v>80</v>
      </c>
      <c r="E1386" s="73" t="s">
        <v>94</v>
      </c>
      <c r="F1386" s="73" t="s">
        <v>95</v>
      </c>
      <c r="G1386" s="73">
        <v>7</v>
      </c>
      <c r="H1386" s="73">
        <v>7.7</v>
      </c>
      <c r="I1386" s="73">
        <v>0</v>
      </c>
      <c r="J1386" s="73">
        <v>7.7</v>
      </c>
      <c r="K1386" s="89">
        <f t="shared" si="22"/>
        <v>7.7</v>
      </c>
      <c r="L1386" s="89"/>
    </row>
    <row r="1387" spans="1:12">
      <c r="A1387" s="73" t="s">
        <v>58</v>
      </c>
      <c r="B1387" s="73" t="s">
        <v>465</v>
      </c>
      <c r="C1387" s="73" t="s">
        <v>466</v>
      </c>
      <c r="D1387" s="73" t="s">
        <v>80</v>
      </c>
      <c r="E1387" s="73" t="s">
        <v>2683</v>
      </c>
      <c r="F1387" s="73" t="s">
        <v>2684</v>
      </c>
      <c r="G1387" s="73">
        <v>1</v>
      </c>
      <c r="H1387" s="73">
        <v>5.34</v>
      </c>
      <c r="I1387" s="73">
        <v>0</v>
      </c>
      <c r="J1387" s="73">
        <v>5.34</v>
      </c>
      <c r="K1387" s="89">
        <f t="shared" si="22"/>
        <v>5.34</v>
      </c>
      <c r="L1387" s="89"/>
    </row>
    <row r="1388" spans="1:12">
      <c r="A1388" s="73" t="s">
        <v>58</v>
      </c>
      <c r="B1388" s="73" t="s">
        <v>471</v>
      </c>
      <c r="C1388" s="73" t="s">
        <v>472</v>
      </c>
      <c r="D1388" s="73" t="s">
        <v>78</v>
      </c>
      <c r="E1388" s="73" t="s">
        <v>79</v>
      </c>
      <c r="F1388" s="73"/>
      <c r="G1388" s="73">
        <v>9</v>
      </c>
      <c r="H1388" s="73">
        <v>149.47999999999999</v>
      </c>
      <c r="I1388" s="73">
        <v>36</v>
      </c>
      <c r="J1388" s="73">
        <v>185.48</v>
      </c>
      <c r="K1388" s="89">
        <f t="shared" si="22"/>
        <v>185.48</v>
      </c>
      <c r="L1388" s="89"/>
    </row>
    <row r="1389" spans="1:12">
      <c r="A1389" s="73" t="s">
        <v>58</v>
      </c>
      <c r="B1389" s="73" t="s">
        <v>471</v>
      </c>
      <c r="C1389" s="73" t="s">
        <v>472</v>
      </c>
      <c r="D1389" s="73" t="s">
        <v>78</v>
      </c>
      <c r="E1389" s="73" t="s">
        <v>79</v>
      </c>
      <c r="F1389" s="73"/>
      <c r="G1389" s="73">
        <v>2</v>
      </c>
      <c r="H1389" s="73">
        <v>36.32</v>
      </c>
      <c r="I1389" s="73">
        <v>4</v>
      </c>
      <c r="J1389" s="73">
        <v>40.32</v>
      </c>
      <c r="K1389" s="89">
        <f t="shared" si="22"/>
        <v>40.32</v>
      </c>
      <c r="L1389" s="89"/>
    </row>
    <row r="1390" spans="1:12">
      <c r="A1390" s="73" t="s">
        <v>58</v>
      </c>
      <c r="B1390" s="73" t="s">
        <v>471</v>
      </c>
      <c r="C1390" s="73" t="s">
        <v>472</v>
      </c>
      <c r="D1390" s="73" t="s">
        <v>80</v>
      </c>
      <c r="E1390" s="73" t="s">
        <v>827</v>
      </c>
      <c r="F1390" s="73" t="s">
        <v>828</v>
      </c>
      <c r="G1390" s="73">
        <v>3</v>
      </c>
      <c r="H1390" s="73">
        <v>5.91</v>
      </c>
      <c r="I1390" s="73">
        <v>0</v>
      </c>
      <c r="J1390" s="73">
        <v>5.91</v>
      </c>
      <c r="K1390" s="89">
        <f t="shared" si="22"/>
        <v>5.91</v>
      </c>
      <c r="L1390" s="89"/>
    </row>
    <row r="1391" spans="1:12">
      <c r="A1391" s="73" t="s">
        <v>58</v>
      </c>
      <c r="B1391" s="73" t="s">
        <v>471</v>
      </c>
      <c r="C1391" s="73" t="s">
        <v>472</v>
      </c>
      <c r="D1391" s="73" t="s">
        <v>80</v>
      </c>
      <c r="E1391" s="73" t="s">
        <v>146</v>
      </c>
      <c r="F1391" s="73" t="s">
        <v>1771</v>
      </c>
      <c r="G1391" s="73">
        <v>1</v>
      </c>
      <c r="H1391" s="73">
        <v>2.78</v>
      </c>
      <c r="I1391" s="73">
        <v>0</v>
      </c>
      <c r="J1391" s="73">
        <v>2.78</v>
      </c>
      <c r="K1391" s="89">
        <f t="shared" si="22"/>
        <v>2.78</v>
      </c>
      <c r="L1391" s="89"/>
    </row>
    <row r="1392" spans="1:12">
      <c r="A1392" s="73" t="s">
        <v>58</v>
      </c>
      <c r="B1392" s="73" t="s">
        <v>471</v>
      </c>
      <c r="C1392" s="73" t="s">
        <v>472</v>
      </c>
      <c r="D1392" s="73" t="s">
        <v>80</v>
      </c>
      <c r="E1392" s="73" t="s">
        <v>114</v>
      </c>
      <c r="F1392" s="73" t="s">
        <v>115</v>
      </c>
      <c r="G1392" s="73">
        <v>3</v>
      </c>
      <c r="H1392" s="73">
        <v>3.3</v>
      </c>
      <c r="I1392" s="73">
        <v>0</v>
      </c>
      <c r="J1392" s="73">
        <v>3.3</v>
      </c>
      <c r="K1392" s="89">
        <f t="shared" si="22"/>
        <v>3.3</v>
      </c>
      <c r="L1392" s="89"/>
    </row>
    <row r="1393" spans="1:12">
      <c r="A1393" s="73" t="s">
        <v>58</v>
      </c>
      <c r="B1393" s="73" t="s">
        <v>471</v>
      </c>
      <c r="C1393" s="73" t="s">
        <v>472</v>
      </c>
      <c r="D1393" s="73" t="s">
        <v>80</v>
      </c>
      <c r="E1393" s="73" t="s">
        <v>416</v>
      </c>
      <c r="F1393" s="73" t="s">
        <v>1777</v>
      </c>
      <c r="G1393" s="73">
        <v>4</v>
      </c>
      <c r="H1393" s="73">
        <v>21.36</v>
      </c>
      <c r="I1393" s="73">
        <v>0</v>
      </c>
      <c r="J1393" s="73">
        <v>21.36</v>
      </c>
      <c r="K1393" s="89">
        <f t="shared" si="22"/>
        <v>21.36</v>
      </c>
      <c r="L1393" s="89"/>
    </row>
    <row r="1394" spans="1:12">
      <c r="A1394" s="73" t="s">
        <v>58</v>
      </c>
      <c r="B1394" s="73" t="s">
        <v>471</v>
      </c>
      <c r="C1394" s="73" t="s">
        <v>472</v>
      </c>
      <c r="D1394" s="73" t="s">
        <v>80</v>
      </c>
      <c r="E1394" s="73" t="s">
        <v>373</v>
      </c>
      <c r="F1394" s="73" t="s">
        <v>374</v>
      </c>
      <c r="G1394" s="73">
        <v>6</v>
      </c>
      <c r="H1394" s="73">
        <v>39.54</v>
      </c>
      <c r="I1394" s="73">
        <v>0</v>
      </c>
      <c r="J1394" s="73">
        <v>39.54</v>
      </c>
      <c r="K1394" s="89">
        <f t="shared" si="22"/>
        <v>39.54</v>
      </c>
      <c r="L1394" s="89"/>
    </row>
    <row r="1395" spans="1:12">
      <c r="A1395" s="73" t="s">
        <v>58</v>
      </c>
      <c r="B1395" s="73" t="s">
        <v>471</v>
      </c>
      <c r="C1395" s="73" t="s">
        <v>472</v>
      </c>
      <c r="D1395" s="73" t="s">
        <v>80</v>
      </c>
      <c r="E1395" s="73" t="s">
        <v>377</v>
      </c>
      <c r="F1395" s="73" t="s">
        <v>378</v>
      </c>
      <c r="G1395" s="73">
        <v>4</v>
      </c>
      <c r="H1395" s="73">
        <v>20.56</v>
      </c>
      <c r="I1395" s="73">
        <v>0</v>
      </c>
      <c r="J1395" s="73">
        <v>20.56</v>
      </c>
      <c r="K1395" s="89">
        <f t="shared" si="22"/>
        <v>20.56</v>
      </c>
      <c r="L1395" s="89"/>
    </row>
    <row r="1396" spans="1:12">
      <c r="A1396" s="73" t="s">
        <v>58</v>
      </c>
      <c r="B1396" s="73" t="s">
        <v>471</v>
      </c>
      <c r="C1396" s="73" t="s">
        <v>472</v>
      </c>
      <c r="D1396" s="73" t="s">
        <v>80</v>
      </c>
      <c r="E1396" s="73" t="s">
        <v>379</v>
      </c>
      <c r="F1396" s="73" t="s">
        <v>380</v>
      </c>
      <c r="G1396" s="73">
        <v>4</v>
      </c>
      <c r="H1396" s="73">
        <v>57.68</v>
      </c>
      <c r="I1396" s="73">
        <v>0</v>
      </c>
      <c r="J1396" s="73">
        <v>57.68</v>
      </c>
      <c r="K1396" s="89">
        <f t="shared" si="22"/>
        <v>57.68</v>
      </c>
      <c r="L1396" s="89"/>
    </row>
    <row r="1397" spans="1:12">
      <c r="A1397" s="73" t="s">
        <v>58</v>
      </c>
      <c r="B1397" s="73" t="s">
        <v>471</v>
      </c>
      <c r="C1397" s="73" t="s">
        <v>472</v>
      </c>
      <c r="D1397" s="73" t="s">
        <v>80</v>
      </c>
      <c r="E1397" s="73" t="s">
        <v>181</v>
      </c>
      <c r="F1397" s="73" t="s">
        <v>182</v>
      </c>
      <c r="G1397" s="73">
        <v>2</v>
      </c>
      <c r="H1397" s="73">
        <v>6.58</v>
      </c>
      <c r="I1397" s="73">
        <v>0</v>
      </c>
      <c r="J1397" s="73">
        <v>6.58</v>
      </c>
      <c r="K1397" s="89">
        <f t="shared" si="22"/>
        <v>6.58</v>
      </c>
      <c r="L1397" s="89"/>
    </row>
    <row r="1398" spans="1:12">
      <c r="A1398" s="73" t="s">
        <v>58</v>
      </c>
      <c r="B1398" s="73" t="s">
        <v>471</v>
      </c>
      <c r="C1398" s="73" t="s">
        <v>472</v>
      </c>
      <c r="D1398" s="73" t="s">
        <v>80</v>
      </c>
      <c r="E1398" s="73" t="s">
        <v>83</v>
      </c>
      <c r="F1398" s="73" t="s">
        <v>84</v>
      </c>
      <c r="G1398" s="73">
        <v>2</v>
      </c>
      <c r="H1398" s="73">
        <v>4.5</v>
      </c>
      <c r="I1398" s="73">
        <v>0</v>
      </c>
      <c r="J1398" s="73">
        <v>4.5</v>
      </c>
      <c r="K1398" s="89">
        <f t="shared" si="22"/>
        <v>4.5</v>
      </c>
      <c r="L1398" s="89"/>
    </row>
    <row r="1399" spans="1:12">
      <c r="A1399" s="73" t="s">
        <v>58</v>
      </c>
      <c r="B1399" s="73" t="s">
        <v>471</v>
      </c>
      <c r="C1399" s="73" t="s">
        <v>472</v>
      </c>
      <c r="D1399" s="73" t="s">
        <v>80</v>
      </c>
      <c r="E1399" s="73" t="s">
        <v>183</v>
      </c>
      <c r="F1399" s="73" t="s">
        <v>184</v>
      </c>
      <c r="G1399" s="73">
        <v>2</v>
      </c>
      <c r="H1399" s="73">
        <v>4.5</v>
      </c>
      <c r="I1399" s="73">
        <v>0</v>
      </c>
      <c r="J1399" s="73">
        <v>4.5</v>
      </c>
      <c r="K1399" s="89">
        <f t="shared" si="22"/>
        <v>4.5</v>
      </c>
      <c r="L1399" s="89"/>
    </row>
    <row r="1400" spans="1:12">
      <c r="A1400" s="73" t="s">
        <v>58</v>
      </c>
      <c r="B1400" s="73" t="s">
        <v>471</v>
      </c>
      <c r="C1400" s="73" t="s">
        <v>472</v>
      </c>
      <c r="D1400" s="73" t="s">
        <v>80</v>
      </c>
      <c r="E1400" s="73" t="s">
        <v>185</v>
      </c>
      <c r="F1400" s="73" t="s">
        <v>186</v>
      </c>
      <c r="G1400" s="73">
        <v>1</v>
      </c>
      <c r="H1400" s="73">
        <v>3.27</v>
      </c>
      <c r="I1400" s="73">
        <v>0</v>
      </c>
      <c r="J1400" s="73">
        <v>3.27</v>
      </c>
      <c r="K1400" s="89">
        <f t="shared" si="22"/>
        <v>3.27</v>
      </c>
      <c r="L1400" s="89"/>
    </row>
    <row r="1401" spans="1:12">
      <c r="A1401" s="73" t="s">
        <v>58</v>
      </c>
      <c r="B1401" s="73" t="s">
        <v>471</v>
      </c>
      <c r="C1401" s="73" t="s">
        <v>472</v>
      </c>
      <c r="D1401" s="73" t="s">
        <v>80</v>
      </c>
      <c r="E1401" s="73" t="s">
        <v>85</v>
      </c>
      <c r="F1401" s="73" t="s">
        <v>86</v>
      </c>
      <c r="G1401" s="73">
        <v>2</v>
      </c>
      <c r="H1401" s="73">
        <v>10.06</v>
      </c>
      <c r="I1401" s="73">
        <v>0</v>
      </c>
      <c r="J1401" s="73">
        <v>10.06</v>
      </c>
      <c r="K1401" s="89">
        <f t="shared" si="22"/>
        <v>10.06</v>
      </c>
      <c r="L1401" s="89"/>
    </row>
    <row r="1402" spans="1:12">
      <c r="A1402" s="73" t="s">
        <v>58</v>
      </c>
      <c r="B1402" s="73" t="s">
        <v>471</v>
      </c>
      <c r="C1402" s="73" t="s">
        <v>472</v>
      </c>
      <c r="D1402" s="73" t="s">
        <v>80</v>
      </c>
      <c r="E1402" s="73" t="s">
        <v>189</v>
      </c>
      <c r="F1402" s="73" t="s">
        <v>190</v>
      </c>
      <c r="G1402" s="73">
        <v>2</v>
      </c>
      <c r="H1402" s="73">
        <v>10.68</v>
      </c>
      <c r="I1402" s="73">
        <v>0</v>
      </c>
      <c r="J1402" s="73">
        <v>10.68</v>
      </c>
      <c r="K1402" s="89">
        <f t="shared" si="22"/>
        <v>10.68</v>
      </c>
      <c r="L1402" s="89"/>
    </row>
    <row r="1403" spans="1:12">
      <c r="A1403" s="73" t="s">
        <v>58</v>
      </c>
      <c r="B1403" s="73" t="s">
        <v>471</v>
      </c>
      <c r="C1403" s="73" t="s">
        <v>472</v>
      </c>
      <c r="D1403" s="73" t="s">
        <v>80</v>
      </c>
      <c r="E1403" s="73" t="s">
        <v>87</v>
      </c>
      <c r="F1403" s="73" t="s">
        <v>88</v>
      </c>
      <c r="G1403" s="73">
        <v>2</v>
      </c>
      <c r="H1403" s="73">
        <v>5.74</v>
      </c>
      <c r="I1403" s="73">
        <v>0</v>
      </c>
      <c r="J1403" s="73">
        <v>5.74</v>
      </c>
      <c r="K1403" s="89">
        <f t="shared" si="22"/>
        <v>5.74</v>
      </c>
      <c r="L1403" s="89"/>
    </row>
    <row r="1404" spans="1:12">
      <c r="A1404" s="73" t="s">
        <v>58</v>
      </c>
      <c r="B1404" s="73" t="s">
        <v>471</v>
      </c>
      <c r="C1404" s="73" t="s">
        <v>472</v>
      </c>
      <c r="D1404" s="73" t="s">
        <v>80</v>
      </c>
      <c r="E1404" s="73" t="s">
        <v>191</v>
      </c>
      <c r="F1404" s="73" t="s">
        <v>192</v>
      </c>
      <c r="G1404" s="73">
        <v>2</v>
      </c>
      <c r="H1404" s="73">
        <v>10.9</v>
      </c>
      <c r="I1404" s="73">
        <v>0</v>
      </c>
      <c r="J1404" s="73">
        <v>10.9</v>
      </c>
      <c r="K1404" s="89">
        <f t="shared" si="22"/>
        <v>10.9</v>
      </c>
      <c r="L1404" s="89"/>
    </row>
    <row r="1405" spans="1:12">
      <c r="A1405" s="73" t="s">
        <v>58</v>
      </c>
      <c r="B1405" s="73" t="s">
        <v>471</v>
      </c>
      <c r="C1405" s="73" t="s">
        <v>472</v>
      </c>
      <c r="D1405" s="73" t="s">
        <v>80</v>
      </c>
      <c r="E1405" s="73" t="s">
        <v>118</v>
      </c>
      <c r="F1405" s="73" t="s">
        <v>119</v>
      </c>
      <c r="G1405" s="73">
        <v>2</v>
      </c>
      <c r="H1405" s="73">
        <v>23.16</v>
      </c>
      <c r="I1405" s="73">
        <v>0</v>
      </c>
      <c r="J1405" s="73">
        <v>23.16</v>
      </c>
      <c r="K1405" s="89">
        <f t="shared" si="22"/>
        <v>23.16</v>
      </c>
      <c r="L1405" s="89"/>
    </row>
    <row r="1406" spans="1:12">
      <c r="A1406" s="73" t="s">
        <v>58</v>
      </c>
      <c r="B1406" s="73" t="s">
        <v>471</v>
      </c>
      <c r="C1406" s="73" t="s">
        <v>472</v>
      </c>
      <c r="D1406" s="73" t="s">
        <v>80</v>
      </c>
      <c r="E1406" s="73" t="s">
        <v>91</v>
      </c>
      <c r="F1406" s="73" t="s">
        <v>92</v>
      </c>
      <c r="G1406" s="73">
        <v>2</v>
      </c>
      <c r="H1406" s="73">
        <v>4.16</v>
      </c>
      <c r="I1406" s="73">
        <v>0</v>
      </c>
      <c r="J1406" s="73">
        <v>4.16</v>
      </c>
      <c r="K1406" s="89">
        <f t="shared" si="22"/>
        <v>4.16</v>
      </c>
      <c r="L1406" s="89"/>
    </row>
    <row r="1407" spans="1:12">
      <c r="A1407" s="73" t="s">
        <v>58</v>
      </c>
      <c r="B1407" s="73" t="s">
        <v>471</v>
      </c>
      <c r="C1407" s="73" t="s">
        <v>472</v>
      </c>
      <c r="D1407" s="73" t="s">
        <v>80</v>
      </c>
      <c r="E1407" s="73" t="s">
        <v>120</v>
      </c>
      <c r="F1407" s="73" t="s">
        <v>121</v>
      </c>
      <c r="G1407" s="73">
        <v>2</v>
      </c>
      <c r="H1407" s="73">
        <v>17.440000000000001</v>
      </c>
      <c r="I1407" s="73">
        <v>0</v>
      </c>
      <c r="J1407" s="73">
        <v>17.440000000000001</v>
      </c>
      <c r="K1407" s="89">
        <f t="shared" si="22"/>
        <v>17.440000000000001</v>
      </c>
      <c r="L1407" s="89"/>
    </row>
    <row r="1408" spans="1:12">
      <c r="A1408" s="73" t="s">
        <v>58</v>
      </c>
      <c r="B1408" s="73" t="s">
        <v>471</v>
      </c>
      <c r="C1408" s="73" t="s">
        <v>472</v>
      </c>
      <c r="D1408" s="73" t="s">
        <v>80</v>
      </c>
      <c r="E1408" s="73" t="s">
        <v>1750</v>
      </c>
      <c r="F1408" s="73" t="s">
        <v>1751</v>
      </c>
      <c r="G1408" s="73">
        <v>3</v>
      </c>
      <c r="H1408" s="73">
        <v>1.2</v>
      </c>
      <c r="I1408" s="73">
        <v>0</v>
      </c>
      <c r="J1408" s="73">
        <v>1.2</v>
      </c>
      <c r="K1408" s="89">
        <f t="shared" si="22"/>
        <v>1.2</v>
      </c>
      <c r="L1408" s="89"/>
    </row>
    <row r="1409" spans="1:12">
      <c r="A1409" s="73" t="s">
        <v>58</v>
      </c>
      <c r="B1409" s="73" t="s">
        <v>471</v>
      </c>
      <c r="C1409" s="73" t="s">
        <v>472</v>
      </c>
      <c r="D1409" s="73" t="s">
        <v>80</v>
      </c>
      <c r="E1409" s="73" t="s">
        <v>138</v>
      </c>
      <c r="F1409" s="73" t="s">
        <v>139</v>
      </c>
      <c r="G1409" s="73">
        <v>3</v>
      </c>
      <c r="H1409" s="73">
        <v>4.8899999999999997</v>
      </c>
      <c r="I1409" s="73">
        <v>6</v>
      </c>
      <c r="J1409" s="73">
        <v>10.89</v>
      </c>
      <c r="K1409" s="89">
        <f t="shared" si="22"/>
        <v>10.89</v>
      </c>
      <c r="L1409" s="89"/>
    </row>
    <row r="1410" spans="1:12">
      <c r="A1410" s="73" t="s">
        <v>58</v>
      </c>
      <c r="B1410" s="73" t="s">
        <v>471</v>
      </c>
      <c r="C1410" s="73" t="s">
        <v>472</v>
      </c>
      <c r="D1410" s="73" t="s">
        <v>80</v>
      </c>
      <c r="E1410" s="73" t="s">
        <v>163</v>
      </c>
      <c r="F1410" s="73" t="s">
        <v>164</v>
      </c>
      <c r="G1410" s="73">
        <v>3</v>
      </c>
      <c r="H1410" s="73">
        <v>15.84</v>
      </c>
      <c r="I1410" s="73">
        <v>0</v>
      </c>
      <c r="J1410" s="73">
        <v>15.84</v>
      </c>
      <c r="K1410" s="89">
        <f t="shared" si="22"/>
        <v>15.84</v>
      </c>
      <c r="L1410" s="89"/>
    </row>
    <row r="1411" spans="1:12">
      <c r="A1411" s="73" t="s">
        <v>58</v>
      </c>
      <c r="B1411" s="73" t="s">
        <v>471</v>
      </c>
      <c r="C1411" s="73" t="s">
        <v>472</v>
      </c>
      <c r="D1411" s="73" t="s">
        <v>80</v>
      </c>
      <c r="E1411" s="73" t="s">
        <v>558</v>
      </c>
      <c r="F1411" s="73" t="s">
        <v>559</v>
      </c>
      <c r="G1411" s="73">
        <v>2</v>
      </c>
      <c r="H1411" s="73">
        <v>46.54</v>
      </c>
      <c r="I1411" s="73">
        <v>8</v>
      </c>
      <c r="J1411" s="73">
        <v>54.54</v>
      </c>
      <c r="K1411" s="89">
        <f t="shared" si="22"/>
        <v>54.54</v>
      </c>
      <c r="L1411" s="89"/>
    </row>
    <row r="1412" spans="1:12">
      <c r="A1412" s="73" t="s">
        <v>58</v>
      </c>
      <c r="B1412" s="73" t="s">
        <v>471</v>
      </c>
      <c r="C1412" s="73" t="s">
        <v>472</v>
      </c>
      <c r="D1412" s="73" t="s">
        <v>80</v>
      </c>
      <c r="E1412" s="73" t="s">
        <v>383</v>
      </c>
      <c r="F1412" s="73" t="s">
        <v>384</v>
      </c>
      <c r="G1412" s="73">
        <v>1</v>
      </c>
      <c r="H1412" s="73">
        <v>32.700000000000003</v>
      </c>
      <c r="I1412" s="73">
        <v>3</v>
      </c>
      <c r="J1412" s="73">
        <v>35.700000000000003</v>
      </c>
      <c r="K1412" s="89">
        <f t="shared" si="22"/>
        <v>35.700000000000003</v>
      </c>
      <c r="L1412" s="89"/>
    </row>
    <row r="1413" spans="1:12">
      <c r="A1413" s="73" t="s">
        <v>58</v>
      </c>
      <c r="B1413" s="73" t="s">
        <v>471</v>
      </c>
      <c r="C1413" s="73" t="s">
        <v>472</v>
      </c>
      <c r="D1413" s="73" t="s">
        <v>80</v>
      </c>
      <c r="E1413" s="73" t="s">
        <v>165</v>
      </c>
      <c r="F1413" s="73" t="s">
        <v>166</v>
      </c>
      <c r="G1413" s="73">
        <v>2</v>
      </c>
      <c r="H1413" s="73">
        <v>14.56</v>
      </c>
      <c r="I1413" s="73">
        <v>6</v>
      </c>
      <c r="J1413" s="73">
        <v>20.56</v>
      </c>
      <c r="K1413" s="89">
        <f t="shared" si="22"/>
        <v>20.56</v>
      </c>
      <c r="L1413" s="89"/>
    </row>
    <row r="1414" spans="1:12">
      <c r="A1414" s="73" t="s">
        <v>58</v>
      </c>
      <c r="B1414" s="73" t="s">
        <v>471</v>
      </c>
      <c r="C1414" s="73" t="s">
        <v>472</v>
      </c>
      <c r="D1414" s="73" t="s">
        <v>80</v>
      </c>
      <c r="E1414" s="73" t="s">
        <v>155</v>
      </c>
      <c r="F1414" s="73" t="s">
        <v>156</v>
      </c>
      <c r="G1414" s="73">
        <v>12</v>
      </c>
      <c r="H1414" s="73">
        <v>150.96</v>
      </c>
      <c r="I1414" s="73">
        <v>36</v>
      </c>
      <c r="J1414" s="73">
        <v>186.96</v>
      </c>
      <c r="K1414" s="89">
        <f t="shared" si="22"/>
        <v>186.96</v>
      </c>
      <c r="L1414" s="89"/>
    </row>
    <row r="1415" spans="1:12">
      <c r="A1415" s="73" t="s">
        <v>58</v>
      </c>
      <c r="B1415" s="73" t="s">
        <v>471</v>
      </c>
      <c r="C1415" s="73" t="s">
        <v>472</v>
      </c>
      <c r="D1415" s="73" t="s">
        <v>80</v>
      </c>
      <c r="E1415" s="73" t="s">
        <v>157</v>
      </c>
      <c r="F1415" s="73" t="s">
        <v>158</v>
      </c>
      <c r="G1415" s="73">
        <v>2</v>
      </c>
      <c r="H1415" s="73">
        <v>41.6</v>
      </c>
      <c r="I1415" s="73">
        <v>6</v>
      </c>
      <c r="J1415" s="73">
        <v>47.6</v>
      </c>
      <c r="K1415" s="89">
        <f t="shared" ref="K1415:K1478" si="23">J1415</f>
        <v>47.6</v>
      </c>
      <c r="L1415" s="89"/>
    </row>
    <row r="1416" spans="1:12">
      <c r="A1416" s="73" t="s">
        <v>58</v>
      </c>
      <c r="B1416" s="73" t="s">
        <v>471</v>
      </c>
      <c r="C1416" s="73" t="s">
        <v>472</v>
      </c>
      <c r="D1416" s="73" t="s">
        <v>80</v>
      </c>
      <c r="E1416" s="73" t="s">
        <v>294</v>
      </c>
      <c r="F1416" s="73" t="s">
        <v>295</v>
      </c>
      <c r="G1416" s="73">
        <v>1</v>
      </c>
      <c r="H1416" s="73">
        <v>14.77</v>
      </c>
      <c r="I1416" s="73">
        <v>3</v>
      </c>
      <c r="J1416" s="73">
        <v>17.77</v>
      </c>
      <c r="K1416" s="89">
        <f t="shared" si="23"/>
        <v>17.77</v>
      </c>
      <c r="L1416" s="89"/>
    </row>
    <row r="1417" spans="1:12">
      <c r="A1417" s="73" t="s">
        <v>58</v>
      </c>
      <c r="B1417" s="73" t="s">
        <v>471</v>
      </c>
      <c r="C1417" s="73" t="s">
        <v>472</v>
      </c>
      <c r="D1417" s="73" t="s">
        <v>80</v>
      </c>
      <c r="E1417" s="73" t="s">
        <v>94</v>
      </c>
      <c r="F1417" s="73" t="s">
        <v>95</v>
      </c>
      <c r="G1417" s="73">
        <v>20</v>
      </c>
      <c r="H1417" s="73">
        <v>22</v>
      </c>
      <c r="I1417" s="73">
        <v>0</v>
      </c>
      <c r="J1417" s="73">
        <v>22</v>
      </c>
      <c r="K1417" s="89">
        <f t="shared" si="23"/>
        <v>22</v>
      </c>
      <c r="L1417" s="89"/>
    </row>
    <row r="1418" spans="1:12">
      <c r="A1418" s="73" t="s">
        <v>58</v>
      </c>
      <c r="B1418" s="73" t="s">
        <v>471</v>
      </c>
      <c r="C1418" s="73" t="s">
        <v>472</v>
      </c>
      <c r="D1418" s="73" t="s">
        <v>80</v>
      </c>
      <c r="E1418" s="73" t="s">
        <v>549</v>
      </c>
      <c r="F1418" s="73" t="s">
        <v>550</v>
      </c>
      <c r="G1418" s="73">
        <v>1</v>
      </c>
      <c r="H1418" s="73">
        <v>36.590000000000003</v>
      </c>
      <c r="I1418" s="73">
        <v>14</v>
      </c>
      <c r="J1418" s="73">
        <v>50.59</v>
      </c>
      <c r="K1418" s="89">
        <f t="shared" si="23"/>
        <v>50.59</v>
      </c>
      <c r="L1418" s="89"/>
    </row>
    <row r="1419" spans="1:12">
      <c r="A1419" s="73" t="s">
        <v>58</v>
      </c>
      <c r="B1419" s="73" t="s">
        <v>471</v>
      </c>
      <c r="C1419" s="73" t="s">
        <v>472</v>
      </c>
      <c r="D1419" s="73" t="s">
        <v>80</v>
      </c>
      <c r="E1419" s="73" t="s">
        <v>104</v>
      </c>
      <c r="F1419" s="73" t="s">
        <v>105</v>
      </c>
      <c r="G1419" s="73">
        <v>1</v>
      </c>
      <c r="H1419" s="73">
        <v>20.74</v>
      </c>
      <c r="I1419" s="73">
        <v>0</v>
      </c>
      <c r="J1419" s="73">
        <v>20.74</v>
      </c>
      <c r="K1419" s="89">
        <f t="shared" si="23"/>
        <v>20.74</v>
      </c>
      <c r="L1419" s="89"/>
    </row>
    <row r="1420" spans="1:12">
      <c r="A1420" s="73" t="s">
        <v>58</v>
      </c>
      <c r="B1420" s="73" t="s">
        <v>471</v>
      </c>
      <c r="C1420" s="73" t="s">
        <v>472</v>
      </c>
      <c r="D1420" s="73" t="s">
        <v>80</v>
      </c>
      <c r="E1420" s="73" t="s">
        <v>2625</v>
      </c>
      <c r="F1420" s="73" t="s">
        <v>2626</v>
      </c>
      <c r="G1420" s="73">
        <v>1</v>
      </c>
      <c r="H1420" s="73">
        <v>5.34</v>
      </c>
      <c r="I1420" s="73">
        <v>0</v>
      </c>
      <c r="J1420" s="73">
        <v>5.34</v>
      </c>
      <c r="K1420" s="89">
        <f t="shared" si="23"/>
        <v>5.34</v>
      </c>
      <c r="L1420" s="89"/>
    </row>
    <row r="1421" spans="1:12">
      <c r="A1421" s="73" t="s">
        <v>58</v>
      </c>
      <c r="B1421" s="73" t="s">
        <v>471</v>
      </c>
      <c r="C1421" s="73" t="s">
        <v>472</v>
      </c>
      <c r="D1421" s="73" t="s">
        <v>80</v>
      </c>
      <c r="E1421" s="73" t="s">
        <v>244</v>
      </c>
      <c r="F1421" s="73" t="s">
        <v>245</v>
      </c>
      <c r="G1421" s="73">
        <v>2</v>
      </c>
      <c r="H1421" s="73">
        <v>21.72</v>
      </c>
      <c r="I1421" s="73">
        <v>8</v>
      </c>
      <c r="J1421" s="73">
        <v>29.72</v>
      </c>
      <c r="K1421" s="89">
        <f t="shared" si="23"/>
        <v>29.72</v>
      </c>
      <c r="L1421" s="89"/>
    </row>
    <row r="1422" spans="1:12">
      <c r="A1422" s="73" t="s">
        <v>58</v>
      </c>
      <c r="B1422" s="73" t="s">
        <v>471</v>
      </c>
      <c r="C1422" s="73" t="s">
        <v>472</v>
      </c>
      <c r="D1422" s="73" t="s">
        <v>80</v>
      </c>
      <c r="E1422" s="73" t="s">
        <v>171</v>
      </c>
      <c r="F1422" s="73" t="s">
        <v>172</v>
      </c>
      <c r="G1422" s="73">
        <v>2</v>
      </c>
      <c r="H1422" s="73">
        <v>10.4</v>
      </c>
      <c r="I1422" s="73">
        <v>0</v>
      </c>
      <c r="J1422" s="73">
        <v>10.4</v>
      </c>
      <c r="K1422" s="89">
        <f t="shared" si="23"/>
        <v>10.4</v>
      </c>
      <c r="L1422" s="89"/>
    </row>
    <row r="1423" spans="1:12">
      <c r="A1423" s="73" t="s">
        <v>58</v>
      </c>
      <c r="B1423" s="73" t="s">
        <v>471</v>
      </c>
      <c r="C1423" s="73" t="s">
        <v>472</v>
      </c>
      <c r="D1423" s="73" t="s">
        <v>80</v>
      </c>
      <c r="E1423" s="73" t="s">
        <v>165</v>
      </c>
      <c r="F1423" s="73" t="s">
        <v>166</v>
      </c>
      <c r="G1423" s="73">
        <v>3</v>
      </c>
      <c r="H1423" s="73">
        <v>21.84</v>
      </c>
      <c r="I1423" s="73">
        <v>0</v>
      </c>
      <c r="J1423" s="73">
        <v>21.84</v>
      </c>
      <c r="K1423" s="89">
        <f t="shared" si="23"/>
        <v>21.84</v>
      </c>
      <c r="L1423" s="89"/>
    </row>
    <row r="1424" spans="1:12">
      <c r="A1424" s="73" t="s">
        <v>58</v>
      </c>
      <c r="B1424" s="73" t="s">
        <v>471</v>
      </c>
      <c r="C1424" s="73" t="s">
        <v>472</v>
      </c>
      <c r="D1424" s="73" t="s">
        <v>80</v>
      </c>
      <c r="E1424" s="73" t="s">
        <v>155</v>
      </c>
      <c r="F1424" s="73" t="s">
        <v>156</v>
      </c>
      <c r="G1424" s="73">
        <v>11</v>
      </c>
      <c r="H1424" s="73">
        <v>138.38</v>
      </c>
      <c r="I1424" s="73">
        <v>0</v>
      </c>
      <c r="J1424" s="73">
        <v>138.38</v>
      </c>
      <c r="K1424" s="89">
        <f t="shared" si="23"/>
        <v>138.38</v>
      </c>
      <c r="L1424" s="89"/>
    </row>
    <row r="1425" spans="1:12">
      <c r="A1425" s="73" t="s">
        <v>58</v>
      </c>
      <c r="B1425" s="73" t="s">
        <v>471</v>
      </c>
      <c r="C1425" s="73" t="s">
        <v>472</v>
      </c>
      <c r="D1425" s="73" t="s">
        <v>80</v>
      </c>
      <c r="E1425" s="73" t="s">
        <v>294</v>
      </c>
      <c r="F1425" s="73" t="s">
        <v>295</v>
      </c>
      <c r="G1425" s="73">
        <v>1</v>
      </c>
      <c r="H1425" s="73">
        <v>14.77</v>
      </c>
      <c r="I1425" s="73">
        <v>0</v>
      </c>
      <c r="J1425" s="73">
        <v>14.77</v>
      </c>
      <c r="K1425" s="89">
        <f t="shared" si="23"/>
        <v>14.77</v>
      </c>
      <c r="L1425" s="89"/>
    </row>
    <row r="1426" spans="1:12">
      <c r="A1426" s="73" t="s">
        <v>58</v>
      </c>
      <c r="B1426" s="73" t="s">
        <v>471</v>
      </c>
      <c r="C1426" s="73" t="s">
        <v>472</v>
      </c>
      <c r="D1426" s="73" t="s">
        <v>80</v>
      </c>
      <c r="E1426" s="73" t="s">
        <v>94</v>
      </c>
      <c r="F1426" s="73" t="s">
        <v>95</v>
      </c>
      <c r="G1426" s="73">
        <v>15</v>
      </c>
      <c r="H1426" s="73">
        <v>16.5</v>
      </c>
      <c r="I1426" s="73">
        <v>0</v>
      </c>
      <c r="J1426" s="73">
        <v>16.5</v>
      </c>
      <c r="K1426" s="89">
        <f t="shared" si="23"/>
        <v>16.5</v>
      </c>
      <c r="L1426" s="89"/>
    </row>
    <row r="1427" spans="1:12">
      <c r="A1427" s="73" t="s">
        <v>58</v>
      </c>
      <c r="B1427" s="73" t="s">
        <v>471</v>
      </c>
      <c r="C1427" s="73" t="s">
        <v>472</v>
      </c>
      <c r="D1427" s="73" t="s">
        <v>80</v>
      </c>
      <c r="E1427" s="73" t="s">
        <v>2683</v>
      </c>
      <c r="F1427" s="73" t="s">
        <v>2684</v>
      </c>
      <c r="G1427" s="73">
        <v>1</v>
      </c>
      <c r="H1427" s="73">
        <v>5.34</v>
      </c>
      <c r="I1427" s="73">
        <v>0</v>
      </c>
      <c r="J1427" s="73">
        <v>5.34</v>
      </c>
      <c r="K1427" s="89">
        <f t="shared" si="23"/>
        <v>5.34</v>
      </c>
      <c r="L1427" s="89"/>
    </row>
    <row r="1428" spans="1:12">
      <c r="A1428" s="73" t="s">
        <v>58</v>
      </c>
      <c r="B1428" s="73" t="s">
        <v>475</v>
      </c>
      <c r="C1428" s="73" t="s">
        <v>65</v>
      </c>
      <c r="D1428" s="73" t="s">
        <v>78</v>
      </c>
      <c r="E1428" s="73" t="s">
        <v>79</v>
      </c>
      <c r="F1428" s="73"/>
      <c r="G1428" s="73">
        <v>165</v>
      </c>
      <c r="H1428" s="73">
        <v>2531.91</v>
      </c>
      <c r="I1428" s="73">
        <v>680</v>
      </c>
      <c r="J1428" s="73">
        <v>3211.91</v>
      </c>
      <c r="K1428" s="89">
        <f t="shared" si="23"/>
        <v>3211.91</v>
      </c>
      <c r="L1428" s="89"/>
    </row>
    <row r="1429" spans="1:12">
      <c r="A1429" s="73" t="s">
        <v>58</v>
      </c>
      <c r="B1429" s="73" t="s">
        <v>475</v>
      </c>
      <c r="C1429" s="73" t="s">
        <v>65</v>
      </c>
      <c r="D1429" s="73" t="s">
        <v>78</v>
      </c>
      <c r="E1429" s="73" t="s">
        <v>79</v>
      </c>
      <c r="F1429" s="73"/>
      <c r="G1429" s="73">
        <v>29</v>
      </c>
      <c r="H1429" s="73">
        <v>424.38</v>
      </c>
      <c r="I1429" s="73">
        <v>4</v>
      </c>
      <c r="J1429" s="73">
        <v>428.38</v>
      </c>
      <c r="K1429" s="89">
        <f t="shared" si="23"/>
        <v>428.38</v>
      </c>
      <c r="L1429" s="89"/>
    </row>
    <row r="1430" spans="1:12">
      <c r="A1430" s="73" t="s">
        <v>58</v>
      </c>
      <c r="B1430" s="73" t="s">
        <v>475</v>
      </c>
      <c r="C1430" s="73" t="s">
        <v>65</v>
      </c>
      <c r="D1430" s="73" t="s">
        <v>80</v>
      </c>
      <c r="E1430" s="73" t="s">
        <v>144</v>
      </c>
      <c r="F1430" s="73" t="s">
        <v>145</v>
      </c>
      <c r="G1430" s="73">
        <v>11</v>
      </c>
      <c r="H1430" s="73">
        <v>22.99</v>
      </c>
      <c r="I1430" s="73">
        <v>0</v>
      </c>
      <c r="J1430" s="73">
        <v>22.99</v>
      </c>
      <c r="K1430" s="89">
        <f t="shared" si="23"/>
        <v>22.99</v>
      </c>
      <c r="L1430" s="89"/>
    </row>
    <row r="1431" spans="1:12">
      <c r="A1431" s="73" t="s">
        <v>58</v>
      </c>
      <c r="B1431" s="73" t="s">
        <v>475</v>
      </c>
      <c r="C1431" s="73" t="s">
        <v>65</v>
      </c>
      <c r="D1431" s="73" t="s">
        <v>80</v>
      </c>
      <c r="E1431" s="73" t="s">
        <v>240</v>
      </c>
      <c r="F1431" s="73" t="s">
        <v>241</v>
      </c>
      <c r="G1431" s="73">
        <v>4</v>
      </c>
      <c r="H1431" s="73">
        <v>14.76</v>
      </c>
      <c r="I1431" s="73">
        <v>0</v>
      </c>
      <c r="J1431" s="73">
        <v>14.76</v>
      </c>
      <c r="K1431" s="89">
        <f t="shared" si="23"/>
        <v>14.76</v>
      </c>
      <c r="L1431" s="89"/>
    </row>
    <row r="1432" spans="1:12">
      <c r="A1432" s="73" t="s">
        <v>58</v>
      </c>
      <c r="B1432" s="73" t="s">
        <v>475</v>
      </c>
      <c r="C1432" s="73" t="s">
        <v>65</v>
      </c>
      <c r="D1432" s="73" t="s">
        <v>80</v>
      </c>
      <c r="E1432" s="73" t="s">
        <v>146</v>
      </c>
      <c r="F1432" s="73" t="s">
        <v>1771</v>
      </c>
      <c r="G1432" s="73">
        <v>3</v>
      </c>
      <c r="H1432" s="73">
        <v>8.34</v>
      </c>
      <c r="I1432" s="73">
        <v>0</v>
      </c>
      <c r="J1432" s="73">
        <v>8.34</v>
      </c>
      <c r="K1432" s="89">
        <f t="shared" si="23"/>
        <v>8.34</v>
      </c>
      <c r="L1432" s="89"/>
    </row>
    <row r="1433" spans="1:12">
      <c r="A1433" s="73" t="s">
        <v>58</v>
      </c>
      <c r="B1433" s="73" t="s">
        <v>475</v>
      </c>
      <c r="C1433" s="73" t="s">
        <v>65</v>
      </c>
      <c r="D1433" s="73" t="s">
        <v>80</v>
      </c>
      <c r="E1433" s="73" t="s">
        <v>425</v>
      </c>
      <c r="F1433" s="73" t="s">
        <v>426</v>
      </c>
      <c r="G1433" s="73">
        <v>1</v>
      </c>
      <c r="H1433" s="73">
        <v>3.51</v>
      </c>
      <c r="I1433" s="73">
        <v>0</v>
      </c>
      <c r="J1433" s="73">
        <v>3.51</v>
      </c>
      <c r="K1433" s="89">
        <f t="shared" si="23"/>
        <v>3.51</v>
      </c>
      <c r="L1433" s="89"/>
    </row>
    <row r="1434" spans="1:12">
      <c r="A1434" s="73" t="s">
        <v>58</v>
      </c>
      <c r="B1434" s="73" t="s">
        <v>475</v>
      </c>
      <c r="C1434" s="73" t="s">
        <v>65</v>
      </c>
      <c r="D1434" s="73" t="s">
        <v>80</v>
      </c>
      <c r="E1434" s="73" t="s">
        <v>262</v>
      </c>
      <c r="F1434" s="73" t="s">
        <v>263</v>
      </c>
      <c r="G1434" s="73">
        <v>1</v>
      </c>
      <c r="H1434" s="73">
        <v>1.52</v>
      </c>
      <c r="I1434" s="73">
        <v>0</v>
      </c>
      <c r="J1434" s="73">
        <v>1.52</v>
      </c>
      <c r="K1434" s="89">
        <f t="shared" si="23"/>
        <v>1.52</v>
      </c>
      <c r="L1434" s="89"/>
    </row>
    <row r="1435" spans="1:12">
      <c r="A1435" s="73" t="s">
        <v>58</v>
      </c>
      <c r="B1435" s="73" t="s">
        <v>475</v>
      </c>
      <c r="C1435" s="73" t="s">
        <v>65</v>
      </c>
      <c r="D1435" s="73" t="s">
        <v>80</v>
      </c>
      <c r="E1435" s="73" t="s">
        <v>1537</v>
      </c>
      <c r="F1435" s="73" t="s">
        <v>1538</v>
      </c>
      <c r="G1435" s="73">
        <v>1</v>
      </c>
      <c r="H1435" s="73">
        <v>17.63</v>
      </c>
      <c r="I1435" s="73">
        <v>0</v>
      </c>
      <c r="J1435" s="73">
        <v>17.63</v>
      </c>
      <c r="K1435" s="89">
        <f t="shared" si="23"/>
        <v>17.63</v>
      </c>
      <c r="L1435" s="89"/>
    </row>
    <row r="1436" spans="1:12">
      <c r="A1436" s="73" t="s">
        <v>58</v>
      </c>
      <c r="B1436" s="73" t="s">
        <v>475</v>
      </c>
      <c r="C1436" s="73" t="s">
        <v>65</v>
      </c>
      <c r="D1436" s="73" t="s">
        <v>80</v>
      </c>
      <c r="E1436" s="73" t="s">
        <v>316</v>
      </c>
      <c r="F1436" s="73" t="s">
        <v>317</v>
      </c>
      <c r="G1436" s="73">
        <v>1</v>
      </c>
      <c r="H1436" s="73">
        <v>12.38</v>
      </c>
      <c r="I1436" s="73">
        <v>4</v>
      </c>
      <c r="J1436" s="73">
        <v>16.38</v>
      </c>
      <c r="K1436" s="89">
        <f t="shared" si="23"/>
        <v>16.38</v>
      </c>
      <c r="L1436" s="89"/>
    </row>
    <row r="1437" spans="1:12">
      <c r="A1437" s="73" t="s">
        <v>58</v>
      </c>
      <c r="B1437" s="73" t="s">
        <v>475</v>
      </c>
      <c r="C1437" s="73" t="s">
        <v>65</v>
      </c>
      <c r="D1437" s="73" t="s">
        <v>80</v>
      </c>
      <c r="E1437" s="73" t="s">
        <v>116</v>
      </c>
      <c r="F1437" s="73" t="s">
        <v>117</v>
      </c>
      <c r="G1437" s="73">
        <v>13</v>
      </c>
      <c r="H1437" s="73">
        <v>109.2</v>
      </c>
      <c r="I1437" s="73">
        <v>0</v>
      </c>
      <c r="J1437" s="73">
        <v>109.2</v>
      </c>
      <c r="K1437" s="89">
        <f t="shared" si="23"/>
        <v>109.2</v>
      </c>
      <c r="L1437" s="89"/>
    </row>
    <row r="1438" spans="1:12">
      <c r="A1438" s="73" t="s">
        <v>58</v>
      </c>
      <c r="B1438" s="73" t="s">
        <v>475</v>
      </c>
      <c r="C1438" s="73" t="s">
        <v>65</v>
      </c>
      <c r="D1438" s="73" t="s">
        <v>80</v>
      </c>
      <c r="E1438" s="73" t="s">
        <v>224</v>
      </c>
      <c r="F1438" s="73" t="s">
        <v>225</v>
      </c>
      <c r="G1438" s="73">
        <v>6</v>
      </c>
      <c r="H1438" s="73">
        <v>56.34</v>
      </c>
      <c r="I1438" s="73">
        <v>0</v>
      </c>
      <c r="J1438" s="73">
        <v>56.34</v>
      </c>
      <c r="K1438" s="89">
        <f t="shared" si="23"/>
        <v>56.34</v>
      </c>
      <c r="L1438" s="89"/>
    </row>
    <row r="1439" spans="1:12">
      <c r="A1439" s="73" t="s">
        <v>58</v>
      </c>
      <c r="B1439" s="73" t="s">
        <v>475</v>
      </c>
      <c r="C1439" s="73" t="s">
        <v>65</v>
      </c>
      <c r="D1439" s="73" t="s">
        <v>80</v>
      </c>
      <c r="E1439" s="73" t="s">
        <v>410</v>
      </c>
      <c r="F1439" s="73" t="s">
        <v>411</v>
      </c>
      <c r="G1439" s="73">
        <v>1</v>
      </c>
      <c r="H1439" s="73">
        <v>101.96</v>
      </c>
      <c r="I1439" s="73">
        <v>0</v>
      </c>
      <c r="J1439" s="73">
        <v>101.96</v>
      </c>
      <c r="K1439" s="89">
        <f t="shared" si="23"/>
        <v>101.96</v>
      </c>
      <c r="L1439" s="89"/>
    </row>
    <row r="1440" spans="1:12">
      <c r="A1440" s="73" t="s">
        <v>58</v>
      </c>
      <c r="B1440" s="73" t="s">
        <v>475</v>
      </c>
      <c r="C1440" s="73" t="s">
        <v>65</v>
      </c>
      <c r="D1440" s="73" t="s">
        <v>80</v>
      </c>
      <c r="E1440" s="73" t="s">
        <v>177</v>
      </c>
      <c r="F1440" s="73" t="s">
        <v>178</v>
      </c>
      <c r="G1440" s="73">
        <v>1</v>
      </c>
      <c r="H1440" s="73">
        <v>13.37</v>
      </c>
      <c r="I1440" s="73">
        <v>0</v>
      </c>
      <c r="J1440" s="73">
        <v>13.37</v>
      </c>
      <c r="K1440" s="89">
        <f t="shared" si="23"/>
        <v>13.37</v>
      </c>
      <c r="L1440" s="89"/>
    </row>
    <row r="1441" spans="1:12">
      <c r="A1441" s="73" t="s">
        <v>58</v>
      </c>
      <c r="B1441" s="73" t="s">
        <v>475</v>
      </c>
      <c r="C1441" s="73" t="s">
        <v>65</v>
      </c>
      <c r="D1441" s="73" t="s">
        <v>80</v>
      </c>
      <c r="E1441" s="73" t="s">
        <v>140</v>
      </c>
      <c r="F1441" s="73" t="s">
        <v>141</v>
      </c>
      <c r="G1441" s="73">
        <v>1</v>
      </c>
      <c r="H1441" s="73">
        <v>10.7</v>
      </c>
      <c r="I1441" s="73">
        <v>0</v>
      </c>
      <c r="J1441" s="73">
        <v>10.7</v>
      </c>
      <c r="K1441" s="89">
        <f t="shared" si="23"/>
        <v>10.7</v>
      </c>
      <c r="L1441" s="89"/>
    </row>
    <row r="1442" spans="1:12">
      <c r="A1442" s="73" t="s">
        <v>58</v>
      </c>
      <c r="B1442" s="73" t="s">
        <v>475</v>
      </c>
      <c r="C1442" s="73" t="s">
        <v>65</v>
      </c>
      <c r="D1442" s="73" t="s">
        <v>80</v>
      </c>
      <c r="E1442" s="73" t="s">
        <v>2685</v>
      </c>
      <c r="F1442" s="73" t="s">
        <v>2686</v>
      </c>
      <c r="G1442" s="73">
        <v>1</v>
      </c>
      <c r="H1442" s="73">
        <v>22.7</v>
      </c>
      <c r="I1442" s="73">
        <v>4</v>
      </c>
      <c r="J1442" s="73">
        <v>26.7</v>
      </c>
      <c r="K1442" s="89">
        <f t="shared" si="23"/>
        <v>26.7</v>
      </c>
      <c r="L1442" s="89"/>
    </row>
    <row r="1443" spans="1:12">
      <c r="A1443" s="73" t="s">
        <v>58</v>
      </c>
      <c r="B1443" s="73" t="s">
        <v>475</v>
      </c>
      <c r="C1443" s="73" t="s">
        <v>65</v>
      </c>
      <c r="D1443" s="73" t="s">
        <v>80</v>
      </c>
      <c r="E1443" s="73" t="s">
        <v>2553</v>
      </c>
      <c r="F1443" s="73" t="s">
        <v>2554</v>
      </c>
      <c r="G1443" s="73">
        <v>1</v>
      </c>
      <c r="H1443" s="73">
        <v>27.04</v>
      </c>
      <c r="I1443" s="73">
        <v>4</v>
      </c>
      <c r="J1443" s="73">
        <v>31.04</v>
      </c>
      <c r="K1443" s="89">
        <f t="shared" si="23"/>
        <v>31.04</v>
      </c>
      <c r="L1443" s="89"/>
    </row>
    <row r="1444" spans="1:12">
      <c r="A1444" s="73" t="s">
        <v>58</v>
      </c>
      <c r="B1444" s="73" t="s">
        <v>475</v>
      </c>
      <c r="C1444" s="73" t="s">
        <v>65</v>
      </c>
      <c r="D1444" s="73" t="s">
        <v>80</v>
      </c>
      <c r="E1444" s="73" t="s">
        <v>414</v>
      </c>
      <c r="F1444" s="73" t="s">
        <v>415</v>
      </c>
      <c r="G1444" s="73">
        <v>2</v>
      </c>
      <c r="H1444" s="73">
        <v>5.34</v>
      </c>
      <c r="I1444" s="73">
        <v>0</v>
      </c>
      <c r="J1444" s="73">
        <v>5.34</v>
      </c>
      <c r="K1444" s="89">
        <f t="shared" si="23"/>
        <v>5.34</v>
      </c>
      <c r="L1444" s="89"/>
    </row>
    <row r="1445" spans="1:12">
      <c r="A1445" s="73" t="s">
        <v>58</v>
      </c>
      <c r="B1445" s="73" t="s">
        <v>475</v>
      </c>
      <c r="C1445" s="73" t="s">
        <v>65</v>
      </c>
      <c r="D1445" s="73" t="s">
        <v>80</v>
      </c>
      <c r="E1445" s="73" t="s">
        <v>2687</v>
      </c>
      <c r="F1445" s="73" t="s">
        <v>2688</v>
      </c>
      <c r="G1445" s="73">
        <v>1</v>
      </c>
      <c r="H1445" s="73">
        <v>8.2899999999999991</v>
      </c>
      <c r="I1445" s="73">
        <v>0</v>
      </c>
      <c r="J1445" s="73">
        <v>8.2899999999999991</v>
      </c>
      <c r="K1445" s="89">
        <f t="shared" si="23"/>
        <v>8.2899999999999991</v>
      </c>
      <c r="L1445" s="89"/>
    </row>
    <row r="1446" spans="1:12">
      <c r="A1446" s="73" t="s">
        <v>58</v>
      </c>
      <c r="B1446" s="73" t="s">
        <v>475</v>
      </c>
      <c r="C1446" s="73" t="s">
        <v>65</v>
      </c>
      <c r="D1446" s="73" t="s">
        <v>80</v>
      </c>
      <c r="E1446" s="73" t="s">
        <v>371</v>
      </c>
      <c r="F1446" s="73" t="s">
        <v>372</v>
      </c>
      <c r="G1446" s="73">
        <v>7</v>
      </c>
      <c r="H1446" s="73">
        <v>57.33</v>
      </c>
      <c r="I1446" s="73">
        <v>0</v>
      </c>
      <c r="J1446" s="73">
        <v>57.33</v>
      </c>
      <c r="K1446" s="89">
        <f t="shared" si="23"/>
        <v>57.33</v>
      </c>
      <c r="L1446" s="89"/>
    </row>
    <row r="1447" spans="1:12">
      <c r="A1447" s="73" t="s">
        <v>58</v>
      </c>
      <c r="B1447" s="73" t="s">
        <v>475</v>
      </c>
      <c r="C1447" s="73" t="s">
        <v>65</v>
      </c>
      <c r="D1447" s="73" t="s">
        <v>80</v>
      </c>
      <c r="E1447" s="73" t="s">
        <v>416</v>
      </c>
      <c r="F1447" s="73" t="s">
        <v>1777</v>
      </c>
      <c r="G1447" s="73">
        <v>5</v>
      </c>
      <c r="H1447" s="73">
        <v>26.7</v>
      </c>
      <c r="I1447" s="73">
        <v>0</v>
      </c>
      <c r="J1447" s="73">
        <v>26.7</v>
      </c>
      <c r="K1447" s="89">
        <f t="shared" si="23"/>
        <v>26.7</v>
      </c>
      <c r="L1447" s="89"/>
    </row>
    <row r="1448" spans="1:12">
      <c r="A1448" s="73" t="s">
        <v>58</v>
      </c>
      <c r="B1448" s="73" t="s">
        <v>475</v>
      </c>
      <c r="C1448" s="73" t="s">
        <v>65</v>
      </c>
      <c r="D1448" s="73" t="s">
        <v>80</v>
      </c>
      <c r="E1448" s="73" t="s">
        <v>373</v>
      </c>
      <c r="F1448" s="73" t="s">
        <v>374</v>
      </c>
      <c r="G1448" s="73">
        <v>6</v>
      </c>
      <c r="H1448" s="73">
        <v>39.54</v>
      </c>
      <c r="I1448" s="73">
        <v>0</v>
      </c>
      <c r="J1448" s="73">
        <v>39.54</v>
      </c>
      <c r="K1448" s="89">
        <f t="shared" si="23"/>
        <v>39.54</v>
      </c>
      <c r="L1448" s="89"/>
    </row>
    <row r="1449" spans="1:12">
      <c r="A1449" s="73" t="s">
        <v>58</v>
      </c>
      <c r="B1449" s="73" t="s">
        <v>475</v>
      </c>
      <c r="C1449" s="73" t="s">
        <v>65</v>
      </c>
      <c r="D1449" s="73" t="s">
        <v>80</v>
      </c>
      <c r="E1449" s="73" t="s">
        <v>375</v>
      </c>
      <c r="F1449" s="73" t="s">
        <v>376</v>
      </c>
      <c r="G1449" s="73">
        <v>2</v>
      </c>
      <c r="H1449" s="73">
        <v>7.16</v>
      </c>
      <c r="I1449" s="73">
        <v>8</v>
      </c>
      <c r="J1449" s="73">
        <v>15.16</v>
      </c>
      <c r="K1449" s="89">
        <f t="shared" si="23"/>
        <v>15.16</v>
      </c>
      <c r="L1449" s="89"/>
    </row>
    <row r="1450" spans="1:12">
      <c r="A1450" s="73" t="s">
        <v>58</v>
      </c>
      <c r="B1450" s="73" t="s">
        <v>475</v>
      </c>
      <c r="C1450" s="73" t="s">
        <v>65</v>
      </c>
      <c r="D1450" s="73" t="s">
        <v>80</v>
      </c>
      <c r="E1450" s="73" t="s">
        <v>377</v>
      </c>
      <c r="F1450" s="73" t="s">
        <v>378</v>
      </c>
      <c r="G1450" s="73">
        <v>3</v>
      </c>
      <c r="H1450" s="73">
        <v>15.42</v>
      </c>
      <c r="I1450" s="73">
        <v>0</v>
      </c>
      <c r="J1450" s="73">
        <v>15.42</v>
      </c>
      <c r="K1450" s="89">
        <f t="shared" si="23"/>
        <v>15.42</v>
      </c>
      <c r="L1450" s="89"/>
    </row>
    <row r="1451" spans="1:12">
      <c r="A1451" s="73" t="s">
        <v>58</v>
      </c>
      <c r="B1451" s="73" t="s">
        <v>475</v>
      </c>
      <c r="C1451" s="73" t="s">
        <v>65</v>
      </c>
      <c r="D1451" s="73" t="s">
        <v>80</v>
      </c>
      <c r="E1451" s="73" t="s">
        <v>379</v>
      </c>
      <c r="F1451" s="73" t="s">
        <v>380</v>
      </c>
      <c r="G1451" s="73">
        <v>1</v>
      </c>
      <c r="H1451" s="73">
        <v>14.42</v>
      </c>
      <c r="I1451" s="73">
        <v>0</v>
      </c>
      <c r="J1451" s="73">
        <v>14.42</v>
      </c>
      <c r="K1451" s="89">
        <f t="shared" si="23"/>
        <v>14.42</v>
      </c>
      <c r="L1451" s="89"/>
    </row>
    <row r="1452" spans="1:12">
      <c r="A1452" s="73" t="s">
        <v>58</v>
      </c>
      <c r="B1452" s="73" t="s">
        <v>475</v>
      </c>
      <c r="C1452" s="73" t="s">
        <v>65</v>
      </c>
      <c r="D1452" s="73" t="s">
        <v>80</v>
      </c>
      <c r="E1452" s="73" t="s">
        <v>159</v>
      </c>
      <c r="F1452" s="73" t="s">
        <v>160</v>
      </c>
      <c r="G1452" s="73">
        <v>22</v>
      </c>
      <c r="H1452" s="73">
        <v>37.18</v>
      </c>
      <c r="I1452" s="73">
        <v>0</v>
      </c>
      <c r="J1452" s="73">
        <v>37.18</v>
      </c>
      <c r="K1452" s="89">
        <f t="shared" si="23"/>
        <v>37.18</v>
      </c>
      <c r="L1452" s="89"/>
    </row>
    <row r="1453" spans="1:12">
      <c r="A1453" s="73" t="s">
        <v>58</v>
      </c>
      <c r="B1453" s="73" t="s">
        <v>475</v>
      </c>
      <c r="C1453" s="73" t="s">
        <v>65</v>
      </c>
      <c r="D1453" s="73" t="s">
        <v>80</v>
      </c>
      <c r="E1453" s="73" t="s">
        <v>482</v>
      </c>
      <c r="F1453" s="73" t="s">
        <v>483</v>
      </c>
      <c r="G1453" s="73">
        <v>2</v>
      </c>
      <c r="H1453" s="73">
        <v>18.84</v>
      </c>
      <c r="I1453" s="73">
        <v>0</v>
      </c>
      <c r="J1453" s="73">
        <v>18.84</v>
      </c>
      <c r="K1453" s="89">
        <f t="shared" si="23"/>
        <v>18.84</v>
      </c>
      <c r="L1453" s="89"/>
    </row>
    <row r="1454" spans="1:12">
      <c r="A1454" s="73" t="s">
        <v>58</v>
      </c>
      <c r="B1454" s="73" t="s">
        <v>475</v>
      </c>
      <c r="C1454" s="73" t="s">
        <v>65</v>
      </c>
      <c r="D1454" s="73" t="s">
        <v>80</v>
      </c>
      <c r="E1454" s="73" t="s">
        <v>2597</v>
      </c>
      <c r="F1454" s="73" t="s">
        <v>2598</v>
      </c>
      <c r="G1454" s="73">
        <v>1</v>
      </c>
      <c r="H1454" s="73">
        <v>9.76</v>
      </c>
      <c r="I1454" s="73">
        <v>4</v>
      </c>
      <c r="J1454" s="73">
        <v>13.76</v>
      </c>
      <c r="K1454" s="89">
        <f t="shared" si="23"/>
        <v>13.76</v>
      </c>
      <c r="L1454" s="89"/>
    </row>
    <row r="1455" spans="1:12">
      <c r="A1455" s="73" t="s">
        <v>58</v>
      </c>
      <c r="B1455" s="73" t="s">
        <v>475</v>
      </c>
      <c r="C1455" s="73" t="s">
        <v>65</v>
      </c>
      <c r="D1455" s="73" t="s">
        <v>80</v>
      </c>
      <c r="E1455" s="73" t="s">
        <v>2689</v>
      </c>
      <c r="F1455" s="73" t="s">
        <v>2690</v>
      </c>
      <c r="G1455" s="73">
        <v>1</v>
      </c>
      <c r="H1455" s="73">
        <v>6</v>
      </c>
      <c r="I1455" s="73">
        <v>0</v>
      </c>
      <c r="J1455" s="73">
        <v>6</v>
      </c>
      <c r="K1455" s="89">
        <f t="shared" si="23"/>
        <v>6</v>
      </c>
      <c r="L1455" s="89"/>
    </row>
    <row r="1456" spans="1:12">
      <c r="A1456" s="73" t="s">
        <v>58</v>
      </c>
      <c r="B1456" s="73" t="s">
        <v>475</v>
      </c>
      <c r="C1456" s="73" t="s">
        <v>65</v>
      </c>
      <c r="D1456" s="73" t="s">
        <v>80</v>
      </c>
      <c r="E1456" s="73" t="s">
        <v>201</v>
      </c>
      <c r="F1456" s="73" t="s">
        <v>202</v>
      </c>
      <c r="G1456" s="73">
        <v>18</v>
      </c>
      <c r="H1456" s="73">
        <v>34.56</v>
      </c>
      <c r="I1456" s="73">
        <v>0</v>
      </c>
      <c r="J1456" s="73">
        <v>34.56</v>
      </c>
      <c r="K1456" s="89">
        <f t="shared" si="23"/>
        <v>34.56</v>
      </c>
      <c r="L1456" s="89"/>
    </row>
    <row r="1457" spans="1:12">
      <c r="A1457" s="73" t="s">
        <v>58</v>
      </c>
      <c r="B1457" s="73" t="s">
        <v>475</v>
      </c>
      <c r="C1457" s="73" t="s">
        <v>65</v>
      </c>
      <c r="D1457" s="73" t="s">
        <v>80</v>
      </c>
      <c r="E1457" s="73" t="s">
        <v>181</v>
      </c>
      <c r="F1457" s="73" t="s">
        <v>182</v>
      </c>
      <c r="G1457" s="73">
        <v>18</v>
      </c>
      <c r="H1457" s="73">
        <v>59.22</v>
      </c>
      <c r="I1457" s="73">
        <v>0</v>
      </c>
      <c r="J1457" s="73">
        <v>59.22</v>
      </c>
      <c r="K1457" s="89">
        <f t="shared" si="23"/>
        <v>59.22</v>
      </c>
      <c r="L1457" s="89"/>
    </row>
    <row r="1458" spans="1:12">
      <c r="A1458" s="73" t="s">
        <v>58</v>
      </c>
      <c r="B1458" s="73" t="s">
        <v>475</v>
      </c>
      <c r="C1458" s="73" t="s">
        <v>65</v>
      </c>
      <c r="D1458" s="73" t="s">
        <v>80</v>
      </c>
      <c r="E1458" s="73" t="s">
        <v>480</v>
      </c>
      <c r="F1458" s="73" t="s">
        <v>481</v>
      </c>
      <c r="G1458" s="73">
        <v>4</v>
      </c>
      <c r="H1458" s="73">
        <v>12.92</v>
      </c>
      <c r="I1458" s="73">
        <v>0</v>
      </c>
      <c r="J1458" s="73">
        <v>12.92</v>
      </c>
      <c r="K1458" s="89">
        <f t="shared" si="23"/>
        <v>12.92</v>
      </c>
      <c r="L1458" s="89"/>
    </row>
    <row r="1459" spans="1:12">
      <c r="A1459" s="73" t="s">
        <v>58</v>
      </c>
      <c r="B1459" s="73" t="s">
        <v>475</v>
      </c>
      <c r="C1459" s="73" t="s">
        <v>65</v>
      </c>
      <c r="D1459" s="73" t="s">
        <v>80</v>
      </c>
      <c r="E1459" s="73" t="s">
        <v>467</v>
      </c>
      <c r="F1459" s="73" t="s">
        <v>468</v>
      </c>
      <c r="G1459" s="73">
        <v>2</v>
      </c>
      <c r="H1459" s="73">
        <v>3.46</v>
      </c>
      <c r="I1459" s="73">
        <v>0</v>
      </c>
      <c r="J1459" s="73">
        <v>3.46</v>
      </c>
      <c r="K1459" s="89">
        <f t="shared" si="23"/>
        <v>3.46</v>
      </c>
      <c r="L1459" s="89"/>
    </row>
    <row r="1460" spans="1:12">
      <c r="A1460" s="73" t="s">
        <v>58</v>
      </c>
      <c r="B1460" s="73" t="s">
        <v>475</v>
      </c>
      <c r="C1460" s="73" t="s">
        <v>65</v>
      </c>
      <c r="D1460" s="73" t="s">
        <v>80</v>
      </c>
      <c r="E1460" s="73" t="s">
        <v>469</v>
      </c>
      <c r="F1460" s="73" t="s">
        <v>470</v>
      </c>
      <c r="G1460" s="73">
        <v>3</v>
      </c>
      <c r="H1460" s="73">
        <v>4.92</v>
      </c>
      <c r="I1460" s="73">
        <v>0</v>
      </c>
      <c r="J1460" s="73">
        <v>4.92</v>
      </c>
      <c r="K1460" s="89">
        <f t="shared" si="23"/>
        <v>4.92</v>
      </c>
      <c r="L1460" s="89"/>
    </row>
    <row r="1461" spans="1:12">
      <c r="A1461" s="73" t="s">
        <v>58</v>
      </c>
      <c r="B1461" s="73" t="s">
        <v>475</v>
      </c>
      <c r="C1461" s="73" t="s">
        <v>65</v>
      </c>
      <c r="D1461" s="73" t="s">
        <v>80</v>
      </c>
      <c r="E1461" s="73" t="s">
        <v>396</v>
      </c>
      <c r="F1461" s="73" t="s">
        <v>397</v>
      </c>
      <c r="G1461" s="73">
        <v>1</v>
      </c>
      <c r="H1461" s="73">
        <v>2.74</v>
      </c>
      <c r="I1461" s="73">
        <v>0</v>
      </c>
      <c r="J1461" s="73">
        <v>2.74</v>
      </c>
      <c r="K1461" s="89">
        <f t="shared" si="23"/>
        <v>2.74</v>
      </c>
      <c r="L1461" s="89"/>
    </row>
    <row r="1462" spans="1:12">
      <c r="A1462" s="73" t="s">
        <v>58</v>
      </c>
      <c r="B1462" s="73" t="s">
        <v>475</v>
      </c>
      <c r="C1462" s="73" t="s">
        <v>65</v>
      </c>
      <c r="D1462" s="73" t="s">
        <v>80</v>
      </c>
      <c r="E1462" s="73" t="s">
        <v>83</v>
      </c>
      <c r="F1462" s="73" t="s">
        <v>84</v>
      </c>
      <c r="G1462" s="73">
        <v>61</v>
      </c>
      <c r="H1462" s="73">
        <v>137.25</v>
      </c>
      <c r="I1462" s="73">
        <v>0</v>
      </c>
      <c r="J1462" s="73">
        <v>137.25</v>
      </c>
      <c r="K1462" s="89">
        <f t="shared" si="23"/>
        <v>137.25</v>
      </c>
      <c r="L1462" s="89"/>
    </row>
    <row r="1463" spans="1:12">
      <c r="A1463" s="73" t="s">
        <v>58</v>
      </c>
      <c r="B1463" s="73" t="s">
        <v>475</v>
      </c>
      <c r="C1463" s="73" t="s">
        <v>65</v>
      </c>
      <c r="D1463" s="73" t="s">
        <v>80</v>
      </c>
      <c r="E1463" s="73" t="s">
        <v>183</v>
      </c>
      <c r="F1463" s="73" t="s">
        <v>184</v>
      </c>
      <c r="G1463" s="73">
        <v>57</v>
      </c>
      <c r="H1463" s="73">
        <v>128.25</v>
      </c>
      <c r="I1463" s="73">
        <v>0</v>
      </c>
      <c r="J1463" s="73">
        <v>128.25</v>
      </c>
      <c r="K1463" s="89">
        <f t="shared" si="23"/>
        <v>128.25</v>
      </c>
      <c r="L1463" s="89"/>
    </row>
    <row r="1464" spans="1:12">
      <c r="A1464" s="73" t="s">
        <v>58</v>
      </c>
      <c r="B1464" s="73" t="s">
        <v>475</v>
      </c>
      <c r="C1464" s="73" t="s">
        <v>65</v>
      </c>
      <c r="D1464" s="73" t="s">
        <v>80</v>
      </c>
      <c r="E1464" s="73" t="s">
        <v>398</v>
      </c>
      <c r="F1464" s="73" t="s">
        <v>399</v>
      </c>
      <c r="G1464" s="73">
        <v>2</v>
      </c>
      <c r="H1464" s="73">
        <v>4.58</v>
      </c>
      <c r="I1464" s="73">
        <v>0</v>
      </c>
      <c r="J1464" s="73">
        <v>4.58</v>
      </c>
      <c r="K1464" s="89">
        <f t="shared" si="23"/>
        <v>4.58</v>
      </c>
      <c r="L1464" s="89"/>
    </row>
    <row r="1465" spans="1:12">
      <c r="A1465" s="73" t="s">
        <v>58</v>
      </c>
      <c r="B1465" s="73" t="s">
        <v>475</v>
      </c>
      <c r="C1465" s="73" t="s">
        <v>65</v>
      </c>
      <c r="D1465" s="73" t="s">
        <v>80</v>
      </c>
      <c r="E1465" s="73" t="s">
        <v>2691</v>
      </c>
      <c r="F1465" s="73" t="s">
        <v>2692</v>
      </c>
      <c r="G1465" s="73">
        <v>2</v>
      </c>
      <c r="H1465" s="73">
        <v>8.64</v>
      </c>
      <c r="I1465" s="73">
        <v>0</v>
      </c>
      <c r="J1465" s="73">
        <v>8.64</v>
      </c>
      <c r="K1465" s="89">
        <f t="shared" si="23"/>
        <v>8.64</v>
      </c>
      <c r="L1465" s="89"/>
    </row>
    <row r="1466" spans="1:12">
      <c r="A1466" s="73" t="s">
        <v>58</v>
      </c>
      <c r="B1466" s="73" t="s">
        <v>475</v>
      </c>
      <c r="C1466" s="73" t="s">
        <v>65</v>
      </c>
      <c r="D1466" s="73" t="s">
        <v>80</v>
      </c>
      <c r="E1466" s="73" t="s">
        <v>185</v>
      </c>
      <c r="F1466" s="73" t="s">
        <v>186</v>
      </c>
      <c r="G1466" s="73">
        <v>14</v>
      </c>
      <c r="H1466" s="73">
        <v>45.78</v>
      </c>
      <c r="I1466" s="73">
        <v>0</v>
      </c>
      <c r="J1466" s="73">
        <v>45.78</v>
      </c>
      <c r="K1466" s="89">
        <f t="shared" si="23"/>
        <v>45.78</v>
      </c>
      <c r="L1466" s="89"/>
    </row>
    <row r="1467" spans="1:12">
      <c r="A1467" s="73" t="s">
        <v>58</v>
      </c>
      <c r="B1467" s="73" t="s">
        <v>475</v>
      </c>
      <c r="C1467" s="73" t="s">
        <v>65</v>
      </c>
      <c r="D1467" s="73" t="s">
        <v>80</v>
      </c>
      <c r="E1467" s="73" t="s">
        <v>85</v>
      </c>
      <c r="F1467" s="73" t="s">
        <v>86</v>
      </c>
      <c r="G1467" s="73">
        <v>60</v>
      </c>
      <c r="H1467" s="73">
        <v>301.8</v>
      </c>
      <c r="I1467" s="73">
        <v>0</v>
      </c>
      <c r="J1467" s="73">
        <v>301.8</v>
      </c>
      <c r="K1467" s="89">
        <f t="shared" si="23"/>
        <v>301.8</v>
      </c>
      <c r="L1467" s="89"/>
    </row>
    <row r="1468" spans="1:12">
      <c r="A1468" s="73" t="s">
        <v>58</v>
      </c>
      <c r="B1468" s="73" t="s">
        <v>475</v>
      </c>
      <c r="C1468" s="73" t="s">
        <v>65</v>
      </c>
      <c r="D1468" s="73" t="s">
        <v>80</v>
      </c>
      <c r="E1468" s="73" t="s">
        <v>234</v>
      </c>
      <c r="F1468" s="73" t="s">
        <v>235</v>
      </c>
      <c r="G1468" s="73">
        <v>12</v>
      </c>
      <c r="H1468" s="73">
        <v>47.88</v>
      </c>
      <c r="I1468" s="73">
        <v>0</v>
      </c>
      <c r="J1468" s="73">
        <v>47.88</v>
      </c>
      <c r="K1468" s="89">
        <f t="shared" si="23"/>
        <v>47.88</v>
      </c>
      <c r="L1468" s="89"/>
    </row>
    <row r="1469" spans="1:12">
      <c r="A1469" s="73" t="s">
        <v>58</v>
      </c>
      <c r="B1469" s="73" t="s">
        <v>475</v>
      </c>
      <c r="C1469" s="73" t="s">
        <v>65</v>
      </c>
      <c r="D1469" s="73" t="s">
        <v>80</v>
      </c>
      <c r="E1469" s="73" t="s">
        <v>323</v>
      </c>
      <c r="F1469" s="73" t="s">
        <v>324</v>
      </c>
      <c r="G1469" s="73">
        <v>4</v>
      </c>
      <c r="H1469" s="73">
        <v>10.68</v>
      </c>
      <c r="I1469" s="73">
        <v>0</v>
      </c>
      <c r="J1469" s="73">
        <v>10.68</v>
      </c>
      <c r="K1469" s="89">
        <f t="shared" si="23"/>
        <v>10.68</v>
      </c>
      <c r="L1469" s="89"/>
    </row>
    <row r="1470" spans="1:12">
      <c r="A1470" s="73" t="s">
        <v>58</v>
      </c>
      <c r="B1470" s="73" t="s">
        <v>475</v>
      </c>
      <c r="C1470" s="73" t="s">
        <v>65</v>
      </c>
      <c r="D1470" s="73" t="s">
        <v>80</v>
      </c>
      <c r="E1470" s="73" t="s">
        <v>400</v>
      </c>
      <c r="F1470" s="73" t="s">
        <v>401</v>
      </c>
      <c r="G1470" s="73">
        <v>7</v>
      </c>
      <c r="H1470" s="73">
        <v>18.899999999999999</v>
      </c>
      <c r="I1470" s="73">
        <v>0</v>
      </c>
      <c r="J1470" s="73">
        <v>18.899999999999999</v>
      </c>
      <c r="K1470" s="89">
        <f t="shared" si="23"/>
        <v>18.899999999999999</v>
      </c>
      <c r="L1470" s="89"/>
    </row>
    <row r="1471" spans="1:12">
      <c r="A1471" s="73" t="s">
        <v>58</v>
      </c>
      <c r="B1471" s="73" t="s">
        <v>475</v>
      </c>
      <c r="C1471" s="73" t="s">
        <v>65</v>
      </c>
      <c r="D1471" s="73" t="s">
        <v>80</v>
      </c>
      <c r="E1471" s="73" t="s">
        <v>187</v>
      </c>
      <c r="F1471" s="73" t="s">
        <v>188</v>
      </c>
      <c r="G1471" s="73">
        <v>27</v>
      </c>
      <c r="H1471" s="73">
        <v>138.78</v>
      </c>
      <c r="I1471" s="73">
        <v>0</v>
      </c>
      <c r="J1471" s="73">
        <v>138.78</v>
      </c>
      <c r="K1471" s="89">
        <f t="shared" si="23"/>
        <v>138.78</v>
      </c>
      <c r="L1471" s="89"/>
    </row>
    <row r="1472" spans="1:12">
      <c r="A1472" s="73" t="s">
        <v>58</v>
      </c>
      <c r="B1472" s="73" t="s">
        <v>475</v>
      </c>
      <c r="C1472" s="73" t="s">
        <v>65</v>
      </c>
      <c r="D1472" s="73" t="s">
        <v>80</v>
      </c>
      <c r="E1472" s="73" t="s">
        <v>189</v>
      </c>
      <c r="F1472" s="73" t="s">
        <v>190</v>
      </c>
      <c r="G1472" s="73">
        <v>22</v>
      </c>
      <c r="H1472" s="73">
        <v>117.48</v>
      </c>
      <c r="I1472" s="73">
        <v>0</v>
      </c>
      <c r="J1472" s="73">
        <v>117.48</v>
      </c>
      <c r="K1472" s="89">
        <f t="shared" si="23"/>
        <v>117.48</v>
      </c>
      <c r="L1472" s="89"/>
    </row>
    <row r="1473" spans="1:12">
      <c r="A1473" s="73" t="s">
        <v>58</v>
      </c>
      <c r="B1473" s="73" t="s">
        <v>475</v>
      </c>
      <c r="C1473" s="73" t="s">
        <v>65</v>
      </c>
      <c r="D1473" s="73" t="s">
        <v>80</v>
      </c>
      <c r="E1473" s="73" t="s">
        <v>1419</v>
      </c>
      <c r="F1473" s="73" t="s">
        <v>1420</v>
      </c>
      <c r="G1473" s="73">
        <v>8</v>
      </c>
      <c r="H1473" s="73">
        <v>39.28</v>
      </c>
      <c r="I1473" s="73">
        <v>0</v>
      </c>
      <c r="J1473" s="73">
        <v>39.28</v>
      </c>
      <c r="K1473" s="89">
        <f t="shared" si="23"/>
        <v>39.28</v>
      </c>
      <c r="L1473" s="89"/>
    </row>
    <row r="1474" spans="1:12">
      <c r="A1474" s="73" t="s">
        <v>58</v>
      </c>
      <c r="B1474" s="73" t="s">
        <v>475</v>
      </c>
      <c r="C1474" s="73" t="s">
        <v>65</v>
      </c>
      <c r="D1474" s="73" t="s">
        <v>80</v>
      </c>
      <c r="E1474" s="73" t="s">
        <v>87</v>
      </c>
      <c r="F1474" s="73" t="s">
        <v>88</v>
      </c>
      <c r="G1474" s="73">
        <v>33</v>
      </c>
      <c r="H1474" s="73">
        <v>94.71</v>
      </c>
      <c r="I1474" s="73">
        <v>0</v>
      </c>
      <c r="J1474" s="73">
        <v>94.71</v>
      </c>
      <c r="K1474" s="89">
        <f t="shared" si="23"/>
        <v>94.71</v>
      </c>
      <c r="L1474" s="89"/>
    </row>
    <row r="1475" spans="1:12">
      <c r="A1475" s="73" t="s">
        <v>58</v>
      </c>
      <c r="B1475" s="73" t="s">
        <v>475</v>
      </c>
      <c r="C1475" s="73" t="s">
        <v>65</v>
      </c>
      <c r="D1475" s="73" t="s">
        <v>80</v>
      </c>
      <c r="E1475" s="73" t="s">
        <v>402</v>
      </c>
      <c r="F1475" s="73" t="s">
        <v>403</v>
      </c>
      <c r="G1475" s="73">
        <v>5</v>
      </c>
      <c r="H1475" s="73">
        <v>22.4</v>
      </c>
      <c r="I1475" s="73">
        <v>0</v>
      </c>
      <c r="J1475" s="73">
        <v>22.4</v>
      </c>
      <c r="K1475" s="89">
        <f t="shared" si="23"/>
        <v>22.4</v>
      </c>
      <c r="L1475" s="89"/>
    </row>
    <row r="1476" spans="1:12">
      <c r="A1476" s="73" t="s">
        <v>58</v>
      </c>
      <c r="B1476" s="73" t="s">
        <v>475</v>
      </c>
      <c r="C1476" s="73" t="s">
        <v>65</v>
      </c>
      <c r="D1476" s="73" t="s">
        <v>80</v>
      </c>
      <c r="E1476" s="73" t="s">
        <v>89</v>
      </c>
      <c r="F1476" s="73" t="s">
        <v>90</v>
      </c>
      <c r="G1476" s="73">
        <v>21</v>
      </c>
      <c r="H1476" s="73">
        <v>141.33000000000001</v>
      </c>
      <c r="I1476" s="73">
        <v>0</v>
      </c>
      <c r="J1476" s="73">
        <v>141.33000000000001</v>
      </c>
      <c r="K1476" s="89">
        <f t="shared" si="23"/>
        <v>141.33000000000001</v>
      </c>
      <c r="L1476" s="89"/>
    </row>
    <row r="1477" spans="1:12">
      <c r="A1477" s="73" t="s">
        <v>58</v>
      </c>
      <c r="B1477" s="73" t="s">
        <v>475</v>
      </c>
      <c r="C1477" s="73" t="s">
        <v>65</v>
      </c>
      <c r="D1477" s="73" t="s">
        <v>80</v>
      </c>
      <c r="E1477" s="73" t="s">
        <v>222</v>
      </c>
      <c r="F1477" s="73" t="s">
        <v>223</v>
      </c>
      <c r="G1477" s="73">
        <v>18</v>
      </c>
      <c r="H1477" s="73">
        <v>54.36</v>
      </c>
      <c r="I1477" s="73">
        <v>0</v>
      </c>
      <c r="J1477" s="73">
        <v>54.36</v>
      </c>
      <c r="K1477" s="89">
        <f t="shared" si="23"/>
        <v>54.36</v>
      </c>
      <c r="L1477" s="89"/>
    </row>
    <row r="1478" spans="1:12">
      <c r="A1478" s="73" t="s">
        <v>58</v>
      </c>
      <c r="B1478" s="73" t="s">
        <v>475</v>
      </c>
      <c r="C1478" s="73" t="s">
        <v>65</v>
      </c>
      <c r="D1478" s="73" t="s">
        <v>80</v>
      </c>
      <c r="E1478" s="73" t="s">
        <v>278</v>
      </c>
      <c r="F1478" s="73" t="s">
        <v>279</v>
      </c>
      <c r="G1478" s="73">
        <v>10</v>
      </c>
      <c r="H1478" s="73">
        <v>28.9</v>
      </c>
      <c r="I1478" s="73">
        <v>0</v>
      </c>
      <c r="J1478" s="73">
        <v>28.9</v>
      </c>
      <c r="K1478" s="89">
        <f t="shared" si="23"/>
        <v>28.9</v>
      </c>
      <c r="L1478" s="89"/>
    </row>
    <row r="1479" spans="1:12">
      <c r="A1479" s="73" t="s">
        <v>58</v>
      </c>
      <c r="B1479" s="73" t="s">
        <v>475</v>
      </c>
      <c r="C1479" s="73" t="s">
        <v>65</v>
      </c>
      <c r="D1479" s="73" t="s">
        <v>80</v>
      </c>
      <c r="E1479" s="73" t="s">
        <v>191</v>
      </c>
      <c r="F1479" s="73" t="s">
        <v>192</v>
      </c>
      <c r="G1479" s="73">
        <v>13</v>
      </c>
      <c r="H1479" s="73">
        <v>70.849999999999994</v>
      </c>
      <c r="I1479" s="73">
        <v>0</v>
      </c>
      <c r="J1479" s="73">
        <v>70.849999999999994</v>
      </c>
      <c r="K1479" s="89">
        <f t="shared" ref="K1479:K1542" si="24">J1479</f>
        <v>70.849999999999994</v>
      </c>
      <c r="L1479" s="89"/>
    </row>
    <row r="1480" spans="1:12">
      <c r="A1480" s="73" t="s">
        <v>58</v>
      </c>
      <c r="B1480" s="73" t="s">
        <v>475</v>
      </c>
      <c r="C1480" s="73" t="s">
        <v>65</v>
      </c>
      <c r="D1480" s="73" t="s">
        <v>80</v>
      </c>
      <c r="E1480" s="73" t="s">
        <v>118</v>
      </c>
      <c r="F1480" s="73" t="s">
        <v>119</v>
      </c>
      <c r="G1480" s="73">
        <v>1</v>
      </c>
      <c r="H1480" s="73">
        <v>11.58</v>
      </c>
      <c r="I1480" s="73">
        <v>0</v>
      </c>
      <c r="J1480" s="73">
        <v>11.58</v>
      </c>
      <c r="K1480" s="89">
        <f t="shared" si="24"/>
        <v>11.58</v>
      </c>
      <c r="L1480" s="89"/>
    </row>
    <row r="1481" spans="1:12">
      <c r="A1481" s="73" t="s">
        <v>58</v>
      </c>
      <c r="B1481" s="73" t="s">
        <v>475</v>
      </c>
      <c r="C1481" s="73" t="s">
        <v>65</v>
      </c>
      <c r="D1481" s="73" t="s">
        <v>80</v>
      </c>
      <c r="E1481" s="73" t="s">
        <v>91</v>
      </c>
      <c r="F1481" s="73" t="s">
        <v>92</v>
      </c>
      <c r="G1481" s="73">
        <v>33</v>
      </c>
      <c r="H1481" s="73">
        <v>68.64</v>
      </c>
      <c r="I1481" s="73">
        <v>0</v>
      </c>
      <c r="J1481" s="73">
        <v>68.64</v>
      </c>
      <c r="K1481" s="89">
        <f t="shared" si="24"/>
        <v>68.64</v>
      </c>
      <c r="L1481" s="89"/>
    </row>
    <row r="1482" spans="1:12">
      <c r="A1482" s="73" t="s">
        <v>58</v>
      </c>
      <c r="B1482" s="73" t="s">
        <v>475</v>
      </c>
      <c r="C1482" s="73" t="s">
        <v>65</v>
      </c>
      <c r="D1482" s="73" t="s">
        <v>80</v>
      </c>
      <c r="E1482" s="73" t="s">
        <v>120</v>
      </c>
      <c r="F1482" s="73" t="s">
        <v>121</v>
      </c>
      <c r="G1482" s="73">
        <v>7</v>
      </c>
      <c r="H1482" s="73">
        <v>61.04</v>
      </c>
      <c r="I1482" s="73">
        <v>0</v>
      </c>
      <c r="J1482" s="73">
        <v>61.04</v>
      </c>
      <c r="K1482" s="89">
        <f t="shared" si="24"/>
        <v>61.04</v>
      </c>
      <c r="L1482" s="89"/>
    </row>
    <row r="1483" spans="1:12">
      <c r="A1483" s="73" t="s">
        <v>58</v>
      </c>
      <c r="B1483" s="73" t="s">
        <v>475</v>
      </c>
      <c r="C1483" s="73" t="s">
        <v>65</v>
      </c>
      <c r="D1483" s="73" t="s">
        <v>80</v>
      </c>
      <c r="E1483" s="73" t="s">
        <v>132</v>
      </c>
      <c r="F1483" s="73" t="s">
        <v>133</v>
      </c>
      <c r="G1483" s="73">
        <v>2</v>
      </c>
      <c r="H1483" s="73">
        <v>24.8</v>
      </c>
      <c r="I1483" s="73">
        <v>14</v>
      </c>
      <c r="J1483" s="73">
        <v>38.799999999999997</v>
      </c>
      <c r="K1483" s="89">
        <f t="shared" si="24"/>
        <v>38.799999999999997</v>
      </c>
      <c r="L1483" s="89"/>
    </row>
    <row r="1484" spans="1:12">
      <c r="A1484" s="73" t="s">
        <v>58</v>
      </c>
      <c r="B1484" s="73" t="s">
        <v>475</v>
      </c>
      <c r="C1484" s="73" t="s">
        <v>65</v>
      </c>
      <c r="D1484" s="73" t="s">
        <v>80</v>
      </c>
      <c r="E1484" s="73" t="s">
        <v>122</v>
      </c>
      <c r="F1484" s="73" t="s">
        <v>123</v>
      </c>
      <c r="G1484" s="73">
        <v>13</v>
      </c>
      <c r="H1484" s="73">
        <v>83.46</v>
      </c>
      <c r="I1484" s="73">
        <v>0</v>
      </c>
      <c r="J1484" s="73">
        <v>83.46</v>
      </c>
      <c r="K1484" s="89">
        <f t="shared" si="24"/>
        <v>83.46</v>
      </c>
      <c r="L1484" s="89"/>
    </row>
    <row r="1485" spans="1:12">
      <c r="A1485" s="73" t="s">
        <v>58</v>
      </c>
      <c r="B1485" s="73" t="s">
        <v>475</v>
      </c>
      <c r="C1485" s="73" t="s">
        <v>65</v>
      </c>
      <c r="D1485" s="73" t="s">
        <v>80</v>
      </c>
      <c r="E1485" s="73" t="s">
        <v>2693</v>
      </c>
      <c r="F1485" s="73" t="s">
        <v>2694</v>
      </c>
      <c r="G1485" s="73">
        <v>1</v>
      </c>
      <c r="H1485" s="73">
        <v>7.35</v>
      </c>
      <c r="I1485" s="73">
        <v>0</v>
      </c>
      <c r="J1485" s="73">
        <v>7.35</v>
      </c>
      <c r="K1485" s="89">
        <f t="shared" si="24"/>
        <v>7.35</v>
      </c>
      <c r="L1485" s="89"/>
    </row>
    <row r="1486" spans="1:12">
      <c r="A1486" s="73" t="s">
        <v>58</v>
      </c>
      <c r="B1486" s="73" t="s">
        <v>475</v>
      </c>
      <c r="C1486" s="73" t="s">
        <v>65</v>
      </c>
      <c r="D1486" s="73" t="s">
        <v>80</v>
      </c>
      <c r="E1486" s="73" t="s">
        <v>124</v>
      </c>
      <c r="F1486" s="73" t="s">
        <v>125</v>
      </c>
      <c r="G1486" s="73">
        <v>17</v>
      </c>
      <c r="H1486" s="73">
        <v>140.76</v>
      </c>
      <c r="I1486" s="73">
        <v>0</v>
      </c>
      <c r="J1486" s="73">
        <v>140.76</v>
      </c>
      <c r="K1486" s="89">
        <f t="shared" si="24"/>
        <v>140.76</v>
      </c>
      <c r="L1486" s="89"/>
    </row>
    <row r="1487" spans="1:12">
      <c r="A1487" s="73" t="s">
        <v>58</v>
      </c>
      <c r="B1487" s="73" t="s">
        <v>475</v>
      </c>
      <c r="C1487" s="73" t="s">
        <v>65</v>
      </c>
      <c r="D1487" s="73" t="s">
        <v>80</v>
      </c>
      <c r="E1487" s="73" t="s">
        <v>193</v>
      </c>
      <c r="F1487" s="73" t="s">
        <v>194</v>
      </c>
      <c r="G1487" s="73">
        <v>5</v>
      </c>
      <c r="H1487" s="73">
        <v>53.3</v>
      </c>
      <c r="I1487" s="73">
        <v>0</v>
      </c>
      <c r="J1487" s="73">
        <v>53.3</v>
      </c>
      <c r="K1487" s="89">
        <f t="shared" si="24"/>
        <v>53.3</v>
      </c>
      <c r="L1487" s="89"/>
    </row>
    <row r="1488" spans="1:12">
      <c r="A1488" s="73" t="s">
        <v>58</v>
      </c>
      <c r="B1488" s="73" t="s">
        <v>475</v>
      </c>
      <c r="C1488" s="73" t="s">
        <v>65</v>
      </c>
      <c r="D1488" s="73" t="s">
        <v>80</v>
      </c>
      <c r="E1488" s="73" t="s">
        <v>126</v>
      </c>
      <c r="F1488" s="73" t="s">
        <v>127</v>
      </c>
      <c r="G1488" s="73">
        <v>16</v>
      </c>
      <c r="H1488" s="73">
        <v>230.4</v>
      </c>
      <c r="I1488" s="73">
        <v>0</v>
      </c>
      <c r="J1488" s="73">
        <v>230.4</v>
      </c>
      <c r="K1488" s="89">
        <f t="shared" si="24"/>
        <v>230.4</v>
      </c>
      <c r="L1488" s="89"/>
    </row>
    <row r="1489" spans="1:12">
      <c r="A1489" s="73" t="s">
        <v>58</v>
      </c>
      <c r="B1489" s="73" t="s">
        <v>475</v>
      </c>
      <c r="C1489" s="73" t="s">
        <v>65</v>
      </c>
      <c r="D1489" s="73" t="s">
        <v>80</v>
      </c>
      <c r="E1489" s="73" t="s">
        <v>128</v>
      </c>
      <c r="F1489" s="73" t="s">
        <v>129</v>
      </c>
      <c r="G1489" s="73">
        <v>11</v>
      </c>
      <c r="H1489" s="73">
        <v>156.86000000000001</v>
      </c>
      <c r="I1489" s="73">
        <v>0</v>
      </c>
      <c r="J1489" s="73">
        <v>156.86000000000001</v>
      </c>
      <c r="K1489" s="89">
        <f t="shared" si="24"/>
        <v>156.86000000000001</v>
      </c>
      <c r="L1489" s="89"/>
    </row>
    <row r="1490" spans="1:12">
      <c r="A1490" s="73" t="s">
        <v>58</v>
      </c>
      <c r="B1490" s="73" t="s">
        <v>475</v>
      </c>
      <c r="C1490" s="73" t="s">
        <v>65</v>
      </c>
      <c r="D1490" s="73" t="s">
        <v>80</v>
      </c>
      <c r="E1490" s="73" t="s">
        <v>134</v>
      </c>
      <c r="F1490" s="73" t="s">
        <v>135</v>
      </c>
      <c r="G1490" s="73">
        <v>11</v>
      </c>
      <c r="H1490" s="73">
        <v>108.35</v>
      </c>
      <c r="I1490" s="73">
        <v>0</v>
      </c>
      <c r="J1490" s="73">
        <v>108.35</v>
      </c>
      <c r="K1490" s="89">
        <f t="shared" si="24"/>
        <v>108.35</v>
      </c>
      <c r="L1490" s="89"/>
    </row>
    <row r="1491" spans="1:12">
      <c r="A1491" s="73" t="s">
        <v>58</v>
      </c>
      <c r="B1491" s="73" t="s">
        <v>475</v>
      </c>
      <c r="C1491" s="73" t="s">
        <v>65</v>
      </c>
      <c r="D1491" s="73" t="s">
        <v>80</v>
      </c>
      <c r="E1491" s="73" t="s">
        <v>136</v>
      </c>
      <c r="F1491" s="73" t="s">
        <v>137</v>
      </c>
      <c r="G1491" s="73">
        <v>2</v>
      </c>
      <c r="H1491" s="73">
        <v>11.22</v>
      </c>
      <c r="I1491" s="73">
        <v>0</v>
      </c>
      <c r="J1491" s="73">
        <v>11.22</v>
      </c>
      <c r="K1491" s="89">
        <f t="shared" si="24"/>
        <v>11.22</v>
      </c>
      <c r="L1491" s="89"/>
    </row>
    <row r="1492" spans="1:12">
      <c r="A1492" s="73" t="s">
        <v>58</v>
      </c>
      <c r="B1492" s="73" t="s">
        <v>475</v>
      </c>
      <c r="C1492" s="73" t="s">
        <v>65</v>
      </c>
      <c r="D1492" s="73" t="s">
        <v>80</v>
      </c>
      <c r="E1492" s="73" t="s">
        <v>421</v>
      </c>
      <c r="F1492" s="73" t="s">
        <v>422</v>
      </c>
      <c r="G1492" s="73">
        <v>1</v>
      </c>
      <c r="H1492" s="73">
        <v>23.62</v>
      </c>
      <c r="I1492" s="73">
        <v>4</v>
      </c>
      <c r="J1492" s="73">
        <v>27.62</v>
      </c>
      <c r="K1492" s="89">
        <f t="shared" si="24"/>
        <v>27.62</v>
      </c>
      <c r="L1492" s="89"/>
    </row>
    <row r="1493" spans="1:12">
      <c r="A1493" s="73" t="s">
        <v>58</v>
      </c>
      <c r="B1493" s="73" t="s">
        <v>475</v>
      </c>
      <c r="C1493" s="73" t="s">
        <v>65</v>
      </c>
      <c r="D1493" s="73" t="s">
        <v>80</v>
      </c>
      <c r="E1493" s="73" t="s">
        <v>260</v>
      </c>
      <c r="F1493" s="73" t="s">
        <v>261</v>
      </c>
      <c r="G1493" s="73">
        <v>5</v>
      </c>
      <c r="H1493" s="73">
        <v>47.6</v>
      </c>
      <c r="I1493" s="73">
        <v>0</v>
      </c>
      <c r="J1493" s="73">
        <v>47.6</v>
      </c>
      <c r="K1493" s="89">
        <f t="shared" si="24"/>
        <v>47.6</v>
      </c>
      <c r="L1493" s="89"/>
    </row>
    <row r="1494" spans="1:12">
      <c r="A1494" s="73" t="s">
        <v>58</v>
      </c>
      <c r="B1494" s="73" t="s">
        <v>475</v>
      </c>
      <c r="C1494" s="73" t="s">
        <v>65</v>
      </c>
      <c r="D1494" s="73" t="s">
        <v>80</v>
      </c>
      <c r="E1494" s="73" t="s">
        <v>256</v>
      </c>
      <c r="F1494" s="73" t="s">
        <v>257</v>
      </c>
      <c r="G1494" s="73">
        <v>13</v>
      </c>
      <c r="H1494" s="73">
        <v>243.1</v>
      </c>
      <c r="I1494" s="73">
        <v>0</v>
      </c>
      <c r="J1494" s="73">
        <v>243.1</v>
      </c>
      <c r="K1494" s="89">
        <f t="shared" si="24"/>
        <v>243.1</v>
      </c>
      <c r="L1494" s="89"/>
    </row>
    <row r="1495" spans="1:12">
      <c r="A1495" s="73" t="s">
        <v>58</v>
      </c>
      <c r="B1495" s="73" t="s">
        <v>475</v>
      </c>
      <c r="C1495" s="73" t="s">
        <v>65</v>
      </c>
      <c r="D1495" s="73" t="s">
        <v>80</v>
      </c>
      <c r="E1495" s="73" t="s">
        <v>534</v>
      </c>
      <c r="F1495" s="73" t="s">
        <v>535</v>
      </c>
      <c r="G1495" s="73">
        <v>2</v>
      </c>
      <c r="H1495" s="73">
        <v>83.9</v>
      </c>
      <c r="I1495" s="73">
        <v>8</v>
      </c>
      <c r="J1495" s="73">
        <v>91.9</v>
      </c>
      <c r="K1495" s="89">
        <f t="shared" si="24"/>
        <v>91.9</v>
      </c>
      <c r="L1495" s="89"/>
    </row>
    <row r="1496" spans="1:12">
      <c r="A1496" s="73" t="s">
        <v>58</v>
      </c>
      <c r="B1496" s="73" t="s">
        <v>475</v>
      </c>
      <c r="C1496" s="73" t="s">
        <v>65</v>
      </c>
      <c r="D1496" s="73" t="s">
        <v>80</v>
      </c>
      <c r="E1496" s="73" t="s">
        <v>2677</v>
      </c>
      <c r="F1496" s="73" t="s">
        <v>2678</v>
      </c>
      <c r="G1496" s="73">
        <v>1</v>
      </c>
      <c r="H1496" s="73">
        <v>30.6</v>
      </c>
      <c r="I1496" s="73">
        <v>4</v>
      </c>
      <c r="J1496" s="73">
        <v>34.6</v>
      </c>
      <c r="K1496" s="89">
        <f t="shared" si="24"/>
        <v>34.6</v>
      </c>
      <c r="L1496" s="89"/>
    </row>
    <row r="1497" spans="1:12">
      <c r="A1497" s="73" t="s">
        <v>58</v>
      </c>
      <c r="B1497" s="73" t="s">
        <v>475</v>
      </c>
      <c r="C1497" s="73" t="s">
        <v>65</v>
      </c>
      <c r="D1497" s="73" t="s">
        <v>80</v>
      </c>
      <c r="E1497" s="73" t="s">
        <v>2695</v>
      </c>
      <c r="F1497" s="73" t="s">
        <v>2696</v>
      </c>
      <c r="G1497" s="73">
        <v>1</v>
      </c>
      <c r="H1497" s="73">
        <v>263.64</v>
      </c>
      <c r="I1497" s="73">
        <v>4</v>
      </c>
      <c r="J1497" s="73">
        <v>267.64</v>
      </c>
      <c r="K1497" s="89">
        <f t="shared" si="24"/>
        <v>267.64</v>
      </c>
      <c r="L1497" s="89"/>
    </row>
    <row r="1498" spans="1:12">
      <c r="A1498" s="73" t="s">
        <v>58</v>
      </c>
      <c r="B1498" s="73" t="s">
        <v>475</v>
      </c>
      <c r="C1498" s="73" t="s">
        <v>65</v>
      </c>
      <c r="D1498" s="73" t="s">
        <v>80</v>
      </c>
      <c r="E1498" s="73" t="s">
        <v>2697</v>
      </c>
      <c r="F1498" s="73" t="s">
        <v>2698</v>
      </c>
      <c r="G1498" s="73">
        <v>1</v>
      </c>
      <c r="H1498" s="73">
        <v>377.45</v>
      </c>
      <c r="I1498" s="73">
        <v>4</v>
      </c>
      <c r="J1498" s="73">
        <v>381.45</v>
      </c>
      <c r="K1498" s="89">
        <f t="shared" si="24"/>
        <v>381.45</v>
      </c>
      <c r="L1498" s="89"/>
    </row>
    <row r="1499" spans="1:12">
      <c r="A1499" s="73" t="s">
        <v>58</v>
      </c>
      <c r="B1499" s="73" t="s">
        <v>475</v>
      </c>
      <c r="C1499" s="73" t="s">
        <v>65</v>
      </c>
      <c r="D1499" s="73" t="s">
        <v>80</v>
      </c>
      <c r="E1499" s="73" t="s">
        <v>199</v>
      </c>
      <c r="F1499" s="73" t="s">
        <v>200</v>
      </c>
      <c r="G1499" s="73">
        <v>6</v>
      </c>
      <c r="H1499" s="73">
        <v>127.14</v>
      </c>
      <c r="I1499" s="73">
        <v>0</v>
      </c>
      <c r="J1499" s="73">
        <v>127.14</v>
      </c>
      <c r="K1499" s="89">
        <f t="shared" si="24"/>
        <v>127.14</v>
      </c>
      <c r="L1499" s="89"/>
    </row>
    <row r="1500" spans="1:12">
      <c r="A1500" s="73" t="s">
        <v>58</v>
      </c>
      <c r="B1500" s="73" t="s">
        <v>475</v>
      </c>
      <c r="C1500" s="73" t="s">
        <v>65</v>
      </c>
      <c r="D1500" s="73" t="s">
        <v>80</v>
      </c>
      <c r="E1500" s="73" t="s">
        <v>306</v>
      </c>
      <c r="F1500" s="73" t="s">
        <v>307</v>
      </c>
      <c r="G1500" s="73">
        <v>1</v>
      </c>
      <c r="H1500" s="73">
        <v>1.62</v>
      </c>
      <c r="I1500" s="73">
        <v>0</v>
      </c>
      <c r="J1500" s="73">
        <v>1.62</v>
      </c>
      <c r="K1500" s="89">
        <f t="shared" si="24"/>
        <v>1.62</v>
      </c>
      <c r="L1500" s="89"/>
    </row>
    <row r="1501" spans="1:12">
      <c r="A1501" s="73" t="s">
        <v>58</v>
      </c>
      <c r="B1501" s="73" t="s">
        <v>475</v>
      </c>
      <c r="C1501" s="73" t="s">
        <v>65</v>
      </c>
      <c r="D1501" s="73" t="s">
        <v>80</v>
      </c>
      <c r="E1501" s="73" t="s">
        <v>1427</v>
      </c>
      <c r="F1501" s="73" t="s">
        <v>1428</v>
      </c>
      <c r="G1501" s="73">
        <v>2</v>
      </c>
      <c r="H1501" s="73">
        <v>1.04</v>
      </c>
      <c r="I1501" s="73">
        <v>0</v>
      </c>
      <c r="J1501" s="73">
        <v>1.04</v>
      </c>
      <c r="K1501" s="89">
        <f t="shared" si="24"/>
        <v>1.04</v>
      </c>
      <c r="L1501" s="89"/>
    </row>
    <row r="1502" spans="1:12">
      <c r="A1502" s="73" t="s">
        <v>58</v>
      </c>
      <c r="B1502" s="73" t="s">
        <v>475</v>
      </c>
      <c r="C1502" s="73" t="s">
        <v>65</v>
      </c>
      <c r="D1502" s="73" t="s">
        <v>80</v>
      </c>
      <c r="E1502" s="73" t="s">
        <v>211</v>
      </c>
      <c r="F1502" s="73" t="s">
        <v>212</v>
      </c>
      <c r="G1502" s="73">
        <v>2</v>
      </c>
      <c r="H1502" s="73">
        <v>7.98</v>
      </c>
      <c r="I1502" s="73">
        <v>0</v>
      </c>
      <c r="J1502" s="73">
        <v>7.98</v>
      </c>
      <c r="K1502" s="89">
        <f t="shared" si="24"/>
        <v>7.98</v>
      </c>
      <c r="L1502" s="89"/>
    </row>
    <row r="1503" spans="1:12">
      <c r="A1503" s="73" t="s">
        <v>58</v>
      </c>
      <c r="B1503" s="73" t="s">
        <v>475</v>
      </c>
      <c r="C1503" s="73" t="s">
        <v>65</v>
      </c>
      <c r="D1503" s="73" t="s">
        <v>80</v>
      </c>
      <c r="E1503" s="73" t="s">
        <v>213</v>
      </c>
      <c r="F1503" s="73" t="s">
        <v>214</v>
      </c>
      <c r="G1503" s="73">
        <v>2</v>
      </c>
      <c r="H1503" s="73">
        <v>32.880000000000003</v>
      </c>
      <c r="I1503" s="73">
        <v>0</v>
      </c>
      <c r="J1503" s="73">
        <v>32.880000000000003</v>
      </c>
      <c r="K1503" s="89">
        <f t="shared" si="24"/>
        <v>32.880000000000003</v>
      </c>
      <c r="L1503" s="89"/>
    </row>
    <row r="1504" spans="1:12">
      <c r="A1504" s="73" t="s">
        <v>58</v>
      </c>
      <c r="B1504" s="73" t="s">
        <v>475</v>
      </c>
      <c r="C1504" s="73" t="s">
        <v>65</v>
      </c>
      <c r="D1504" s="73" t="s">
        <v>80</v>
      </c>
      <c r="E1504" s="73" t="s">
        <v>130</v>
      </c>
      <c r="F1504" s="73" t="s">
        <v>131</v>
      </c>
      <c r="G1504" s="73">
        <v>10</v>
      </c>
      <c r="H1504" s="73">
        <v>133.80000000000001</v>
      </c>
      <c r="I1504" s="73">
        <v>0</v>
      </c>
      <c r="J1504" s="73">
        <v>133.80000000000001</v>
      </c>
      <c r="K1504" s="89">
        <f t="shared" si="24"/>
        <v>133.80000000000001</v>
      </c>
      <c r="L1504" s="89"/>
    </row>
    <row r="1505" spans="1:12">
      <c r="A1505" s="73" t="s">
        <v>58</v>
      </c>
      <c r="B1505" s="73" t="s">
        <v>475</v>
      </c>
      <c r="C1505" s="73" t="s">
        <v>65</v>
      </c>
      <c r="D1505" s="73" t="s">
        <v>80</v>
      </c>
      <c r="E1505" s="73" t="s">
        <v>144</v>
      </c>
      <c r="F1505" s="73" t="s">
        <v>145</v>
      </c>
      <c r="G1505" s="73">
        <v>5</v>
      </c>
      <c r="H1505" s="73">
        <v>10.45</v>
      </c>
      <c r="I1505" s="73">
        <v>0</v>
      </c>
      <c r="J1505" s="73">
        <v>10.45</v>
      </c>
      <c r="K1505" s="89">
        <f t="shared" si="24"/>
        <v>10.45</v>
      </c>
      <c r="L1505" s="89"/>
    </row>
    <row r="1506" spans="1:12">
      <c r="A1506" s="73" t="s">
        <v>58</v>
      </c>
      <c r="B1506" s="73" t="s">
        <v>475</v>
      </c>
      <c r="C1506" s="73" t="s">
        <v>65</v>
      </c>
      <c r="D1506" s="73" t="s">
        <v>80</v>
      </c>
      <c r="E1506" s="73" t="s">
        <v>240</v>
      </c>
      <c r="F1506" s="73" t="s">
        <v>241</v>
      </c>
      <c r="G1506" s="73">
        <v>3</v>
      </c>
      <c r="H1506" s="73">
        <v>11.07</v>
      </c>
      <c r="I1506" s="73">
        <v>0</v>
      </c>
      <c r="J1506" s="73">
        <v>11.07</v>
      </c>
      <c r="K1506" s="89">
        <f t="shared" si="24"/>
        <v>11.07</v>
      </c>
      <c r="L1506" s="89"/>
    </row>
    <row r="1507" spans="1:12">
      <c r="A1507" s="73" t="s">
        <v>58</v>
      </c>
      <c r="B1507" s="73" t="s">
        <v>475</v>
      </c>
      <c r="C1507" s="73" t="s">
        <v>65</v>
      </c>
      <c r="D1507" s="73" t="s">
        <v>80</v>
      </c>
      <c r="E1507" s="73" t="s">
        <v>425</v>
      </c>
      <c r="F1507" s="73" t="s">
        <v>426</v>
      </c>
      <c r="G1507" s="73">
        <v>2</v>
      </c>
      <c r="H1507" s="73">
        <v>7.02</v>
      </c>
      <c r="I1507" s="73">
        <v>0</v>
      </c>
      <c r="J1507" s="73">
        <v>7.02</v>
      </c>
      <c r="K1507" s="89">
        <f t="shared" si="24"/>
        <v>7.02</v>
      </c>
      <c r="L1507" s="89"/>
    </row>
    <row r="1508" spans="1:12">
      <c r="A1508" s="73" t="s">
        <v>58</v>
      </c>
      <c r="B1508" s="73" t="s">
        <v>475</v>
      </c>
      <c r="C1508" s="73" t="s">
        <v>65</v>
      </c>
      <c r="D1508" s="73" t="s">
        <v>80</v>
      </c>
      <c r="E1508" s="73" t="s">
        <v>142</v>
      </c>
      <c r="F1508" s="73" t="s">
        <v>143</v>
      </c>
      <c r="G1508" s="73">
        <v>1</v>
      </c>
      <c r="H1508" s="73">
        <v>1.75</v>
      </c>
      <c r="I1508" s="73">
        <v>0</v>
      </c>
      <c r="J1508" s="73">
        <v>1.75</v>
      </c>
      <c r="K1508" s="89">
        <f t="shared" si="24"/>
        <v>1.75</v>
      </c>
      <c r="L1508" s="89"/>
    </row>
    <row r="1509" spans="1:12">
      <c r="A1509" s="73" t="s">
        <v>58</v>
      </c>
      <c r="B1509" s="73" t="s">
        <v>475</v>
      </c>
      <c r="C1509" s="73" t="s">
        <v>65</v>
      </c>
      <c r="D1509" s="73" t="s">
        <v>80</v>
      </c>
      <c r="E1509" s="73" t="s">
        <v>316</v>
      </c>
      <c r="F1509" s="73" t="s">
        <v>317</v>
      </c>
      <c r="G1509" s="73">
        <v>2</v>
      </c>
      <c r="H1509" s="73">
        <v>24.76</v>
      </c>
      <c r="I1509" s="73">
        <v>0</v>
      </c>
      <c r="J1509" s="73">
        <v>24.76</v>
      </c>
      <c r="K1509" s="89">
        <f t="shared" si="24"/>
        <v>24.76</v>
      </c>
      <c r="L1509" s="89"/>
    </row>
    <row r="1510" spans="1:12">
      <c r="A1510" s="73" t="s">
        <v>58</v>
      </c>
      <c r="B1510" s="73" t="s">
        <v>475</v>
      </c>
      <c r="C1510" s="73" t="s">
        <v>65</v>
      </c>
      <c r="D1510" s="73" t="s">
        <v>80</v>
      </c>
      <c r="E1510" s="73" t="s">
        <v>116</v>
      </c>
      <c r="F1510" s="73" t="s">
        <v>117</v>
      </c>
      <c r="G1510" s="73">
        <v>2</v>
      </c>
      <c r="H1510" s="73">
        <v>16.8</v>
      </c>
      <c r="I1510" s="73">
        <v>0</v>
      </c>
      <c r="J1510" s="73">
        <v>16.8</v>
      </c>
      <c r="K1510" s="89">
        <f t="shared" si="24"/>
        <v>16.8</v>
      </c>
      <c r="L1510" s="89"/>
    </row>
    <row r="1511" spans="1:12">
      <c r="A1511" s="73" t="s">
        <v>58</v>
      </c>
      <c r="B1511" s="73" t="s">
        <v>475</v>
      </c>
      <c r="C1511" s="73" t="s">
        <v>65</v>
      </c>
      <c r="D1511" s="73" t="s">
        <v>80</v>
      </c>
      <c r="E1511" s="73" t="s">
        <v>224</v>
      </c>
      <c r="F1511" s="73" t="s">
        <v>225</v>
      </c>
      <c r="G1511" s="73">
        <v>2</v>
      </c>
      <c r="H1511" s="73">
        <v>18.78</v>
      </c>
      <c r="I1511" s="73">
        <v>0</v>
      </c>
      <c r="J1511" s="73">
        <v>18.78</v>
      </c>
      <c r="K1511" s="89">
        <f t="shared" si="24"/>
        <v>18.78</v>
      </c>
      <c r="L1511" s="89"/>
    </row>
    <row r="1512" spans="1:12">
      <c r="A1512" s="73" t="s">
        <v>58</v>
      </c>
      <c r="B1512" s="73" t="s">
        <v>475</v>
      </c>
      <c r="C1512" s="73" t="s">
        <v>65</v>
      </c>
      <c r="D1512" s="73" t="s">
        <v>80</v>
      </c>
      <c r="E1512" s="73" t="s">
        <v>410</v>
      </c>
      <c r="F1512" s="73" t="s">
        <v>411</v>
      </c>
      <c r="G1512" s="73">
        <v>1</v>
      </c>
      <c r="H1512" s="73">
        <v>101.96</v>
      </c>
      <c r="I1512" s="73">
        <v>0</v>
      </c>
      <c r="J1512" s="73">
        <v>101.96</v>
      </c>
      <c r="K1512" s="89">
        <f t="shared" si="24"/>
        <v>101.96</v>
      </c>
      <c r="L1512" s="89"/>
    </row>
    <row r="1513" spans="1:12">
      <c r="A1513" s="73" t="s">
        <v>58</v>
      </c>
      <c r="B1513" s="73" t="s">
        <v>475</v>
      </c>
      <c r="C1513" s="73" t="s">
        <v>65</v>
      </c>
      <c r="D1513" s="73" t="s">
        <v>80</v>
      </c>
      <c r="E1513" s="73" t="s">
        <v>373</v>
      </c>
      <c r="F1513" s="73" t="s">
        <v>374</v>
      </c>
      <c r="G1513" s="73">
        <v>1</v>
      </c>
      <c r="H1513" s="73">
        <v>6.59</v>
      </c>
      <c r="I1513" s="73">
        <v>0</v>
      </c>
      <c r="J1513" s="73">
        <v>6.59</v>
      </c>
      <c r="K1513" s="89">
        <f t="shared" si="24"/>
        <v>6.59</v>
      </c>
      <c r="L1513" s="89"/>
    </row>
    <row r="1514" spans="1:12">
      <c r="A1514" s="73" t="s">
        <v>58</v>
      </c>
      <c r="B1514" s="73" t="s">
        <v>475</v>
      </c>
      <c r="C1514" s="73" t="s">
        <v>65</v>
      </c>
      <c r="D1514" s="73" t="s">
        <v>80</v>
      </c>
      <c r="E1514" s="73" t="s">
        <v>181</v>
      </c>
      <c r="F1514" s="73" t="s">
        <v>182</v>
      </c>
      <c r="G1514" s="73">
        <v>1</v>
      </c>
      <c r="H1514" s="73">
        <v>3.29</v>
      </c>
      <c r="I1514" s="73">
        <v>0</v>
      </c>
      <c r="J1514" s="73">
        <v>3.29</v>
      </c>
      <c r="K1514" s="89">
        <f t="shared" si="24"/>
        <v>3.29</v>
      </c>
      <c r="L1514" s="89"/>
    </row>
    <row r="1515" spans="1:12">
      <c r="A1515" s="73" t="s">
        <v>58</v>
      </c>
      <c r="B1515" s="73" t="s">
        <v>475</v>
      </c>
      <c r="C1515" s="73" t="s">
        <v>65</v>
      </c>
      <c r="D1515" s="73" t="s">
        <v>80</v>
      </c>
      <c r="E1515" s="73" t="s">
        <v>83</v>
      </c>
      <c r="F1515" s="73" t="s">
        <v>84</v>
      </c>
      <c r="G1515" s="73">
        <v>4</v>
      </c>
      <c r="H1515" s="73">
        <v>9</v>
      </c>
      <c r="I1515" s="73">
        <v>0</v>
      </c>
      <c r="J1515" s="73">
        <v>9</v>
      </c>
      <c r="K1515" s="89">
        <f t="shared" si="24"/>
        <v>9</v>
      </c>
      <c r="L1515" s="89"/>
    </row>
    <row r="1516" spans="1:12">
      <c r="A1516" s="73" t="s">
        <v>58</v>
      </c>
      <c r="B1516" s="73" t="s">
        <v>475</v>
      </c>
      <c r="C1516" s="73" t="s">
        <v>65</v>
      </c>
      <c r="D1516" s="73" t="s">
        <v>80</v>
      </c>
      <c r="E1516" s="73" t="s">
        <v>183</v>
      </c>
      <c r="F1516" s="73" t="s">
        <v>184</v>
      </c>
      <c r="G1516" s="73">
        <v>4</v>
      </c>
      <c r="H1516" s="73">
        <v>9</v>
      </c>
      <c r="I1516" s="73">
        <v>0</v>
      </c>
      <c r="J1516" s="73">
        <v>9</v>
      </c>
      <c r="K1516" s="89">
        <f t="shared" si="24"/>
        <v>9</v>
      </c>
      <c r="L1516" s="89"/>
    </row>
    <row r="1517" spans="1:12">
      <c r="A1517" s="73" t="s">
        <v>58</v>
      </c>
      <c r="B1517" s="73" t="s">
        <v>475</v>
      </c>
      <c r="C1517" s="73" t="s">
        <v>65</v>
      </c>
      <c r="D1517" s="73" t="s">
        <v>80</v>
      </c>
      <c r="E1517" s="73" t="s">
        <v>85</v>
      </c>
      <c r="F1517" s="73" t="s">
        <v>86</v>
      </c>
      <c r="G1517" s="73">
        <v>3</v>
      </c>
      <c r="H1517" s="73">
        <v>15.09</v>
      </c>
      <c r="I1517" s="73">
        <v>0</v>
      </c>
      <c r="J1517" s="73">
        <v>15.09</v>
      </c>
      <c r="K1517" s="89">
        <f t="shared" si="24"/>
        <v>15.09</v>
      </c>
      <c r="L1517" s="89"/>
    </row>
    <row r="1518" spans="1:12">
      <c r="A1518" s="73" t="s">
        <v>58</v>
      </c>
      <c r="B1518" s="73" t="s">
        <v>475</v>
      </c>
      <c r="C1518" s="73" t="s">
        <v>65</v>
      </c>
      <c r="D1518" s="73" t="s">
        <v>80</v>
      </c>
      <c r="E1518" s="73" t="s">
        <v>187</v>
      </c>
      <c r="F1518" s="73" t="s">
        <v>188</v>
      </c>
      <c r="G1518" s="73">
        <v>2</v>
      </c>
      <c r="H1518" s="73">
        <v>10.28</v>
      </c>
      <c r="I1518" s="73">
        <v>0</v>
      </c>
      <c r="J1518" s="73">
        <v>10.28</v>
      </c>
      <c r="K1518" s="89">
        <f t="shared" si="24"/>
        <v>10.28</v>
      </c>
      <c r="L1518" s="89"/>
    </row>
    <row r="1519" spans="1:12">
      <c r="A1519" s="73" t="s">
        <v>58</v>
      </c>
      <c r="B1519" s="73" t="s">
        <v>475</v>
      </c>
      <c r="C1519" s="73" t="s">
        <v>65</v>
      </c>
      <c r="D1519" s="73" t="s">
        <v>80</v>
      </c>
      <c r="E1519" s="73" t="s">
        <v>189</v>
      </c>
      <c r="F1519" s="73" t="s">
        <v>190</v>
      </c>
      <c r="G1519" s="73">
        <v>1</v>
      </c>
      <c r="H1519" s="73">
        <v>5.34</v>
      </c>
      <c r="I1519" s="73">
        <v>0</v>
      </c>
      <c r="J1519" s="73">
        <v>5.34</v>
      </c>
      <c r="K1519" s="89">
        <f t="shared" si="24"/>
        <v>5.34</v>
      </c>
      <c r="L1519" s="89"/>
    </row>
    <row r="1520" spans="1:12">
      <c r="A1520" s="73" t="s">
        <v>58</v>
      </c>
      <c r="B1520" s="73" t="s">
        <v>475</v>
      </c>
      <c r="C1520" s="73" t="s">
        <v>65</v>
      </c>
      <c r="D1520" s="73" t="s">
        <v>80</v>
      </c>
      <c r="E1520" s="73" t="s">
        <v>87</v>
      </c>
      <c r="F1520" s="73" t="s">
        <v>88</v>
      </c>
      <c r="G1520" s="73">
        <v>2</v>
      </c>
      <c r="H1520" s="73">
        <v>5.74</v>
      </c>
      <c r="I1520" s="73">
        <v>0</v>
      </c>
      <c r="J1520" s="73">
        <v>5.74</v>
      </c>
      <c r="K1520" s="89">
        <f t="shared" si="24"/>
        <v>5.74</v>
      </c>
      <c r="L1520" s="89"/>
    </row>
    <row r="1521" spans="1:12">
      <c r="A1521" s="73" t="s">
        <v>58</v>
      </c>
      <c r="B1521" s="73" t="s">
        <v>475</v>
      </c>
      <c r="C1521" s="73" t="s">
        <v>65</v>
      </c>
      <c r="D1521" s="73" t="s">
        <v>80</v>
      </c>
      <c r="E1521" s="73" t="s">
        <v>89</v>
      </c>
      <c r="F1521" s="73" t="s">
        <v>90</v>
      </c>
      <c r="G1521" s="73">
        <v>2</v>
      </c>
      <c r="H1521" s="73">
        <v>13.46</v>
      </c>
      <c r="I1521" s="73">
        <v>0</v>
      </c>
      <c r="J1521" s="73">
        <v>13.46</v>
      </c>
      <c r="K1521" s="89">
        <f t="shared" si="24"/>
        <v>13.46</v>
      </c>
      <c r="L1521" s="89"/>
    </row>
    <row r="1522" spans="1:12">
      <c r="A1522" s="73" t="s">
        <v>58</v>
      </c>
      <c r="B1522" s="73" t="s">
        <v>475</v>
      </c>
      <c r="C1522" s="73" t="s">
        <v>65</v>
      </c>
      <c r="D1522" s="73" t="s">
        <v>80</v>
      </c>
      <c r="E1522" s="73" t="s">
        <v>222</v>
      </c>
      <c r="F1522" s="73" t="s">
        <v>223</v>
      </c>
      <c r="G1522" s="73">
        <v>1</v>
      </c>
      <c r="H1522" s="73">
        <v>3.02</v>
      </c>
      <c r="I1522" s="73">
        <v>0</v>
      </c>
      <c r="J1522" s="73">
        <v>3.02</v>
      </c>
      <c r="K1522" s="89">
        <f t="shared" si="24"/>
        <v>3.02</v>
      </c>
      <c r="L1522" s="89"/>
    </row>
    <row r="1523" spans="1:12">
      <c r="A1523" s="73" t="s">
        <v>58</v>
      </c>
      <c r="B1523" s="73" t="s">
        <v>475</v>
      </c>
      <c r="C1523" s="73" t="s">
        <v>65</v>
      </c>
      <c r="D1523" s="73" t="s">
        <v>80</v>
      </c>
      <c r="E1523" s="73" t="s">
        <v>191</v>
      </c>
      <c r="F1523" s="73" t="s">
        <v>192</v>
      </c>
      <c r="G1523" s="73">
        <v>2</v>
      </c>
      <c r="H1523" s="73">
        <v>10.9</v>
      </c>
      <c r="I1523" s="73">
        <v>0</v>
      </c>
      <c r="J1523" s="73">
        <v>10.9</v>
      </c>
      <c r="K1523" s="89">
        <f t="shared" si="24"/>
        <v>10.9</v>
      </c>
      <c r="L1523" s="89"/>
    </row>
    <row r="1524" spans="1:12">
      <c r="A1524" s="73" t="s">
        <v>58</v>
      </c>
      <c r="B1524" s="73" t="s">
        <v>475</v>
      </c>
      <c r="C1524" s="73" t="s">
        <v>65</v>
      </c>
      <c r="D1524" s="73" t="s">
        <v>80</v>
      </c>
      <c r="E1524" s="73" t="s">
        <v>91</v>
      </c>
      <c r="F1524" s="73" t="s">
        <v>92</v>
      </c>
      <c r="G1524" s="73">
        <v>2</v>
      </c>
      <c r="H1524" s="73">
        <v>4.16</v>
      </c>
      <c r="I1524" s="73">
        <v>0</v>
      </c>
      <c r="J1524" s="73">
        <v>4.16</v>
      </c>
      <c r="K1524" s="89">
        <f t="shared" si="24"/>
        <v>4.16</v>
      </c>
      <c r="L1524" s="89"/>
    </row>
    <row r="1525" spans="1:12">
      <c r="A1525" s="73" t="s">
        <v>58</v>
      </c>
      <c r="B1525" s="73" t="s">
        <v>475</v>
      </c>
      <c r="C1525" s="73" t="s">
        <v>65</v>
      </c>
      <c r="D1525" s="73" t="s">
        <v>80</v>
      </c>
      <c r="E1525" s="73" t="s">
        <v>120</v>
      </c>
      <c r="F1525" s="73" t="s">
        <v>121</v>
      </c>
      <c r="G1525" s="73">
        <v>3</v>
      </c>
      <c r="H1525" s="73">
        <v>26.16</v>
      </c>
      <c r="I1525" s="73">
        <v>0</v>
      </c>
      <c r="J1525" s="73">
        <v>26.16</v>
      </c>
      <c r="K1525" s="89">
        <f t="shared" si="24"/>
        <v>26.16</v>
      </c>
      <c r="L1525" s="89"/>
    </row>
    <row r="1526" spans="1:12">
      <c r="A1526" s="73" t="s">
        <v>58</v>
      </c>
      <c r="B1526" s="73" t="s">
        <v>475</v>
      </c>
      <c r="C1526" s="73" t="s">
        <v>65</v>
      </c>
      <c r="D1526" s="73" t="s">
        <v>80</v>
      </c>
      <c r="E1526" s="73" t="s">
        <v>132</v>
      </c>
      <c r="F1526" s="73" t="s">
        <v>133</v>
      </c>
      <c r="G1526" s="73">
        <v>1</v>
      </c>
      <c r="H1526" s="73">
        <v>12.4</v>
      </c>
      <c r="I1526" s="73">
        <v>0</v>
      </c>
      <c r="J1526" s="73">
        <v>12.4</v>
      </c>
      <c r="K1526" s="89">
        <f t="shared" si="24"/>
        <v>12.4</v>
      </c>
      <c r="L1526" s="89"/>
    </row>
    <row r="1527" spans="1:12">
      <c r="A1527" s="73" t="s">
        <v>58</v>
      </c>
      <c r="B1527" s="73" t="s">
        <v>475</v>
      </c>
      <c r="C1527" s="73" t="s">
        <v>65</v>
      </c>
      <c r="D1527" s="73" t="s">
        <v>80</v>
      </c>
      <c r="E1527" s="73" t="s">
        <v>122</v>
      </c>
      <c r="F1527" s="73" t="s">
        <v>123</v>
      </c>
      <c r="G1527" s="73">
        <v>1</v>
      </c>
      <c r="H1527" s="73">
        <v>6.42</v>
      </c>
      <c r="I1527" s="73">
        <v>0</v>
      </c>
      <c r="J1527" s="73">
        <v>6.42</v>
      </c>
      <c r="K1527" s="89">
        <f t="shared" si="24"/>
        <v>6.42</v>
      </c>
      <c r="L1527" s="89"/>
    </row>
    <row r="1528" spans="1:12">
      <c r="A1528" s="73" t="s">
        <v>58</v>
      </c>
      <c r="B1528" s="73" t="s">
        <v>475</v>
      </c>
      <c r="C1528" s="73" t="s">
        <v>65</v>
      </c>
      <c r="D1528" s="73" t="s">
        <v>80</v>
      </c>
      <c r="E1528" s="73" t="s">
        <v>124</v>
      </c>
      <c r="F1528" s="73" t="s">
        <v>125</v>
      </c>
      <c r="G1528" s="73">
        <v>1</v>
      </c>
      <c r="H1528" s="73">
        <v>8.2799999999999994</v>
      </c>
      <c r="I1528" s="73">
        <v>0</v>
      </c>
      <c r="J1528" s="73">
        <v>8.2799999999999994</v>
      </c>
      <c r="K1528" s="89">
        <f t="shared" si="24"/>
        <v>8.2799999999999994</v>
      </c>
      <c r="L1528" s="89"/>
    </row>
    <row r="1529" spans="1:12">
      <c r="A1529" s="73" t="s">
        <v>58</v>
      </c>
      <c r="B1529" s="73" t="s">
        <v>475</v>
      </c>
      <c r="C1529" s="73" t="s">
        <v>65</v>
      </c>
      <c r="D1529" s="73" t="s">
        <v>80</v>
      </c>
      <c r="E1529" s="73" t="s">
        <v>126</v>
      </c>
      <c r="F1529" s="73" t="s">
        <v>127</v>
      </c>
      <c r="G1529" s="73">
        <v>2</v>
      </c>
      <c r="H1529" s="73">
        <v>28.8</v>
      </c>
      <c r="I1529" s="73">
        <v>0</v>
      </c>
      <c r="J1529" s="73">
        <v>28.8</v>
      </c>
      <c r="K1529" s="89">
        <f t="shared" si="24"/>
        <v>28.8</v>
      </c>
      <c r="L1529" s="89"/>
    </row>
    <row r="1530" spans="1:12">
      <c r="A1530" s="73" t="s">
        <v>58</v>
      </c>
      <c r="B1530" s="73" t="s">
        <v>475</v>
      </c>
      <c r="C1530" s="73" t="s">
        <v>65</v>
      </c>
      <c r="D1530" s="73" t="s">
        <v>80</v>
      </c>
      <c r="E1530" s="73" t="s">
        <v>134</v>
      </c>
      <c r="F1530" s="73" t="s">
        <v>135</v>
      </c>
      <c r="G1530" s="73">
        <v>2</v>
      </c>
      <c r="H1530" s="73">
        <v>19.7</v>
      </c>
      <c r="I1530" s="73">
        <v>0</v>
      </c>
      <c r="J1530" s="73">
        <v>19.7</v>
      </c>
      <c r="K1530" s="89">
        <f t="shared" si="24"/>
        <v>19.7</v>
      </c>
      <c r="L1530" s="89"/>
    </row>
    <row r="1531" spans="1:12">
      <c r="A1531" s="73" t="s">
        <v>58</v>
      </c>
      <c r="B1531" s="73" t="s">
        <v>475</v>
      </c>
      <c r="C1531" s="73" t="s">
        <v>65</v>
      </c>
      <c r="D1531" s="73" t="s">
        <v>80</v>
      </c>
      <c r="E1531" s="73" t="s">
        <v>199</v>
      </c>
      <c r="F1531" s="73" t="s">
        <v>200</v>
      </c>
      <c r="G1531" s="73">
        <v>1</v>
      </c>
      <c r="H1531" s="73">
        <v>21.19</v>
      </c>
      <c r="I1531" s="73">
        <v>0</v>
      </c>
      <c r="J1531" s="73">
        <v>21.19</v>
      </c>
      <c r="K1531" s="89">
        <f t="shared" si="24"/>
        <v>21.19</v>
      </c>
      <c r="L1531" s="89"/>
    </row>
    <row r="1532" spans="1:12">
      <c r="A1532" s="73" t="s">
        <v>58</v>
      </c>
      <c r="B1532" s="73" t="s">
        <v>475</v>
      </c>
      <c r="C1532" s="73" t="s">
        <v>65</v>
      </c>
      <c r="D1532" s="73" t="s">
        <v>80</v>
      </c>
      <c r="E1532" s="73" t="s">
        <v>112</v>
      </c>
      <c r="F1532" s="73" t="s">
        <v>113</v>
      </c>
      <c r="G1532" s="73">
        <v>5</v>
      </c>
      <c r="H1532" s="73">
        <v>109.65</v>
      </c>
      <c r="I1532" s="73">
        <v>35</v>
      </c>
      <c r="J1532" s="73">
        <v>144.65</v>
      </c>
      <c r="K1532" s="89">
        <f t="shared" si="24"/>
        <v>144.65</v>
      </c>
      <c r="L1532" s="89"/>
    </row>
    <row r="1533" spans="1:12">
      <c r="A1533" s="73" t="s">
        <v>58</v>
      </c>
      <c r="B1533" s="73" t="s">
        <v>475</v>
      </c>
      <c r="C1533" s="73" t="s">
        <v>65</v>
      </c>
      <c r="D1533" s="73" t="s">
        <v>80</v>
      </c>
      <c r="E1533" s="73" t="s">
        <v>116</v>
      </c>
      <c r="F1533" s="73" t="s">
        <v>117</v>
      </c>
      <c r="G1533" s="73">
        <v>3</v>
      </c>
      <c r="H1533" s="73">
        <v>25.2</v>
      </c>
      <c r="I1533" s="73">
        <v>0</v>
      </c>
      <c r="J1533" s="73">
        <v>25.2</v>
      </c>
      <c r="K1533" s="89">
        <f t="shared" si="24"/>
        <v>25.2</v>
      </c>
      <c r="L1533" s="89"/>
    </row>
    <row r="1534" spans="1:12">
      <c r="A1534" s="73" t="s">
        <v>58</v>
      </c>
      <c r="B1534" s="73" t="s">
        <v>475</v>
      </c>
      <c r="C1534" s="73" t="s">
        <v>65</v>
      </c>
      <c r="D1534" s="73" t="s">
        <v>80</v>
      </c>
      <c r="E1534" s="73" t="s">
        <v>138</v>
      </c>
      <c r="F1534" s="73" t="s">
        <v>139</v>
      </c>
      <c r="G1534" s="73">
        <v>21</v>
      </c>
      <c r="H1534" s="73">
        <v>34.229999999999997</v>
      </c>
      <c r="I1534" s="73">
        <v>42</v>
      </c>
      <c r="J1534" s="73">
        <v>76.23</v>
      </c>
      <c r="K1534" s="89">
        <f t="shared" si="24"/>
        <v>76.23</v>
      </c>
      <c r="L1534" s="89"/>
    </row>
    <row r="1535" spans="1:12">
      <c r="A1535" s="73" t="s">
        <v>58</v>
      </c>
      <c r="B1535" s="73" t="s">
        <v>475</v>
      </c>
      <c r="C1535" s="73" t="s">
        <v>65</v>
      </c>
      <c r="D1535" s="73" t="s">
        <v>80</v>
      </c>
      <c r="E1535" s="73" t="s">
        <v>163</v>
      </c>
      <c r="F1535" s="73" t="s">
        <v>164</v>
      </c>
      <c r="G1535" s="73">
        <v>21</v>
      </c>
      <c r="H1535" s="73">
        <v>110.88</v>
      </c>
      <c r="I1535" s="73">
        <v>0</v>
      </c>
      <c r="J1535" s="73">
        <v>110.88</v>
      </c>
      <c r="K1535" s="89">
        <f t="shared" si="24"/>
        <v>110.88</v>
      </c>
      <c r="L1535" s="89"/>
    </row>
    <row r="1536" spans="1:12">
      <c r="A1536" s="73" t="s">
        <v>58</v>
      </c>
      <c r="B1536" s="73" t="s">
        <v>475</v>
      </c>
      <c r="C1536" s="73" t="s">
        <v>65</v>
      </c>
      <c r="D1536" s="73" t="s">
        <v>80</v>
      </c>
      <c r="E1536" s="73" t="s">
        <v>412</v>
      </c>
      <c r="F1536" s="73" t="s">
        <v>413</v>
      </c>
      <c r="G1536" s="73">
        <v>1</v>
      </c>
      <c r="H1536" s="73">
        <v>32.33</v>
      </c>
      <c r="I1536" s="73">
        <v>4</v>
      </c>
      <c r="J1536" s="73">
        <v>36.33</v>
      </c>
      <c r="K1536" s="89">
        <f t="shared" si="24"/>
        <v>36.33</v>
      </c>
      <c r="L1536" s="89"/>
    </row>
    <row r="1537" spans="1:12">
      <c r="A1537" s="73" t="s">
        <v>58</v>
      </c>
      <c r="B1537" s="73" t="s">
        <v>475</v>
      </c>
      <c r="C1537" s="73" t="s">
        <v>65</v>
      </c>
      <c r="D1537" s="73" t="s">
        <v>80</v>
      </c>
      <c r="E1537" s="73" t="s">
        <v>209</v>
      </c>
      <c r="F1537" s="73" t="s">
        <v>210</v>
      </c>
      <c r="G1537" s="73">
        <v>4</v>
      </c>
      <c r="H1537" s="73">
        <v>182.32</v>
      </c>
      <c r="I1537" s="73">
        <v>16</v>
      </c>
      <c r="J1537" s="73">
        <v>198.32</v>
      </c>
      <c r="K1537" s="89">
        <f t="shared" si="24"/>
        <v>198.32</v>
      </c>
      <c r="L1537" s="89"/>
    </row>
    <row r="1538" spans="1:12">
      <c r="A1538" s="73" t="s">
        <v>58</v>
      </c>
      <c r="B1538" s="73" t="s">
        <v>475</v>
      </c>
      <c r="C1538" s="73" t="s">
        <v>65</v>
      </c>
      <c r="D1538" s="73" t="s">
        <v>80</v>
      </c>
      <c r="E1538" s="73" t="s">
        <v>230</v>
      </c>
      <c r="F1538" s="73" t="s">
        <v>231</v>
      </c>
      <c r="G1538" s="73">
        <v>6</v>
      </c>
      <c r="H1538" s="73">
        <v>154.91999999999999</v>
      </c>
      <c r="I1538" s="73">
        <v>24</v>
      </c>
      <c r="J1538" s="73">
        <v>178.92</v>
      </c>
      <c r="K1538" s="89">
        <f t="shared" si="24"/>
        <v>178.92</v>
      </c>
      <c r="L1538" s="89"/>
    </row>
    <row r="1539" spans="1:12">
      <c r="A1539" s="73" t="s">
        <v>58</v>
      </c>
      <c r="B1539" s="73" t="s">
        <v>475</v>
      </c>
      <c r="C1539" s="73" t="s">
        <v>65</v>
      </c>
      <c r="D1539" s="73" t="s">
        <v>80</v>
      </c>
      <c r="E1539" s="73" t="s">
        <v>476</v>
      </c>
      <c r="F1539" s="73" t="s">
        <v>477</v>
      </c>
      <c r="G1539" s="73">
        <v>4</v>
      </c>
      <c r="H1539" s="73">
        <v>99.2</v>
      </c>
      <c r="I1539" s="73">
        <v>16</v>
      </c>
      <c r="J1539" s="73">
        <v>115.2</v>
      </c>
      <c r="K1539" s="89">
        <f t="shared" si="24"/>
        <v>115.2</v>
      </c>
      <c r="L1539" s="89"/>
    </row>
    <row r="1540" spans="1:12">
      <c r="A1540" s="73" t="s">
        <v>58</v>
      </c>
      <c r="B1540" s="73" t="s">
        <v>475</v>
      </c>
      <c r="C1540" s="73" t="s">
        <v>65</v>
      </c>
      <c r="D1540" s="73" t="s">
        <v>80</v>
      </c>
      <c r="E1540" s="73" t="s">
        <v>232</v>
      </c>
      <c r="F1540" s="73" t="s">
        <v>233</v>
      </c>
      <c r="G1540" s="73">
        <v>6</v>
      </c>
      <c r="H1540" s="73">
        <v>213.06</v>
      </c>
      <c r="I1540" s="73">
        <v>24</v>
      </c>
      <c r="J1540" s="73">
        <v>237.06</v>
      </c>
      <c r="K1540" s="89">
        <f t="shared" si="24"/>
        <v>237.06</v>
      </c>
      <c r="L1540" s="89"/>
    </row>
    <row r="1541" spans="1:12">
      <c r="A1541" s="73" t="s">
        <v>58</v>
      </c>
      <c r="B1541" s="73" t="s">
        <v>475</v>
      </c>
      <c r="C1541" s="73" t="s">
        <v>65</v>
      </c>
      <c r="D1541" s="73" t="s">
        <v>80</v>
      </c>
      <c r="E1541" s="73" t="s">
        <v>478</v>
      </c>
      <c r="F1541" s="73" t="s">
        <v>479</v>
      </c>
      <c r="G1541" s="73">
        <v>4</v>
      </c>
      <c r="H1541" s="73">
        <v>112.52</v>
      </c>
      <c r="I1541" s="73">
        <v>16</v>
      </c>
      <c r="J1541" s="73">
        <v>128.52000000000001</v>
      </c>
      <c r="K1541" s="89">
        <f t="shared" si="24"/>
        <v>128.52000000000001</v>
      </c>
      <c r="L1541" s="89"/>
    </row>
    <row r="1542" spans="1:12">
      <c r="A1542" s="73" t="s">
        <v>58</v>
      </c>
      <c r="B1542" s="73" t="s">
        <v>475</v>
      </c>
      <c r="C1542" s="73" t="s">
        <v>65</v>
      </c>
      <c r="D1542" s="73" t="s">
        <v>80</v>
      </c>
      <c r="E1542" s="73" t="s">
        <v>2699</v>
      </c>
      <c r="F1542" s="73" t="s">
        <v>2700</v>
      </c>
      <c r="G1542" s="73">
        <v>2</v>
      </c>
      <c r="H1542" s="73">
        <v>31.06</v>
      </c>
      <c r="I1542" s="73">
        <v>0</v>
      </c>
      <c r="J1542" s="73">
        <v>31.06</v>
      </c>
      <c r="K1542" s="89">
        <f t="shared" si="24"/>
        <v>31.06</v>
      </c>
      <c r="L1542" s="89"/>
    </row>
    <row r="1543" spans="1:12">
      <c r="A1543" s="73" t="s">
        <v>58</v>
      </c>
      <c r="B1543" s="73" t="s">
        <v>475</v>
      </c>
      <c r="C1543" s="73" t="s">
        <v>65</v>
      </c>
      <c r="D1543" s="73" t="s">
        <v>80</v>
      </c>
      <c r="E1543" s="73" t="s">
        <v>309</v>
      </c>
      <c r="F1543" s="73" t="s">
        <v>310</v>
      </c>
      <c r="G1543" s="73">
        <v>3</v>
      </c>
      <c r="H1543" s="73">
        <v>141.15</v>
      </c>
      <c r="I1543" s="73">
        <v>12</v>
      </c>
      <c r="J1543" s="73">
        <v>153.15</v>
      </c>
      <c r="K1543" s="89">
        <f t="shared" ref="K1543:K1606" si="25">J1543</f>
        <v>153.15</v>
      </c>
      <c r="L1543" s="89"/>
    </row>
    <row r="1544" spans="1:12">
      <c r="A1544" s="73" t="s">
        <v>58</v>
      </c>
      <c r="B1544" s="73" t="s">
        <v>475</v>
      </c>
      <c r="C1544" s="73" t="s">
        <v>65</v>
      </c>
      <c r="D1544" s="73" t="s">
        <v>80</v>
      </c>
      <c r="E1544" s="73" t="s">
        <v>286</v>
      </c>
      <c r="F1544" s="73" t="s">
        <v>287</v>
      </c>
      <c r="G1544" s="73">
        <v>1</v>
      </c>
      <c r="H1544" s="73">
        <v>126.88</v>
      </c>
      <c r="I1544" s="73">
        <v>4</v>
      </c>
      <c r="J1544" s="73">
        <v>130.88</v>
      </c>
      <c r="K1544" s="89">
        <f t="shared" si="25"/>
        <v>130.88</v>
      </c>
      <c r="L1544" s="89"/>
    </row>
    <row r="1545" spans="1:12">
      <c r="A1545" s="73" t="s">
        <v>58</v>
      </c>
      <c r="B1545" s="73" t="s">
        <v>475</v>
      </c>
      <c r="C1545" s="73" t="s">
        <v>65</v>
      </c>
      <c r="D1545" s="73" t="s">
        <v>80</v>
      </c>
      <c r="E1545" s="73" t="s">
        <v>288</v>
      </c>
      <c r="F1545" s="73" t="s">
        <v>289</v>
      </c>
      <c r="G1545" s="73">
        <v>4</v>
      </c>
      <c r="H1545" s="73">
        <v>32.4</v>
      </c>
      <c r="I1545" s="73">
        <v>0</v>
      </c>
      <c r="J1545" s="73">
        <v>32.4</v>
      </c>
      <c r="K1545" s="89">
        <f t="shared" si="25"/>
        <v>32.4</v>
      </c>
      <c r="L1545" s="89"/>
    </row>
    <row r="1546" spans="1:12">
      <c r="A1546" s="73" t="s">
        <v>58</v>
      </c>
      <c r="B1546" s="73" t="s">
        <v>475</v>
      </c>
      <c r="C1546" s="73" t="s">
        <v>65</v>
      </c>
      <c r="D1546" s="73" t="s">
        <v>80</v>
      </c>
      <c r="E1546" s="73" t="s">
        <v>290</v>
      </c>
      <c r="F1546" s="73" t="s">
        <v>291</v>
      </c>
      <c r="G1546" s="73">
        <v>4</v>
      </c>
      <c r="H1546" s="73">
        <v>22.48</v>
      </c>
      <c r="I1546" s="73">
        <v>0</v>
      </c>
      <c r="J1546" s="73">
        <v>22.48</v>
      </c>
      <c r="K1546" s="89">
        <f t="shared" si="25"/>
        <v>22.48</v>
      </c>
      <c r="L1546" s="89"/>
    </row>
    <row r="1547" spans="1:12">
      <c r="A1547" s="73" t="s">
        <v>58</v>
      </c>
      <c r="B1547" s="73" t="s">
        <v>475</v>
      </c>
      <c r="C1547" s="73" t="s">
        <v>65</v>
      </c>
      <c r="D1547" s="73" t="s">
        <v>80</v>
      </c>
      <c r="E1547" s="73" t="s">
        <v>1659</v>
      </c>
      <c r="F1547" s="73" t="s">
        <v>1660</v>
      </c>
      <c r="G1547" s="73">
        <v>1</v>
      </c>
      <c r="H1547" s="73">
        <v>65.84</v>
      </c>
      <c r="I1547" s="73">
        <v>4</v>
      </c>
      <c r="J1547" s="73">
        <v>69.84</v>
      </c>
      <c r="K1547" s="89">
        <f t="shared" si="25"/>
        <v>69.84</v>
      </c>
      <c r="L1547" s="89"/>
    </row>
    <row r="1548" spans="1:12">
      <c r="A1548" s="73" t="s">
        <v>58</v>
      </c>
      <c r="B1548" s="73" t="s">
        <v>475</v>
      </c>
      <c r="C1548" s="73" t="s">
        <v>65</v>
      </c>
      <c r="D1548" s="73" t="s">
        <v>80</v>
      </c>
      <c r="E1548" s="73" t="s">
        <v>165</v>
      </c>
      <c r="F1548" s="73" t="s">
        <v>166</v>
      </c>
      <c r="G1548" s="73">
        <v>4</v>
      </c>
      <c r="H1548" s="73">
        <v>29.12</v>
      </c>
      <c r="I1548" s="73">
        <v>12</v>
      </c>
      <c r="J1548" s="73">
        <v>41.12</v>
      </c>
      <c r="K1548" s="89">
        <f t="shared" si="25"/>
        <v>41.12</v>
      </c>
      <c r="L1548" s="89"/>
    </row>
    <row r="1549" spans="1:12">
      <c r="A1549" s="73" t="s">
        <v>58</v>
      </c>
      <c r="B1549" s="73" t="s">
        <v>475</v>
      </c>
      <c r="C1549" s="73" t="s">
        <v>65</v>
      </c>
      <c r="D1549" s="73" t="s">
        <v>80</v>
      </c>
      <c r="E1549" s="73" t="s">
        <v>155</v>
      </c>
      <c r="F1549" s="73" t="s">
        <v>156</v>
      </c>
      <c r="G1549" s="73">
        <v>10</v>
      </c>
      <c r="H1549" s="73">
        <v>125.8</v>
      </c>
      <c r="I1549" s="73">
        <v>30</v>
      </c>
      <c r="J1549" s="73">
        <v>155.80000000000001</v>
      </c>
      <c r="K1549" s="89">
        <f t="shared" si="25"/>
        <v>155.80000000000001</v>
      </c>
      <c r="L1549" s="89"/>
    </row>
    <row r="1550" spans="1:12">
      <c r="A1550" s="73" t="s">
        <v>58</v>
      </c>
      <c r="B1550" s="73" t="s">
        <v>475</v>
      </c>
      <c r="C1550" s="73" t="s">
        <v>65</v>
      </c>
      <c r="D1550" s="73" t="s">
        <v>80</v>
      </c>
      <c r="E1550" s="73" t="s">
        <v>157</v>
      </c>
      <c r="F1550" s="73" t="s">
        <v>158</v>
      </c>
      <c r="G1550" s="73">
        <v>5</v>
      </c>
      <c r="H1550" s="73">
        <v>104</v>
      </c>
      <c r="I1550" s="73">
        <v>15</v>
      </c>
      <c r="J1550" s="73">
        <v>119</v>
      </c>
      <c r="K1550" s="89">
        <f t="shared" si="25"/>
        <v>119</v>
      </c>
      <c r="L1550" s="89"/>
    </row>
    <row r="1551" spans="1:12">
      <c r="A1551" s="73" t="s">
        <v>58</v>
      </c>
      <c r="B1551" s="73" t="s">
        <v>475</v>
      </c>
      <c r="C1551" s="73" t="s">
        <v>65</v>
      </c>
      <c r="D1551" s="73" t="s">
        <v>80</v>
      </c>
      <c r="E1551" s="73" t="s">
        <v>294</v>
      </c>
      <c r="F1551" s="73" t="s">
        <v>295</v>
      </c>
      <c r="G1551" s="73">
        <v>1</v>
      </c>
      <c r="H1551" s="73">
        <v>14.77</v>
      </c>
      <c r="I1551" s="73">
        <v>3</v>
      </c>
      <c r="J1551" s="73">
        <v>17.77</v>
      </c>
      <c r="K1551" s="89">
        <f t="shared" si="25"/>
        <v>17.77</v>
      </c>
      <c r="L1551" s="89"/>
    </row>
    <row r="1552" spans="1:12">
      <c r="A1552" s="73" t="s">
        <v>58</v>
      </c>
      <c r="B1552" s="73" t="s">
        <v>475</v>
      </c>
      <c r="C1552" s="73" t="s">
        <v>65</v>
      </c>
      <c r="D1552" s="73" t="s">
        <v>80</v>
      </c>
      <c r="E1552" s="73" t="s">
        <v>94</v>
      </c>
      <c r="F1552" s="73" t="s">
        <v>95</v>
      </c>
      <c r="G1552" s="73">
        <v>23</v>
      </c>
      <c r="H1552" s="73">
        <v>25.3</v>
      </c>
      <c r="I1552" s="73">
        <v>0</v>
      </c>
      <c r="J1552" s="73">
        <v>25.3</v>
      </c>
      <c r="K1552" s="89">
        <f t="shared" si="25"/>
        <v>25.3</v>
      </c>
      <c r="L1552" s="89"/>
    </row>
    <row r="1553" spans="1:12">
      <c r="A1553" s="73" t="s">
        <v>58</v>
      </c>
      <c r="B1553" s="73" t="s">
        <v>475</v>
      </c>
      <c r="C1553" s="73" t="s">
        <v>65</v>
      </c>
      <c r="D1553" s="73" t="s">
        <v>80</v>
      </c>
      <c r="E1553" s="73" t="s">
        <v>96</v>
      </c>
      <c r="F1553" s="73" t="s">
        <v>97</v>
      </c>
      <c r="G1553" s="73">
        <v>1</v>
      </c>
      <c r="H1553" s="73">
        <v>15.45</v>
      </c>
      <c r="I1553" s="73">
        <v>14</v>
      </c>
      <c r="J1553" s="73">
        <v>29.45</v>
      </c>
      <c r="K1553" s="89">
        <f t="shared" si="25"/>
        <v>29.45</v>
      </c>
      <c r="L1553" s="89"/>
    </row>
    <row r="1554" spans="1:12">
      <c r="A1554" s="73" t="s">
        <v>58</v>
      </c>
      <c r="B1554" s="73" t="s">
        <v>475</v>
      </c>
      <c r="C1554" s="73" t="s">
        <v>65</v>
      </c>
      <c r="D1554" s="73" t="s">
        <v>80</v>
      </c>
      <c r="E1554" s="73" t="s">
        <v>329</v>
      </c>
      <c r="F1554" s="73" t="s">
        <v>330</v>
      </c>
      <c r="G1554" s="73">
        <v>2</v>
      </c>
      <c r="H1554" s="73">
        <v>52.7</v>
      </c>
      <c r="I1554" s="73">
        <v>28</v>
      </c>
      <c r="J1554" s="73">
        <v>80.7</v>
      </c>
      <c r="K1554" s="89">
        <f t="shared" si="25"/>
        <v>80.7</v>
      </c>
      <c r="L1554" s="89"/>
    </row>
    <row r="1555" spans="1:12">
      <c r="A1555" s="73" t="s">
        <v>58</v>
      </c>
      <c r="B1555" s="73" t="s">
        <v>475</v>
      </c>
      <c r="C1555" s="73" t="s">
        <v>65</v>
      </c>
      <c r="D1555" s="73" t="s">
        <v>80</v>
      </c>
      <c r="E1555" s="73" t="s">
        <v>331</v>
      </c>
      <c r="F1555" s="73" t="s">
        <v>332</v>
      </c>
      <c r="G1555" s="73">
        <v>2</v>
      </c>
      <c r="H1555" s="73">
        <v>52.12</v>
      </c>
      <c r="I1555" s="73">
        <v>0</v>
      </c>
      <c r="J1555" s="73">
        <v>52.12</v>
      </c>
      <c r="K1555" s="89">
        <f t="shared" si="25"/>
        <v>52.12</v>
      </c>
      <c r="L1555" s="89"/>
    </row>
    <row r="1556" spans="1:12">
      <c r="A1556" s="73" t="s">
        <v>58</v>
      </c>
      <c r="B1556" s="73" t="s">
        <v>475</v>
      </c>
      <c r="C1556" s="73" t="s">
        <v>65</v>
      </c>
      <c r="D1556" s="73" t="s">
        <v>80</v>
      </c>
      <c r="E1556" s="73" t="s">
        <v>104</v>
      </c>
      <c r="F1556" s="73" t="s">
        <v>105</v>
      </c>
      <c r="G1556" s="73">
        <v>3</v>
      </c>
      <c r="H1556" s="73">
        <v>62.22</v>
      </c>
      <c r="I1556" s="73">
        <v>0</v>
      </c>
      <c r="J1556" s="73">
        <v>62.22</v>
      </c>
      <c r="K1556" s="89">
        <f t="shared" si="25"/>
        <v>62.22</v>
      </c>
      <c r="L1556" s="89"/>
    </row>
    <row r="1557" spans="1:12">
      <c r="A1557" s="73" t="s">
        <v>58</v>
      </c>
      <c r="B1557" s="73" t="s">
        <v>475</v>
      </c>
      <c r="C1557" s="73" t="s">
        <v>65</v>
      </c>
      <c r="D1557" s="73" t="s">
        <v>80</v>
      </c>
      <c r="E1557" s="73" t="s">
        <v>2625</v>
      </c>
      <c r="F1557" s="73" t="s">
        <v>2626</v>
      </c>
      <c r="G1557" s="73">
        <v>1</v>
      </c>
      <c r="H1557" s="73">
        <v>5.34</v>
      </c>
      <c r="I1557" s="73">
        <v>0</v>
      </c>
      <c r="J1557" s="73">
        <v>5.34</v>
      </c>
      <c r="K1557" s="89">
        <f t="shared" si="25"/>
        <v>5.34</v>
      </c>
      <c r="L1557" s="89"/>
    </row>
    <row r="1558" spans="1:12">
      <c r="A1558" s="73" t="s">
        <v>58</v>
      </c>
      <c r="B1558" s="73" t="s">
        <v>475</v>
      </c>
      <c r="C1558" s="73" t="s">
        <v>65</v>
      </c>
      <c r="D1558" s="73" t="s">
        <v>80</v>
      </c>
      <c r="E1558" s="73" t="s">
        <v>314</v>
      </c>
      <c r="F1558" s="73" t="s">
        <v>315</v>
      </c>
      <c r="G1558" s="73">
        <v>1</v>
      </c>
      <c r="H1558" s="73">
        <v>33.409999999999997</v>
      </c>
      <c r="I1558" s="73">
        <v>4</v>
      </c>
      <c r="J1558" s="73">
        <v>37.409999999999997</v>
      </c>
      <c r="K1558" s="89">
        <f t="shared" si="25"/>
        <v>37.409999999999997</v>
      </c>
      <c r="L1558" s="89"/>
    </row>
    <row r="1559" spans="1:12">
      <c r="A1559" s="73" t="s">
        <v>58</v>
      </c>
      <c r="B1559" s="73" t="s">
        <v>475</v>
      </c>
      <c r="C1559" s="73" t="s">
        <v>65</v>
      </c>
      <c r="D1559" s="73" t="s">
        <v>80</v>
      </c>
      <c r="E1559" s="73" t="s">
        <v>532</v>
      </c>
      <c r="F1559" s="73" t="s">
        <v>533</v>
      </c>
      <c r="G1559" s="73">
        <v>1</v>
      </c>
      <c r="H1559" s="73">
        <v>5.42</v>
      </c>
      <c r="I1559" s="73">
        <v>4</v>
      </c>
      <c r="J1559" s="73">
        <v>9.42</v>
      </c>
      <c r="K1559" s="89">
        <f t="shared" si="25"/>
        <v>9.42</v>
      </c>
      <c r="L1559" s="89"/>
    </row>
    <row r="1560" spans="1:12">
      <c r="A1560" s="73" t="s">
        <v>58</v>
      </c>
      <c r="B1560" s="73" t="s">
        <v>475</v>
      </c>
      <c r="C1560" s="73" t="s">
        <v>65</v>
      </c>
      <c r="D1560" s="73" t="s">
        <v>80</v>
      </c>
      <c r="E1560" s="73" t="s">
        <v>167</v>
      </c>
      <c r="F1560" s="73" t="s">
        <v>168</v>
      </c>
      <c r="G1560" s="73">
        <v>5</v>
      </c>
      <c r="H1560" s="73">
        <v>44.95</v>
      </c>
      <c r="I1560" s="73">
        <v>20</v>
      </c>
      <c r="J1560" s="73">
        <v>64.95</v>
      </c>
      <c r="K1560" s="89">
        <f t="shared" si="25"/>
        <v>64.95</v>
      </c>
      <c r="L1560" s="89"/>
    </row>
    <row r="1561" spans="1:12">
      <c r="A1561" s="73" t="s">
        <v>58</v>
      </c>
      <c r="B1561" s="73" t="s">
        <v>475</v>
      </c>
      <c r="C1561" s="73" t="s">
        <v>65</v>
      </c>
      <c r="D1561" s="73" t="s">
        <v>80</v>
      </c>
      <c r="E1561" s="73" t="s">
        <v>169</v>
      </c>
      <c r="F1561" s="73" t="s">
        <v>170</v>
      </c>
      <c r="G1561" s="73">
        <v>2</v>
      </c>
      <c r="H1561" s="73">
        <v>21.72</v>
      </c>
      <c r="I1561" s="73">
        <v>8</v>
      </c>
      <c r="J1561" s="73">
        <v>29.72</v>
      </c>
      <c r="K1561" s="89">
        <f t="shared" si="25"/>
        <v>29.72</v>
      </c>
      <c r="L1561" s="89"/>
    </row>
    <row r="1562" spans="1:12">
      <c r="A1562" s="73" t="s">
        <v>58</v>
      </c>
      <c r="B1562" s="73" t="s">
        <v>475</v>
      </c>
      <c r="C1562" s="73" t="s">
        <v>65</v>
      </c>
      <c r="D1562" s="73" t="s">
        <v>80</v>
      </c>
      <c r="E1562" s="73" t="s">
        <v>266</v>
      </c>
      <c r="F1562" s="73" t="s">
        <v>267</v>
      </c>
      <c r="G1562" s="73">
        <v>1</v>
      </c>
      <c r="H1562" s="73">
        <v>10.86</v>
      </c>
      <c r="I1562" s="73">
        <v>4</v>
      </c>
      <c r="J1562" s="73">
        <v>14.86</v>
      </c>
      <c r="K1562" s="89">
        <f t="shared" si="25"/>
        <v>14.86</v>
      </c>
      <c r="L1562" s="89"/>
    </row>
    <row r="1563" spans="1:12">
      <c r="A1563" s="73" t="s">
        <v>58</v>
      </c>
      <c r="B1563" s="73" t="s">
        <v>475</v>
      </c>
      <c r="C1563" s="73" t="s">
        <v>65</v>
      </c>
      <c r="D1563" s="73" t="s">
        <v>80</v>
      </c>
      <c r="E1563" s="73" t="s">
        <v>244</v>
      </c>
      <c r="F1563" s="73" t="s">
        <v>245</v>
      </c>
      <c r="G1563" s="73">
        <v>11</v>
      </c>
      <c r="H1563" s="73">
        <v>119.46</v>
      </c>
      <c r="I1563" s="73">
        <v>44</v>
      </c>
      <c r="J1563" s="73">
        <v>163.46</v>
      </c>
      <c r="K1563" s="89">
        <f t="shared" si="25"/>
        <v>163.46</v>
      </c>
      <c r="L1563" s="89"/>
    </row>
    <row r="1564" spans="1:12">
      <c r="A1564" s="73" t="s">
        <v>58</v>
      </c>
      <c r="B1564" s="73" t="s">
        <v>475</v>
      </c>
      <c r="C1564" s="73" t="s">
        <v>65</v>
      </c>
      <c r="D1564" s="73" t="s">
        <v>80</v>
      </c>
      <c r="E1564" s="73" t="s">
        <v>1846</v>
      </c>
      <c r="F1564" s="73" t="s">
        <v>1847</v>
      </c>
      <c r="G1564" s="73">
        <v>1</v>
      </c>
      <c r="H1564" s="73">
        <v>10.86</v>
      </c>
      <c r="I1564" s="73">
        <v>4</v>
      </c>
      <c r="J1564" s="73">
        <v>14.86</v>
      </c>
      <c r="K1564" s="89">
        <f t="shared" si="25"/>
        <v>14.86</v>
      </c>
      <c r="L1564" s="89"/>
    </row>
    <row r="1565" spans="1:12">
      <c r="A1565" s="73" t="s">
        <v>58</v>
      </c>
      <c r="B1565" s="73" t="s">
        <v>475</v>
      </c>
      <c r="C1565" s="73" t="s">
        <v>65</v>
      </c>
      <c r="D1565" s="73" t="s">
        <v>80</v>
      </c>
      <c r="E1565" s="73" t="s">
        <v>2577</v>
      </c>
      <c r="F1565" s="73" t="s">
        <v>2578</v>
      </c>
      <c r="G1565" s="73">
        <v>1</v>
      </c>
      <c r="H1565" s="73">
        <v>7.57</v>
      </c>
      <c r="I1565" s="73">
        <v>4</v>
      </c>
      <c r="J1565" s="73">
        <v>11.57</v>
      </c>
      <c r="K1565" s="89">
        <f t="shared" si="25"/>
        <v>11.57</v>
      </c>
      <c r="L1565" s="89"/>
    </row>
    <row r="1566" spans="1:12">
      <c r="A1566" s="73" t="s">
        <v>58</v>
      </c>
      <c r="B1566" s="73" t="s">
        <v>475</v>
      </c>
      <c r="C1566" s="73" t="s">
        <v>65</v>
      </c>
      <c r="D1566" s="73" t="s">
        <v>80</v>
      </c>
      <c r="E1566" s="73" t="s">
        <v>171</v>
      </c>
      <c r="F1566" s="73" t="s">
        <v>172</v>
      </c>
      <c r="G1566" s="73">
        <v>24</v>
      </c>
      <c r="H1566" s="73">
        <v>124.8</v>
      </c>
      <c r="I1566" s="73">
        <v>0</v>
      </c>
      <c r="J1566" s="73">
        <v>124.8</v>
      </c>
      <c r="K1566" s="89">
        <f t="shared" si="25"/>
        <v>124.8</v>
      </c>
      <c r="L1566" s="89"/>
    </row>
    <row r="1567" spans="1:12">
      <c r="A1567" s="73" t="s">
        <v>58</v>
      </c>
      <c r="B1567" s="73" t="s">
        <v>475</v>
      </c>
      <c r="C1567" s="73" t="s">
        <v>65</v>
      </c>
      <c r="D1567" s="73" t="s">
        <v>80</v>
      </c>
      <c r="E1567" s="73" t="s">
        <v>147</v>
      </c>
      <c r="F1567" s="73" t="s">
        <v>148</v>
      </c>
      <c r="G1567" s="73">
        <v>1</v>
      </c>
      <c r="H1567" s="73">
        <v>12.24</v>
      </c>
      <c r="I1567" s="73">
        <v>0</v>
      </c>
      <c r="J1567" s="73">
        <v>12.24</v>
      </c>
      <c r="K1567" s="89">
        <f t="shared" si="25"/>
        <v>12.24</v>
      </c>
      <c r="L1567" s="89"/>
    </row>
    <row r="1568" spans="1:12">
      <c r="A1568" s="73" t="s">
        <v>58</v>
      </c>
      <c r="B1568" s="73" t="s">
        <v>475</v>
      </c>
      <c r="C1568" s="73" t="s">
        <v>65</v>
      </c>
      <c r="D1568" s="73" t="s">
        <v>80</v>
      </c>
      <c r="E1568" s="73" t="s">
        <v>217</v>
      </c>
      <c r="F1568" s="73" t="s">
        <v>1772</v>
      </c>
      <c r="G1568" s="73">
        <v>5</v>
      </c>
      <c r="H1568" s="73">
        <v>95.5</v>
      </c>
      <c r="I1568" s="73">
        <v>0</v>
      </c>
      <c r="J1568" s="73">
        <v>95.5</v>
      </c>
      <c r="K1568" s="89">
        <f t="shared" si="25"/>
        <v>95.5</v>
      </c>
      <c r="L1568" s="89"/>
    </row>
    <row r="1569" spans="1:12">
      <c r="A1569" s="73" t="s">
        <v>58</v>
      </c>
      <c r="B1569" s="73" t="s">
        <v>475</v>
      </c>
      <c r="C1569" s="73" t="s">
        <v>65</v>
      </c>
      <c r="D1569" s="73" t="s">
        <v>80</v>
      </c>
      <c r="E1569" s="73" t="s">
        <v>138</v>
      </c>
      <c r="F1569" s="73" t="s">
        <v>139</v>
      </c>
      <c r="G1569" s="73">
        <v>1</v>
      </c>
      <c r="H1569" s="73">
        <v>1.63</v>
      </c>
      <c r="I1569" s="73">
        <v>0</v>
      </c>
      <c r="J1569" s="73">
        <v>1.63</v>
      </c>
      <c r="K1569" s="89">
        <f t="shared" si="25"/>
        <v>1.63</v>
      </c>
      <c r="L1569" s="89"/>
    </row>
    <row r="1570" spans="1:12">
      <c r="A1570" s="73" t="s">
        <v>58</v>
      </c>
      <c r="B1570" s="73" t="s">
        <v>475</v>
      </c>
      <c r="C1570" s="73" t="s">
        <v>65</v>
      </c>
      <c r="D1570" s="73" t="s">
        <v>80</v>
      </c>
      <c r="E1570" s="73" t="s">
        <v>163</v>
      </c>
      <c r="F1570" s="73" t="s">
        <v>164</v>
      </c>
      <c r="G1570" s="73">
        <v>1</v>
      </c>
      <c r="H1570" s="73">
        <v>5.28</v>
      </c>
      <c r="I1570" s="73">
        <v>0</v>
      </c>
      <c r="J1570" s="73">
        <v>5.28</v>
      </c>
      <c r="K1570" s="89">
        <f t="shared" si="25"/>
        <v>5.28</v>
      </c>
      <c r="L1570" s="89"/>
    </row>
    <row r="1571" spans="1:12">
      <c r="A1571" s="73" t="s">
        <v>58</v>
      </c>
      <c r="B1571" s="73" t="s">
        <v>475</v>
      </c>
      <c r="C1571" s="73" t="s">
        <v>65</v>
      </c>
      <c r="D1571" s="73" t="s">
        <v>80</v>
      </c>
      <c r="E1571" s="73" t="s">
        <v>230</v>
      </c>
      <c r="F1571" s="73" t="s">
        <v>231</v>
      </c>
      <c r="G1571" s="73">
        <v>2</v>
      </c>
      <c r="H1571" s="73">
        <v>51.64</v>
      </c>
      <c r="I1571" s="73">
        <v>0</v>
      </c>
      <c r="J1571" s="73">
        <v>51.64</v>
      </c>
      <c r="K1571" s="89">
        <f t="shared" si="25"/>
        <v>51.64</v>
      </c>
      <c r="L1571" s="89"/>
    </row>
    <row r="1572" spans="1:12">
      <c r="A1572" s="73" t="s">
        <v>58</v>
      </c>
      <c r="B1572" s="73" t="s">
        <v>475</v>
      </c>
      <c r="C1572" s="73" t="s">
        <v>65</v>
      </c>
      <c r="D1572" s="73" t="s">
        <v>80</v>
      </c>
      <c r="E1572" s="73" t="s">
        <v>232</v>
      </c>
      <c r="F1572" s="73" t="s">
        <v>233</v>
      </c>
      <c r="G1572" s="73">
        <v>2</v>
      </c>
      <c r="H1572" s="73">
        <v>71.02</v>
      </c>
      <c r="I1572" s="73">
        <v>0</v>
      </c>
      <c r="J1572" s="73">
        <v>71.02</v>
      </c>
      <c r="K1572" s="89">
        <f t="shared" si="25"/>
        <v>71.02</v>
      </c>
      <c r="L1572" s="89"/>
    </row>
    <row r="1573" spans="1:12">
      <c r="A1573" s="73" t="s">
        <v>58</v>
      </c>
      <c r="B1573" s="73" t="s">
        <v>475</v>
      </c>
      <c r="C1573" s="73" t="s">
        <v>65</v>
      </c>
      <c r="D1573" s="73" t="s">
        <v>80</v>
      </c>
      <c r="E1573" s="73" t="s">
        <v>2699</v>
      </c>
      <c r="F1573" s="73" t="s">
        <v>2700</v>
      </c>
      <c r="G1573" s="73">
        <v>1</v>
      </c>
      <c r="H1573" s="73">
        <v>15.53</v>
      </c>
      <c r="I1573" s="73">
        <v>0</v>
      </c>
      <c r="J1573" s="73">
        <v>15.53</v>
      </c>
      <c r="K1573" s="89">
        <f t="shared" si="25"/>
        <v>15.53</v>
      </c>
      <c r="L1573" s="89"/>
    </row>
    <row r="1574" spans="1:12">
      <c r="A1574" s="73" t="s">
        <v>58</v>
      </c>
      <c r="B1574" s="73" t="s">
        <v>475</v>
      </c>
      <c r="C1574" s="73" t="s">
        <v>65</v>
      </c>
      <c r="D1574" s="73" t="s">
        <v>80</v>
      </c>
      <c r="E1574" s="73" t="s">
        <v>309</v>
      </c>
      <c r="F1574" s="73" t="s">
        <v>310</v>
      </c>
      <c r="G1574" s="73">
        <v>1</v>
      </c>
      <c r="H1574" s="73">
        <v>47.05</v>
      </c>
      <c r="I1574" s="73">
        <v>0</v>
      </c>
      <c r="J1574" s="73">
        <v>47.05</v>
      </c>
      <c r="K1574" s="89">
        <f t="shared" si="25"/>
        <v>47.05</v>
      </c>
      <c r="L1574" s="89"/>
    </row>
    <row r="1575" spans="1:12">
      <c r="A1575" s="73" t="s">
        <v>58</v>
      </c>
      <c r="B1575" s="73" t="s">
        <v>475</v>
      </c>
      <c r="C1575" s="73" t="s">
        <v>65</v>
      </c>
      <c r="D1575" s="73" t="s">
        <v>80</v>
      </c>
      <c r="E1575" s="73" t="s">
        <v>286</v>
      </c>
      <c r="F1575" s="73" t="s">
        <v>287</v>
      </c>
      <c r="G1575" s="73">
        <v>1</v>
      </c>
      <c r="H1575" s="73">
        <v>126.88</v>
      </c>
      <c r="I1575" s="73">
        <v>0</v>
      </c>
      <c r="J1575" s="73">
        <v>126.88</v>
      </c>
      <c r="K1575" s="89">
        <f t="shared" si="25"/>
        <v>126.88</v>
      </c>
      <c r="L1575" s="89"/>
    </row>
    <row r="1576" spans="1:12">
      <c r="A1576" s="73" t="s">
        <v>58</v>
      </c>
      <c r="B1576" s="73" t="s">
        <v>475</v>
      </c>
      <c r="C1576" s="73" t="s">
        <v>65</v>
      </c>
      <c r="D1576" s="73" t="s">
        <v>80</v>
      </c>
      <c r="E1576" s="73" t="s">
        <v>288</v>
      </c>
      <c r="F1576" s="73" t="s">
        <v>289</v>
      </c>
      <c r="G1576" s="73">
        <v>2</v>
      </c>
      <c r="H1576" s="73">
        <v>16.2</v>
      </c>
      <c r="I1576" s="73">
        <v>0</v>
      </c>
      <c r="J1576" s="73">
        <v>16.2</v>
      </c>
      <c r="K1576" s="89">
        <f t="shared" si="25"/>
        <v>16.2</v>
      </c>
      <c r="L1576" s="89"/>
    </row>
    <row r="1577" spans="1:12">
      <c r="A1577" s="73" t="s">
        <v>58</v>
      </c>
      <c r="B1577" s="73" t="s">
        <v>475</v>
      </c>
      <c r="C1577" s="73" t="s">
        <v>65</v>
      </c>
      <c r="D1577" s="73" t="s">
        <v>80</v>
      </c>
      <c r="E1577" s="73" t="s">
        <v>290</v>
      </c>
      <c r="F1577" s="73" t="s">
        <v>291</v>
      </c>
      <c r="G1577" s="73">
        <v>2</v>
      </c>
      <c r="H1577" s="73">
        <v>11.24</v>
      </c>
      <c r="I1577" s="73">
        <v>0</v>
      </c>
      <c r="J1577" s="73">
        <v>11.24</v>
      </c>
      <c r="K1577" s="89">
        <f t="shared" si="25"/>
        <v>11.24</v>
      </c>
      <c r="L1577" s="89"/>
    </row>
    <row r="1578" spans="1:12">
      <c r="A1578" s="73" t="s">
        <v>58</v>
      </c>
      <c r="B1578" s="73" t="s">
        <v>475</v>
      </c>
      <c r="C1578" s="73" t="s">
        <v>65</v>
      </c>
      <c r="D1578" s="73" t="s">
        <v>80</v>
      </c>
      <c r="E1578" s="73" t="s">
        <v>165</v>
      </c>
      <c r="F1578" s="73" t="s">
        <v>166</v>
      </c>
      <c r="G1578" s="73">
        <v>1</v>
      </c>
      <c r="H1578" s="73">
        <v>7.28</v>
      </c>
      <c r="I1578" s="73">
        <v>0</v>
      </c>
      <c r="J1578" s="73">
        <v>7.28</v>
      </c>
      <c r="K1578" s="89">
        <f t="shared" si="25"/>
        <v>7.28</v>
      </c>
      <c r="L1578" s="89"/>
    </row>
    <row r="1579" spans="1:12">
      <c r="A1579" s="73" t="s">
        <v>58</v>
      </c>
      <c r="B1579" s="73" t="s">
        <v>475</v>
      </c>
      <c r="C1579" s="73" t="s">
        <v>65</v>
      </c>
      <c r="D1579" s="73" t="s">
        <v>80</v>
      </c>
      <c r="E1579" s="73" t="s">
        <v>155</v>
      </c>
      <c r="F1579" s="73" t="s">
        <v>156</v>
      </c>
      <c r="G1579" s="73">
        <v>3</v>
      </c>
      <c r="H1579" s="73">
        <v>37.74</v>
      </c>
      <c r="I1579" s="73">
        <v>0</v>
      </c>
      <c r="J1579" s="73">
        <v>37.74</v>
      </c>
      <c r="K1579" s="89">
        <f t="shared" si="25"/>
        <v>37.74</v>
      </c>
      <c r="L1579" s="89"/>
    </row>
    <row r="1580" spans="1:12">
      <c r="A1580" s="73" t="s">
        <v>58</v>
      </c>
      <c r="B1580" s="73" t="s">
        <v>475</v>
      </c>
      <c r="C1580" s="73" t="s">
        <v>65</v>
      </c>
      <c r="D1580" s="73" t="s">
        <v>80</v>
      </c>
      <c r="E1580" s="73" t="s">
        <v>94</v>
      </c>
      <c r="F1580" s="73" t="s">
        <v>95</v>
      </c>
      <c r="G1580" s="73">
        <v>4</v>
      </c>
      <c r="H1580" s="73">
        <v>4.4000000000000004</v>
      </c>
      <c r="I1580" s="73">
        <v>0</v>
      </c>
      <c r="J1580" s="73">
        <v>4.4000000000000004</v>
      </c>
      <c r="K1580" s="89">
        <f t="shared" si="25"/>
        <v>4.4000000000000004</v>
      </c>
      <c r="L1580" s="89"/>
    </row>
    <row r="1581" spans="1:12">
      <c r="A1581" s="73" t="s">
        <v>58</v>
      </c>
      <c r="B1581" s="73" t="s">
        <v>475</v>
      </c>
      <c r="C1581" s="73" t="s">
        <v>65</v>
      </c>
      <c r="D1581" s="73" t="s">
        <v>80</v>
      </c>
      <c r="E1581" s="73" t="s">
        <v>167</v>
      </c>
      <c r="F1581" s="73" t="s">
        <v>168</v>
      </c>
      <c r="G1581" s="73">
        <v>1</v>
      </c>
      <c r="H1581" s="73">
        <v>8.99</v>
      </c>
      <c r="I1581" s="73">
        <v>0</v>
      </c>
      <c r="J1581" s="73">
        <v>8.99</v>
      </c>
      <c r="K1581" s="89">
        <f t="shared" si="25"/>
        <v>8.99</v>
      </c>
      <c r="L1581" s="89"/>
    </row>
    <row r="1582" spans="1:12">
      <c r="A1582" s="73" t="s">
        <v>58</v>
      </c>
      <c r="B1582" s="73" t="s">
        <v>475</v>
      </c>
      <c r="C1582" s="73" t="s">
        <v>65</v>
      </c>
      <c r="D1582" s="73" t="s">
        <v>80</v>
      </c>
      <c r="E1582" s="73" t="s">
        <v>244</v>
      </c>
      <c r="F1582" s="73" t="s">
        <v>245</v>
      </c>
      <c r="G1582" s="73">
        <v>3</v>
      </c>
      <c r="H1582" s="73">
        <v>32.58</v>
      </c>
      <c r="I1582" s="73">
        <v>0</v>
      </c>
      <c r="J1582" s="73">
        <v>32.58</v>
      </c>
      <c r="K1582" s="89">
        <f t="shared" si="25"/>
        <v>32.58</v>
      </c>
      <c r="L1582" s="89"/>
    </row>
    <row r="1583" spans="1:12">
      <c r="A1583" s="73" t="s">
        <v>58</v>
      </c>
      <c r="B1583" s="73" t="s">
        <v>475</v>
      </c>
      <c r="C1583" s="73" t="s">
        <v>65</v>
      </c>
      <c r="D1583" s="73" t="s">
        <v>80</v>
      </c>
      <c r="E1583" s="73" t="s">
        <v>171</v>
      </c>
      <c r="F1583" s="73" t="s">
        <v>172</v>
      </c>
      <c r="G1583" s="73">
        <v>4</v>
      </c>
      <c r="H1583" s="73">
        <v>20.8</v>
      </c>
      <c r="I1583" s="73">
        <v>0</v>
      </c>
      <c r="J1583" s="73">
        <v>20.8</v>
      </c>
      <c r="K1583" s="89">
        <f t="shared" si="25"/>
        <v>20.8</v>
      </c>
      <c r="L1583" s="89"/>
    </row>
    <row r="1584" spans="1:12">
      <c r="A1584" s="73" t="s">
        <v>58</v>
      </c>
      <c r="B1584" s="73" t="s">
        <v>475</v>
      </c>
      <c r="C1584" s="73" t="s">
        <v>65</v>
      </c>
      <c r="D1584" s="73" t="s">
        <v>78</v>
      </c>
      <c r="E1584" s="73" t="s">
        <v>79</v>
      </c>
      <c r="F1584" s="73"/>
      <c r="G1584" s="73">
        <v>1</v>
      </c>
      <c r="H1584" s="73">
        <v>15.33</v>
      </c>
      <c r="I1584" s="73">
        <v>0</v>
      </c>
      <c r="J1584" s="73">
        <v>15.33</v>
      </c>
      <c r="K1584" s="89">
        <f t="shared" si="25"/>
        <v>15.33</v>
      </c>
      <c r="L1584" s="89"/>
    </row>
    <row r="1585" spans="1:12">
      <c r="A1585" s="73" t="s">
        <v>58</v>
      </c>
      <c r="B1585" s="73" t="s">
        <v>475</v>
      </c>
      <c r="C1585" s="73" t="s">
        <v>65</v>
      </c>
      <c r="D1585" s="73" t="s">
        <v>80</v>
      </c>
      <c r="E1585" s="73" t="s">
        <v>140</v>
      </c>
      <c r="F1585" s="73" t="s">
        <v>141</v>
      </c>
      <c r="G1585" s="73">
        <v>1</v>
      </c>
      <c r="H1585" s="73">
        <v>10.7</v>
      </c>
      <c r="I1585" s="73">
        <v>0</v>
      </c>
      <c r="J1585" s="73">
        <v>10.7</v>
      </c>
      <c r="K1585" s="89">
        <f t="shared" si="25"/>
        <v>10.7</v>
      </c>
      <c r="L1585" s="89"/>
    </row>
    <row r="1586" spans="1:12">
      <c r="A1586" s="73" t="s">
        <v>58</v>
      </c>
      <c r="B1586" s="73" t="s">
        <v>475</v>
      </c>
      <c r="C1586" s="73" t="s">
        <v>65</v>
      </c>
      <c r="D1586" s="73" t="s">
        <v>78</v>
      </c>
      <c r="E1586" s="73" t="s">
        <v>79</v>
      </c>
      <c r="F1586" s="73"/>
      <c r="G1586" s="73">
        <v>1</v>
      </c>
      <c r="H1586" s="73">
        <v>15.33</v>
      </c>
      <c r="I1586" s="73">
        <v>4</v>
      </c>
      <c r="J1586" s="73">
        <v>19.329999999999998</v>
      </c>
      <c r="K1586" s="89">
        <f t="shared" si="25"/>
        <v>19.329999999999998</v>
      </c>
      <c r="L1586" s="89"/>
    </row>
    <row r="1587" spans="1:12">
      <c r="A1587" s="73" t="s">
        <v>58</v>
      </c>
      <c r="B1587" s="73" t="s">
        <v>564</v>
      </c>
      <c r="C1587" s="73" t="s">
        <v>565</v>
      </c>
      <c r="D1587" s="73" t="s">
        <v>80</v>
      </c>
      <c r="E1587" s="73" t="s">
        <v>94</v>
      </c>
      <c r="F1587" s="73" t="s">
        <v>95</v>
      </c>
      <c r="G1587" s="73">
        <v>1</v>
      </c>
      <c r="H1587" s="73">
        <v>1.1000000000000001</v>
      </c>
      <c r="I1587" s="73">
        <v>0</v>
      </c>
      <c r="J1587" s="73">
        <v>1.1000000000000001</v>
      </c>
      <c r="K1587" s="89">
        <f t="shared" si="25"/>
        <v>1.1000000000000001</v>
      </c>
      <c r="L1587" s="89"/>
    </row>
    <row r="1588" spans="1:12">
      <c r="A1588" s="73" t="s">
        <v>58</v>
      </c>
      <c r="B1588" s="73" t="s">
        <v>564</v>
      </c>
      <c r="C1588" s="73" t="s">
        <v>565</v>
      </c>
      <c r="D1588" s="73" t="s">
        <v>80</v>
      </c>
      <c r="E1588" s="73" t="s">
        <v>98</v>
      </c>
      <c r="F1588" s="73" t="s">
        <v>99</v>
      </c>
      <c r="G1588" s="73">
        <v>1</v>
      </c>
      <c r="H1588" s="73">
        <v>31.29</v>
      </c>
      <c r="I1588" s="73">
        <v>14</v>
      </c>
      <c r="J1588" s="73">
        <v>45.29</v>
      </c>
      <c r="K1588" s="89">
        <f t="shared" si="25"/>
        <v>45.29</v>
      </c>
      <c r="L1588" s="89"/>
    </row>
    <row r="1589" spans="1:12">
      <c r="A1589" s="73" t="s">
        <v>58</v>
      </c>
      <c r="B1589" s="73" t="s">
        <v>564</v>
      </c>
      <c r="C1589" s="73" t="s">
        <v>565</v>
      </c>
      <c r="D1589" s="73" t="s">
        <v>80</v>
      </c>
      <c r="E1589" s="73" t="s">
        <v>104</v>
      </c>
      <c r="F1589" s="73" t="s">
        <v>105</v>
      </c>
      <c r="G1589" s="73">
        <v>1</v>
      </c>
      <c r="H1589" s="73">
        <v>20.74</v>
      </c>
      <c r="I1589" s="73">
        <v>0</v>
      </c>
      <c r="J1589" s="73">
        <v>20.74</v>
      </c>
      <c r="K1589" s="89">
        <f t="shared" si="25"/>
        <v>20.74</v>
      </c>
      <c r="L1589" s="89"/>
    </row>
    <row r="1590" spans="1:12">
      <c r="A1590" s="73" t="s">
        <v>58</v>
      </c>
      <c r="B1590" s="73" t="s">
        <v>564</v>
      </c>
      <c r="C1590" s="73" t="s">
        <v>565</v>
      </c>
      <c r="D1590" s="73" t="s">
        <v>80</v>
      </c>
      <c r="E1590" s="73" t="s">
        <v>94</v>
      </c>
      <c r="F1590" s="73" t="s">
        <v>95</v>
      </c>
      <c r="G1590" s="73">
        <v>1</v>
      </c>
      <c r="H1590" s="73">
        <v>1.1000000000000001</v>
      </c>
      <c r="I1590" s="73">
        <v>0</v>
      </c>
      <c r="J1590" s="73">
        <v>1.1000000000000001</v>
      </c>
      <c r="K1590" s="89">
        <f t="shared" si="25"/>
        <v>1.1000000000000001</v>
      </c>
      <c r="L1590" s="89"/>
    </row>
    <row r="1591" spans="1:12">
      <c r="A1591" s="73" t="s">
        <v>58</v>
      </c>
      <c r="B1591" s="73" t="s">
        <v>564</v>
      </c>
      <c r="C1591" s="73" t="s">
        <v>565</v>
      </c>
      <c r="D1591" s="73" t="s">
        <v>80</v>
      </c>
      <c r="E1591" s="73" t="s">
        <v>250</v>
      </c>
      <c r="F1591" s="73" t="s">
        <v>251</v>
      </c>
      <c r="G1591" s="73">
        <v>1</v>
      </c>
      <c r="H1591" s="73">
        <v>93.66</v>
      </c>
      <c r="I1591" s="73">
        <v>0</v>
      </c>
      <c r="J1591" s="73">
        <v>93.66</v>
      </c>
      <c r="K1591" s="89">
        <f t="shared" si="25"/>
        <v>93.66</v>
      </c>
      <c r="L1591" s="89"/>
    </row>
    <row r="1592" spans="1:12">
      <c r="A1592" s="73" t="s">
        <v>58</v>
      </c>
      <c r="B1592" s="73" t="s">
        <v>1300</v>
      </c>
      <c r="C1592" s="73" t="s">
        <v>1301</v>
      </c>
      <c r="D1592" s="73" t="s">
        <v>78</v>
      </c>
      <c r="E1592" s="73" t="s">
        <v>79</v>
      </c>
      <c r="F1592" s="73"/>
      <c r="G1592" s="73">
        <v>1</v>
      </c>
      <c r="H1592" s="73">
        <v>13.08</v>
      </c>
      <c r="I1592" s="73">
        <v>0</v>
      </c>
      <c r="J1592" s="73">
        <v>13.08</v>
      </c>
      <c r="K1592" s="89">
        <f t="shared" si="25"/>
        <v>13.08</v>
      </c>
      <c r="L1592" s="89"/>
    </row>
    <row r="1593" spans="1:12">
      <c r="A1593" s="73" t="s">
        <v>58</v>
      </c>
      <c r="B1593" s="73" t="s">
        <v>1300</v>
      </c>
      <c r="C1593" s="73" t="s">
        <v>1301</v>
      </c>
      <c r="D1593" s="73" t="s">
        <v>80</v>
      </c>
      <c r="E1593" s="73" t="s">
        <v>177</v>
      </c>
      <c r="F1593" s="73" t="s">
        <v>178</v>
      </c>
      <c r="G1593" s="73">
        <v>2</v>
      </c>
      <c r="H1593" s="73">
        <v>26.74</v>
      </c>
      <c r="I1593" s="73">
        <v>0</v>
      </c>
      <c r="J1593" s="73">
        <v>26.74</v>
      </c>
      <c r="K1593" s="89">
        <f t="shared" si="25"/>
        <v>26.74</v>
      </c>
      <c r="L1593" s="89"/>
    </row>
    <row r="1594" spans="1:12">
      <c r="A1594" s="73" t="s">
        <v>58</v>
      </c>
      <c r="B1594" s="73" t="s">
        <v>1300</v>
      </c>
      <c r="C1594" s="73" t="s">
        <v>1301</v>
      </c>
      <c r="D1594" s="73" t="s">
        <v>80</v>
      </c>
      <c r="E1594" s="73" t="s">
        <v>242</v>
      </c>
      <c r="F1594" s="73" t="s">
        <v>243</v>
      </c>
      <c r="G1594" s="73">
        <v>1</v>
      </c>
      <c r="H1594" s="73">
        <v>28</v>
      </c>
      <c r="I1594" s="73">
        <v>4</v>
      </c>
      <c r="J1594" s="73">
        <v>32</v>
      </c>
      <c r="K1594" s="89">
        <f t="shared" si="25"/>
        <v>32</v>
      </c>
      <c r="L1594" s="89"/>
    </row>
    <row r="1595" spans="1:12">
      <c r="A1595" s="73" t="s">
        <v>58</v>
      </c>
      <c r="B1595" s="73" t="s">
        <v>566</v>
      </c>
      <c r="C1595" s="73" t="s">
        <v>567</v>
      </c>
      <c r="D1595" s="73" t="s">
        <v>80</v>
      </c>
      <c r="E1595" s="73" t="s">
        <v>381</v>
      </c>
      <c r="F1595" s="73" t="s">
        <v>382</v>
      </c>
      <c r="G1595" s="73">
        <v>1</v>
      </c>
      <c r="H1595" s="73">
        <v>39.44</v>
      </c>
      <c r="I1595" s="73">
        <v>0</v>
      </c>
      <c r="J1595" s="73">
        <v>39.44</v>
      </c>
      <c r="K1595" s="89">
        <f t="shared" si="25"/>
        <v>39.44</v>
      </c>
      <c r="L1595" s="89"/>
    </row>
    <row r="1596" spans="1:12">
      <c r="A1596" s="73" t="s">
        <v>58</v>
      </c>
      <c r="B1596" s="73" t="s">
        <v>2701</v>
      </c>
      <c r="C1596" s="73" t="s">
        <v>2702</v>
      </c>
      <c r="D1596" s="73" t="s">
        <v>78</v>
      </c>
      <c r="E1596" s="73" t="s">
        <v>79</v>
      </c>
      <c r="F1596" s="73"/>
      <c r="G1596" s="73">
        <v>2</v>
      </c>
      <c r="H1596" s="73">
        <v>46.48</v>
      </c>
      <c r="I1596" s="73">
        <v>8</v>
      </c>
      <c r="J1596" s="73">
        <v>54.48</v>
      </c>
      <c r="K1596" s="89">
        <f t="shared" si="25"/>
        <v>54.48</v>
      </c>
      <c r="L1596" s="89"/>
    </row>
    <row r="1597" spans="1:12">
      <c r="A1597" s="73" t="s">
        <v>58</v>
      </c>
      <c r="B1597" s="73" t="s">
        <v>1124</v>
      </c>
      <c r="C1597" s="73" t="s">
        <v>1125</v>
      </c>
      <c r="D1597" s="73" t="s">
        <v>78</v>
      </c>
      <c r="E1597" s="73" t="s">
        <v>79</v>
      </c>
      <c r="F1597" s="73"/>
      <c r="G1597" s="73">
        <v>2</v>
      </c>
      <c r="H1597" s="73">
        <v>58.34</v>
      </c>
      <c r="I1597" s="73">
        <v>8</v>
      </c>
      <c r="J1597" s="73">
        <v>66.34</v>
      </c>
      <c r="K1597" s="89">
        <f t="shared" si="25"/>
        <v>66.34</v>
      </c>
      <c r="L1597" s="89"/>
    </row>
    <row r="1598" spans="1:12">
      <c r="A1598" s="73" t="s">
        <v>58</v>
      </c>
      <c r="B1598" s="73" t="s">
        <v>2703</v>
      </c>
      <c r="C1598" s="73" t="s">
        <v>2704</v>
      </c>
      <c r="D1598" s="73" t="s">
        <v>78</v>
      </c>
      <c r="E1598" s="73" t="s">
        <v>79</v>
      </c>
      <c r="F1598" s="73"/>
      <c r="G1598" s="73">
        <v>1</v>
      </c>
      <c r="H1598" s="73">
        <v>13.08</v>
      </c>
      <c r="I1598" s="73">
        <v>0</v>
      </c>
      <c r="J1598" s="73">
        <v>13.08</v>
      </c>
      <c r="K1598" s="89">
        <f t="shared" si="25"/>
        <v>13.08</v>
      </c>
      <c r="L1598" s="89"/>
    </row>
    <row r="1599" spans="1:12">
      <c r="A1599" s="73" t="s">
        <v>58</v>
      </c>
      <c r="B1599" s="73" t="s">
        <v>2703</v>
      </c>
      <c r="C1599" s="73" t="s">
        <v>2704</v>
      </c>
      <c r="D1599" s="73" t="s">
        <v>80</v>
      </c>
      <c r="E1599" s="73" t="s">
        <v>144</v>
      </c>
      <c r="F1599" s="73" t="s">
        <v>145</v>
      </c>
      <c r="G1599" s="73">
        <v>1</v>
      </c>
      <c r="H1599" s="73">
        <v>2.09</v>
      </c>
      <c r="I1599" s="73">
        <v>0</v>
      </c>
      <c r="J1599" s="73">
        <v>2.09</v>
      </c>
      <c r="K1599" s="89">
        <f t="shared" si="25"/>
        <v>2.09</v>
      </c>
      <c r="L1599" s="89"/>
    </row>
    <row r="1600" spans="1:12">
      <c r="A1600" s="73" t="s">
        <v>58</v>
      </c>
      <c r="B1600" s="73" t="s">
        <v>2705</v>
      </c>
      <c r="C1600" s="73" t="s">
        <v>2706</v>
      </c>
      <c r="D1600" s="73" t="s">
        <v>80</v>
      </c>
      <c r="E1600" s="73" t="s">
        <v>94</v>
      </c>
      <c r="F1600" s="73" t="s">
        <v>95</v>
      </c>
      <c r="G1600" s="73">
        <v>1</v>
      </c>
      <c r="H1600" s="73">
        <v>1.1000000000000001</v>
      </c>
      <c r="I1600" s="73">
        <v>0</v>
      </c>
      <c r="J1600" s="73">
        <v>1.1000000000000001</v>
      </c>
      <c r="K1600" s="89">
        <f t="shared" si="25"/>
        <v>1.1000000000000001</v>
      </c>
      <c r="L1600" s="89"/>
    </row>
    <row r="1601" spans="1:12">
      <c r="A1601" s="73" t="s">
        <v>58</v>
      </c>
      <c r="B1601" s="73" t="s">
        <v>2705</v>
      </c>
      <c r="C1601" s="73" t="s">
        <v>2706</v>
      </c>
      <c r="D1601" s="73" t="s">
        <v>80</v>
      </c>
      <c r="E1601" s="73" t="s">
        <v>2575</v>
      </c>
      <c r="F1601" s="73" t="s">
        <v>2576</v>
      </c>
      <c r="G1601" s="73">
        <v>1</v>
      </c>
      <c r="H1601" s="73">
        <v>10.86</v>
      </c>
      <c r="I1601" s="73">
        <v>4</v>
      </c>
      <c r="J1601" s="73">
        <v>14.86</v>
      </c>
      <c r="K1601" s="89">
        <f t="shared" si="25"/>
        <v>14.86</v>
      </c>
      <c r="L1601" s="89"/>
    </row>
    <row r="1602" spans="1:12">
      <c r="A1602" s="73" t="s">
        <v>58</v>
      </c>
      <c r="B1602" s="73" t="s">
        <v>2705</v>
      </c>
      <c r="C1602" s="73" t="s">
        <v>2706</v>
      </c>
      <c r="D1602" s="73" t="s">
        <v>80</v>
      </c>
      <c r="E1602" s="73" t="s">
        <v>171</v>
      </c>
      <c r="F1602" s="73" t="s">
        <v>172</v>
      </c>
      <c r="G1602" s="73">
        <v>1</v>
      </c>
      <c r="H1602" s="73">
        <v>5.2</v>
      </c>
      <c r="I1602" s="73">
        <v>0</v>
      </c>
      <c r="J1602" s="73">
        <v>5.2</v>
      </c>
      <c r="K1602" s="89">
        <f t="shared" si="25"/>
        <v>5.2</v>
      </c>
      <c r="L1602" s="89"/>
    </row>
    <row r="1603" spans="1:12">
      <c r="A1603" s="73" t="s">
        <v>58</v>
      </c>
      <c r="B1603" s="73" t="s">
        <v>484</v>
      </c>
      <c r="C1603" s="73" t="s">
        <v>1543</v>
      </c>
      <c r="D1603" s="73" t="s">
        <v>78</v>
      </c>
      <c r="E1603" s="73" t="s">
        <v>79</v>
      </c>
      <c r="F1603" s="73"/>
      <c r="G1603" s="73">
        <v>6</v>
      </c>
      <c r="H1603" s="73">
        <v>87.78</v>
      </c>
      <c r="I1603" s="73">
        <v>28</v>
      </c>
      <c r="J1603" s="73">
        <v>115.78</v>
      </c>
      <c r="K1603" s="89">
        <f t="shared" si="25"/>
        <v>115.78</v>
      </c>
      <c r="L1603" s="89"/>
    </row>
    <row r="1604" spans="1:12">
      <c r="A1604" s="73" t="s">
        <v>58</v>
      </c>
      <c r="B1604" s="73" t="s">
        <v>485</v>
      </c>
      <c r="C1604" s="73" t="s">
        <v>486</v>
      </c>
      <c r="D1604" s="73" t="s">
        <v>78</v>
      </c>
      <c r="E1604" s="73" t="s">
        <v>79</v>
      </c>
      <c r="F1604" s="73"/>
      <c r="G1604" s="73">
        <v>5</v>
      </c>
      <c r="H1604" s="73">
        <v>65.400000000000006</v>
      </c>
      <c r="I1604" s="73">
        <v>16</v>
      </c>
      <c r="J1604" s="73">
        <v>81.400000000000006</v>
      </c>
      <c r="K1604" s="89">
        <f t="shared" si="25"/>
        <v>81.400000000000006</v>
      </c>
      <c r="L1604" s="89"/>
    </row>
    <row r="1605" spans="1:12">
      <c r="A1605" s="73" t="s">
        <v>58</v>
      </c>
      <c r="B1605" s="73" t="s">
        <v>485</v>
      </c>
      <c r="C1605" s="73" t="s">
        <v>486</v>
      </c>
      <c r="D1605" s="73" t="s">
        <v>80</v>
      </c>
      <c r="E1605" s="73" t="s">
        <v>144</v>
      </c>
      <c r="F1605" s="73" t="s">
        <v>145</v>
      </c>
      <c r="G1605" s="73">
        <v>2</v>
      </c>
      <c r="H1605" s="73">
        <v>4.18</v>
      </c>
      <c r="I1605" s="73">
        <v>0</v>
      </c>
      <c r="J1605" s="73">
        <v>4.18</v>
      </c>
      <c r="K1605" s="89">
        <f t="shared" si="25"/>
        <v>4.18</v>
      </c>
      <c r="L1605" s="89"/>
    </row>
    <row r="1606" spans="1:12">
      <c r="A1606" s="73" t="s">
        <v>58</v>
      </c>
      <c r="B1606" s="73" t="s">
        <v>485</v>
      </c>
      <c r="C1606" s="73" t="s">
        <v>486</v>
      </c>
      <c r="D1606" s="73" t="s">
        <v>80</v>
      </c>
      <c r="E1606" s="73" t="s">
        <v>240</v>
      </c>
      <c r="F1606" s="73" t="s">
        <v>241</v>
      </c>
      <c r="G1606" s="73">
        <v>2</v>
      </c>
      <c r="H1606" s="73">
        <v>7.38</v>
      </c>
      <c r="I1606" s="73">
        <v>0</v>
      </c>
      <c r="J1606" s="73">
        <v>7.38</v>
      </c>
      <c r="K1606" s="89">
        <f t="shared" si="25"/>
        <v>7.38</v>
      </c>
      <c r="L1606" s="89"/>
    </row>
    <row r="1607" spans="1:12">
      <c r="A1607" s="73" t="s">
        <v>58</v>
      </c>
      <c r="B1607" s="73" t="s">
        <v>485</v>
      </c>
      <c r="C1607" s="73" t="s">
        <v>486</v>
      </c>
      <c r="D1607" s="73" t="s">
        <v>80</v>
      </c>
      <c r="E1607" s="73" t="s">
        <v>146</v>
      </c>
      <c r="F1607" s="73" t="s">
        <v>1771</v>
      </c>
      <c r="G1607" s="73">
        <v>1</v>
      </c>
      <c r="H1607" s="73">
        <v>2.78</v>
      </c>
      <c r="I1607" s="73">
        <v>0</v>
      </c>
      <c r="J1607" s="73">
        <v>2.78</v>
      </c>
      <c r="K1607" s="89">
        <f t="shared" ref="K1607:K1670" si="26">J1607</f>
        <v>2.78</v>
      </c>
      <c r="L1607" s="89"/>
    </row>
    <row r="1608" spans="1:12">
      <c r="A1608" s="73" t="s">
        <v>58</v>
      </c>
      <c r="B1608" s="73" t="s">
        <v>2707</v>
      </c>
      <c r="C1608" s="73" t="s">
        <v>2708</v>
      </c>
      <c r="D1608" s="73" t="s">
        <v>78</v>
      </c>
      <c r="E1608" s="73" t="s">
        <v>79</v>
      </c>
      <c r="F1608" s="73"/>
      <c r="G1608" s="73">
        <v>7</v>
      </c>
      <c r="H1608" s="73">
        <v>107.31</v>
      </c>
      <c r="I1608" s="73">
        <v>24</v>
      </c>
      <c r="J1608" s="73">
        <v>131.31</v>
      </c>
      <c r="K1608" s="89">
        <f t="shared" si="26"/>
        <v>131.31</v>
      </c>
      <c r="L1608" s="89"/>
    </row>
    <row r="1609" spans="1:12">
      <c r="A1609" s="73" t="s">
        <v>58</v>
      </c>
      <c r="B1609" s="73" t="s">
        <v>2707</v>
      </c>
      <c r="C1609" s="73" t="s">
        <v>2708</v>
      </c>
      <c r="D1609" s="73" t="s">
        <v>80</v>
      </c>
      <c r="E1609" s="73" t="s">
        <v>144</v>
      </c>
      <c r="F1609" s="73" t="s">
        <v>145</v>
      </c>
      <c r="G1609" s="73">
        <v>1</v>
      </c>
      <c r="H1609" s="73">
        <v>2.09</v>
      </c>
      <c r="I1609" s="73">
        <v>0</v>
      </c>
      <c r="J1609" s="73">
        <v>2.09</v>
      </c>
      <c r="K1609" s="89">
        <f t="shared" si="26"/>
        <v>2.09</v>
      </c>
      <c r="L1609" s="89"/>
    </row>
    <row r="1610" spans="1:12">
      <c r="A1610" s="73" t="s">
        <v>58</v>
      </c>
      <c r="B1610" s="73" t="s">
        <v>2707</v>
      </c>
      <c r="C1610" s="73" t="s">
        <v>2708</v>
      </c>
      <c r="D1610" s="73" t="s">
        <v>80</v>
      </c>
      <c r="E1610" s="73" t="s">
        <v>240</v>
      </c>
      <c r="F1610" s="73" t="s">
        <v>241</v>
      </c>
      <c r="G1610" s="73">
        <v>2</v>
      </c>
      <c r="H1610" s="73">
        <v>7.38</v>
      </c>
      <c r="I1610" s="73">
        <v>0</v>
      </c>
      <c r="J1610" s="73">
        <v>7.38</v>
      </c>
      <c r="K1610" s="89">
        <f t="shared" si="26"/>
        <v>7.38</v>
      </c>
      <c r="L1610" s="89"/>
    </row>
    <row r="1611" spans="1:12">
      <c r="A1611" s="73" t="s">
        <v>58</v>
      </c>
      <c r="B1611" s="73" t="s">
        <v>2707</v>
      </c>
      <c r="C1611" s="73" t="s">
        <v>2708</v>
      </c>
      <c r="D1611" s="73" t="s">
        <v>80</v>
      </c>
      <c r="E1611" s="73" t="s">
        <v>159</v>
      </c>
      <c r="F1611" s="73" t="s">
        <v>160</v>
      </c>
      <c r="G1611" s="73">
        <v>12</v>
      </c>
      <c r="H1611" s="73">
        <v>20.28</v>
      </c>
      <c r="I1611" s="73">
        <v>0</v>
      </c>
      <c r="J1611" s="73">
        <v>20.28</v>
      </c>
      <c r="K1611" s="89">
        <f t="shared" si="26"/>
        <v>20.28</v>
      </c>
      <c r="L1611" s="89"/>
    </row>
    <row r="1612" spans="1:12">
      <c r="A1612" s="73" t="s">
        <v>58</v>
      </c>
      <c r="B1612" s="73" t="s">
        <v>2707</v>
      </c>
      <c r="C1612" s="73" t="s">
        <v>2708</v>
      </c>
      <c r="D1612" s="73" t="s">
        <v>80</v>
      </c>
      <c r="E1612" s="73" t="s">
        <v>369</v>
      </c>
      <c r="F1612" s="73" t="s">
        <v>370</v>
      </c>
      <c r="G1612" s="73">
        <v>1</v>
      </c>
      <c r="H1612" s="73">
        <v>13.38</v>
      </c>
      <c r="I1612" s="73">
        <v>0</v>
      </c>
      <c r="J1612" s="73">
        <v>13.38</v>
      </c>
      <c r="K1612" s="89">
        <f t="shared" si="26"/>
        <v>13.38</v>
      </c>
      <c r="L1612" s="89"/>
    </row>
    <row r="1613" spans="1:12">
      <c r="A1613" s="73" t="s">
        <v>58</v>
      </c>
      <c r="B1613" s="73" t="s">
        <v>489</v>
      </c>
      <c r="C1613" s="73" t="s">
        <v>490</v>
      </c>
      <c r="D1613" s="73" t="s">
        <v>78</v>
      </c>
      <c r="E1613" s="73" t="s">
        <v>79</v>
      </c>
      <c r="F1613" s="73"/>
      <c r="G1613" s="73">
        <v>2</v>
      </c>
      <c r="H1613" s="73">
        <v>30.66</v>
      </c>
      <c r="I1613" s="73">
        <v>4</v>
      </c>
      <c r="J1613" s="73">
        <v>34.659999999999997</v>
      </c>
      <c r="K1613" s="89">
        <f t="shared" si="26"/>
        <v>34.659999999999997</v>
      </c>
      <c r="L1613" s="89"/>
    </row>
    <row r="1614" spans="1:12">
      <c r="A1614" s="73" t="s">
        <v>58</v>
      </c>
      <c r="B1614" s="73" t="s">
        <v>489</v>
      </c>
      <c r="C1614" s="73" t="s">
        <v>490</v>
      </c>
      <c r="D1614" s="73" t="s">
        <v>80</v>
      </c>
      <c r="E1614" s="73" t="s">
        <v>140</v>
      </c>
      <c r="F1614" s="73" t="s">
        <v>141</v>
      </c>
      <c r="G1614" s="73">
        <v>1</v>
      </c>
      <c r="H1614" s="73">
        <v>10.7</v>
      </c>
      <c r="I1614" s="73">
        <v>0</v>
      </c>
      <c r="J1614" s="73">
        <v>10.7</v>
      </c>
      <c r="K1614" s="89">
        <f t="shared" si="26"/>
        <v>10.7</v>
      </c>
      <c r="L1614" s="89"/>
    </row>
    <row r="1615" spans="1:12">
      <c r="A1615" s="73" t="s">
        <v>58</v>
      </c>
      <c r="B1615" s="73" t="s">
        <v>489</v>
      </c>
      <c r="C1615" s="73" t="s">
        <v>490</v>
      </c>
      <c r="D1615" s="73" t="s">
        <v>80</v>
      </c>
      <c r="E1615" s="73" t="s">
        <v>491</v>
      </c>
      <c r="F1615" s="73" t="s">
        <v>492</v>
      </c>
      <c r="G1615" s="73">
        <v>2</v>
      </c>
      <c r="H1615" s="73">
        <v>5.0599999999999996</v>
      </c>
      <c r="I1615" s="73">
        <v>0</v>
      </c>
      <c r="J1615" s="73">
        <v>5.0599999999999996</v>
      </c>
      <c r="K1615" s="89">
        <f t="shared" si="26"/>
        <v>5.0599999999999996</v>
      </c>
      <c r="L1615" s="89"/>
    </row>
    <row r="1616" spans="1:12">
      <c r="A1616" s="73" t="s">
        <v>58</v>
      </c>
      <c r="B1616" s="73" t="s">
        <v>1661</v>
      </c>
      <c r="C1616" s="73" t="s">
        <v>1662</v>
      </c>
      <c r="D1616" s="73" t="s">
        <v>78</v>
      </c>
      <c r="E1616" s="73" t="s">
        <v>79</v>
      </c>
      <c r="F1616" s="73"/>
      <c r="G1616" s="73">
        <v>1</v>
      </c>
      <c r="H1616" s="73">
        <v>23.88</v>
      </c>
      <c r="I1616" s="73">
        <v>0</v>
      </c>
      <c r="J1616" s="73">
        <v>23.88</v>
      </c>
      <c r="K1616" s="89">
        <f t="shared" si="26"/>
        <v>23.88</v>
      </c>
      <c r="L1616" s="89"/>
    </row>
    <row r="1617" spans="1:12">
      <c r="A1617" s="73" t="s">
        <v>58</v>
      </c>
      <c r="B1617" s="73" t="s">
        <v>1126</v>
      </c>
      <c r="C1617" s="73" t="s">
        <v>1127</v>
      </c>
      <c r="D1617" s="73" t="s">
        <v>78</v>
      </c>
      <c r="E1617" s="73" t="s">
        <v>79</v>
      </c>
      <c r="F1617" s="73"/>
      <c r="G1617" s="73">
        <v>2</v>
      </c>
      <c r="H1617" s="73">
        <v>26.16</v>
      </c>
      <c r="I1617" s="73">
        <v>4</v>
      </c>
      <c r="J1617" s="73">
        <v>30.16</v>
      </c>
      <c r="K1617" s="89">
        <f t="shared" si="26"/>
        <v>30.16</v>
      </c>
      <c r="L1617" s="89"/>
    </row>
    <row r="1618" spans="1:12">
      <c r="A1618" s="73" t="s">
        <v>58</v>
      </c>
      <c r="B1618" s="73" t="s">
        <v>1126</v>
      </c>
      <c r="C1618" s="73" t="s">
        <v>1127</v>
      </c>
      <c r="D1618" s="73" t="s">
        <v>80</v>
      </c>
      <c r="E1618" s="73" t="s">
        <v>116</v>
      </c>
      <c r="F1618" s="73" t="s">
        <v>117</v>
      </c>
      <c r="G1618" s="73">
        <v>1</v>
      </c>
      <c r="H1618" s="73">
        <v>8.4</v>
      </c>
      <c r="I1618" s="73">
        <v>0</v>
      </c>
      <c r="J1618" s="73">
        <v>8.4</v>
      </c>
      <c r="K1618" s="89">
        <f t="shared" si="26"/>
        <v>8.4</v>
      </c>
      <c r="L1618" s="89"/>
    </row>
    <row r="1619" spans="1:12">
      <c r="A1619" s="73" t="s">
        <v>58</v>
      </c>
      <c r="B1619" s="73" t="s">
        <v>1126</v>
      </c>
      <c r="C1619" s="73" t="s">
        <v>1127</v>
      </c>
      <c r="D1619" s="73" t="s">
        <v>80</v>
      </c>
      <c r="E1619" s="73" t="s">
        <v>2673</v>
      </c>
      <c r="F1619" s="73" t="s">
        <v>2674</v>
      </c>
      <c r="G1619" s="73">
        <v>1</v>
      </c>
      <c r="H1619" s="73">
        <v>135.1</v>
      </c>
      <c r="I1619" s="73">
        <v>7</v>
      </c>
      <c r="J1619" s="73">
        <v>142.1</v>
      </c>
      <c r="K1619" s="89">
        <f t="shared" si="26"/>
        <v>142.1</v>
      </c>
      <c r="L1619" s="89"/>
    </row>
    <row r="1620" spans="1:12">
      <c r="A1620" s="73" t="s">
        <v>58</v>
      </c>
      <c r="B1620" s="73" t="s">
        <v>1857</v>
      </c>
      <c r="C1620" s="73" t="s">
        <v>1858</v>
      </c>
      <c r="D1620" s="73" t="s">
        <v>78</v>
      </c>
      <c r="E1620" s="73" t="s">
        <v>79</v>
      </c>
      <c r="F1620" s="73"/>
      <c r="G1620" s="73">
        <v>1</v>
      </c>
      <c r="H1620" s="73">
        <v>15.33</v>
      </c>
      <c r="I1620" s="73">
        <v>0</v>
      </c>
      <c r="J1620" s="73">
        <v>15.33</v>
      </c>
      <c r="K1620" s="89">
        <f t="shared" si="26"/>
        <v>15.33</v>
      </c>
      <c r="L1620" s="89"/>
    </row>
    <row r="1621" spans="1:12">
      <c r="A1621" s="73" t="s">
        <v>58</v>
      </c>
      <c r="B1621" s="73" t="s">
        <v>1857</v>
      </c>
      <c r="C1621" s="73" t="s">
        <v>1858</v>
      </c>
      <c r="D1621" s="73" t="s">
        <v>80</v>
      </c>
      <c r="E1621" s="73" t="s">
        <v>410</v>
      </c>
      <c r="F1621" s="73" t="s">
        <v>411</v>
      </c>
      <c r="G1621" s="73">
        <v>1</v>
      </c>
      <c r="H1621" s="73">
        <v>101.96</v>
      </c>
      <c r="I1621" s="73">
        <v>0</v>
      </c>
      <c r="J1621" s="73">
        <v>101.96</v>
      </c>
      <c r="K1621" s="89">
        <f t="shared" si="26"/>
        <v>101.96</v>
      </c>
      <c r="L1621" s="89"/>
    </row>
    <row r="1622" spans="1:12">
      <c r="A1622" s="73" t="s">
        <v>58</v>
      </c>
      <c r="B1622" s="73" t="s">
        <v>1857</v>
      </c>
      <c r="C1622" s="73" t="s">
        <v>1858</v>
      </c>
      <c r="D1622" s="73" t="s">
        <v>80</v>
      </c>
      <c r="E1622" s="73" t="s">
        <v>2709</v>
      </c>
      <c r="F1622" s="73" t="s">
        <v>2710</v>
      </c>
      <c r="G1622" s="73">
        <v>1</v>
      </c>
      <c r="H1622" s="73">
        <v>34.799999999999997</v>
      </c>
      <c r="I1622" s="73">
        <v>7</v>
      </c>
      <c r="J1622" s="73">
        <v>41.8</v>
      </c>
      <c r="K1622" s="89">
        <f t="shared" si="26"/>
        <v>41.8</v>
      </c>
      <c r="L1622" s="89"/>
    </row>
    <row r="1623" spans="1:12">
      <c r="A1623" s="73" t="s">
        <v>58</v>
      </c>
      <c r="B1623" s="73" t="s">
        <v>1857</v>
      </c>
      <c r="C1623" s="73" t="s">
        <v>1858</v>
      </c>
      <c r="D1623" s="73" t="s">
        <v>80</v>
      </c>
      <c r="E1623" s="73" t="s">
        <v>288</v>
      </c>
      <c r="F1623" s="73" t="s">
        <v>289</v>
      </c>
      <c r="G1623" s="73">
        <v>1</v>
      </c>
      <c r="H1623" s="73">
        <v>8.1</v>
      </c>
      <c r="I1623" s="73">
        <v>0</v>
      </c>
      <c r="J1623" s="73">
        <v>8.1</v>
      </c>
      <c r="K1623" s="89">
        <f t="shared" si="26"/>
        <v>8.1</v>
      </c>
      <c r="L1623" s="89"/>
    </row>
    <row r="1624" spans="1:12">
      <c r="A1624" s="73" t="s">
        <v>58</v>
      </c>
      <c r="B1624" s="73" t="s">
        <v>1857</v>
      </c>
      <c r="C1624" s="73" t="s">
        <v>1858</v>
      </c>
      <c r="D1624" s="73" t="s">
        <v>80</v>
      </c>
      <c r="E1624" s="73" t="s">
        <v>290</v>
      </c>
      <c r="F1624" s="73" t="s">
        <v>291</v>
      </c>
      <c r="G1624" s="73">
        <v>1</v>
      </c>
      <c r="H1624" s="73">
        <v>5.62</v>
      </c>
      <c r="I1624" s="73">
        <v>0</v>
      </c>
      <c r="J1624" s="73">
        <v>5.62</v>
      </c>
      <c r="K1624" s="89">
        <f t="shared" si="26"/>
        <v>5.62</v>
      </c>
      <c r="L1624" s="89"/>
    </row>
    <row r="1625" spans="1:12">
      <c r="A1625" s="73" t="s">
        <v>58</v>
      </c>
      <c r="B1625" s="73" t="s">
        <v>493</v>
      </c>
      <c r="C1625" s="73" t="s">
        <v>494</v>
      </c>
      <c r="D1625" s="73" t="s">
        <v>80</v>
      </c>
      <c r="E1625" s="73" t="s">
        <v>410</v>
      </c>
      <c r="F1625" s="73" t="s">
        <v>411</v>
      </c>
      <c r="G1625" s="73">
        <v>1</v>
      </c>
      <c r="H1625" s="73">
        <v>101.96</v>
      </c>
      <c r="I1625" s="73">
        <v>0</v>
      </c>
      <c r="J1625" s="73">
        <v>101.96</v>
      </c>
      <c r="K1625" s="89">
        <f t="shared" si="26"/>
        <v>101.96</v>
      </c>
      <c r="L1625" s="89"/>
    </row>
    <row r="1626" spans="1:12">
      <c r="A1626" s="73" t="s">
        <v>58</v>
      </c>
      <c r="B1626" s="73" t="s">
        <v>493</v>
      </c>
      <c r="C1626" s="73" t="s">
        <v>494</v>
      </c>
      <c r="D1626" s="73" t="s">
        <v>80</v>
      </c>
      <c r="E1626" s="73" t="s">
        <v>207</v>
      </c>
      <c r="F1626" s="73" t="s">
        <v>208</v>
      </c>
      <c r="G1626" s="73">
        <v>1</v>
      </c>
      <c r="H1626" s="73">
        <v>16.79</v>
      </c>
      <c r="I1626" s="73">
        <v>0</v>
      </c>
      <c r="J1626" s="73">
        <v>16.79</v>
      </c>
      <c r="K1626" s="89">
        <f t="shared" si="26"/>
        <v>16.79</v>
      </c>
      <c r="L1626" s="89"/>
    </row>
    <row r="1627" spans="1:12">
      <c r="A1627" s="73" t="s">
        <v>58</v>
      </c>
      <c r="B1627" s="73" t="s">
        <v>493</v>
      </c>
      <c r="C1627" s="73" t="s">
        <v>494</v>
      </c>
      <c r="D1627" s="73" t="s">
        <v>80</v>
      </c>
      <c r="E1627" s="73" t="s">
        <v>2711</v>
      </c>
      <c r="F1627" s="73" t="s">
        <v>2712</v>
      </c>
      <c r="G1627" s="73">
        <v>1</v>
      </c>
      <c r="H1627" s="73">
        <v>216.8</v>
      </c>
      <c r="I1627" s="73">
        <v>0</v>
      </c>
      <c r="J1627" s="73">
        <v>216.8</v>
      </c>
      <c r="K1627" s="89">
        <f t="shared" si="26"/>
        <v>216.8</v>
      </c>
      <c r="L1627" s="89"/>
    </row>
    <row r="1628" spans="1:12">
      <c r="A1628" s="73" t="s">
        <v>58</v>
      </c>
      <c r="B1628" s="73" t="s">
        <v>493</v>
      </c>
      <c r="C1628" s="73" t="s">
        <v>494</v>
      </c>
      <c r="D1628" s="73" t="s">
        <v>80</v>
      </c>
      <c r="E1628" s="73" t="s">
        <v>2697</v>
      </c>
      <c r="F1628" s="73" t="s">
        <v>2698</v>
      </c>
      <c r="G1628" s="73">
        <v>1</v>
      </c>
      <c r="H1628" s="73">
        <v>377.45</v>
      </c>
      <c r="I1628" s="73">
        <v>0</v>
      </c>
      <c r="J1628" s="73">
        <v>377.45</v>
      </c>
      <c r="K1628" s="89">
        <f t="shared" si="26"/>
        <v>377.45</v>
      </c>
      <c r="L1628" s="89"/>
    </row>
    <row r="1629" spans="1:12">
      <c r="A1629" s="73" t="s">
        <v>58</v>
      </c>
      <c r="B1629" s="73" t="s">
        <v>493</v>
      </c>
      <c r="C1629" s="73" t="s">
        <v>494</v>
      </c>
      <c r="D1629" s="73" t="s">
        <v>80</v>
      </c>
      <c r="E1629" s="73" t="s">
        <v>2663</v>
      </c>
      <c r="F1629" s="73" t="s">
        <v>2664</v>
      </c>
      <c r="G1629" s="73">
        <v>1</v>
      </c>
      <c r="H1629" s="73">
        <v>121.63</v>
      </c>
      <c r="I1629" s="73">
        <v>0</v>
      </c>
      <c r="J1629" s="73">
        <v>121.63</v>
      </c>
      <c r="K1629" s="89">
        <f t="shared" si="26"/>
        <v>121.63</v>
      </c>
      <c r="L1629" s="89"/>
    </row>
    <row r="1630" spans="1:12">
      <c r="A1630" s="73" t="s">
        <v>58</v>
      </c>
      <c r="B1630" s="73" t="s">
        <v>493</v>
      </c>
      <c r="C1630" s="73" t="s">
        <v>494</v>
      </c>
      <c r="D1630" s="73" t="s">
        <v>80</v>
      </c>
      <c r="E1630" s="73" t="s">
        <v>2713</v>
      </c>
      <c r="F1630" s="73" t="s">
        <v>2714</v>
      </c>
      <c r="G1630" s="73">
        <v>1</v>
      </c>
      <c r="H1630" s="73">
        <v>109.37</v>
      </c>
      <c r="I1630" s="73">
        <v>0</v>
      </c>
      <c r="J1630" s="73">
        <v>109.37</v>
      </c>
      <c r="K1630" s="89">
        <f t="shared" si="26"/>
        <v>109.37</v>
      </c>
      <c r="L1630" s="89"/>
    </row>
    <row r="1631" spans="1:12">
      <c r="A1631" s="73" t="s">
        <v>58</v>
      </c>
      <c r="B1631" s="73" t="s">
        <v>493</v>
      </c>
      <c r="C1631" s="73" t="s">
        <v>494</v>
      </c>
      <c r="D1631" s="73" t="s">
        <v>80</v>
      </c>
      <c r="E1631" s="73" t="s">
        <v>246</v>
      </c>
      <c r="F1631" s="73" t="s">
        <v>247</v>
      </c>
      <c r="G1631" s="73">
        <v>1</v>
      </c>
      <c r="H1631" s="73">
        <v>21.93</v>
      </c>
      <c r="I1631" s="73">
        <v>0</v>
      </c>
      <c r="J1631" s="73">
        <v>21.93</v>
      </c>
      <c r="K1631" s="89">
        <f t="shared" si="26"/>
        <v>21.93</v>
      </c>
      <c r="L1631" s="89"/>
    </row>
    <row r="1632" spans="1:12">
      <c r="A1632" s="73" t="s">
        <v>58</v>
      </c>
      <c r="B1632" s="73" t="s">
        <v>493</v>
      </c>
      <c r="C1632" s="73" t="s">
        <v>494</v>
      </c>
      <c r="D1632" s="73" t="s">
        <v>78</v>
      </c>
      <c r="E1632" s="73" t="s">
        <v>79</v>
      </c>
      <c r="F1632" s="73"/>
      <c r="G1632" s="73">
        <v>2</v>
      </c>
      <c r="H1632" s="73">
        <v>26.16</v>
      </c>
      <c r="I1632" s="73">
        <v>16</v>
      </c>
      <c r="J1632" s="73">
        <v>42.16</v>
      </c>
      <c r="K1632" s="89">
        <f t="shared" si="26"/>
        <v>42.16</v>
      </c>
      <c r="L1632" s="89"/>
    </row>
    <row r="1633" spans="1:12">
      <c r="A1633" s="73" t="s">
        <v>58</v>
      </c>
      <c r="B1633" s="73" t="s">
        <v>493</v>
      </c>
      <c r="C1633" s="73" t="s">
        <v>494</v>
      </c>
      <c r="D1633" s="73" t="s">
        <v>80</v>
      </c>
      <c r="E1633" s="73" t="s">
        <v>134</v>
      </c>
      <c r="F1633" s="73" t="s">
        <v>135</v>
      </c>
      <c r="G1633" s="73">
        <v>4</v>
      </c>
      <c r="H1633" s="73">
        <v>39.4</v>
      </c>
      <c r="I1633" s="73">
        <v>0</v>
      </c>
      <c r="J1633" s="73">
        <v>39.4</v>
      </c>
      <c r="K1633" s="89">
        <f t="shared" si="26"/>
        <v>39.4</v>
      </c>
      <c r="L1633" s="89"/>
    </row>
    <row r="1634" spans="1:12">
      <c r="A1634" s="73" t="s">
        <v>58</v>
      </c>
      <c r="B1634" s="73" t="s">
        <v>493</v>
      </c>
      <c r="C1634" s="73" t="s">
        <v>494</v>
      </c>
      <c r="D1634" s="73" t="s">
        <v>80</v>
      </c>
      <c r="E1634" s="73" t="s">
        <v>136</v>
      </c>
      <c r="F1634" s="73" t="s">
        <v>137</v>
      </c>
      <c r="G1634" s="73">
        <v>1</v>
      </c>
      <c r="H1634" s="73">
        <v>5.61</v>
      </c>
      <c r="I1634" s="73">
        <v>0</v>
      </c>
      <c r="J1634" s="73">
        <v>5.61</v>
      </c>
      <c r="K1634" s="89">
        <f t="shared" si="26"/>
        <v>5.61</v>
      </c>
      <c r="L1634" s="89"/>
    </row>
    <row r="1635" spans="1:12">
      <c r="A1635" s="73" t="s">
        <v>58</v>
      </c>
      <c r="B1635" s="73" t="s">
        <v>493</v>
      </c>
      <c r="C1635" s="73" t="s">
        <v>494</v>
      </c>
      <c r="D1635" s="73" t="s">
        <v>80</v>
      </c>
      <c r="E1635" s="73" t="s">
        <v>2715</v>
      </c>
      <c r="F1635" s="73" t="s">
        <v>2716</v>
      </c>
      <c r="G1635" s="73">
        <v>2</v>
      </c>
      <c r="H1635" s="73">
        <v>192.88</v>
      </c>
      <c r="I1635" s="73">
        <v>8</v>
      </c>
      <c r="J1635" s="73">
        <v>200.88</v>
      </c>
      <c r="K1635" s="89">
        <f t="shared" si="26"/>
        <v>200.88</v>
      </c>
      <c r="L1635" s="89"/>
    </row>
    <row r="1636" spans="1:12">
      <c r="A1636" s="73" t="s">
        <v>58</v>
      </c>
      <c r="B1636" s="73" t="s">
        <v>493</v>
      </c>
      <c r="C1636" s="73" t="s">
        <v>494</v>
      </c>
      <c r="D1636" s="73" t="s">
        <v>78</v>
      </c>
      <c r="E1636" s="73" t="s">
        <v>79</v>
      </c>
      <c r="F1636" s="73"/>
      <c r="G1636" s="73">
        <v>1</v>
      </c>
      <c r="H1636" s="73">
        <v>13.08</v>
      </c>
      <c r="I1636" s="73">
        <v>4</v>
      </c>
      <c r="J1636" s="73">
        <v>17.079999999999998</v>
      </c>
      <c r="K1636" s="89">
        <f t="shared" si="26"/>
        <v>17.079999999999998</v>
      </c>
      <c r="L1636" s="89"/>
    </row>
    <row r="1637" spans="1:12">
      <c r="A1637" s="73" t="s">
        <v>58</v>
      </c>
      <c r="B1637" s="73" t="s">
        <v>2717</v>
      </c>
      <c r="C1637" s="73" t="s">
        <v>2718</v>
      </c>
      <c r="D1637" s="73" t="s">
        <v>78</v>
      </c>
      <c r="E1637" s="73" t="s">
        <v>79</v>
      </c>
      <c r="F1637" s="73"/>
      <c r="G1637" s="73">
        <v>3</v>
      </c>
      <c r="H1637" s="73">
        <v>39.24</v>
      </c>
      <c r="I1637" s="73">
        <v>20</v>
      </c>
      <c r="J1637" s="73">
        <v>59.24</v>
      </c>
      <c r="K1637" s="89">
        <f t="shared" si="26"/>
        <v>59.24</v>
      </c>
      <c r="L1637" s="89"/>
    </row>
    <row r="1638" spans="1:12">
      <c r="A1638" s="73" t="s">
        <v>58</v>
      </c>
      <c r="B1638" s="73" t="s">
        <v>2717</v>
      </c>
      <c r="C1638" s="73" t="s">
        <v>2718</v>
      </c>
      <c r="D1638" s="73" t="s">
        <v>80</v>
      </c>
      <c r="E1638" s="73" t="s">
        <v>2719</v>
      </c>
      <c r="F1638" s="73" t="s">
        <v>2720</v>
      </c>
      <c r="G1638" s="73">
        <v>3</v>
      </c>
      <c r="H1638" s="73">
        <v>22.95</v>
      </c>
      <c r="I1638" s="73">
        <v>0</v>
      </c>
      <c r="J1638" s="73">
        <v>22.95</v>
      </c>
      <c r="K1638" s="89">
        <f t="shared" si="26"/>
        <v>22.95</v>
      </c>
      <c r="L1638" s="89"/>
    </row>
    <row r="1639" spans="1:12">
      <c r="A1639" s="73" t="s">
        <v>58</v>
      </c>
      <c r="B1639" s="73" t="s">
        <v>2717</v>
      </c>
      <c r="C1639" s="73" t="s">
        <v>2718</v>
      </c>
      <c r="D1639" s="73" t="s">
        <v>80</v>
      </c>
      <c r="E1639" s="73" t="s">
        <v>122</v>
      </c>
      <c r="F1639" s="73" t="s">
        <v>123</v>
      </c>
      <c r="G1639" s="73">
        <v>1</v>
      </c>
      <c r="H1639" s="73">
        <v>6.42</v>
      </c>
      <c r="I1639" s="73">
        <v>0</v>
      </c>
      <c r="J1639" s="73">
        <v>6.42</v>
      </c>
      <c r="K1639" s="89">
        <f t="shared" si="26"/>
        <v>6.42</v>
      </c>
      <c r="L1639" s="89"/>
    </row>
    <row r="1640" spans="1:12">
      <c r="A1640" s="73" t="s">
        <v>58</v>
      </c>
      <c r="B1640" s="73" t="s">
        <v>2717</v>
      </c>
      <c r="C1640" s="73" t="s">
        <v>2718</v>
      </c>
      <c r="D1640" s="73" t="s">
        <v>80</v>
      </c>
      <c r="E1640" s="73" t="s">
        <v>124</v>
      </c>
      <c r="F1640" s="73" t="s">
        <v>125</v>
      </c>
      <c r="G1640" s="73">
        <v>1</v>
      </c>
      <c r="H1640" s="73">
        <v>8.2799999999999994</v>
      </c>
      <c r="I1640" s="73">
        <v>0</v>
      </c>
      <c r="J1640" s="73">
        <v>8.2799999999999994</v>
      </c>
      <c r="K1640" s="89">
        <f t="shared" si="26"/>
        <v>8.2799999999999994</v>
      </c>
      <c r="L1640" s="89"/>
    </row>
    <row r="1641" spans="1:12">
      <c r="A1641" s="73" t="s">
        <v>58</v>
      </c>
      <c r="B1641" s="73" t="s">
        <v>2717</v>
      </c>
      <c r="C1641" s="73" t="s">
        <v>2718</v>
      </c>
      <c r="D1641" s="73" t="s">
        <v>80</v>
      </c>
      <c r="E1641" s="73" t="s">
        <v>126</v>
      </c>
      <c r="F1641" s="73" t="s">
        <v>127</v>
      </c>
      <c r="G1641" s="73">
        <v>2</v>
      </c>
      <c r="H1641" s="73">
        <v>28.8</v>
      </c>
      <c r="I1641" s="73">
        <v>0</v>
      </c>
      <c r="J1641" s="73">
        <v>28.8</v>
      </c>
      <c r="K1641" s="89">
        <f t="shared" si="26"/>
        <v>28.8</v>
      </c>
      <c r="L1641" s="89"/>
    </row>
    <row r="1642" spans="1:12">
      <c r="A1642" s="73" t="s">
        <v>58</v>
      </c>
      <c r="B1642" s="73" t="s">
        <v>2717</v>
      </c>
      <c r="C1642" s="73" t="s">
        <v>2718</v>
      </c>
      <c r="D1642" s="73" t="s">
        <v>80</v>
      </c>
      <c r="E1642" s="73" t="s">
        <v>128</v>
      </c>
      <c r="F1642" s="73" t="s">
        <v>129</v>
      </c>
      <c r="G1642" s="73">
        <v>2</v>
      </c>
      <c r="H1642" s="73">
        <v>28.52</v>
      </c>
      <c r="I1642" s="73">
        <v>0</v>
      </c>
      <c r="J1642" s="73">
        <v>28.52</v>
      </c>
      <c r="K1642" s="89">
        <f t="shared" si="26"/>
        <v>28.52</v>
      </c>
      <c r="L1642" s="89"/>
    </row>
    <row r="1643" spans="1:12">
      <c r="A1643" s="73" t="s">
        <v>58</v>
      </c>
      <c r="B1643" s="73" t="s">
        <v>2717</v>
      </c>
      <c r="C1643" s="73" t="s">
        <v>2718</v>
      </c>
      <c r="D1643" s="73" t="s">
        <v>80</v>
      </c>
      <c r="E1643" s="73" t="s">
        <v>130</v>
      </c>
      <c r="F1643" s="73" t="s">
        <v>131</v>
      </c>
      <c r="G1643" s="73">
        <v>2</v>
      </c>
      <c r="H1643" s="73">
        <v>26.76</v>
      </c>
      <c r="I1643" s="73">
        <v>0</v>
      </c>
      <c r="J1643" s="73">
        <v>26.76</v>
      </c>
      <c r="K1643" s="89">
        <f t="shared" si="26"/>
        <v>26.76</v>
      </c>
      <c r="L1643" s="89"/>
    </row>
    <row r="1644" spans="1:12">
      <c r="A1644" s="73" t="s">
        <v>58</v>
      </c>
      <c r="B1644" s="73" t="s">
        <v>495</v>
      </c>
      <c r="C1644" s="73" t="s">
        <v>496</v>
      </c>
      <c r="D1644" s="73" t="s">
        <v>78</v>
      </c>
      <c r="E1644" s="73" t="s">
        <v>79</v>
      </c>
      <c r="F1644" s="73"/>
      <c r="G1644" s="73">
        <v>3</v>
      </c>
      <c r="H1644" s="73">
        <v>76.930000000000007</v>
      </c>
      <c r="I1644" s="73">
        <v>12</v>
      </c>
      <c r="J1644" s="73">
        <v>88.93</v>
      </c>
      <c r="K1644" s="89">
        <f t="shared" si="26"/>
        <v>88.93</v>
      </c>
      <c r="L1644" s="89"/>
    </row>
    <row r="1645" spans="1:12">
      <c r="A1645" s="73" t="s">
        <v>58</v>
      </c>
      <c r="B1645" s="73" t="s">
        <v>497</v>
      </c>
      <c r="C1645" s="73" t="s">
        <v>498</v>
      </c>
      <c r="D1645" s="73" t="s">
        <v>78</v>
      </c>
      <c r="E1645" s="73" t="s">
        <v>79</v>
      </c>
      <c r="F1645" s="73"/>
      <c r="G1645" s="73">
        <v>3</v>
      </c>
      <c r="H1645" s="73">
        <v>39.24</v>
      </c>
      <c r="I1645" s="73">
        <v>12</v>
      </c>
      <c r="J1645" s="73">
        <v>51.24</v>
      </c>
      <c r="K1645" s="89">
        <f t="shared" si="26"/>
        <v>51.24</v>
      </c>
      <c r="L1645" s="89"/>
    </row>
    <row r="1646" spans="1:12">
      <c r="A1646" s="73" t="s">
        <v>58</v>
      </c>
      <c r="B1646" s="73" t="s">
        <v>497</v>
      </c>
      <c r="C1646" s="73" t="s">
        <v>498</v>
      </c>
      <c r="D1646" s="73" t="s">
        <v>80</v>
      </c>
      <c r="E1646" s="73" t="s">
        <v>201</v>
      </c>
      <c r="F1646" s="73" t="s">
        <v>202</v>
      </c>
      <c r="G1646" s="73">
        <v>2</v>
      </c>
      <c r="H1646" s="73">
        <v>3.84</v>
      </c>
      <c r="I1646" s="73">
        <v>0</v>
      </c>
      <c r="J1646" s="73">
        <v>3.84</v>
      </c>
      <c r="K1646" s="89">
        <f t="shared" si="26"/>
        <v>3.84</v>
      </c>
      <c r="L1646" s="89"/>
    </row>
    <row r="1647" spans="1:12">
      <c r="A1647" s="73" t="s">
        <v>58</v>
      </c>
      <c r="B1647" s="73" t="s">
        <v>497</v>
      </c>
      <c r="C1647" s="73" t="s">
        <v>498</v>
      </c>
      <c r="D1647" s="73" t="s">
        <v>80</v>
      </c>
      <c r="E1647" s="73" t="s">
        <v>181</v>
      </c>
      <c r="F1647" s="73" t="s">
        <v>182</v>
      </c>
      <c r="G1647" s="73">
        <v>2</v>
      </c>
      <c r="H1647" s="73">
        <v>6.58</v>
      </c>
      <c r="I1647" s="73">
        <v>0</v>
      </c>
      <c r="J1647" s="73">
        <v>6.58</v>
      </c>
      <c r="K1647" s="89">
        <f t="shared" si="26"/>
        <v>6.58</v>
      </c>
      <c r="L1647" s="89"/>
    </row>
    <row r="1648" spans="1:12">
      <c r="A1648" s="73" t="s">
        <v>58</v>
      </c>
      <c r="B1648" s="73" t="s">
        <v>497</v>
      </c>
      <c r="C1648" s="73" t="s">
        <v>498</v>
      </c>
      <c r="D1648" s="73" t="s">
        <v>80</v>
      </c>
      <c r="E1648" s="73" t="s">
        <v>480</v>
      </c>
      <c r="F1648" s="73" t="s">
        <v>481</v>
      </c>
      <c r="G1648" s="73">
        <v>2</v>
      </c>
      <c r="H1648" s="73">
        <v>6.46</v>
      </c>
      <c r="I1648" s="73">
        <v>0</v>
      </c>
      <c r="J1648" s="73">
        <v>6.46</v>
      </c>
      <c r="K1648" s="89">
        <f t="shared" si="26"/>
        <v>6.46</v>
      </c>
      <c r="L1648" s="89"/>
    </row>
    <row r="1649" spans="1:12">
      <c r="A1649" s="73" t="s">
        <v>58</v>
      </c>
      <c r="B1649" s="73" t="s">
        <v>497</v>
      </c>
      <c r="C1649" s="73" t="s">
        <v>498</v>
      </c>
      <c r="D1649" s="73" t="s">
        <v>80</v>
      </c>
      <c r="E1649" s="73" t="s">
        <v>83</v>
      </c>
      <c r="F1649" s="73" t="s">
        <v>84</v>
      </c>
      <c r="G1649" s="73">
        <v>6</v>
      </c>
      <c r="H1649" s="73">
        <v>13.5</v>
      </c>
      <c r="I1649" s="73">
        <v>0</v>
      </c>
      <c r="J1649" s="73">
        <v>13.5</v>
      </c>
      <c r="K1649" s="89">
        <f t="shared" si="26"/>
        <v>13.5</v>
      </c>
      <c r="L1649" s="89"/>
    </row>
    <row r="1650" spans="1:12">
      <c r="A1650" s="73" t="s">
        <v>58</v>
      </c>
      <c r="B1650" s="73" t="s">
        <v>497</v>
      </c>
      <c r="C1650" s="73" t="s">
        <v>498</v>
      </c>
      <c r="D1650" s="73" t="s">
        <v>80</v>
      </c>
      <c r="E1650" s="73" t="s">
        <v>183</v>
      </c>
      <c r="F1650" s="73" t="s">
        <v>184</v>
      </c>
      <c r="G1650" s="73">
        <v>4</v>
      </c>
      <c r="H1650" s="73">
        <v>9</v>
      </c>
      <c r="I1650" s="73">
        <v>0</v>
      </c>
      <c r="J1650" s="73">
        <v>9</v>
      </c>
      <c r="K1650" s="89">
        <f t="shared" si="26"/>
        <v>9</v>
      </c>
      <c r="L1650" s="89"/>
    </row>
    <row r="1651" spans="1:12">
      <c r="A1651" s="73" t="s">
        <v>58</v>
      </c>
      <c r="B1651" s="73" t="s">
        <v>497</v>
      </c>
      <c r="C1651" s="73" t="s">
        <v>498</v>
      </c>
      <c r="D1651" s="73" t="s">
        <v>80</v>
      </c>
      <c r="E1651" s="73" t="s">
        <v>185</v>
      </c>
      <c r="F1651" s="73" t="s">
        <v>186</v>
      </c>
      <c r="G1651" s="73">
        <v>1</v>
      </c>
      <c r="H1651" s="73">
        <v>3.27</v>
      </c>
      <c r="I1651" s="73">
        <v>0</v>
      </c>
      <c r="J1651" s="73">
        <v>3.27</v>
      </c>
      <c r="K1651" s="89">
        <f t="shared" si="26"/>
        <v>3.27</v>
      </c>
      <c r="L1651" s="89"/>
    </row>
    <row r="1652" spans="1:12">
      <c r="A1652" s="73" t="s">
        <v>58</v>
      </c>
      <c r="B1652" s="73" t="s">
        <v>497</v>
      </c>
      <c r="C1652" s="73" t="s">
        <v>498</v>
      </c>
      <c r="D1652" s="73" t="s">
        <v>80</v>
      </c>
      <c r="E1652" s="73" t="s">
        <v>85</v>
      </c>
      <c r="F1652" s="73" t="s">
        <v>86</v>
      </c>
      <c r="G1652" s="73">
        <v>6</v>
      </c>
      <c r="H1652" s="73">
        <v>30.18</v>
      </c>
      <c r="I1652" s="73">
        <v>0</v>
      </c>
      <c r="J1652" s="73">
        <v>30.18</v>
      </c>
      <c r="K1652" s="89">
        <f t="shared" si="26"/>
        <v>30.18</v>
      </c>
      <c r="L1652" s="89"/>
    </row>
    <row r="1653" spans="1:12">
      <c r="A1653" s="73" t="s">
        <v>58</v>
      </c>
      <c r="B1653" s="73" t="s">
        <v>497</v>
      </c>
      <c r="C1653" s="73" t="s">
        <v>498</v>
      </c>
      <c r="D1653" s="73" t="s">
        <v>80</v>
      </c>
      <c r="E1653" s="73" t="s">
        <v>234</v>
      </c>
      <c r="F1653" s="73" t="s">
        <v>235</v>
      </c>
      <c r="G1653" s="73">
        <v>3</v>
      </c>
      <c r="H1653" s="73">
        <v>11.97</v>
      </c>
      <c r="I1653" s="73">
        <v>0</v>
      </c>
      <c r="J1653" s="73">
        <v>11.97</v>
      </c>
      <c r="K1653" s="89">
        <f t="shared" si="26"/>
        <v>11.97</v>
      </c>
      <c r="L1653" s="89"/>
    </row>
    <row r="1654" spans="1:12">
      <c r="A1654" s="73" t="s">
        <v>58</v>
      </c>
      <c r="B1654" s="73" t="s">
        <v>497</v>
      </c>
      <c r="C1654" s="73" t="s">
        <v>498</v>
      </c>
      <c r="D1654" s="73" t="s">
        <v>80</v>
      </c>
      <c r="E1654" s="73" t="s">
        <v>187</v>
      </c>
      <c r="F1654" s="73" t="s">
        <v>188</v>
      </c>
      <c r="G1654" s="73">
        <v>3</v>
      </c>
      <c r="H1654" s="73">
        <v>15.42</v>
      </c>
      <c r="I1654" s="73">
        <v>0</v>
      </c>
      <c r="J1654" s="73">
        <v>15.42</v>
      </c>
      <c r="K1654" s="89">
        <f t="shared" si="26"/>
        <v>15.42</v>
      </c>
      <c r="L1654" s="89"/>
    </row>
    <row r="1655" spans="1:12">
      <c r="A1655" s="73" t="s">
        <v>58</v>
      </c>
      <c r="B1655" s="73" t="s">
        <v>497</v>
      </c>
      <c r="C1655" s="73" t="s">
        <v>498</v>
      </c>
      <c r="D1655" s="73" t="s">
        <v>80</v>
      </c>
      <c r="E1655" s="73" t="s">
        <v>189</v>
      </c>
      <c r="F1655" s="73" t="s">
        <v>190</v>
      </c>
      <c r="G1655" s="73">
        <v>3</v>
      </c>
      <c r="H1655" s="73">
        <v>16.02</v>
      </c>
      <c r="I1655" s="73">
        <v>0</v>
      </c>
      <c r="J1655" s="73">
        <v>16.02</v>
      </c>
      <c r="K1655" s="89">
        <f t="shared" si="26"/>
        <v>16.02</v>
      </c>
      <c r="L1655" s="89"/>
    </row>
    <row r="1656" spans="1:12">
      <c r="A1656" s="73" t="s">
        <v>58</v>
      </c>
      <c r="B1656" s="73" t="s">
        <v>497</v>
      </c>
      <c r="C1656" s="73" t="s">
        <v>498</v>
      </c>
      <c r="D1656" s="73" t="s">
        <v>80</v>
      </c>
      <c r="E1656" s="73" t="s">
        <v>87</v>
      </c>
      <c r="F1656" s="73" t="s">
        <v>88</v>
      </c>
      <c r="G1656" s="73">
        <v>1</v>
      </c>
      <c r="H1656" s="73">
        <v>2.87</v>
      </c>
      <c r="I1656" s="73">
        <v>0</v>
      </c>
      <c r="J1656" s="73">
        <v>2.87</v>
      </c>
      <c r="K1656" s="89">
        <f t="shared" si="26"/>
        <v>2.87</v>
      </c>
      <c r="L1656" s="89"/>
    </row>
    <row r="1657" spans="1:12">
      <c r="A1657" s="73" t="s">
        <v>58</v>
      </c>
      <c r="B1657" s="73" t="s">
        <v>497</v>
      </c>
      <c r="C1657" s="73" t="s">
        <v>498</v>
      </c>
      <c r="D1657" s="73" t="s">
        <v>80</v>
      </c>
      <c r="E1657" s="73" t="s">
        <v>222</v>
      </c>
      <c r="F1657" s="73" t="s">
        <v>223</v>
      </c>
      <c r="G1657" s="73">
        <v>3</v>
      </c>
      <c r="H1657" s="73">
        <v>9.06</v>
      </c>
      <c r="I1657" s="73">
        <v>0</v>
      </c>
      <c r="J1657" s="73">
        <v>9.06</v>
      </c>
      <c r="K1657" s="89">
        <f t="shared" si="26"/>
        <v>9.06</v>
      </c>
      <c r="L1657" s="89"/>
    </row>
    <row r="1658" spans="1:12">
      <c r="A1658" s="73" t="s">
        <v>58</v>
      </c>
      <c r="B1658" s="73" t="s">
        <v>497</v>
      </c>
      <c r="C1658" s="73" t="s">
        <v>498</v>
      </c>
      <c r="D1658" s="73" t="s">
        <v>80</v>
      </c>
      <c r="E1658" s="73" t="s">
        <v>278</v>
      </c>
      <c r="F1658" s="73" t="s">
        <v>279</v>
      </c>
      <c r="G1658" s="73">
        <v>3</v>
      </c>
      <c r="H1658" s="73">
        <v>8.67</v>
      </c>
      <c r="I1658" s="73">
        <v>0</v>
      </c>
      <c r="J1658" s="73">
        <v>8.67</v>
      </c>
      <c r="K1658" s="89">
        <f t="shared" si="26"/>
        <v>8.67</v>
      </c>
      <c r="L1658" s="89"/>
    </row>
    <row r="1659" spans="1:12">
      <c r="A1659" s="73" t="s">
        <v>58</v>
      </c>
      <c r="B1659" s="73" t="s">
        <v>497</v>
      </c>
      <c r="C1659" s="73" t="s">
        <v>498</v>
      </c>
      <c r="D1659" s="73" t="s">
        <v>80</v>
      </c>
      <c r="E1659" s="73" t="s">
        <v>91</v>
      </c>
      <c r="F1659" s="73" t="s">
        <v>92</v>
      </c>
      <c r="G1659" s="73">
        <v>1</v>
      </c>
      <c r="H1659" s="73">
        <v>2.08</v>
      </c>
      <c r="I1659" s="73">
        <v>0</v>
      </c>
      <c r="J1659" s="73">
        <v>2.08</v>
      </c>
      <c r="K1659" s="89">
        <f t="shared" si="26"/>
        <v>2.08</v>
      </c>
      <c r="L1659" s="89"/>
    </row>
    <row r="1660" spans="1:12">
      <c r="A1660" s="73" t="s">
        <v>58</v>
      </c>
      <c r="B1660" s="73" t="s">
        <v>497</v>
      </c>
      <c r="C1660" s="73" t="s">
        <v>498</v>
      </c>
      <c r="D1660" s="73" t="s">
        <v>80</v>
      </c>
      <c r="E1660" s="73" t="s">
        <v>130</v>
      </c>
      <c r="F1660" s="73" t="s">
        <v>131</v>
      </c>
      <c r="G1660" s="73">
        <v>1</v>
      </c>
      <c r="H1660" s="73">
        <v>13.38</v>
      </c>
      <c r="I1660" s="73">
        <v>0</v>
      </c>
      <c r="J1660" s="73">
        <v>13.38</v>
      </c>
      <c r="K1660" s="89">
        <f t="shared" si="26"/>
        <v>13.38</v>
      </c>
      <c r="L1660" s="89"/>
    </row>
    <row r="1661" spans="1:12">
      <c r="A1661" s="73" t="s">
        <v>58</v>
      </c>
      <c r="B1661" s="73" t="s">
        <v>499</v>
      </c>
      <c r="C1661" s="73" t="s">
        <v>500</v>
      </c>
      <c r="D1661" s="73" t="s">
        <v>78</v>
      </c>
      <c r="E1661" s="73" t="s">
        <v>79</v>
      </c>
      <c r="F1661" s="73"/>
      <c r="G1661" s="73">
        <v>4</v>
      </c>
      <c r="H1661" s="73">
        <v>52.32</v>
      </c>
      <c r="I1661" s="73">
        <v>16</v>
      </c>
      <c r="J1661" s="73">
        <v>68.319999999999993</v>
      </c>
      <c r="K1661" s="89">
        <f t="shared" si="26"/>
        <v>68.319999999999993</v>
      </c>
      <c r="L1661" s="89"/>
    </row>
    <row r="1662" spans="1:12">
      <c r="A1662" s="73" t="s">
        <v>58</v>
      </c>
      <c r="B1662" s="73" t="s">
        <v>1663</v>
      </c>
      <c r="C1662" s="73" t="s">
        <v>1664</v>
      </c>
      <c r="D1662" s="73" t="s">
        <v>78</v>
      </c>
      <c r="E1662" s="73" t="s">
        <v>79</v>
      </c>
      <c r="F1662" s="73"/>
      <c r="G1662" s="73">
        <v>1</v>
      </c>
      <c r="H1662" s="73">
        <v>13.08</v>
      </c>
      <c r="I1662" s="73">
        <v>8</v>
      </c>
      <c r="J1662" s="73">
        <v>21.08</v>
      </c>
      <c r="K1662" s="89">
        <f t="shared" si="26"/>
        <v>21.08</v>
      </c>
      <c r="L1662" s="89"/>
    </row>
    <row r="1663" spans="1:12">
      <c r="A1663" s="73" t="s">
        <v>58</v>
      </c>
      <c r="B1663" s="73" t="s">
        <v>1663</v>
      </c>
      <c r="C1663" s="73" t="s">
        <v>1664</v>
      </c>
      <c r="D1663" s="73" t="s">
        <v>80</v>
      </c>
      <c r="E1663" s="73" t="s">
        <v>122</v>
      </c>
      <c r="F1663" s="73" t="s">
        <v>123</v>
      </c>
      <c r="G1663" s="73">
        <v>2</v>
      </c>
      <c r="H1663" s="73">
        <v>12.84</v>
      </c>
      <c r="I1663" s="73">
        <v>0</v>
      </c>
      <c r="J1663" s="73">
        <v>12.84</v>
      </c>
      <c r="K1663" s="89">
        <f t="shared" si="26"/>
        <v>12.84</v>
      </c>
      <c r="L1663" s="89"/>
    </row>
    <row r="1664" spans="1:12">
      <c r="A1664" s="73" t="s">
        <v>58</v>
      </c>
      <c r="B1664" s="73" t="s">
        <v>1663</v>
      </c>
      <c r="C1664" s="73" t="s">
        <v>1664</v>
      </c>
      <c r="D1664" s="73" t="s">
        <v>80</v>
      </c>
      <c r="E1664" s="73" t="s">
        <v>124</v>
      </c>
      <c r="F1664" s="73" t="s">
        <v>125</v>
      </c>
      <c r="G1664" s="73">
        <v>2</v>
      </c>
      <c r="H1664" s="73">
        <v>16.559999999999999</v>
      </c>
      <c r="I1664" s="73">
        <v>0</v>
      </c>
      <c r="J1664" s="73">
        <v>16.559999999999999</v>
      </c>
      <c r="K1664" s="89">
        <f t="shared" si="26"/>
        <v>16.559999999999999</v>
      </c>
      <c r="L1664" s="89"/>
    </row>
    <row r="1665" spans="1:12">
      <c r="A1665" s="73" t="s">
        <v>58</v>
      </c>
      <c r="B1665" s="73" t="s">
        <v>1663</v>
      </c>
      <c r="C1665" s="73" t="s">
        <v>1664</v>
      </c>
      <c r="D1665" s="73" t="s">
        <v>80</v>
      </c>
      <c r="E1665" s="73" t="s">
        <v>130</v>
      </c>
      <c r="F1665" s="73" t="s">
        <v>131</v>
      </c>
      <c r="G1665" s="73">
        <v>1</v>
      </c>
      <c r="H1665" s="73">
        <v>13.38</v>
      </c>
      <c r="I1665" s="73">
        <v>0</v>
      </c>
      <c r="J1665" s="73">
        <v>13.38</v>
      </c>
      <c r="K1665" s="89">
        <f t="shared" si="26"/>
        <v>13.38</v>
      </c>
      <c r="L1665" s="89"/>
    </row>
    <row r="1666" spans="1:12">
      <c r="A1666" s="73" t="s">
        <v>58</v>
      </c>
      <c r="B1666" s="73" t="s">
        <v>1128</v>
      </c>
      <c r="C1666" s="73" t="s">
        <v>1129</v>
      </c>
      <c r="D1666" s="73" t="s">
        <v>78</v>
      </c>
      <c r="E1666" s="73" t="s">
        <v>79</v>
      </c>
      <c r="F1666" s="73"/>
      <c r="G1666" s="73">
        <v>2</v>
      </c>
      <c r="H1666" s="73">
        <v>58.34</v>
      </c>
      <c r="I1666" s="73">
        <v>8</v>
      </c>
      <c r="J1666" s="73">
        <v>66.34</v>
      </c>
      <c r="K1666" s="89">
        <f t="shared" si="26"/>
        <v>66.34</v>
      </c>
      <c r="L1666" s="89"/>
    </row>
    <row r="1667" spans="1:12">
      <c r="A1667" s="73" t="s">
        <v>58</v>
      </c>
      <c r="B1667" s="73" t="s">
        <v>501</v>
      </c>
      <c r="C1667" s="73" t="s">
        <v>502</v>
      </c>
      <c r="D1667" s="73" t="s">
        <v>78</v>
      </c>
      <c r="E1667" s="73" t="s">
        <v>79</v>
      </c>
      <c r="F1667" s="73"/>
      <c r="G1667" s="73">
        <v>1</v>
      </c>
      <c r="H1667" s="73">
        <v>15.33</v>
      </c>
      <c r="I1667" s="73">
        <v>4</v>
      </c>
      <c r="J1667" s="73">
        <v>19.329999999999998</v>
      </c>
      <c r="K1667" s="89">
        <f t="shared" si="26"/>
        <v>19.329999999999998</v>
      </c>
      <c r="L1667" s="89"/>
    </row>
    <row r="1668" spans="1:12">
      <c r="A1668" s="73" t="s">
        <v>58</v>
      </c>
      <c r="B1668" s="73" t="s">
        <v>501</v>
      </c>
      <c r="C1668" s="73" t="s">
        <v>502</v>
      </c>
      <c r="D1668" s="73" t="s">
        <v>80</v>
      </c>
      <c r="E1668" s="73" t="s">
        <v>211</v>
      </c>
      <c r="F1668" s="73" t="s">
        <v>212</v>
      </c>
      <c r="G1668" s="73">
        <v>1</v>
      </c>
      <c r="H1668" s="73">
        <v>3.99</v>
      </c>
      <c r="I1668" s="73">
        <v>0</v>
      </c>
      <c r="J1668" s="73">
        <v>3.99</v>
      </c>
      <c r="K1668" s="89">
        <f t="shared" si="26"/>
        <v>3.99</v>
      </c>
      <c r="L1668" s="89"/>
    </row>
    <row r="1669" spans="1:12">
      <c r="A1669" s="73" t="s">
        <v>58</v>
      </c>
      <c r="B1669" s="73" t="s">
        <v>501</v>
      </c>
      <c r="C1669" s="73" t="s">
        <v>502</v>
      </c>
      <c r="D1669" s="73" t="s">
        <v>80</v>
      </c>
      <c r="E1669" s="73" t="s">
        <v>155</v>
      </c>
      <c r="F1669" s="73" t="s">
        <v>156</v>
      </c>
      <c r="G1669" s="73">
        <v>1</v>
      </c>
      <c r="H1669" s="73">
        <v>12.58</v>
      </c>
      <c r="I1669" s="73">
        <v>3</v>
      </c>
      <c r="J1669" s="73">
        <v>15.58</v>
      </c>
      <c r="K1669" s="89">
        <f t="shared" si="26"/>
        <v>15.58</v>
      </c>
      <c r="L1669" s="89"/>
    </row>
    <row r="1670" spans="1:12">
      <c r="A1670" s="73" t="s">
        <v>58</v>
      </c>
      <c r="B1670" s="73" t="s">
        <v>501</v>
      </c>
      <c r="C1670" s="73" t="s">
        <v>502</v>
      </c>
      <c r="D1670" s="73" t="s">
        <v>80</v>
      </c>
      <c r="E1670" s="73" t="s">
        <v>94</v>
      </c>
      <c r="F1670" s="73" t="s">
        <v>95</v>
      </c>
      <c r="G1670" s="73">
        <v>1</v>
      </c>
      <c r="H1670" s="73">
        <v>1.1000000000000001</v>
      </c>
      <c r="I1670" s="73">
        <v>0</v>
      </c>
      <c r="J1670" s="73">
        <v>1.1000000000000001</v>
      </c>
      <c r="K1670" s="89">
        <f t="shared" si="26"/>
        <v>1.1000000000000001</v>
      </c>
      <c r="L1670" s="89"/>
    </row>
    <row r="1671" spans="1:12">
      <c r="A1671" s="73" t="s">
        <v>58</v>
      </c>
      <c r="B1671" s="73" t="s">
        <v>504</v>
      </c>
      <c r="C1671" s="73" t="s">
        <v>505</v>
      </c>
      <c r="D1671" s="73" t="s">
        <v>80</v>
      </c>
      <c r="E1671" s="73" t="s">
        <v>112</v>
      </c>
      <c r="F1671" s="73" t="s">
        <v>113</v>
      </c>
      <c r="G1671" s="73">
        <v>1</v>
      </c>
      <c r="H1671" s="73">
        <v>21.93</v>
      </c>
      <c r="I1671" s="73">
        <v>0</v>
      </c>
      <c r="J1671" s="73">
        <v>21.93</v>
      </c>
      <c r="K1671" s="89">
        <f t="shared" ref="K1671:K1729" si="27">J1671</f>
        <v>21.93</v>
      </c>
      <c r="L1671" s="89"/>
    </row>
    <row r="1672" spans="1:12">
      <c r="A1672" s="73" t="s">
        <v>58</v>
      </c>
      <c r="B1672" s="73" t="s">
        <v>504</v>
      </c>
      <c r="C1672" s="73" t="s">
        <v>505</v>
      </c>
      <c r="D1672" s="73" t="s">
        <v>78</v>
      </c>
      <c r="E1672" s="73" t="s">
        <v>79</v>
      </c>
      <c r="F1672" s="73"/>
      <c r="G1672" s="73">
        <v>10</v>
      </c>
      <c r="H1672" s="73">
        <v>91.5</v>
      </c>
      <c r="I1672" s="73">
        <v>32</v>
      </c>
      <c r="J1672" s="73">
        <v>123.5</v>
      </c>
      <c r="K1672" s="89">
        <f t="shared" si="27"/>
        <v>123.5</v>
      </c>
      <c r="L1672" s="89"/>
    </row>
    <row r="1673" spans="1:12">
      <c r="A1673" s="73" t="s">
        <v>58</v>
      </c>
      <c r="B1673" s="73" t="s">
        <v>504</v>
      </c>
      <c r="C1673" s="73" t="s">
        <v>505</v>
      </c>
      <c r="D1673" s="73" t="s">
        <v>80</v>
      </c>
      <c r="E1673" s="73" t="s">
        <v>144</v>
      </c>
      <c r="F1673" s="73" t="s">
        <v>145</v>
      </c>
      <c r="G1673" s="73">
        <v>1</v>
      </c>
      <c r="H1673" s="73">
        <v>2.09</v>
      </c>
      <c r="I1673" s="73">
        <v>0</v>
      </c>
      <c r="J1673" s="73">
        <v>2.09</v>
      </c>
      <c r="K1673" s="89">
        <f t="shared" si="27"/>
        <v>2.09</v>
      </c>
      <c r="L1673" s="89"/>
    </row>
    <row r="1674" spans="1:12">
      <c r="A1674" s="73" t="s">
        <v>58</v>
      </c>
      <c r="B1674" s="73" t="s">
        <v>504</v>
      </c>
      <c r="C1674" s="73" t="s">
        <v>505</v>
      </c>
      <c r="D1674" s="73" t="s">
        <v>80</v>
      </c>
      <c r="E1674" s="73" t="s">
        <v>268</v>
      </c>
      <c r="F1674" s="73" t="s">
        <v>269</v>
      </c>
      <c r="G1674" s="73">
        <v>2</v>
      </c>
      <c r="H1674" s="73">
        <v>75.180000000000007</v>
      </c>
      <c r="I1674" s="73">
        <v>0</v>
      </c>
      <c r="J1674" s="73">
        <v>75.180000000000007</v>
      </c>
      <c r="K1674" s="89">
        <f t="shared" si="27"/>
        <v>75.180000000000007</v>
      </c>
      <c r="L1674" s="89"/>
    </row>
    <row r="1675" spans="1:12">
      <c r="A1675" s="73" t="s">
        <v>58</v>
      </c>
      <c r="B1675" s="73" t="s">
        <v>504</v>
      </c>
      <c r="C1675" s="73" t="s">
        <v>505</v>
      </c>
      <c r="D1675" s="73" t="s">
        <v>80</v>
      </c>
      <c r="E1675" s="73" t="s">
        <v>138</v>
      </c>
      <c r="F1675" s="73" t="s">
        <v>139</v>
      </c>
      <c r="G1675" s="73">
        <v>1</v>
      </c>
      <c r="H1675" s="73">
        <v>0</v>
      </c>
      <c r="I1675" s="73">
        <v>2</v>
      </c>
      <c r="J1675" s="73">
        <v>2</v>
      </c>
      <c r="K1675" s="89">
        <f t="shared" si="27"/>
        <v>2</v>
      </c>
      <c r="L1675" s="89"/>
    </row>
    <row r="1676" spans="1:12">
      <c r="A1676" s="73" t="s">
        <v>58</v>
      </c>
      <c r="B1676" s="73" t="s">
        <v>504</v>
      </c>
      <c r="C1676" s="73" t="s">
        <v>505</v>
      </c>
      <c r="D1676" s="73" t="s">
        <v>80</v>
      </c>
      <c r="E1676" s="73" t="s">
        <v>112</v>
      </c>
      <c r="F1676" s="73" t="s">
        <v>113</v>
      </c>
      <c r="G1676" s="73">
        <v>2</v>
      </c>
      <c r="H1676" s="73">
        <v>43.86</v>
      </c>
      <c r="I1676" s="73">
        <v>14</v>
      </c>
      <c r="J1676" s="73">
        <v>57.86</v>
      </c>
      <c r="K1676" s="89">
        <f t="shared" si="27"/>
        <v>57.86</v>
      </c>
      <c r="L1676" s="89"/>
    </row>
    <row r="1677" spans="1:12">
      <c r="A1677" s="73" t="s">
        <v>58</v>
      </c>
      <c r="B1677" s="73" t="s">
        <v>504</v>
      </c>
      <c r="C1677" s="73" t="s">
        <v>505</v>
      </c>
      <c r="D1677" s="73" t="s">
        <v>80</v>
      </c>
      <c r="E1677" s="73" t="s">
        <v>138</v>
      </c>
      <c r="F1677" s="73" t="s">
        <v>139</v>
      </c>
      <c r="G1677" s="73">
        <v>3</v>
      </c>
      <c r="H1677" s="73">
        <v>4.8899999999999997</v>
      </c>
      <c r="I1677" s="73">
        <v>6</v>
      </c>
      <c r="J1677" s="73">
        <v>10.89</v>
      </c>
      <c r="K1677" s="89">
        <f t="shared" si="27"/>
        <v>10.89</v>
      </c>
      <c r="L1677" s="89"/>
    </row>
    <row r="1678" spans="1:12">
      <c r="A1678" s="73" t="s">
        <v>58</v>
      </c>
      <c r="B1678" s="73" t="s">
        <v>504</v>
      </c>
      <c r="C1678" s="73" t="s">
        <v>505</v>
      </c>
      <c r="D1678" s="73" t="s">
        <v>80</v>
      </c>
      <c r="E1678" s="73" t="s">
        <v>163</v>
      </c>
      <c r="F1678" s="73" t="s">
        <v>164</v>
      </c>
      <c r="G1678" s="73">
        <v>3</v>
      </c>
      <c r="H1678" s="73">
        <v>15.84</v>
      </c>
      <c r="I1678" s="73">
        <v>0</v>
      </c>
      <c r="J1678" s="73">
        <v>15.84</v>
      </c>
      <c r="K1678" s="89">
        <f t="shared" si="27"/>
        <v>15.84</v>
      </c>
      <c r="L1678" s="89"/>
    </row>
    <row r="1679" spans="1:12">
      <c r="A1679" s="73" t="s">
        <v>58</v>
      </c>
      <c r="B1679" s="73" t="s">
        <v>504</v>
      </c>
      <c r="C1679" s="73" t="s">
        <v>505</v>
      </c>
      <c r="D1679" s="73" t="s">
        <v>80</v>
      </c>
      <c r="E1679" s="73" t="s">
        <v>286</v>
      </c>
      <c r="F1679" s="73" t="s">
        <v>287</v>
      </c>
      <c r="G1679" s="73">
        <v>1</v>
      </c>
      <c r="H1679" s="73">
        <v>126.88</v>
      </c>
      <c r="I1679" s="73">
        <v>4</v>
      </c>
      <c r="J1679" s="73">
        <v>130.88</v>
      </c>
      <c r="K1679" s="89">
        <f t="shared" si="27"/>
        <v>130.88</v>
      </c>
      <c r="L1679" s="89"/>
    </row>
    <row r="1680" spans="1:12">
      <c r="A1680" s="73" t="s">
        <v>58</v>
      </c>
      <c r="B1680" s="73" t="s">
        <v>504</v>
      </c>
      <c r="C1680" s="73" t="s">
        <v>505</v>
      </c>
      <c r="D1680" s="73" t="s">
        <v>80</v>
      </c>
      <c r="E1680" s="73" t="s">
        <v>288</v>
      </c>
      <c r="F1680" s="73" t="s">
        <v>289</v>
      </c>
      <c r="G1680" s="73">
        <v>1</v>
      </c>
      <c r="H1680" s="73">
        <v>8.1</v>
      </c>
      <c r="I1680" s="73">
        <v>0</v>
      </c>
      <c r="J1680" s="73">
        <v>8.1</v>
      </c>
      <c r="K1680" s="89">
        <f t="shared" si="27"/>
        <v>8.1</v>
      </c>
      <c r="L1680" s="89"/>
    </row>
    <row r="1681" spans="1:12">
      <c r="A1681" s="73" t="s">
        <v>58</v>
      </c>
      <c r="B1681" s="73" t="s">
        <v>504</v>
      </c>
      <c r="C1681" s="73" t="s">
        <v>505</v>
      </c>
      <c r="D1681" s="73" t="s">
        <v>80</v>
      </c>
      <c r="E1681" s="73" t="s">
        <v>290</v>
      </c>
      <c r="F1681" s="73" t="s">
        <v>291</v>
      </c>
      <c r="G1681" s="73">
        <v>1</v>
      </c>
      <c r="H1681" s="73">
        <v>5.62</v>
      </c>
      <c r="I1681" s="73">
        <v>0</v>
      </c>
      <c r="J1681" s="73">
        <v>5.62</v>
      </c>
      <c r="K1681" s="89">
        <f t="shared" si="27"/>
        <v>5.62</v>
      </c>
      <c r="L1681" s="89"/>
    </row>
    <row r="1682" spans="1:12">
      <c r="A1682" s="73" t="s">
        <v>58</v>
      </c>
      <c r="B1682" s="73" t="s">
        <v>504</v>
      </c>
      <c r="C1682" s="73" t="s">
        <v>505</v>
      </c>
      <c r="D1682" s="73" t="s">
        <v>80</v>
      </c>
      <c r="E1682" s="73" t="s">
        <v>165</v>
      </c>
      <c r="F1682" s="73" t="s">
        <v>166</v>
      </c>
      <c r="G1682" s="73">
        <v>2</v>
      </c>
      <c r="H1682" s="73">
        <v>14.56</v>
      </c>
      <c r="I1682" s="73">
        <v>6</v>
      </c>
      <c r="J1682" s="73">
        <v>20.56</v>
      </c>
      <c r="K1682" s="89">
        <f t="shared" si="27"/>
        <v>20.56</v>
      </c>
      <c r="L1682" s="89"/>
    </row>
    <row r="1683" spans="1:12">
      <c r="A1683" s="73" t="s">
        <v>58</v>
      </c>
      <c r="B1683" s="73" t="s">
        <v>504</v>
      </c>
      <c r="C1683" s="73" t="s">
        <v>505</v>
      </c>
      <c r="D1683" s="73" t="s">
        <v>80</v>
      </c>
      <c r="E1683" s="73" t="s">
        <v>155</v>
      </c>
      <c r="F1683" s="73" t="s">
        <v>156</v>
      </c>
      <c r="G1683" s="73">
        <v>3</v>
      </c>
      <c r="H1683" s="73">
        <v>37.74</v>
      </c>
      <c r="I1683" s="73">
        <v>9</v>
      </c>
      <c r="J1683" s="73">
        <v>46.74</v>
      </c>
      <c r="K1683" s="89">
        <f t="shared" si="27"/>
        <v>46.74</v>
      </c>
      <c r="L1683" s="89"/>
    </row>
    <row r="1684" spans="1:12">
      <c r="A1684" s="73" t="s">
        <v>58</v>
      </c>
      <c r="B1684" s="73" t="s">
        <v>504</v>
      </c>
      <c r="C1684" s="73" t="s">
        <v>505</v>
      </c>
      <c r="D1684" s="73" t="s">
        <v>80</v>
      </c>
      <c r="E1684" s="73" t="s">
        <v>157</v>
      </c>
      <c r="F1684" s="73" t="s">
        <v>158</v>
      </c>
      <c r="G1684" s="73">
        <v>1</v>
      </c>
      <c r="H1684" s="73">
        <v>20.8</v>
      </c>
      <c r="I1684" s="73">
        <v>3</v>
      </c>
      <c r="J1684" s="73">
        <v>23.8</v>
      </c>
      <c r="K1684" s="89">
        <f t="shared" si="27"/>
        <v>23.8</v>
      </c>
      <c r="L1684" s="89"/>
    </row>
    <row r="1685" spans="1:12">
      <c r="A1685" s="73" t="s">
        <v>58</v>
      </c>
      <c r="B1685" s="73" t="s">
        <v>504</v>
      </c>
      <c r="C1685" s="73" t="s">
        <v>505</v>
      </c>
      <c r="D1685" s="73" t="s">
        <v>80</v>
      </c>
      <c r="E1685" s="73" t="s">
        <v>94</v>
      </c>
      <c r="F1685" s="73" t="s">
        <v>95</v>
      </c>
      <c r="G1685" s="73">
        <v>8</v>
      </c>
      <c r="H1685" s="73">
        <v>8.8000000000000007</v>
      </c>
      <c r="I1685" s="73">
        <v>0</v>
      </c>
      <c r="J1685" s="73">
        <v>8.8000000000000007</v>
      </c>
      <c r="K1685" s="89">
        <f t="shared" si="27"/>
        <v>8.8000000000000007</v>
      </c>
      <c r="L1685" s="89"/>
    </row>
    <row r="1686" spans="1:12">
      <c r="A1686" s="73" t="s">
        <v>58</v>
      </c>
      <c r="B1686" s="73" t="s">
        <v>504</v>
      </c>
      <c r="C1686" s="73" t="s">
        <v>505</v>
      </c>
      <c r="D1686" s="73" t="s">
        <v>80</v>
      </c>
      <c r="E1686" s="73" t="s">
        <v>96</v>
      </c>
      <c r="F1686" s="73" t="s">
        <v>97</v>
      </c>
      <c r="G1686" s="73">
        <v>2</v>
      </c>
      <c r="H1686" s="73">
        <v>30.9</v>
      </c>
      <c r="I1686" s="73">
        <v>28</v>
      </c>
      <c r="J1686" s="73">
        <v>58.9</v>
      </c>
      <c r="K1686" s="89">
        <f t="shared" si="27"/>
        <v>58.9</v>
      </c>
      <c r="L1686" s="89"/>
    </row>
    <row r="1687" spans="1:12">
      <c r="A1687" s="73" t="s">
        <v>58</v>
      </c>
      <c r="B1687" s="73" t="s">
        <v>504</v>
      </c>
      <c r="C1687" s="73" t="s">
        <v>505</v>
      </c>
      <c r="D1687" s="73" t="s">
        <v>80</v>
      </c>
      <c r="E1687" s="73" t="s">
        <v>104</v>
      </c>
      <c r="F1687" s="73" t="s">
        <v>105</v>
      </c>
      <c r="G1687" s="73">
        <v>2</v>
      </c>
      <c r="H1687" s="73">
        <v>41.48</v>
      </c>
      <c r="I1687" s="73">
        <v>0</v>
      </c>
      <c r="J1687" s="73">
        <v>41.48</v>
      </c>
      <c r="K1687" s="89">
        <f t="shared" si="27"/>
        <v>41.48</v>
      </c>
      <c r="L1687" s="89"/>
    </row>
    <row r="1688" spans="1:12">
      <c r="A1688" s="73" t="s">
        <v>58</v>
      </c>
      <c r="B1688" s="73" t="s">
        <v>504</v>
      </c>
      <c r="C1688" s="73" t="s">
        <v>505</v>
      </c>
      <c r="D1688" s="73" t="s">
        <v>80</v>
      </c>
      <c r="E1688" s="73" t="s">
        <v>167</v>
      </c>
      <c r="F1688" s="73" t="s">
        <v>168</v>
      </c>
      <c r="G1688" s="73">
        <v>1</v>
      </c>
      <c r="H1688" s="73">
        <v>8.99</v>
      </c>
      <c r="I1688" s="73">
        <v>4</v>
      </c>
      <c r="J1688" s="73">
        <v>12.99</v>
      </c>
      <c r="K1688" s="89">
        <f t="shared" si="27"/>
        <v>12.99</v>
      </c>
      <c r="L1688" s="89"/>
    </row>
    <row r="1689" spans="1:12">
      <c r="A1689" s="73" t="s">
        <v>58</v>
      </c>
      <c r="B1689" s="73" t="s">
        <v>504</v>
      </c>
      <c r="C1689" s="73" t="s">
        <v>505</v>
      </c>
      <c r="D1689" s="73" t="s">
        <v>80</v>
      </c>
      <c r="E1689" s="73" t="s">
        <v>171</v>
      </c>
      <c r="F1689" s="73" t="s">
        <v>172</v>
      </c>
      <c r="G1689" s="73">
        <v>1</v>
      </c>
      <c r="H1689" s="73">
        <v>5.2</v>
      </c>
      <c r="I1689" s="73">
        <v>0</v>
      </c>
      <c r="J1689" s="73">
        <v>5.2</v>
      </c>
      <c r="K1689" s="89">
        <f t="shared" si="27"/>
        <v>5.2</v>
      </c>
      <c r="L1689" s="89"/>
    </row>
    <row r="1690" spans="1:12">
      <c r="A1690" s="73" t="s">
        <v>58</v>
      </c>
      <c r="B1690" s="73" t="s">
        <v>504</v>
      </c>
      <c r="C1690" s="73" t="s">
        <v>505</v>
      </c>
      <c r="D1690" s="73" t="s">
        <v>80</v>
      </c>
      <c r="E1690" s="73" t="s">
        <v>268</v>
      </c>
      <c r="F1690" s="73" t="s">
        <v>269</v>
      </c>
      <c r="G1690" s="73">
        <v>1</v>
      </c>
      <c r="H1690" s="73">
        <v>37.590000000000003</v>
      </c>
      <c r="I1690" s="73">
        <v>0</v>
      </c>
      <c r="J1690" s="73">
        <v>37.590000000000003</v>
      </c>
      <c r="K1690" s="89">
        <f t="shared" si="27"/>
        <v>37.590000000000003</v>
      </c>
      <c r="L1690" s="89"/>
    </row>
    <row r="1691" spans="1:12">
      <c r="A1691" s="73" t="s">
        <v>58</v>
      </c>
      <c r="B1691" s="73" t="s">
        <v>504</v>
      </c>
      <c r="C1691" s="73" t="s">
        <v>505</v>
      </c>
      <c r="D1691" s="73" t="s">
        <v>80</v>
      </c>
      <c r="E1691" s="73" t="s">
        <v>309</v>
      </c>
      <c r="F1691" s="73" t="s">
        <v>310</v>
      </c>
      <c r="G1691" s="73">
        <v>1</v>
      </c>
      <c r="H1691" s="73">
        <v>47.05</v>
      </c>
      <c r="I1691" s="73">
        <v>0</v>
      </c>
      <c r="J1691" s="73">
        <v>47.05</v>
      </c>
      <c r="K1691" s="89">
        <f t="shared" si="27"/>
        <v>47.05</v>
      </c>
      <c r="L1691" s="89"/>
    </row>
    <row r="1692" spans="1:12">
      <c r="A1692" s="73" t="s">
        <v>58</v>
      </c>
      <c r="B1692" s="73" t="s">
        <v>504</v>
      </c>
      <c r="C1692" s="73" t="s">
        <v>505</v>
      </c>
      <c r="D1692" s="73" t="s">
        <v>80</v>
      </c>
      <c r="E1692" s="73" t="s">
        <v>286</v>
      </c>
      <c r="F1692" s="73" t="s">
        <v>287</v>
      </c>
      <c r="G1692" s="73">
        <v>1</v>
      </c>
      <c r="H1692" s="73">
        <v>126.88</v>
      </c>
      <c r="I1692" s="73">
        <v>0</v>
      </c>
      <c r="J1692" s="73">
        <v>126.88</v>
      </c>
      <c r="K1692" s="89">
        <f t="shared" si="27"/>
        <v>126.88</v>
      </c>
      <c r="L1692" s="89"/>
    </row>
    <row r="1693" spans="1:12">
      <c r="A1693" s="73" t="s">
        <v>58</v>
      </c>
      <c r="B1693" s="73" t="s">
        <v>504</v>
      </c>
      <c r="C1693" s="73" t="s">
        <v>505</v>
      </c>
      <c r="D1693" s="73" t="s">
        <v>80</v>
      </c>
      <c r="E1693" s="73" t="s">
        <v>288</v>
      </c>
      <c r="F1693" s="73" t="s">
        <v>289</v>
      </c>
      <c r="G1693" s="73">
        <v>2</v>
      </c>
      <c r="H1693" s="73">
        <v>16.2</v>
      </c>
      <c r="I1693" s="73">
        <v>0</v>
      </c>
      <c r="J1693" s="73">
        <v>16.2</v>
      </c>
      <c r="K1693" s="89">
        <f t="shared" si="27"/>
        <v>16.2</v>
      </c>
      <c r="L1693" s="89"/>
    </row>
    <row r="1694" spans="1:12">
      <c r="A1694" s="73" t="s">
        <v>58</v>
      </c>
      <c r="B1694" s="73" t="s">
        <v>504</v>
      </c>
      <c r="C1694" s="73" t="s">
        <v>505</v>
      </c>
      <c r="D1694" s="73" t="s">
        <v>80</v>
      </c>
      <c r="E1694" s="73" t="s">
        <v>290</v>
      </c>
      <c r="F1694" s="73" t="s">
        <v>291</v>
      </c>
      <c r="G1694" s="73">
        <v>2</v>
      </c>
      <c r="H1694" s="73">
        <v>11.24</v>
      </c>
      <c r="I1694" s="73">
        <v>0</v>
      </c>
      <c r="J1694" s="73">
        <v>11.24</v>
      </c>
      <c r="K1694" s="89">
        <f t="shared" si="27"/>
        <v>11.24</v>
      </c>
      <c r="L1694" s="89"/>
    </row>
    <row r="1695" spans="1:12">
      <c r="A1695" s="73" t="s">
        <v>58</v>
      </c>
      <c r="B1695" s="73" t="s">
        <v>504</v>
      </c>
      <c r="C1695" s="73" t="s">
        <v>505</v>
      </c>
      <c r="D1695" s="73" t="s">
        <v>80</v>
      </c>
      <c r="E1695" s="73" t="s">
        <v>147</v>
      </c>
      <c r="F1695" s="73" t="s">
        <v>148</v>
      </c>
      <c r="G1695" s="73">
        <v>1</v>
      </c>
      <c r="H1695" s="73">
        <v>12.24</v>
      </c>
      <c r="I1695" s="73">
        <v>0</v>
      </c>
      <c r="J1695" s="73">
        <v>12.24</v>
      </c>
      <c r="K1695" s="89">
        <f t="shared" si="27"/>
        <v>12.24</v>
      </c>
      <c r="L1695" s="89"/>
    </row>
    <row r="1696" spans="1:12">
      <c r="A1696" s="73" t="s">
        <v>58</v>
      </c>
      <c r="B1696" s="73" t="s">
        <v>504</v>
      </c>
      <c r="C1696" s="73" t="s">
        <v>505</v>
      </c>
      <c r="D1696" s="73" t="s">
        <v>80</v>
      </c>
      <c r="E1696" s="73" t="s">
        <v>211</v>
      </c>
      <c r="F1696" s="73" t="s">
        <v>212</v>
      </c>
      <c r="G1696" s="73">
        <v>1</v>
      </c>
      <c r="H1696" s="73">
        <v>3.99</v>
      </c>
      <c r="I1696" s="73">
        <v>0</v>
      </c>
      <c r="J1696" s="73">
        <v>3.99</v>
      </c>
      <c r="K1696" s="89">
        <f t="shared" si="27"/>
        <v>3.99</v>
      </c>
      <c r="L1696" s="89"/>
    </row>
    <row r="1697" spans="1:12">
      <c r="A1697" s="73" t="s">
        <v>58</v>
      </c>
      <c r="B1697" s="73" t="s">
        <v>504</v>
      </c>
      <c r="C1697" s="73" t="s">
        <v>505</v>
      </c>
      <c r="D1697" s="73" t="s">
        <v>80</v>
      </c>
      <c r="E1697" s="73" t="s">
        <v>213</v>
      </c>
      <c r="F1697" s="73" t="s">
        <v>214</v>
      </c>
      <c r="G1697" s="73">
        <v>1</v>
      </c>
      <c r="H1697" s="73">
        <v>16.440000000000001</v>
      </c>
      <c r="I1697" s="73">
        <v>0</v>
      </c>
      <c r="J1697" s="73">
        <v>16.440000000000001</v>
      </c>
      <c r="K1697" s="89">
        <f t="shared" si="27"/>
        <v>16.440000000000001</v>
      </c>
      <c r="L1697" s="89"/>
    </row>
    <row r="1698" spans="1:12">
      <c r="A1698" s="73" t="s">
        <v>58</v>
      </c>
      <c r="B1698" s="73" t="s">
        <v>504</v>
      </c>
      <c r="C1698" s="73" t="s">
        <v>505</v>
      </c>
      <c r="D1698" s="73" t="s">
        <v>80</v>
      </c>
      <c r="E1698" s="73" t="s">
        <v>215</v>
      </c>
      <c r="F1698" s="73" t="s">
        <v>216</v>
      </c>
      <c r="G1698" s="73">
        <v>3</v>
      </c>
      <c r="H1698" s="73">
        <v>6.21</v>
      </c>
      <c r="I1698" s="73">
        <v>0</v>
      </c>
      <c r="J1698" s="73">
        <v>6.21</v>
      </c>
      <c r="K1698" s="89">
        <f t="shared" si="27"/>
        <v>6.21</v>
      </c>
      <c r="L1698" s="89"/>
    </row>
    <row r="1699" spans="1:12">
      <c r="A1699" s="73" t="s">
        <v>58</v>
      </c>
      <c r="B1699" s="73" t="s">
        <v>504</v>
      </c>
      <c r="C1699" s="73" t="s">
        <v>505</v>
      </c>
      <c r="D1699" s="73" t="s">
        <v>80</v>
      </c>
      <c r="E1699" s="73" t="s">
        <v>503</v>
      </c>
      <c r="F1699" s="73" t="s">
        <v>1852</v>
      </c>
      <c r="G1699" s="73">
        <v>2</v>
      </c>
      <c r="H1699" s="73">
        <v>16.38</v>
      </c>
      <c r="I1699" s="73">
        <v>0</v>
      </c>
      <c r="J1699" s="73">
        <v>16.38</v>
      </c>
      <c r="K1699" s="89">
        <f t="shared" si="27"/>
        <v>16.38</v>
      </c>
      <c r="L1699" s="89"/>
    </row>
    <row r="1700" spans="1:12">
      <c r="A1700" s="73" t="s">
        <v>58</v>
      </c>
      <c r="B1700" s="73" t="s">
        <v>506</v>
      </c>
      <c r="C1700" s="73" t="s">
        <v>67</v>
      </c>
      <c r="D1700" s="73" t="s">
        <v>78</v>
      </c>
      <c r="E1700" s="73" t="s">
        <v>79</v>
      </c>
      <c r="F1700" s="73"/>
      <c r="G1700" s="73">
        <v>4</v>
      </c>
      <c r="H1700" s="73">
        <v>52.32</v>
      </c>
      <c r="I1700" s="73">
        <v>16</v>
      </c>
      <c r="J1700" s="73">
        <v>68.319999999999993</v>
      </c>
      <c r="K1700" s="89">
        <f t="shared" si="27"/>
        <v>68.319999999999993</v>
      </c>
      <c r="L1700" s="89"/>
    </row>
    <row r="1701" spans="1:12">
      <c r="A1701" s="73" t="s">
        <v>58</v>
      </c>
      <c r="B1701" s="73" t="s">
        <v>506</v>
      </c>
      <c r="C1701" s="73" t="s">
        <v>67</v>
      </c>
      <c r="D1701" s="73" t="s">
        <v>80</v>
      </c>
      <c r="E1701" s="73" t="s">
        <v>83</v>
      </c>
      <c r="F1701" s="73" t="s">
        <v>84</v>
      </c>
      <c r="G1701" s="73">
        <v>2</v>
      </c>
      <c r="H1701" s="73">
        <v>4.5</v>
      </c>
      <c r="I1701" s="73">
        <v>0</v>
      </c>
      <c r="J1701" s="73">
        <v>4.5</v>
      </c>
      <c r="K1701" s="89">
        <f t="shared" si="27"/>
        <v>4.5</v>
      </c>
      <c r="L1701" s="89"/>
    </row>
    <row r="1702" spans="1:12">
      <c r="A1702" s="73" t="s">
        <v>58</v>
      </c>
      <c r="B1702" s="73" t="s">
        <v>506</v>
      </c>
      <c r="C1702" s="73" t="s">
        <v>67</v>
      </c>
      <c r="D1702" s="73" t="s">
        <v>80</v>
      </c>
      <c r="E1702" s="73" t="s">
        <v>183</v>
      </c>
      <c r="F1702" s="73" t="s">
        <v>184</v>
      </c>
      <c r="G1702" s="73">
        <v>2</v>
      </c>
      <c r="H1702" s="73">
        <v>4.5</v>
      </c>
      <c r="I1702" s="73">
        <v>0</v>
      </c>
      <c r="J1702" s="73">
        <v>4.5</v>
      </c>
      <c r="K1702" s="89">
        <f t="shared" si="27"/>
        <v>4.5</v>
      </c>
      <c r="L1702" s="89"/>
    </row>
    <row r="1703" spans="1:12">
      <c r="A1703" s="73" t="s">
        <v>58</v>
      </c>
      <c r="B1703" s="73" t="s">
        <v>506</v>
      </c>
      <c r="C1703" s="73" t="s">
        <v>67</v>
      </c>
      <c r="D1703" s="73" t="s">
        <v>80</v>
      </c>
      <c r="E1703" s="73" t="s">
        <v>85</v>
      </c>
      <c r="F1703" s="73" t="s">
        <v>86</v>
      </c>
      <c r="G1703" s="73">
        <v>2</v>
      </c>
      <c r="H1703" s="73">
        <v>10.06</v>
      </c>
      <c r="I1703" s="73">
        <v>0</v>
      </c>
      <c r="J1703" s="73">
        <v>10.06</v>
      </c>
      <c r="K1703" s="89">
        <f t="shared" si="27"/>
        <v>10.06</v>
      </c>
      <c r="L1703" s="89"/>
    </row>
    <row r="1704" spans="1:12">
      <c r="A1704" s="73" t="s">
        <v>58</v>
      </c>
      <c r="B1704" s="73" t="s">
        <v>506</v>
      </c>
      <c r="C1704" s="73" t="s">
        <v>67</v>
      </c>
      <c r="D1704" s="73" t="s">
        <v>80</v>
      </c>
      <c r="E1704" s="73" t="s">
        <v>87</v>
      </c>
      <c r="F1704" s="73" t="s">
        <v>88</v>
      </c>
      <c r="G1704" s="73">
        <v>2</v>
      </c>
      <c r="H1704" s="73">
        <v>5.74</v>
      </c>
      <c r="I1704" s="73">
        <v>0</v>
      </c>
      <c r="J1704" s="73">
        <v>5.74</v>
      </c>
      <c r="K1704" s="89">
        <f t="shared" si="27"/>
        <v>5.74</v>
      </c>
      <c r="L1704" s="89"/>
    </row>
    <row r="1705" spans="1:12">
      <c r="A1705" s="73" t="s">
        <v>58</v>
      </c>
      <c r="B1705" s="73" t="s">
        <v>506</v>
      </c>
      <c r="C1705" s="73" t="s">
        <v>67</v>
      </c>
      <c r="D1705" s="73" t="s">
        <v>80</v>
      </c>
      <c r="E1705" s="73" t="s">
        <v>222</v>
      </c>
      <c r="F1705" s="73" t="s">
        <v>223</v>
      </c>
      <c r="G1705" s="73">
        <v>2</v>
      </c>
      <c r="H1705" s="73">
        <v>6.04</v>
      </c>
      <c r="I1705" s="73">
        <v>0</v>
      </c>
      <c r="J1705" s="73">
        <v>6.04</v>
      </c>
      <c r="K1705" s="89">
        <f t="shared" si="27"/>
        <v>6.04</v>
      </c>
      <c r="L1705" s="89"/>
    </row>
    <row r="1706" spans="1:12">
      <c r="A1706" s="73" t="s">
        <v>58</v>
      </c>
      <c r="B1706" s="73" t="s">
        <v>506</v>
      </c>
      <c r="C1706" s="73" t="s">
        <v>67</v>
      </c>
      <c r="D1706" s="73" t="s">
        <v>80</v>
      </c>
      <c r="E1706" s="73" t="s">
        <v>118</v>
      </c>
      <c r="F1706" s="73" t="s">
        <v>119</v>
      </c>
      <c r="G1706" s="73">
        <v>1</v>
      </c>
      <c r="H1706" s="73">
        <v>11.58</v>
      </c>
      <c r="I1706" s="73">
        <v>0</v>
      </c>
      <c r="J1706" s="73">
        <v>11.58</v>
      </c>
      <c r="K1706" s="89">
        <f t="shared" si="27"/>
        <v>11.58</v>
      </c>
      <c r="L1706" s="89"/>
    </row>
    <row r="1707" spans="1:12">
      <c r="A1707" s="73" t="s">
        <v>58</v>
      </c>
      <c r="B1707" s="73" t="s">
        <v>506</v>
      </c>
      <c r="C1707" s="73" t="s">
        <v>67</v>
      </c>
      <c r="D1707" s="73" t="s">
        <v>80</v>
      </c>
      <c r="E1707" s="73" t="s">
        <v>91</v>
      </c>
      <c r="F1707" s="73" t="s">
        <v>92</v>
      </c>
      <c r="G1707" s="73">
        <v>2</v>
      </c>
      <c r="H1707" s="73">
        <v>4.16</v>
      </c>
      <c r="I1707" s="73">
        <v>0</v>
      </c>
      <c r="J1707" s="73">
        <v>4.16</v>
      </c>
      <c r="K1707" s="89">
        <f t="shared" si="27"/>
        <v>4.16</v>
      </c>
      <c r="L1707" s="89"/>
    </row>
    <row r="1708" spans="1:12">
      <c r="A1708" s="73" t="s">
        <v>58</v>
      </c>
      <c r="B1708" s="73" t="s">
        <v>506</v>
      </c>
      <c r="C1708" s="73" t="s">
        <v>67</v>
      </c>
      <c r="D1708" s="73" t="s">
        <v>80</v>
      </c>
      <c r="E1708" s="73" t="s">
        <v>120</v>
      </c>
      <c r="F1708" s="73" t="s">
        <v>121</v>
      </c>
      <c r="G1708" s="73">
        <v>2</v>
      </c>
      <c r="H1708" s="73">
        <v>17.440000000000001</v>
      </c>
      <c r="I1708" s="73">
        <v>0</v>
      </c>
      <c r="J1708" s="73">
        <v>17.440000000000001</v>
      </c>
      <c r="K1708" s="89">
        <f t="shared" si="27"/>
        <v>17.440000000000001</v>
      </c>
      <c r="L1708" s="89"/>
    </row>
    <row r="1709" spans="1:12">
      <c r="A1709" s="73" t="s">
        <v>58</v>
      </c>
      <c r="B1709" s="73" t="s">
        <v>506</v>
      </c>
      <c r="C1709" s="73" t="s">
        <v>67</v>
      </c>
      <c r="D1709" s="73" t="s">
        <v>80</v>
      </c>
      <c r="E1709" s="73" t="s">
        <v>94</v>
      </c>
      <c r="F1709" s="73" t="s">
        <v>95</v>
      </c>
      <c r="G1709" s="73">
        <v>4</v>
      </c>
      <c r="H1709" s="73">
        <v>4.4000000000000004</v>
      </c>
      <c r="I1709" s="73">
        <v>0</v>
      </c>
      <c r="J1709" s="73">
        <v>4.4000000000000004</v>
      </c>
      <c r="K1709" s="89">
        <f t="shared" si="27"/>
        <v>4.4000000000000004</v>
      </c>
      <c r="L1709" s="89"/>
    </row>
    <row r="1710" spans="1:12">
      <c r="A1710" s="73" t="s">
        <v>58</v>
      </c>
      <c r="B1710" s="73" t="s">
        <v>506</v>
      </c>
      <c r="C1710" s="73" t="s">
        <v>67</v>
      </c>
      <c r="D1710" s="73" t="s">
        <v>80</v>
      </c>
      <c r="E1710" s="73" t="s">
        <v>1421</v>
      </c>
      <c r="F1710" s="73" t="s">
        <v>1422</v>
      </c>
      <c r="G1710" s="73">
        <v>3</v>
      </c>
      <c r="H1710" s="73">
        <v>49.74</v>
      </c>
      <c r="I1710" s="73">
        <v>12</v>
      </c>
      <c r="J1710" s="73">
        <v>61.74</v>
      </c>
      <c r="K1710" s="89">
        <f t="shared" si="27"/>
        <v>61.74</v>
      </c>
      <c r="L1710" s="89"/>
    </row>
    <row r="1711" spans="1:12">
      <c r="A1711" s="73" t="s">
        <v>58</v>
      </c>
      <c r="B1711" s="73" t="s">
        <v>506</v>
      </c>
      <c r="C1711" s="73" t="s">
        <v>67</v>
      </c>
      <c r="D1711" s="73" t="s">
        <v>80</v>
      </c>
      <c r="E1711" s="73" t="s">
        <v>244</v>
      </c>
      <c r="F1711" s="73" t="s">
        <v>245</v>
      </c>
      <c r="G1711" s="73">
        <v>1</v>
      </c>
      <c r="H1711" s="73">
        <v>10.86</v>
      </c>
      <c r="I1711" s="73">
        <v>4</v>
      </c>
      <c r="J1711" s="73">
        <v>14.86</v>
      </c>
      <c r="K1711" s="89">
        <f t="shared" si="27"/>
        <v>14.86</v>
      </c>
      <c r="L1711" s="89"/>
    </row>
    <row r="1712" spans="1:12">
      <c r="A1712" s="73" t="s">
        <v>58</v>
      </c>
      <c r="B1712" s="73" t="s">
        <v>506</v>
      </c>
      <c r="C1712" s="73" t="s">
        <v>67</v>
      </c>
      <c r="D1712" s="73" t="s">
        <v>80</v>
      </c>
      <c r="E1712" s="73" t="s">
        <v>171</v>
      </c>
      <c r="F1712" s="73" t="s">
        <v>172</v>
      </c>
      <c r="G1712" s="73">
        <v>4</v>
      </c>
      <c r="H1712" s="73">
        <v>20.8</v>
      </c>
      <c r="I1712" s="73">
        <v>0</v>
      </c>
      <c r="J1712" s="73">
        <v>20.8</v>
      </c>
      <c r="K1712" s="89">
        <f t="shared" si="27"/>
        <v>20.8</v>
      </c>
      <c r="L1712" s="89"/>
    </row>
    <row r="1713" spans="1:12">
      <c r="A1713" s="73" t="s">
        <v>58</v>
      </c>
      <c r="B1713" s="73" t="s">
        <v>506</v>
      </c>
      <c r="C1713" s="73" t="s">
        <v>67</v>
      </c>
      <c r="D1713" s="73" t="s">
        <v>80</v>
      </c>
      <c r="E1713" s="73" t="s">
        <v>209</v>
      </c>
      <c r="F1713" s="73" t="s">
        <v>210</v>
      </c>
      <c r="G1713" s="73">
        <v>1</v>
      </c>
      <c r="H1713" s="73">
        <v>45.58</v>
      </c>
      <c r="I1713" s="73">
        <v>4</v>
      </c>
      <c r="J1713" s="73">
        <v>49.58</v>
      </c>
      <c r="K1713" s="89">
        <f t="shared" si="27"/>
        <v>49.58</v>
      </c>
      <c r="L1713" s="89"/>
    </row>
    <row r="1714" spans="1:12">
      <c r="A1714" s="73" t="s">
        <v>58</v>
      </c>
      <c r="B1714" s="73" t="s">
        <v>1859</v>
      </c>
      <c r="C1714" s="73" t="s">
        <v>1860</v>
      </c>
      <c r="D1714" s="73" t="s">
        <v>78</v>
      </c>
      <c r="E1714" s="73" t="s">
        <v>79</v>
      </c>
      <c r="F1714" s="73"/>
      <c r="G1714" s="73">
        <v>1</v>
      </c>
      <c r="H1714" s="73">
        <v>23.88</v>
      </c>
      <c r="I1714" s="73">
        <v>4</v>
      </c>
      <c r="J1714" s="73">
        <v>27.88</v>
      </c>
      <c r="K1714" s="89">
        <f t="shared" si="27"/>
        <v>27.88</v>
      </c>
      <c r="L1714" s="89"/>
    </row>
    <row r="1715" spans="1:12">
      <c r="A1715" s="73" t="s">
        <v>58</v>
      </c>
      <c r="B1715" s="73" t="s">
        <v>1859</v>
      </c>
      <c r="C1715" s="73" t="s">
        <v>1860</v>
      </c>
      <c r="D1715" s="73" t="s">
        <v>80</v>
      </c>
      <c r="E1715" s="73" t="s">
        <v>371</v>
      </c>
      <c r="F1715" s="73" t="s">
        <v>372</v>
      </c>
      <c r="G1715" s="73">
        <v>1</v>
      </c>
      <c r="H1715" s="73">
        <v>8.19</v>
      </c>
      <c r="I1715" s="73">
        <v>0</v>
      </c>
      <c r="J1715" s="73">
        <v>8.19</v>
      </c>
      <c r="K1715" s="89">
        <f t="shared" si="27"/>
        <v>8.19</v>
      </c>
      <c r="L1715" s="89"/>
    </row>
    <row r="1716" spans="1:12">
      <c r="A1716" s="73" t="s">
        <v>58</v>
      </c>
      <c r="B1716" s="73" t="s">
        <v>1859</v>
      </c>
      <c r="C1716" s="73" t="s">
        <v>1860</v>
      </c>
      <c r="D1716" s="73" t="s">
        <v>80</v>
      </c>
      <c r="E1716" s="73" t="s">
        <v>373</v>
      </c>
      <c r="F1716" s="73" t="s">
        <v>374</v>
      </c>
      <c r="G1716" s="73">
        <v>1</v>
      </c>
      <c r="H1716" s="73">
        <v>6.59</v>
      </c>
      <c r="I1716" s="73">
        <v>0</v>
      </c>
      <c r="J1716" s="73">
        <v>6.59</v>
      </c>
      <c r="K1716" s="89">
        <f t="shared" si="27"/>
        <v>6.59</v>
      </c>
      <c r="L1716" s="89"/>
    </row>
    <row r="1717" spans="1:12">
      <c r="A1717" s="73" t="s">
        <v>58</v>
      </c>
      <c r="B1717" s="73" t="s">
        <v>1861</v>
      </c>
      <c r="C1717" s="73" t="s">
        <v>1862</v>
      </c>
      <c r="D1717" s="73" t="s">
        <v>78</v>
      </c>
      <c r="E1717" s="73" t="s">
        <v>79</v>
      </c>
      <c r="F1717" s="73"/>
      <c r="G1717" s="73">
        <v>4</v>
      </c>
      <c r="H1717" s="73">
        <v>0</v>
      </c>
      <c r="I1717" s="73">
        <v>20</v>
      </c>
      <c r="J1717" s="73">
        <v>20</v>
      </c>
      <c r="K1717" s="89">
        <f t="shared" si="27"/>
        <v>20</v>
      </c>
      <c r="L1717" s="89"/>
    </row>
    <row r="1718" spans="1:12">
      <c r="A1718" s="73" t="s">
        <v>58</v>
      </c>
      <c r="B1718" s="73" t="s">
        <v>1612</v>
      </c>
      <c r="C1718" s="73" t="s">
        <v>1613</v>
      </c>
      <c r="D1718" s="73" t="s">
        <v>78</v>
      </c>
      <c r="E1718" s="73" t="s">
        <v>79</v>
      </c>
      <c r="F1718" s="73"/>
      <c r="G1718" s="73">
        <v>2</v>
      </c>
      <c r="H1718" s="73">
        <v>36.24</v>
      </c>
      <c r="I1718" s="73">
        <v>4</v>
      </c>
      <c r="J1718" s="73">
        <v>40.24</v>
      </c>
      <c r="K1718" s="89">
        <f t="shared" si="27"/>
        <v>40.24</v>
      </c>
      <c r="L1718" s="89"/>
    </row>
    <row r="1719" spans="1:12">
      <c r="A1719" s="73" t="s">
        <v>58</v>
      </c>
      <c r="B1719" s="73" t="s">
        <v>1612</v>
      </c>
      <c r="C1719" s="73" t="s">
        <v>1613</v>
      </c>
      <c r="D1719" s="73" t="s">
        <v>80</v>
      </c>
      <c r="E1719" s="73" t="s">
        <v>138</v>
      </c>
      <c r="F1719" s="73" t="s">
        <v>139</v>
      </c>
      <c r="G1719" s="73">
        <v>1</v>
      </c>
      <c r="H1719" s="73">
        <v>1.63</v>
      </c>
      <c r="I1719" s="73">
        <v>2</v>
      </c>
      <c r="J1719" s="73">
        <v>3.63</v>
      </c>
      <c r="K1719" s="89">
        <f t="shared" si="27"/>
        <v>3.63</v>
      </c>
      <c r="L1719" s="89"/>
    </row>
    <row r="1720" spans="1:12">
      <c r="A1720" s="73" t="s">
        <v>58</v>
      </c>
      <c r="B1720" s="73" t="s">
        <v>1612</v>
      </c>
      <c r="C1720" s="73" t="s">
        <v>1613</v>
      </c>
      <c r="D1720" s="73" t="s">
        <v>80</v>
      </c>
      <c r="E1720" s="73" t="s">
        <v>163</v>
      </c>
      <c r="F1720" s="73" t="s">
        <v>164</v>
      </c>
      <c r="G1720" s="73">
        <v>1</v>
      </c>
      <c r="H1720" s="73">
        <v>5.28</v>
      </c>
      <c r="I1720" s="73">
        <v>0</v>
      </c>
      <c r="J1720" s="73">
        <v>5.28</v>
      </c>
      <c r="K1720" s="89">
        <f t="shared" si="27"/>
        <v>5.28</v>
      </c>
      <c r="L1720" s="89"/>
    </row>
    <row r="1721" spans="1:12">
      <c r="A1721" s="73" t="s">
        <v>58</v>
      </c>
      <c r="B1721" s="73" t="s">
        <v>1612</v>
      </c>
      <c r="C1721" s="73" t="s">
        <v>1613</v>
      </c>
      <c r="D1721" s="73" t="s">
        <v>80</v>
      </c>
      <c r="E1721" s="73" t="s">
        <v>155</v>
      </c>
      <c r="F1721" s="73" t="s">
        <v>156</v>
      </c>
      <c r="G1721" s="73">
        <v>1</v>
      </c>
      <c r="H1721" s="73">
        <v>12.58</v>
      </c>
      <c r="I1721" s="73">
        <v>3</v>
      </c>
      <c r="J1721" s="73">
        <v>15.58</v>
      </c>
      <c r="K1721" s="89">
        <f t="shared" si="27"/>
        <v>15.58</v>
      </c>
      <c r="L1721" s="89"/>
    </row>
    <row r="1722" spans="1:12">
      <c r="A1722" s="73" t="s">
        <v>58</v>
      </c>
      <c r="B1722" s="73" t="s">
        <v>1612</v>
      </c>
      <c r="C1722" s="73" t="s">
        <v>1613</v>
      </c>
      <c r="D1722" s="73" t="s">
        <v>80</v>
      </c>
      <c r="E1722" s="73" t="s">
        <v>94</v>
      </c>
      <c r="F1722" s="73" t="s">
        <v>95</v>
      </c>
      <c r="G1722" s="73">
        <v>1</v>
      </c>
      <c r="H1722" s="73">
        <v>1.1000000000000001</v>
      </c>
      <c r="I1722" s="73">
        <v>0</v>
      </c>
      <c r="J1722" s="73">
        <v>1.1000000000000001</v>
      </c>
      <c r="K1722" s="89">
        <f t="shared" si="27"/>
        <v>1.1000000000000001</v>
      </c>
      <c r="L1722" s="89"/>
    </row>
    <row r="1723" spans="1:12">
      <c r="A1723" s="73" t="s">
        <v>58</v>
      </c>
      <c r="B1723" s="73" t="s">
        <v>1612</v>
      </c>
      <c r="C1723" s="73" t="s">
        <v>1613</v>
      </c>
      <c r="D1723" s="73" t="s">
        <v>80</v>
      </c>
      <c r="E1723" s="73" t="s">
        <v>167</v>
      </c>
      <c r="F1723" s="73" t="s">
        <v>168</v>
      </c>
      <c r="G1723" s="73">
        <v>1</v>
      </c>
      <c r="H1723" s="73">
        <v>8.99</v>
      </c>
      <c r="I1723" s="73">
        <v>4</v>
      </c>
      <c r="J1723" s="73">
        <v>12.99</v>
      </c>
      <c r="K1723" s="89">
        <f t="shared" si="27"/>
        <v>12.99</v>
      </c>
      <c r="L1723" s="89"/>
    </row>
    <row r="1724" spans="1:12">
      <c r="A1724" s="73" t="s">
        <v>58</v>
      </c>
      <c r="B1724" s="73" t="s">
        <v>1612</v>
      </c>
      <c r="C1724" s="73" t="s">
        <v>1613</v>
      </c>
      <c r="D1724" s="73" t="s">
        <v>80</v>
      </c>
      <c r="E1724" s="73" t="s">
        <v>171</v>
      </c>
      <c r="F1724" s="73" t="s">
        <v>172</v>
      </c>
      <c r="G1724" s="73">
        <v>1</v>
      </c>
      <c r="H1724" s="73">
        <v>5.2</v>
      </c>
      <c r="I1724" s="73">
        <v>0</v>
      </c>
      <c r="J1724" s="73">
        <v>5.2</v>
      </c>
      <c r="K1724" s="89">
        <f t="shared" si="27"/>
        <v>5.2</v>
      </c>
      <c r="L1724" s="89"/>
    </row>
    <row r="1725" spans="1:12">
      <c r="A1725" s="73" t="s">
        <v>58</v>
      </c>
      <c r="B1725" s="73" t="s">
        <v>507</v>
      </c>
      <c r="C1725" s="73" t="s">
        <v>508</v>
      </c>
      <c r="D1725" s="73" t="s">
        <v>78</v>
      </c>
      <c r="E1725" s="73" t="s">
        <v>79</v>
      </c>
      <c r="F1725" s="73"/>
      <c r="G1725" s="73">
        <v>5</v>
      </c>
      <c r="H1725" s="73">
        <v>62.48</v>
      </c>
      <c r="I1725" s="73">
        <v>12</v>
      </c>
      <c r="J1725" s="73">
        <v>74.48</v>
      </c>
      <c r="K1725" s="89">
        <f t="shared" si="27"/>
        <v>74.48</v>
      </c>
      <c r="L1725" s="89"/>
    </row>
    <row r="1726" spans="1:12">
      <c r="A1726" s="73" t="s">
        <v>58</v>
      </c>
      <c r="B1726" s="73" t="s">
        <v>507</v>
      </c>
      <c r="C1726" s="73" t="s">
        <v>508</v>
      </c>
      <c r="D1726" s="73" t="s">
        <v>80</v>
      </c>
      <c r="E1726" s="73" t="s">
        <v>2721</v>
      </c>
      <c r="F1726" s="73" t="s">
        <v>2722</v>
      </c>
      <c r="G1726" s="73">
        <v>3</v>
      </c>
      <c r="H1726" s="73">
        <v>21.51</v>
      </c>
      <c r="I1726" s="73">
        <v>0</v>
      </c>
      <c r="J1726" s="73">
        <v>21.51</v>
      </c>
      <c r="K1726" s="89">
        <f t="shared" si="27"/>
        <v>21.51</v>
      </c>
      <c r="L1726" s="89"/>
    </row>
    <row r="1727" spans="1:12">
      <c r="A1727" s="73" t="s">
        <v>58</v>
      </c>
      <c r="B1727" s="73" t="s">
        <v>507</v>
      </c>
      <c r="C1727" s="73" t="s">
        <v>508</v>
      </c>
      <c r="D1727" s="73" t="s">
        <v>80</v>
      </c>
      <c r="E1727" s="73" t="s">
        <v>1820</v>
      </c>
      <c r="F1727" s="73" t="s">
        <v>1821</v>
      </c>
      <c r="G1727" s="73">
        <v>3</v>
      </c>
      <c r="H1727" s="73">
        <v>9.3000000000000007</v>
      </c>
      <c r="I1727" s="73">
        <v>0</v>
      </c>
      <c r="J1727" s="73">
        <v>9.3000000000000007</v>
      </c>
      <c r="K1727" s="89">
        <f t="shared" si="27"/>
        <v>9.3000000000000007</v>
      </c>
      <c r="L1727" s="89"/>
    </row>
    <row r="1728" spans="1:12">
      <c r="A1728" s="73" t="s">
        <v>58</v>
      </c>
      <c r="B1728" s="73" t="s">
        <v>507</v>
      </c>
      <c r="C1728" s="73" t="s">
        <v>508</v>
      </c>
      <c r="D1728" s="73" t="s">
        <v>80</v>
      </c>
      <c r="E1728" s="73" t="s">
        <v>177</v>
      </c>
      <c r="F1728" s="73" t="s">
        <v>178</v>
      </c>
      <c r="G1728" s="73">
        <v>2</v>
      </c>
      <c r="H1728" s="73">
        <v>26.74</v>
      </c>
      <c r="I1728" s="73">
        <v>0</v>
      </c>
      <c r="J1728" s="73">
        <v>26.74</v>
      </c>
      <c r="K1728" s="89">
        <f t="shared" si="27"/>
        <v>26.74</v>
      </c>
      <c r="L1728" s="89"/>
    </row>
    <row r="1729" spans="1:12">
      <c r="A1729" s="73" t="s">
        <v>58</v>
      </c>
      <c r="B1729" s="73" t="s">
        <v>507</v>
      </c>
      <c r="C1729" s="73" t="s">
        <v>508</v>
      </c>
      <c r="D1729" s="73" t="s">
        <v>80</v>
      </c>
      <c r="E1729" s="73" t="s">
        <v>209</v>
      </c>
      <c r="F1729" s="73" t="s">
        <v>210</v>
      </c>
      <c r="G1729" s="73">
        <v>1</v>
      </c>
      <c r="H1729" s="73">
        <v>45.58</v>
      </c>
      <c r="I1729" s="73">
        <v>4</v>
      </c>
      <c r="J1729" s="73">
        <v>49.58</v>
      </c>
      <c r="K1729" s="89">
        <f t="shared" si="27"/>
        <v>49.58</v>
      </c>
      <c r="L1729" s="89"/>
    </row>
    <row r="1730" spans="1:12">
      <c r="A1730" s="73" t="s">
        <v>58</v>
      </c>
      <c r="B1730" s="73" t="s">
        <v>1302</v>
      </c>
      <c r="C1730" s="73" t="s">
        <v>1303</v>
      </c>
      <c r="D1730" s="73" t="s">
        <v>78</v>
      </c>
      <c r="E1730" s="73" t="s">
        <v>79</v>
      </c>
      <c r="F1730" s="73"/>
      <c r="G1730" s="73">
        <v>2</v>
      </c>
      <c r="H1730" s="73">
        <v>36.96</v>
      </c>
      <c r="I1730" s="73">
        <v>8</v>
      </c>
      <c r="J1730" s="73">
        <v>44.96</v>
      </c>
      <c r="K1730" s="89"/>
      <c r="L1730" s="89">
        <f>J1730</f>
        <v>44.96</v>
      </c>
    </row>
    <row r="1731" spans="1:12">
      <c r="A1731" s="73" t="s">
        <v>58</v>
      </c>
      <c r="B1731" s="73" t="s">
        <v>1302</v>
      </c>
      <c r="C1731" s="73" t="s">
        <v>1303</v>
      </c>
      <c r="D1731" s="73" t="s">
        <v>78</v>
      </c>
      <c r="E1731" s="73" t="s">
        <v>79</v>
      </c>
      <c r="F1731" s="73"/>
      <c r="G1731" s="73">
        <v>1</v>
      </c>
      <c r="H1731" s="73">
        <v>13.08</v>
      </c>
      <c r="I1731" s="73">
        <v>0</v>
      </c>
      <c r="J1731" s="73">
        <v>13.08</v>
      </c>
      <c r="K1731" s="89"/>
      <c r="L1731" s="89">
        <f t="shared" ref="L1731:L1744" si="28">J1731</f>
        <v>13.08</v>
      </c>
    </row>
    <row r="1732" spans="1:12">
      <c r="A1732" s="73" t="s">
        <v>58</v>
      </c>
      <c r="B1732" s="73" t="s">
        <v>1302</v>
      </c>
      <c r="C1732" s="73" t="s">
        <v>1303</v>
      </c>
      <c r="D1732" s="73" t="s">
        <v>80</v>
      </c>
      <c r="E1732" s="73" t="s">
        <v>124</v>
      </c>
      <c r="F1732" s="73" t="s">
        <v>125</v>
      </c>
      <c r="G1732" s="73">
        <v>1</v>
      </c>
      <c r="H1732" s="73">
        <v>8.2799999999999994</v>
      </c>
      <c r="I1732" s="73">
        <v>0</v>
      </c>
      <c r="J1732" s="73">
        <v>8.2799999999999994</v>
      </c>
      <c r="K1732" s="89"/>
      <c r="L1732" s="89">
        <f t="shared" si="28"/>
        <v>8.2799999999999994</v>
      </c>
    </row>
    <row r="1733" spans="1:12">
      <c r="A1733" s="73" t="s">
        <v>58</v>
      </c>
      <c r="B1733" s="73" t="s">
        <v>1302</v>
      </c>
      <c r="C1733" s="73" t="s">
        <v>1303</v>
      </c>
      <c r="D1733" s="73" t="s">
        <v>80</v>
      </c>
      <c r="E1733" s="73" t="s">
        <v>126</v>
      </c>
      <c r="F1733" s="73" t="s">
        <v>127</v>
      </c>
      <c r="G1733" s="73">
        <v>1</v>
      </c>
      <c r="H1733" s="73">
        <v>14.4</v>
      </c>
      <c r="I1733" s="73">
        <v>0</v>
      </c>
      <c r="J1733" s="73">
        <v>14.4</v>
      </c>
      <c r="K1733" s="89"/>
      <c r="L1733" s="89">
        <f t="shared" si="28"/>
        <v>14.4</v>
      </c>
    </row>
    <row r="1734" spans="1:12">
      <c r="A1734" s="73" t="s">
        <v>58</v>
      </c>
      <c r="B1734" s="73" t="s">
        <v>1302</v>
      </c>
      <c r="C1734" s="73" t="s">
        <v>1303</v>
      </c>
      <c r="D1734" s="73" t="s">
        <v>80</v>
      </c>
      <c r="E1734" s="73" t="s">
        <v>201</v>
      </c>
      <c r="F1734" s="73" t="s">
        <v>202</v>
      </c>
      <c r="G1734" s="73">
        <v>1</v>
      </c>
      <c r="H1734" s="73">
        <v>1.92</v>
      </c>
      <c r="I1734" s="73">
        <v>0</v>
      </c>
      <c r="J1734" s="73">
        <v>1.92</v>
      </c>
      <c r="K1734" s="89"/>
      <c r="L1734" s="89">
        <f t="shared" si="28"/>
        <v>1.92</v>
      </c>
    </row>
    <row r="1735" spans="1:12">
      <c r="A1735" s="73" t="s">
        <v>58</v>
      </c>
      <c r="B1735" s="73" t="s">
        <v>1302</v>
      </c>
      <c r="C1735" s="73" t="s">
        <v>1303</v>
      </c>
      <c r="D1735" s="73" t="s">
        <v>80</v>
      </c>
      <c r="E1735" s="73" t="s">
        <v>181</v>
      </c>
      <c r="F1735" s="73" t="s">
        <v>182</v>
      </c>
      <c r="G1735" s="73">
        <v>1</v>
      </c>
      <c r="H1735" s="73">
        <v>3.29</v>
      </c>
      <c r="I1735" s="73">
        <v>0</v>
      </c>
      <c r="J1735" s="73">
        <v>3.29</v>
      </c>
      <c r="K1735" s="89"/>
      <c r="L1735" s="89">
        <f t="shared" si="28"/>
        <v>3.29</v>
      </c>
    </row>
    <row r="1736" spans="1:12">
      <c r="A1736" s="73" t="s">
        <v>58</v>
      </c>
      <c r="B1736" s="73" t="s">
        <v>1302</v>
      </c>
      <c r="C1736" s="73" t="s">
        <v>1303</v>
      </c>
      <c r="D1736" s="73" t="s">
        <v>80</v>
      </c>
      <c r="E1736" s="73" t="s">
        <v>83</v>
      </c>
      <c r="F1736" s="73" t="s">
        <v>84</v>
      </c>
      <c r="G1736" s="73">
        <v>1</v>
      </c>
      <c r="H1736" s="73">
        <v>2.25</v>
      </c>
      <c r="I1736" s="73">
        <v>0</v>
      </c>
      <c r="J1736" s="73">
        <v>2.25</v>
      </c>
      <c r="K1736" s="89"/>
      <c r="L1736" s="89">
        <f t="shared" si="28"/>
        <v>2.25</v>
      </c>
    </row>
    <row r="1737" spans="1:12">
      <c r="A1737" s="73" t="s">
        <v>58</v>
      </c>
      <c r="B1737" s="73" t="s">
        <v>1302</v>
      </c>
      <c r="C1737" s="73" t="s">
        <v>1303</v>
      </c>
      <c r="D1737" s="73" t="s">
        <v>80</v>
      </c>
      <c r="E1737" s="73" t="s">
        <v>183</v>
      </c>
      <c r="F1737" s="73" t="s">
        <v>184</v>
      </c>
      <c r="G1737" s="73">
        <v>1</v>
      </c>
      <c r="H1737" s="73">
        <v>2.25</v>
      </c>
      <c r="I1737" s="73">
        <v>0</v>
      </c>
      <c r="J1737" s="73">
        <v>2.25</v>
      </c>
      <c r="K1737" s="89"/>
      <c r="L1737" s="89">
        <f t="shared" si="28"/>
        <v>2.25</v>
      </c>
    </row>
    <row r="1738" spans="1:12">
      <c r="A1738" s="73" t="s">
        <v>58</v>
      </c>
      <c r="B1738" s="73" t="s">
        <v>1302</v>
      </c>
      <c r="C1738" s="73" t="s">
        <v>1303</v>
      </c>
      <c r="D1738" s="73" t="s">
        <v>80</v>
      </c>
      <c r="E1738" s="73" t="s">
        <v>85</v>
      </c>
      <c r="F1738" s="73" t="s">
        <v>86</v>
      </c>
      <c r="G1738" s="73">
        <v>1</v>
      </c>
      <c r="H1738" s="73">
        <v>5.03</v>
      </c>
      <c r="I1738" s="73">
        <v>0</v>
      </c>
      <c r="J1738" s="73">
        <v>5.03</v>
      </c>
      <c r="K1738" s="89"/>
      <c r="L1738" s="89">
        <f t="shared" si="28"/>
        <v>5.03</v>
      </c>
    </row>
    <row r="1739" spans="1:12">
      <c r="A1739" s="73" t="s">
        <v>58</v>
      </c>
      <c r="B1739" s="73" t="s">
        <v>1302</v>
      </c>
      <c r="C1739" s="73" t="s">
        <v>1303</v>
      </c>
      <c r="D1739" s="73" t="s">
        <v>80</v>
      </c>
      <c r="E1739" s="73" t="s">
        <v>189</v>
      </c>
      <c r="F1739" s="73" t="s">
        <v>190</v>
      </c>
      <c r="G1739" s="73">
        <v>1</v>
      </c>
      <c r="H1739" s="73">
        <v>5.34</v>
      </c>
      <c r="I1739" s="73">
        <v>0</v>
      </c>
      <c r="J1739" s="73">
        <v>5.34</v>
      </c>
      <c r="K1739" s="89"/>
      <c r="L1739" s="89">
        <f t="shared" si="28"/>
        <v>5.34</v>
      </c>
    </row>
    <row r="1740" spans="1:12">
      <c r="A1740" s="73" t="s">
        <v>58</v>
      </c>
      <c r="B1740" s="73" t="s">
        <v>1302</v>
      </c>
      <c r="C1740" s="73" t="s">
        <v>1303</v>
      </c>
      <c r="D1740" s="73" t="s">
        <v>80</v>
      </c>
      <c r="E1740" s="73" t="s">
        <v>87</v>
      </c>
      <c r="F1740" s="73" t="s">
        <v>88</v>
      </c>
      <c r="G1740" s="73">
        <v>1</v>
      </c>
      <c r="H1740" s="73">
        <v>2.87</v>
      </c>
      <c r="I1740" s="73">
        <v>0</v>
      </c>
      <c r="J1740" s="73">
        <v>2.87</v>
      </c>
      <c r="K1740" s="89"/>
      <c r="L1740" s="89">
        <f t="shared" si="28"/>
        <v>2.87</v>
      </c>
    </row>
    <row r="1741" spans="1:12">
      <c r="A1741" s="73" t="s">
        <v>58</v>
      </c>
      <c r="B1741" s="73" t="s">
        <v>1302</v>
      </c>
      <c r="C1741" s="73" t="s">
        <v>1303</v>
      </c>
      <c r="D1741" s="73" t="s">
        <v>80</v>
      </c>
      <c r="E1741" s="73" t="s">
        <v>222</v>
      </c>
      <c r="F1741" s="73" t="s">
        <v>223</v>
      </c>
      <c r="G1741" s="73">
        <v>1</v>
      </c>
      <c r="H1741" s="73">
        <v>3.02</v>
      </c>
      <c r="I1741" s="73">
        <v>0</v>
      </c>
      <c r="J1741" s="73">
        <v>3.02</v>
      </c>
      <c r="K1741" s="89"/>
      <c r="L1741" s="89">
        <f t="shared" si="28"/>
        <v>3.02</v>
      </c>
    </row>
    <row r="1742" spans="1:12">
      <c r="A1742" s="73" t="s">
        <v>58</v>
      </c>
      <c r="B1742" s="73" t="s">
        <v>1302</v>
      </c>
      <c r="C1742" s="73" t="s">
        <v>1303</v>
      </c>
      <c r="D1742" s="73" t="s">
        <v>80</v>
      </c>
      <c r="E1742" s="73" t="s">
        <v>91</v>
      </c>
      <c r="F1742" s="73" t="s">
        <v>92</v>
      </c>
      <c r="G1742" s="73">
        <v>1</v>
      </c>
      <c r="H1742" s="73">
        <v>2.08</v>
      </c>
      <c r="I1742" s="73">
        <v>0</v>
      </c>
      <c r="J1742" s="73">
        <v>2.08</v>
      </c>
      <c r="K1742" s="89"/>
      <c r="L1742" s="89">
        <f t="shared" si="28"/>
        <v>2.08</v>
      </c>
    </row>
    <row r="1743" spans="1:12">
      <c r="A1743" s="73" t="s">
        <v>58</v>
      </c>
      <c r="B1743" s="73" t="s">
        <v>1302</v>
      </c>
      <c r="C1743" s="73" t="s">
        <v>1303</v>
      </c>
      <c r="D1743" s="73" t="s">
        <v>80</v>
      </c>
      <c r="E1743" s="73" t="s">
        <v>169</v>
      </c>
      <c r="F1743" s="73" t="s">
        <v>170</v>
      </c>
      <c r="G1743" s="73">
        <v>1</v>
      </c>
      <c r="H1743" s="73">
        <v>10.86</v>
      </c>
      <c r="I1743" s="73">
        <v>4</v>
      </c>
      <c r="J1743" s="73">
        <v>14.86</v>
      </c>
      <c r="K1743" s="89"/>
      <c r="L1743" s="89">
        <f t="shared" si="28"/>
        <v>14.86</v>
      </c>
    </row>
    <row r="1744" spans="1:12">
      <c r="A1744" s="73" t="s">
        <v>58</v>
      </c>
      <c r="B1744" s="73" t="s">
        <v>1302</v>
      </c>
      <c r="C1744" s="73" t="s">
        <v>1303</v>
      </c>
      <c r="D1744" s="73" t="s">
        <v>80</v>
      </c>
      <c r="E1744" s="73" t="s">
        <v>171</v>
      </c>
      <c r="F1744" s="73" t="s">
        <v>172</v>
      </c>
      <c r="G1744" s="73">
        <v>1</v>
      </c>
      <c r="H1744" s="73">
        <v>5.2</v>
      </c>
      <c r="I1744" s="73">
        <v>0</v>
      </c>
      <c r="J1744" s="73">
        <v>5.2</v>
      </c>
      <c r="K1744" s="89"/>
      <c r="L1744" s="89">
        <f t="shared" si="28"/>
        <v>5.2</v>
      </c>
    </row>
    <row r="1745" spans="1:12">
      <c r="A1745" s="73" t="s">
        <v>58</v>
      </c>
      <c r="B1745" s="73" t="s">
        <v>2723</v>
      </c>
      <c r="C1745" s="73" t="s">
        <v>2724</v>
      </c>
      <c r="D1745" s="73" t="s">
        <v>78</v>
      </c>
      <c r="E1745" s="73" t="s">
        <v>79</v>
      </c>
      <c r="F1745" s="73"/>
      <c r="G1745" s="73">
        <v>1</v>
      </c>
      <c r="H1745" s="73">
        <v>13.08</v>
      </c>
      <c r="I1745" s="73">
        <v>4</v>
      </c>
      <c r="J1745" s="73">
        <v>17.079999999999998</v>
      </c>
      <c r="K1745" s="89">
        <f t="shared" ref="K1745:K1798" si="29">J1745</f>
        <v>17.079999999999998</v>
      </c>
      <c r="L1745" s="89"/>
    </row>
    <row r="1746" spans="1:12">
      <c r="A1746" s="73" t="s">
        <v>58</v>
      </c>
      <c r="B1746" s="73" t="s">
        <v>2723</v>
      </c>
      <c r="C1746" s="73" t="s">
        <v>2724</v>
      </c>
      <c r="D1746" s="73" t="s">
        <v>80</v>
      </c>
      <c r="E1746" s="73" t="s">
        <v>244</v>
      </c>
      <c r="F1746" s="73" t="s">
        <v>245</v>
      </c>
      <c r="G1746" s="73">
        <v>1</v>
      </c>
      <c r="H1746" s="73">
        <v>10.86</v>
      </c>
      <c r="I1746" s="73">
        <v>4</v>
      </c>
      <c r="J1746" s="73">
        <v>14.86</v>
      </c>
      <c r="K1746" s="89">
        <f t="shared" si="29"/>
        <v>14.86</v>
      </c>
      <c r="L1746" s="89"/>
    </row>
    <row r="1747" spans="1:12">
      <c r="A1747" s="73" t="s">
        <v>58</v>
      </c>
      <c r="B1747" s="73" t="s">
        <v>2723</v>
      </c>
      <c r="C1747" s="73" t="s">
        <v>2724</v>
      </c>
      <c r="D1747" s="73" t="s">
        <v>80</v>
      </c>
      <c r="E1747" s="73" t="s">
        <v>171</v>
      </c>
      <c r="F1747" s="73" t="s">
        <v>172</v>
      </c>
      <c r="G1747" s="73">
        <v>1</v>
      </c>
      <c r="H1747" s="73">
        <v>5.2</v>
      </c>
      <c r="I1747" s="73">
        <v>0</v>
      </c>
      <c r="J1747" s="73">
        <v>5.2</v>
      </c>
      <c r="K1747" s="89">
        <f t="shared" si="29"/>
        <v>5.2</v>
      </c>
      <c r="L1747" s="89"/>
    </row>
    <row r="1748" spans="1:12">
      <c r="A1748" s="73" t="s">
        <v>58</v>
      </c>
      <c r="B1748" s="73" t="s">
        <v>509</v>
      </c>
      <c r="C1748" s="73" t="s">
        <v>510</v>
      </c>
      <c r="D1748" s="73" t="s">
        <v>78</v>
      </c>
      <c r="E1748" s="73" t="s">
        <v>79</v>
      </c>
      <c r="F1748" s="73"/>
      <c r="G1748" s="73">
        <v>3</v>
      </c>
      <c r="H1748" s="73">
        <v>51.65</v>
      </c>
      <c r="I1748" s="73">
        <v>12</v>
      </c>
      <c r="J1748" s="73">
        <v>63.65</v>
      </c>
      <c r="K1748" s="89">
        <f t="shared" si="29"/>
        <v>63.65</v>
      </c>
      <c r="L1748" s="89"/>
    </row>
    <row r="1749" spans="1:12">
      <c r="A1749" s="73" t="s">
        <v>58</v>
      </c>
      <c r="B1749" s="73" t="s">
        <v>509</v>
      </c>
      <c r="C1749" s="73" t="s">
        <v>510</v>
      </c>
      <c r="D1749" s="73" t="s">
        <v>80</v>
      </c>
      <c r="E1749" s="73" t="s">
        <v>482</v>
      </c>
      <c r="F1749" s="73" t="s">
        <v>483</v>
      </c>
      <c r="G1749" s="73">
        <v>3</v>
      </c>
      <c r="H1749" s="73">
        <v>28.26</v>
      </c>
      <c r="I1749" s="73">
        <v>0</v>
      </c>
      <c r="J1749" s="73">
        <v>28.26</v>
      </c>
      <c r="K1749" s="89">
        <f t="shared" si="29"/>
        <v>28.26</v>
      </c>
      <c r="L1749" s="89"/>
    </row>
    <row r="1750" spans="1:12">
      <c r="A1750" s="73" t="s">
        <v>58</v>
      </c>
      <c r="B1750" s="73" t="s">
        <v>509</v>
      </c>
      <c r="C1750" s="73" t="s">
        <v>510</v>
      </c>
      <c r="D1750" s="73" t="s">
        <v>80</v>
      </c>
      <c r="E1750" s="73" t="s">
        <v>2595</v>
      </c>
      <c r="F1750" s="73" t="s">
        <v>2596</v>
      </c>
      <c r="G1750" s="73">
        <v>1</v>
      </c>
      <c r="H1750" s="73">
        <v>0.8</v>
      </c>
      <c r="I1750" s="73">
        <v>0</v>
      </c>
      <c r="J1750" s="73">
        <v>0.8</v>
      </c>
      <c r="K1750" s="89">
        <f t="shared" si="29"/>
        <v>0.8</v>
      </c>
      <c r="L1750" s="89"/>
    </row>
    <row r="1751" spans="1:12">
      <c r="A1751" s="73" t="s">
        <v>58</v>
      </c>
      <c r="B1751" s="73" t="s">
        <v>509</v>
      </c>
      <c r="C1751" s="73" t="s">
        <v>510</v>
      </c>
      <c r="D1751" s="73" t="s">
        <v>80</v>
      </c>
      <c r="E1751" s="73" t="s">
        <v>112</v>
      </c>
      <c r="F1751" s="73" t="s">
        <v>113</v>
      </c>
      <c r="G1751" s="73">
        <v>2</v>
      </c>
      <c r="H1751" s="73">
        <v>43.86</v>
      </c>
      <c r="I1751" s="73">
        <v>14</v>
      </c>
      <c r="J1751" s="73">
        <v>57.86</v>
      </c>
      <c r="K1751" s="89">
        <f t="shared" si="29"/>
        <v>57.86</v>
      </c>
      <c r="L1751" s="89"/>
    </row>
    <row r="1752" spans="1:12">
      <c r="A1752" s="73" t="s">
        <v>58</v>
      </c>
      <c r="B1752" s="73" t="s">
        <v>509</v>
      </c>
      <c r="C1752" s="73" t="s">
        <v>510</v>
      </c>
      <c r="D1752" s="73" t="s">
        <v>80</v>
      </c>
      <c r="E1752" s="73" t="s">
        <v>138</v>
      </c>
      <c r="F1752" s="73" t="s">
        <v>139</v>
      </c>
      <c r="G1752" s="73">
        <v>3</v>
      </c>
      <c r="H1752" s="73">
        <v>4.8899999999999997</v>
      </c>
      <c r="I1752" s="73">
        <v>6</v>
      </c>
      <c r="J1752" s="73">
        <v>10.89</v>
      </c>
      <c r="K1752" s="89">
        <f t="shared" si="29"/>
        <v>10.89</v>
      </c>
      <c r="L1752" s="89"/>
    </row>
    <row r="1753" spans="1:12">
      <c r="A1753" s="73" t="s">
        <v>58</v>
      </c>
      <c r="B1753" s="73" t="s">
        <v>509</v>
      </c>
      <c r="C1753" s="73" t="s">
        <v>510</v>
      </c>
      <c r="D1753" s="73" t="s">
        <v>80</v>
      </c>
      <c r="E1753" s="73" t="s">
        <v>163</v>
      </c>
      <c r="F1753" s="73" t="s">
        <v>164</v>
      </c>
      <c r="G1753" s="73">
        <v>3</v>
      </c>
      <c r="H1753" s="73">
        <v>15.84</v>
      </c>
      <c r="I1753" s="73">
        <v>0</v>
      </c>
      <c r="J1753" s="73">
        <v>15.84</v>
      </c>
      <c r="K1753" s="89">
        <f t="shared" si="29"/>
        <v>15.84</v>
      </c>
      <c r="L1753" s="89"/>
    </row>
    <row r="1754" spans="1:12">
      <c r="A1754" s="73" t="s">
        <v>58</v>
      </c>
      <c r="B1754" s="73" t="s">
        <v>509</v>
      </c>
      <c r="C1754" s="73" t="s">
        <v>510</v>
      </c>
      <c r="D1754" s="73" t="s">
        <v>80</v>
      </c>
      <c r="E1754" s="73" t="s">
        <v>165</v>
      </c>
      <c r="F1754" s="73" t="s">
        <v>166</v>
      </c>
      <c r="G1754" s="73">
        <v>1</v>
      </c>
      <c r="H1754" s="73">
        <v>7.28</v>
      </c>
      <c r="I1754" s="73">
        <v>3</v>
      </c>
      <c r="J1754" s="73">
        <v>10.28</v>
      </c>
      <c r="K1754" s="89">
        <f t="shared" si="29"/>
        <v>10.28</v>
      </c>
      <c r="L1754" s="89"/>
    </row>
    <row r="1755" spans="1:12">
      <c r="A1755" s="73" t="s">
        <v>58</v>
      </c>
      <c r="B1755" s="73" t="s">
        <v>509</v>
      </c>
      <c r="C1755" s="73" t="s">
        <v>510</v>
      </c>
      <c r="D1755" s="73" t="s">
        <v>80</v>
      </c>
      <c r="E1755" s="73" t="s">
        <v>94</v>
      </c>
      <c r="F1755" s="73" t="s">
        <v>95</v>
      </c>
      <c r="G1755" s="73">
        <v>1</v>
      </c>
      <c r="H1755" s="73">
        <v>1.1000000000000001</v>
      </c>
      <c r="I1755" s="73">
        <v>0</v>
      </c>
      <c r="J1755" s="73">
        <v>1.1000000000000001</v>
      </c>
      <c r="K1755" s="89">
        <f t="shared" si="29"/>
        <v>1.1000000000000001</v>
      </c>
      <c r="L1755" s="89"/>
    </row>
    <row r="1756" spans="1:12">
      <c r="A1756" s="73" t="s">
        <v>58</v>
      </c>
      <c r="B1756" s="73" t="s">
        <v>511</v>
      </c>
      <c r="C1756" s="73" t="s">
        <v>512</v>
      </c>
      <c r="D1756" s="73" t="s">
        <v>78</v>
      </c>
      <c r="E1756" s="73" t="s">
        <v>79</v>
      </c>
      <c r="F1756" s="73"/>
      <c r="G1756" s="73">
        <v>3</v>
      </c>
      <c r="H1756" s="73">
        <v>39.24</v>
      </c>
      <c r="I1756" s="73">
        <v>52</v>
      </c>
      <c r="J1756" s="73">
        <v>91.24</v>
      </c>
      <c r="K1756" s="89">
        <f t="shared" si="29"/>
        <v>91.24</v>
      </c>
      <c r="L1756" s="89"/>
    </row>
    <row r="1757" spans="1:12">
      <c r="A1757" s="73" t="s">
        <v>58</v>
      </c>
      <c r="B1757" s="73" t="s">
        <v>511</v>
      </c>
      <c r="C1757" s="73" t="s">
        <v>512</v>
      </c>
      <c r="D1757" s="73" t="s">
        <v>78</v>
      </c>
      <c r="E1757" s="73" t="s">
        <v>79</v>
      </c>
      <c r="F1757" s="73"/>
      <c r="G1757" s="73">
        <v>2</v>
      </c>
      <c r="H1757" s="73">
        <v>28.41</v>
      </c>
      <c r="I1757" s="73">
        <v>12</v>
      </c>
      <c r="J1757" s="73">
        <v>40.409999999999997</v>
      </c>
      <c r="K1757" s="89">
        <f t="shared" si="29"/>
        <v>40.409999999999997</v>
      </c>
      <c r="L1757" s="89"/>
    </row>
    <row r="1758" spans="1:12">
      <c r="A1758" s="73" t="s">
        <v>58</v>
      </c>
      <c r="B1758" s="73" t="s">
        <v>511</v>
      </c>
      <c r="C1758" s="73" t="s">
        <v>512</v>
      </c>
      <c r="D1758" s="73" t="s">
        <v>80</v>
      </c>
      <c r="E1758" s="73" t="s">
        <v>316</v>
      </c>
      <c r="F1758" s="73" t="s">
        <v>317</v>
      </c>
      <c r="G1758" s="73">
        <v>2</v>
      </c>
      <c r="H1758" s="73">
        <v>24.76</v>
      </c>
      <c r="I1758" s="73">
        <v>8</v>
      </c>
      <c r="J1758" s="73">
        <v>32.76</v>
      </c>
      <c r="K1758" s="89">
        <f t="shared" si="29"/>
        <v>32.76</v>
      </c>
      <c r="L1758" s="89"/>
    </row>
    <row r="1759" spans="1:12">
      <c r="A1759" s="73" t="s">
        <v>58</v>
      </c>
      <c r="B1759" s="73" t="s">
        <v>511</v>
      </c>
      <c r="C1759" s="73" t="s">
        <v>512</v>
      </c>
      <c r="D1759" s="73" t="s">
        <v>80</v>
      </c>
      <c r="E1759" s="73" t="s">
        <v>116</v>
      </c>
      <c r="F1759" s="73" t="s">
        <v>117</v>
      </c>
      <c r="G1759" s="73">
        <v>2</v>
      </c>
      <c r="H1759" s="73">
        <v>16.8</v>
      </c>
      <c r="I1759" s="73">
        <v>0</v>
      </c>
      <c r="J1759" s="73">
        <v>16.8</v>
      </c>
      <c r="K1759" s="89">
        <f t="shared" si="29"/>
        <v>16.8</v>
      </c>
      <c r="L1759" s="89"/>
    </row>
    <row r="1760" spans="1:12">
      <c r="A1760" s="73" t="s">
        <v>58</v>
      </c>
      <c r="B1760" s="73" t="s">
        <v>511</v>
      </c>
      <c r="C1760" s="73" t="s">
        <v>512</v>
      </c>
      <c r="D1760" s="73" t="s">
        <v>80</v>
      </c>
      <c r="E1760" s="73" t="s">
        <v>122</v>
      </c>
      <c r="F1760" s="73" t="s">
        <v>123</v>
      </c>
      <c r="G1760" s="73">
        <v>2</v>
      </c>
      <c r="H1760" s="73">
        <v>12.84</v>
      </c>
      <c r="I1760" s="73">
        <v>0</v>
      </c>
      <c r="J1760" s="73">
        <v>12.84</v>
      </c>
      <c r="K1760" s="89">
        <f t="shared" si="29"/>
        <v>12.84</v>
      </c>
      <c r="L1760" s="89"/>
    </row>
    <row r="1761" spans="1:12">
      <c r="A1761" s="73" t="s">
        <v>58</v>
      </c>
      <c r="B1761" s="73" t="s">
        <v>511</v>
      </c>
      <c r="C1761" s="73" t="s">
        <v>512</v>
      </c>
      <c r="D1761" s="73" t="s">
        <v>80</v>
      </c>
      <c r="E1761" s="73" t="s">
        <v>2693</v>
      </c>
      <c r="F1761" s="73" t="s">
        <v>2694</v>
      </c>
      <c r="G1761" s="73">
        <v>1</v>
      </c>
      <c r="H1761" s="73">
        <v>7.35</v>
      </c>
      <c r="I1761" s="73">
        <v>0</v>
      </c>
      <c r="J1761" s="73">
        <v>7.35</v>
      </c>
      <c r="K1761" s="89">
        <f t="shared" si="29"/>
        <v>7.35</v>
      </c>
      <c r="L1761" s="89"/>
    </row>
    <row r="1762" spans="1:12">
      <c r="A1762" s="73" t="s">
        <v>58</v>
      </c>
      <c r="B1762" s="73" t="s">
        <v>511</v>
      </c>
      <c r="C1762" s="73" t="s">
        <v>512</v>
      </c>
      <c r="D1762" s="73" t="s">
        <v>80</v>
      </c>
      <c r="E1762" s="73" t="s">
        <v>124</v>
      </c>
      <c r="F1762" s="73" t="s">
        <v>125</v>
      </c>
      <c r="G1762" s="73">
        <v>2</v>
      </c>
      <c r="H1762" s="73">
        <v>16.559999999999999</v>
      </c>
      <c r="I1762" s="73">
        <v>0</v>
      </c>
      <c r="J1762" s="73">
        <v>16.559999999999999</v>
      </c>
      <c r="K1762" s="89">
        <f t="shared" si="29"/>
        <v>16.559999999999999</v>
      </c>
      <c r="L1762" s="89"/>
    </row>
    <row r="1763" spans="1:12">
      <c r="A1763" s="73" t="s">
        <v>58</v>
      </c>
      <c r="B1763" s="73" t="s">
        <v>511</v>
      </c>
      <c r="C1763" s="73" t="s">
        <v>512</v>
      </c>
      <c r="D1763" s="73" t="s">
        <v>80</v>
      </c>
      <c r="E1763" s="73" t="s">
        <v>134</v>
      </c>
      <c r="F1763" s="73" t="s">
        <v>135</v>
      </c>
      <c r="G1763" s="73">
        <v>11</v>
      </c>
      <c r="H1763" s="73">
        <v>108.35</v>
      </c>
      <c r="I1763" s="73">
        <v>0</v>
      </c>
      <c r="J1763" s="73">
        <v>108.35</v>
      </c>
      <c r="K1763" s="89">
        <f t="shared" si="29"/>
        <v>108.35</v>
      </c>
      <c r="L1763" s="89"/>
    </row>
    <row r="1764" spans="1:12">
      <c r="A1764" s="73" t="s">
        <v>58</v>
      </c>
      <c r="B1764" s="73" t="s">
        <v>511</v>
      </c>
      <c r="C1764" s="73" t="s">
        <v>512</v>
      </c>
      <c r="D1764" s="73" t="s">
        <v>80</v>
      </c>
      <c r="E1764" s="73" t="s">
        <v>130</v>
      </c>
      <c r="F1764" s="73" t="s">
        <v>131</v>
      </c>
      <c r="G1764" s="73">
        <v>10</v>
      </c>
      <c r="H1764" s="73">
        <v>133.80000000000001</v>
      </c>
      <c r="I1764" s="73">
        <v>0</v>
      </c>
      <c r="J1764" s="73">
        <v>133.80000000000001</v>
      </c>
      <c r="K1764" s="89">
        <f t="shared" si="29"/>
        <v>133.80000000000001</v>
      </c>
      <c r="L1764" s="89"/>
    </row>
    <row r="1765" spans="1:12">
      <c r="A1765" s="73" t="s">
        <v>58</v>
      </c>
      <c r="B1765" s="73" t="s">
        <v>511</v>
      </c>
      <c r="C1765" s="73" t="s">
        <v>512</v>
      </c>
      <c r="D1765" s="73" t="s">
        <v>80</v>
      </c>
      <c r="E1765" s="73" t="s">
        <v>144</v>
      </c>
      <c r="F1765" s="73" t="s">
        <v>145</v>
      </c>
      <c r="G1765" s="73">
        <v>1</v>
      </c>
      <c r="H1765" s="73">
        <v>2.09</v>
      </c>
      <c r="I1765" s="73">
        <v>0</v>
      </c>
      <c r="J1765" s="73">
        <v>2.09</v>
      </c>
      <c r="K1765" s="89">
        <f t="shared" si="29"/>
        <v>2.09</v>
      </c>
      <c r="L1765" s="89"/>
    </row>
    <row r="1766" spans="1:12">
      <c r="A1766" s="73" t="s">
        <v>58</v>
      </c>
      <c r="B1766" s="73" t="s">
        <v>511</v>
      </c>
      <c r="C1766" s="73" t="s">
        <v>512</v>
      </c>
      <c r="D1766" s="73" t="s">
        <v>80</v>
      </c>
      <c r="E1766" s="73" t="s">
        <v>159</v>
      </c>
      <c r="F1766" s="73" t="s">
        <v>160</v>
      </c>
      <c r="G1766" s="73">
        <v>2</v>
      </c>
      <c r="H1766" s="73">
        <v>3.38</v>
      </c>
      <c r="I1766" s="73">
        <v>0</v>
      </c>
      <c r="J1766" s="73">
        <v>3.38</v>
      </c>
      <c r="K1766" s="89">
        <f t="shared" si="29"/>
        <v>3.38</v>
      </c>
      <c r="L1766" s="89"/>
    </row>
    <row r="1767" spans="1:12">
      <c r="A1767" s="73" t="s">
        <v>58</v>
      </c>
      <c r="B1767" s="73" t="s">
        <v>511</v>
      </c>
      <c r="C1767" s="73" t="s">
        <v>512</v>
      </c>
      <c r="D1767" s="73" t="s">
        <v>80</v>
      </c>
      <c r="E1767" s="73" t="s">
        <v>130</v>
      </c>
      <c r="F1767" s="73" t="s">
        <v>131</v>
      </c>
      <c r="G1767" s="73">
        <v>1</v>
      </c>
      <c r="H1767" s="73">
        <v>13.38</v>
      </c>
      <c r="I1767" s="73">
        <v>0</v>
      </c>
      <c r="J1767" s="73">
        <v>13.38</v>
      </c>
      <c r="K1767" s="89">
        <f t="shared" si="29"/>
        <v>13.38</v>
      </c>
      <c r="L1767" s="89"/>
    </row>
    <row r="1768" spans="1:12">
      <c r="A1768" s="73" t="s">
        <v>58</v>
      </c>
      <c r="B1768" s="73" t="s">
        <v>511</v>
      </c>
      <c r="C1768" s="73" t="s">
        <v>512</v>
      </c>
      <c r="D1768" s="73" t="s">
        <v>80</v>
      </c>
      <c r="E1768" s="73" t="s">
        <v>157</v>
      </c>
      <c r="F1768" s="73" t="s">
        <v>158</v>
      </c>
      <c r="G1768" s="73">
        <v>1</v>
      </c>
      <c r="H1768" s="73">
        <v>20.8</v>
      </c>
      <c r="I1768" s="73">
        <v>3</v>
      </c>
      <c r="J1768" s="73">
        <v>23.8</v>
      </c>
      <c r="K1768" s="89">
        <f t="shared" si="29"/>
        <v>23.8</v>
      </c>
      <c r="L1768" s="89"/>
    </row>
    <row r="1769" spans="1:12">
      <c r="A1769" s="73" t="s">
        <v>58</v>
      </c>
      <c r="B1769" s="73" t="s">
        <v>511</v>
      </c>
      <c r="C1769" s="73" t="s">
        <v>512</v>
      </c>
      <c r="D1769" s="73" t="s">
        <v>80</v>
      </c>
      <c r="E1769" s="73" t="s">
        <v>94</v>
      </c>
      <c r="F1769" s="73" t="s">
        <v>95</v>
      </c>
      <c r="G1769" s="73">
        <v>1</v>
      </c>
      <c r="H1769" s="73">
        <v>1.1000000000000001</v>
      </c>
      <c r="I1769" s="73">
        <v>0</v>
      </c>
      <c r="J1769" s="73">
        <v>1.1000000000000001</v>
      </c>
      <c r="K1769" s="89">
        <f t="shared" si="29"/>
        <v>1.1000000000000001</v>
      </c>
      <c r="L1769" s="89"/>
    </row>
    <row r="1770" spans="1:12">
      <c r="A1770" s="73" t="s">
        <v>58</v>
      </c>
      <c r="B1770" s="73" t="s">
        <v>511</v>
      </c>
      <c r="C1770" s="73" t="s">
        <v>512</v>
      </c>
      <c r="D1770" s="73" t="s">
        <v>80</v>
      </c>
      <c r="E1770" s="73" t="s">
        <v>155</v>
      </c>
      <c r="F1770" s="73" t="s">
        <v>156</v>
      </c>
      <c r="G1770" s="73">
        <v>1</v>
      </c>
      <c r="H1770" s="73">
        <v>12.58</v>
      </c>
      <c r="I1770" s="73">
        <v>0</v>
      </c>
      <c r="J1770" s="73">
        <v>12.58</v>
      </c>
      <c r="K1770" s="89">
        <f t="shared" si="29"/>
        <v>12.58</v>
      </c>
      <c r="L1770" s="89"/>
    </row>
    <row r="1771" spans="1:12">
      <c r="A1771" s="73" t="s">
        <v>58</v>
      </c>
      <c r="B1771" s="73" t="s">
        <v>511</v>
      </c>
      <c r="C1771" s="73" t="s">
        <v>512</v>
      </c>
      <c r="D1771" s="73" t="s">
        <v>80</v>
      </c>
      <c r="E1771" s="73" t="s">
        <v>94</v>
      </c>
      <c r="F1771" s="73" t="s">
        <v>95</v>
      </c>
      <c r="G1771" s="73">
        <v>1</v>
      </c>
      <c r="H1771" s="73">
        <v>1.1000000000000001</v>
      </c>
      <c r="I1771" s="73">
        <v>0</v>
      </c>
      <c r="J1771" s="73">
        <v>1.1000000000000001</v>
      </c>
      <c r="K1771" s="89">
        <f t="shared" si="29"/>
        <v>1.1000000000000001</v>
      </c>
      <c r="L1771" s="89"/>
    </row>
    <row r="1772" spans="1:12">
      <c r="A1772" s="73" t="s">
        <v>58</v>
      </c>
      <c r="B1772" s="73" t="s">
        <v>511</v>
      </c>
      <c r="C1772" s="73" t="s">
        <v>512</v>
      </c>
      <c r="D1772" s="73" t="s">
        <v>80</v>
      </c>
      <c r="E1772" s="73" t="s">
        <v>244</v>
      </c>
      <c r="F1772" s="73" t="s">
        <v>245</v>
      </c>
      <c r="G1772" s="73">
        <v>1</v>
      </c>
      <c r="H1772" s="73">
        <v>10.86</v>
      </c>
      <c r="I1772" s="73">
        <v>4</v>
      </c>
      <c r="J1772" s="73">
        <v>14.86</v>
      </c>
      <c r="K1772" s="89">
        <f t="shared" si="29"/>
        <v>14.86</v>
      </c>
      <c r="L1772" s="89"/>
    </row>
    <row r="1773" spans="1:12">
      <c r="A1773" s="73" t="s">
        <v>58</v>
      </c>
      <c r="B1773" s="73" t="s">
        <v>511</v>
      </c>
      <c r="C1773" s="73" t="s">
        <v>512</v>
      </c>
      <c r="D1773" s="73" t="s">
        <v>80</v>
      </c>
      <c r="E1773" s="73" t="s">
        <v>171</v>
      </c>
      <c r="F1773" s="73" t="s">
        <v>172</v>
      </c>
      <c r="G1773" s="73">
        <v>1</v>
      </c>
      <c r="H1773" s="73">
        <v>5.2</v>
      </c>
      <c r="I1773" s="73">
        <v>0</v>
      </c>
      <c r="J1773" s="73">
        <v>5.2</v>
      </c>
      <c r="K1773" s="89">
        <f t="shared" si="29"/>
        <v>5.2</v>
      </c>
      <c r="L1773" s="89"/>
    </row>
    <row r="1774" spans="1:12">
      <c r="A1774" s="73" t="s">
        <v>69</v>
      </c>
      <c r="B1774" s="73" t="s">
        <v>2725</v>
      </c>
      <c r="C1774" s="73" t="s">
        <v>2726</v>
      </c>
      <c r="D1774" s="73" t="s">
        <v>80</v>
      </c>
      <c r="E1774" s="73" t="s">
        <v>138</v>
      </c>
      <c r="F1774" s="73" t="s">
        <v>139</v>
      </c>
      <c r="G1774" s="73">
        <v>1</v>
      </c>
      <c r="H1774" s="73">
        <v>1.63</v>
      </c>
      <c r="I1774" s="73">
        <v>0</v>
      </c>
      <c r="J1774" s="73">
        <v>1.63</v>
      </c>
      <c r="K1774" s="89">
        <f t="shared" si="29"/>
        <v>1.63</v>
      </c>
      <c r="L1774" s="89"/>
    </row>
    <row r="1775" spans="1:12">
      <c r="A1775" s="73" t="s">
        <v>69</v>
      </c>
      <c r="B1775" s="73" t="s">
        <v>2725</v>
      </c>
      <c r="C1775" s="73" t="s">
        <v>2726</v>
      </c>
      <c r="D1775" s="73" t="s">
        <v>80</v>
      </c>
      <c r="E1775" s="73" t="s">
        <v>163</v>
      </c>
      <c r="F1775" s="73" t="s">
        <v>164</v>
      </c>
      <c r="G1775" s="73">
        <v>1</v>
      </c>
      <c r="H1775" s="73">
        <v>5.28</v>
      </c>
      <c r="I1775" s="73">
        <v>0</v>
      </c>
      <c r="J1775" s="73">
        <v>5.28</v>
      </c>
      <c r="K1775" s="89">
        <f t="shared" si="29"/>
        <v>5.28</v>
      </c>
      <c r="L1775" s="89"/>
    </row>
    <row r="1776" spans="1:12">
      <c r="A1776" s="73" t="s">
        <v>69</v>
      </c>
      <c r="B1776" s="73" t="s">
        <v>2725</v>
      </c>
      <c r="C1776" s="73" t="s">
        <v>2726</v>
      </c>
      <c r="D1776" s="73" t="s">
        <v>80</v>
      </c>
      <c r="E1776" s="73" t="s">
        <v>147</v>
      </c>
      <c r="F1776" s="73" t="s">
        <v>148</v>
      </c>
      <c r="G1776" s="73">
        <v>1</v>
      </c>
      <c r="H1776" s="73">
        <v>12.24</v>
      </c>
      <c r="I1776" s="73">
        <v>0</v>
      </c>
      <c r="J1776" s="73">
        <v>12.24</v>
      </c>
      <c r="K1776" s="89">
        <f t="shared" si="29"/>
        <v>12.24</v>
      </c>
      <c r="L1776" s="89"/>
    </row>
    <row r="1777" spans="1:12">
      <c r="A1777" s="73" t="s">
        <v>69</v>
      </c>
      <c r="B1777" s="73" t="s">
        <v>2725</v>
      </c>
      <c r="C1777" s="73" t="s">
        <v>2726</v>
      </c>
      <c r="D1777" s="73" t="s">
        <v>80</v>
      </c>
      <c r="E1777" s="73" t="s">
        <v>211</v>
      </c>
      <c r="F1777" s="73" t="s">
        <v>212</v>
      </c>
      <c r="G1777" s="73">
        <v>1</v>
      </c>
      <c r="H1777" s="73">
        <v>3.99</v>
      </c>
      <c r="I1777" s="73">
        <v>0</v>
      </c>
      <c r="J1777" s="73">
        <v>3.99</v>
      </c>
      <c r="K1777" s="89">
        <f t="shared" si="29"/>
        <v>3.99</v>
      </c>
      <c r="L1777" s="89"/>
    </row>
    <row r="1778" spans="1:12">
      <c r="A1778" s="73" t="s">
        <v>69</v>
      </c>
      <c r="B1778" s="73" t="s">
        <v>2725</v>
      </c>
      <c r="C1778" s="73" t="s">
        <v>2726</v>
      </c>
      <c r="D1778" s="73" t="s">
        <v>80</v>
      </c>
      <c r="E1778" s="73" t="s">
        <v>217</v>
      </c>
      <c r="F1778" s="73" t="s">
        <v>1772</v>
      </c>
      <c r="G1778" s="73">
        <v>5</v>
      </c>
      <c r="H1778" s="73">
        <v>95.5</v>
      </c>
      <c r="I1778" s="73">
        <v>0</v>
      </c>
      <c r="J1778" s="73">
        <v>95.5</v>
      </c>
      <c r="K1778" s="89">
        <f t="shared" si="29"/>
        <v>95.5</v>
      </c>
      <c r="L1778" s="89"/>
    </row>
    <row r="1779" spans="1:12">
      <c r="A1779" s="73" t="s">
        <v>69</v>
      </c>
      <c r="B1779" s="73" t="s">
        <v>513</v>
      </c>
      <c r="C1779" s="73" t="s">
        <v>514</v>
      </c>
      <c r="D1779" s="73" t="s">
        <v>80</v>
      </c>
      <c r="E1779" s="73" t="s">
        <v>244</v>
      </c>
      <c r="F1779" s="73" t="s">
        <v>245</v>
      </c>
      <c r="G1779" s="73">
        <v>1</v>
      </c>
      <c r="H1779" s="73">
        <v>10.86</v>
      </c>
      <c r="I1779" s="73">
        <v>0</v>
      </c>
      <c r="J1779" s="73">
        <v>10.86</v>
      </c>
      <c r="K1779" s="89">
        <f t="shared" si="29"/>
        <v>10.86</v>
      </c>
      <c r="L1779" s="89"/>
    </row>
    <row r="1780" spans="1:12">
      <c r="A1780" s="73" t="s">
        <v>69</v>
      </c>
      <c r="B1780" s="73" t="s">
        <v>513</v>
      </c>
      <c r="C1780" s="73" t="s">
        <v>514</v>
      </c>
      <c r="D1780" s="73" t="s">
        <v>80</v>
      </c>
      <c r="E1780" s="73" t="s">
        <v>171</v>
      </c>
      <c r="F1780" s="73" t="s">
        <v>172</v>
      </c>
      <c r="G1780" s="73">
        <v>1</v>
      </c>
      <c r="H1780" s="73">
        <v>5.2</v>
      </c>
      <c r="I1780" s="73">
        <v>0</v>
      </c>
      <c r="J1780" s="73">
        <v>5.2</v>
      </c>
      <c r="K1780" s="89">
        <f t="shared" si="29"/>
        <v>5.2</v>
      </c>
      <c r="L1780" s="89"/>
    </row>
    <row r="1781" spans="1:12">
      <c r="A1781" s="73" t="s">
        <v>69</v>
      </c>
      <c r="B1781" s="73" t="s">
        <v>513</v>
      </c>
      <c r="C1781" s="73" t="s">
        <v>514</v>
      </c>
      <c r="D1781" s="73" t="s">
        <v>80</v>
      </c>
      <c r="E1781" s="73" t="s">
        <v>294</v>
      </c>
      <c r="F1781" s="73" t="s">
        <v>295</v>
      </c>
      <c r="G1781" s="73">
        <v>1</v>
      </c>
      <c r="H1781" s="73">
        <v>14.77</v>
      </c>
      <c r="I1781" s="73">
        <v>0</v>
      </c>
      <c r="J1781" s="73">
        <v>14.77</v>
      </c>
      <c r="K1781" s="89">
        <f t="shared" si="29"/>
        <v>14.77</v>
      </c>
      <c r="L1781" s="89"/>
    </row>
    <row r="1782" spans="1:12">
      <c r="A1782" s="73" t="s">
        <v>69</v>
      </c>
      <c r="B1782" s="73" t="s">
        <v>513</v>
      </c>
      <c r="C1782" s="73" t="s">
        <v>514</v>
      </c>
      <c r="D1782" s="73" t="s">
        <v>80</v>
      </c>
      <c r="E1782" s="73" t="s">
        <v>94</v>
      </c>
      <c r="F1782" s="73" t="s">
        <v>95</v>
      </c>
      <c r="G1782" s="73">
        <v>1</v>
      </c>
      <c r="H1782" s="73">
        <v>1.1000000000000001</v>
      </c>
      <c r="I1782" s="73">
        <v>0</v>
      </c>
      <c r="J1782" s="73">
        <v>1.1000000000000001</v>
      </c>
      <c r="K1782" s="89">
        <f t="shared" si="29"/>
        <v>1.1000000000000001</v>
      </c>
      <c r="L1782" s="89"/>
    </row>
    <row r="1783" spans="1:12">
      <c r="A1783" s="73" t="s">
        <v>69</v>
      </c>
      <c r="B1783" s="73" t="s">
        <v>513</v>
      </c>
      <c r="C1783" s="73" t="s">
        <v>514</v>
      </c>
      <c r="D1783" s="73" t="s">
        <v>80</v>
      </c>
      <c r="E1783" s="73" t="s">
        <v>2727</v>
      </c>
      <c r="F1783" s="73" t="s">
        <v>2728</v>
      </c>
      <c r="G1783" s="73">
        <v>1</v>
      </c>
      <c r="H1783" s="73">
        <v>5.34</v>
      </c>
      <c r="I1783" s="73">
        <v>0</v>
      </c>
      <c r="J1783" s="73">
        <v>5.34</v>
      </c>
      <c r="K1783" s="89">
        <f t="shared" si="29"/>
        <v>5.34</v>
      </c>
      <c r="L1783" s="89"/>
    </row>
    <row r="1784" spans="1:12">
      <c r="A1784" s="73" t="s">
        <v>69</v>
      </c>
      <c r="B1784" s="73" t="s">
        <v>513</v>
      </c>
      <c r="C1784" s="73" t="s">
        <v>514</v>
      </c>
      <c r="D1784" s="73" t="s">
        <v>78</v>
      </c>
      <c r="E1784" s="73" t="s">
        <v>79</v>
      </c>
      <c r="F1784" s="73"/>
      <c r="G1784" s="73">
        <v>5</v>
      </c>
      <c r="H1784" s="73">
        <v>0</v>
      </c>
      <c r="I1784" s="73">
        <v>20</v>
      </c>
      <c r="J1784" s="73">
        <v>20</v>
      </c>
      <c r="K1784" s="89">
        <f t="shared" si="29"/>
        <v>20</v>
      </c>
      <c r="L1784" s="89"/>
    </row>
    <row r="1785" spans="1:12">
      <c r="A1785" s="73" t="s">
        <v>69</v>
      </c>
      <c r="B1785" s="73" t="s">
        <v>513</v>
      </c>
      <c r="C1785" s="73" t="s">
        <v>514</v>
      </c>
      <c r="D1785" s="73" t="s">
        <v>80</v>
      </c>
      <c r="E1785" s="73" t="s">
        <v>138</v>
      </c>
      <c r="F1785" s="73" t="s">
        <v>139</v>
      </c>
      <c r="G1785" s="73">
        <v>1</v>
      </c>
      <c r="H1785" s="73">
        <v>1.63</v>
      </c>
      <c r="I1785" s="73">
        <v>2</v>
      </c>
      <c r="J1785" s="73">
        <v>3.63</v>
      </c>
      <c r="K1785" s="89">
        <f t="shared" si="29"/>
        <v>3.63</v>
      </c>
      <c r="L1785" s="89"/>
    </row>
    <row r="1786" spans="1:12">
      <c r="A1786" s="73" t="s">
        <v>69</v>
      </c>
      <c r="B1786" s="73" t="s">
        <v>513</v>
      </c>
      <c r="C1786" s="73" t="s">
        <v>514</v>
      </c>
      <c r="D1786" s="73" t="s">
        <v>80</v>
      </c>
      <c r="E1786" s="73" t="s">
        <v>163</v>
      </c>
      <c r="F1786" s="73" t="s">
        <v>164</v>
      </c>
      <c r="G1786" s="73">
        <v>1</v>
      </c>
      <c r="H1786" s="73">
        <v>5.28</v>
      </c>
      <c r="I1786" s="73">
        <v>0</v>
      </c>
      <c r="J1786" s="73">
        <v>5.28</v>
      </c>
      <c r="K1786" s="89">
        <f t="shared" si="29"/>
        <v>5.28</v>
      </c>
      <c r="L1786" s="89"/>
    </row>
    <row r="1787" spans="1:12">
      <c r="A1787" s="73" t="s">
        <v>69</v>
      </c>
      <c r="B1787" s="73" t="s">
        <v>513</v>
      </c>
      <c r="C1787" s="73" t="s">
        <v>514</v>
      </c>
      <c r="D1787" s="73" t="s">
        <v>80</v>
      </c>
      <c r="E1787" s="73" t="s">
        <v>165</v>
      </c>
      <c r="F1787" s="73" t="s">
        <v>166</v>
      </c>
      <c r="G1787" s="73">
        <v>1</v>
      </c>
      <c r="H1787" s="73">
        <v>7.28</v>
      </c>
      <c r="I1787" s="73">
        <v>3</v>
      </c>
      <c r="J1787" s="73">
        <v>10.28</v>
      </c>
      <c r="K1787" s="89">
        <f t="shared" si="29"/>
        <v>10.28</v>
      </c>
      <c r="L1787" s="89"/>
    </row>
    <row r="1788" spans="1:12">
      <c r="A1788" s="73" t="s">
        <v>69</v>
      </c>
      <c r="B1788" s="73" t="s">
        <v>513</v>
      </c>
      <c r="C1788" s="73" t="s">
        <v>514</v>
      </c>
      <c r="D1788" s="73" t="s">
        <v>80</v>
      </c>
      <c r="E1788" s="73" t="s">
        <v>155</v>
      </c>
      <c r="F1788" s="73" t="s">
        <v>156</v>
      </c>
      <c r="G1788" s="73">
        <v>1</v>
      </c>
      <c r="H1788" s="73">
        <v>12.58</v>
      </c>
      <c r="I1788" s="73">
        <v>3</v>
      </c>
      <c r="J1788" s="73">
        <v>15.58</v>
      </c>
      <c r="K1788" s="89">
        <f t="shared" si="29"/>
        <v>15.58</v>
      </c>
      <c r="L1788" s="89"/>
    </row>
    <row r="1789" spans="1:12">
      <c r="A1789" s="73" t="s">
        <v>69</v>
      </c>
      <c r="B1789" s="73" t="s">
        <v>513</v>
      </c>
      <c r="C1789" s="73" t="s">
        <v>514</v>
      </c>
      <c r="D1789" s="73" t="s">
        <v>80</v>
      </c>
      <c r="E1789" s="73" t="s">
        <v>157</v>
      </c>
      <c r="F1789" s="73" t="s">
        <v>158</v>
      </c>
      <c r="G1789" s="73">
        <v>3</v>
      </c>
      <c r="H1789" s="73">
        <v>62.4</v>
      </c>
      <c r="I1789" s="73">
        <v>9</v>
      </c>
      <c r="J1789" s="73">
        <v>71.400000000000006</v>
      </c>
      <c r="K1789" s="89">
        <f t="shared" si="29"/>
        <v>71.400000000000006</v>
      </c>
      <c r="L1789" s="89"/>
    </row>
    <row r="1790" spans="1:12">
      <c r="A1790" s="73" t="s">
        <v>69</v>
      </c>
      <c r="B1790" s="73" t="s">
        <v>513</v>
      </c>
      <c r="C1790" s="73" t="s">
        <v>514</v>
      </c>
      <c r="D1790" s="73" t="s">
        <v>80</v>
      </c>
      <c r="E1790" s="73" t="s">
        <v>94</v>
      </c>
      <c r="F1790" s="73" t="s">
        <v>95</v>
      </c>
      <c r="G1790" s="73">
        <v>7</v>
      </c>
      <c r="H1790" s="73">
        <v>7.7</v>
      </c>
      <c r="I1790" s="73">
        <v>0</v>
      </c>
      <c r="J1790" s="73">
        <v>7.7</v>
      </c>
      <c r="K1790" s="89">
        <f t="shared" si="29"/>
        <v>7.7</v>
      </c>
      <c r="L1790" s="89"/>
    </row>
    <row r="1791" spans="1:12">
      <c r="A1791" s="73" t="s">
        <v>69</v>
      </c>
      <c r="B1791" s="73" t="s">
        <v>513</v>
      </c>
      <c r="C1791" s="73" t="s">
        <v>514</v>
      </c>
      <c r="D1791" s="73" t="s">
        <v>80</v>
      </c>
      <c r="E1791" s="73" t="s">
        <v>98</v>
      </c>
      <c r="F1791" s="73" t="s">
        <v>99</v>
      </c>
      <c r="G1791" s="73">
        <v>1</v>
      </c>
      <c r="H1791" s="73">
        <v>31.29</v>
      </c>
      <c r="I1791" s="73">
        <v>14</v>
      </c>
      <c r="J1791" s="73">
        <v>45.29</v>
      </c>
      <c r="K1791" s="89">
        <f t="shared" si="29"/>
        <v>45.29</v>
      </c>
      <c r="L1791" s="89"/>
    </row>
    <row r="1792" spans="1:12">
      <c r="A1792" s="73" t="s">
        <v>69</v>
      </c>
      <c r="B1792" s="73" t="s">
        <v>513</v>
      </c>
      <c r="C1792" s="73" t="s">
        <v>514</v>
      </c>
      <c r="D1792" s="73" t="s">
        <v>80</v>
      </c>
      <c r="E1792" s="73" t="s">
        <v>549</v>
      </c>
      <c r="F1792" s="73" t="s">
        <v>550</v>
      </c>
      <c r="G1792" s="73">
        <v>1</v>
      </c>
      <c r="H1792" s="73">
        <v>36.590000000000003</v>
      </c>
      <c r="I1792" s="73">
        <v>14</v>
      </c>
      <c r="J1792" s="73">
        <v>50.59</v>
      </c>
      <c r="K1792" s="89">
        <f t="shared" si="29"/>
        <v>50.59</v>
      </c>
      <c r="L1792" s="89"/>
    </row>
    <row r="1793" spans="1:12">
      <c r="A1793" s="73" t="s">
        <v>69</v>
      </c>
      <c r="B1793" s="73" t="s">
        <v>513</v>
      </c>
      <c r="C1793" s="73" t="s">
        <v>514</v>
      </c>
      <c r="D1793" s="73" t="s">
        <v>80</v>
      </c>
      <c r="E1793" s="73" t="s">
        <v>104</v>
      </c>
      <c r="F1793" s="73" t="s">
        <v>105</v>
      </c>
      <c r="G1793" s="73">
        <v>2</v>
      </c>
      <c r="H1793" s="73">
        <v>41.48</v>
      </c>
      <c r="I1793" s="73">
        <v>0</v>
      </c>
      <c r="J1793" s="73">
        <v>41.48</v>
      </c>
      <c r="K1793" s="89">
        <f t="shared" si="29"/>
        <v>41.48</v>
      </c>
      <c r="L1793" s="89"/>
    </row>
    <row r="1794" spans="1:12">
      <c r="A1794" s="73" t="s">
        <v>69</v>
      </c>
      <c r="B1794" s="73" t="s">
        <v>513</v>
      </c>
      <c r="C1794" s="73" t="s">
        <v>514</v>
      </c>
      <c r="D1794" s="73" t="s">
        <v>80</v>
      </c>
      <c r="E1794" s="73" t="s">
        <v>169</v>
      </c>
      <c r="F1794" s="73" t="s">
        <v>170</v>
      </c>
      <c r="G1794" s="73">
        <v>1</v>
      </c>
      <c r="H1794" s="73">
        <v>10.86</v>
      </c>
      <c r="I1794" s="73">
        <v>4</v>
      </c>
      <c r="J1794" s="73">
        <v>14.86</v>
      </c>
      <c r="K1794" s="89">
        <f t="shared" si="29"/>
        <v>14.86</v>
      </c>
      <c r="L1794" s="89"/>
    </row>
    <row r="1795" spans="1:12">
      <c r="A1795" s="73" t="s">
        <v>69</v>
      </c>
      <c r="B1795" s="73" t="s">
        <v>513</v>
      </c>
      <c r="C1795" s="73" t="s">
        <v>514</v>
      </c>
      <c r="D1795" s="73" t="s">
        <v>80</v>
      </c>
      <c r="E1795" s="73" t="s">
        <v>244</v>
      </c>
      <c r="F1795" s="73" t="s">
        <v>245</v>
      </c>
      <c r="G1795" s="73">
        <v>1</v>
      </c>
      <c r="H1795" s="73">
        <v>10.86</v>
      </c>
      <c r="I1795" s="73">
        <v>4</v>
      </c>
      <c r="J1795" s="73">
        <v>14.86</v>
      </c>
      <c r="K1795" s="89">
        <f t="shared" si="29"/>
        <v>14.86</v>
      </c>
      <c r="L1795" s="89"/>
    </row>
    <row r="1796" spans="1:12">
      <c r="A1796" s="73" t="s">
        <v>69</v>
      </c>
      <c r="B1796" s="73" t="s">
        <v>513</v>
      </c>
      <c r="C1796" s="73" t="s">
        <v>514</v>
      </c>
      <c r="D1796" s="73" t="s">
        <v>80</v>
      </c>
      <c r="E1796" s="73" t="s">
        <v>171</v>
      </c>
      <c r="F1796" s="73" t="s">
        <v>172</v>
      </c>
      <c r="G1796" s="73">
        <v>2</v>
      </c>
      <c r="H1796" s="73">
        <v>10.4</v>
      </c>
      <c r="I1796" s="73">
        <v>0</v>
      </c>
      <c r="J1796" s="73">
        <v>10.4</v>
      </c>
      <c r="K1796" s="89">
        <f t="shared" si="29"/>
        <v>10.4</v>
      </c>
      <c r="L1796" s="89"/>
    </row>
    <row r="1797" spans="1:12">
      <c r="A1797" s="73" t="s">
        <v>69</v>
      </c>
      <c r="B1797" s="73" t="s">
        <v>513</v>
      </c>
      <c r="C1797" s="73" t="s">
        <v>514</v>
      </c>
      <c r="D1797" s="73" t="s">
        <v>80</v>
      </c>
      <c r="E1797" s="73" t="s">
        <v>94</v>
      </c>
      <c r="F1797" s="73" t="s">
        <v>95</v>
      </c>
      <c r="G1797" s="73">
        <v>1</v>
      </c>
      <c r="H1797" s="73">
        <v>1.1000000000000001</v>
      </c>
      <c r="I1797" s="73">
        <v>0</v>
      </c>
      <c r="J1797" s="73">
        <v>1.1000000000000001</v>
      </c>
      <c r="K1797" s="89">
        <f t="shared" si="29"/>
        <v>1.1000000000000001</v>
      </c>
      <c r="L1797" s="89"/>
    </row>
    <row r="1798" spans="1:12">
      <c r="A1798" s="73" t="s">
        <v>69</v>
      </c>
      <c r="B1798" s="73" t="s">
        <v>513</v>
      </c>
      <c r="C1798" s="73" t="s">
        <v>514</v>
      </c>
      <c r="D1798" s="73" t="s">
        <v>80</v>
      </c>
      <c r="E1798" s="73" t="s">
        <v>96</v>
      </c>
      <c r="F1798" s="73" t="s">
        <v>97</v>
      </c>
      <c r="G1798" s="73">
        <v>1</v>
      </c>
      <c r="H1798" s="73">
        <v>15.45</v>
      </c>
      <c r="I1798" s="73">
        <v>14</v>
      </c>
      <c r="J1798" s="73">
        <v>29.45</v>
      </c>
      <c r="K1798" s="89">
        <f t="shared" si="29"/>
        <v>29.45</v>
      </c>
      <c r="L1798" s="89"/>
    </row>
    <row r="1799" spans="1:12">
      <c r="A1799" s="73" t="s">
        <v>69</v>
      </c>
      <c r="B1799" s="73" t="s">
        <v>513</v>
      </c>
      <c r="C1799" s="73" t="s">
        <v>514</v>
      </c>
      <c r="D1799" s="73" t="s">
        <v>80</v>
      </c>
      <c r="E1799" s="73" t="s">
        <v>104</v>
      </c>
      <c r="F1799" s="73" t="s">
        <v>105</v>
      </c>
      <c r="G1799" s="73">
        <v>1</v>
      </c>
      <c r="H1799" s="73">
        <v>20.74</v>
      </c>
      <c r="I1799" s="73">
        <v>0</v>
      </c>
      <c r="J1799" s="73">
        <v>20.74</v>
      </c>
      <c r="K1799" s="89">
        <f t="shared" ref="K1799:K1862" si="30">J1799</f>
        <v>20.74</v>
      </c>
      <c r="L1799" s="89"/>
    </row>
    <row r="1800" spans="1:12">
      <c r="A1800" s="73" t="s">
        <v>69</v>
      </c>
      <c r="B1800" s="73" t="s">
        <v>513</v>
      </c>
      <c r="C1800" s="73" t="s">
        <v>514</v>
      </c>
      <c r="D1800" s="73" t="s">
        <v>78</v>
      </c>
      <c r="E1800" s="73" t="s">
        <v>79</v>
      </c>
      <c r="F1800" s="73"/>
      <c r="G1800" s="73">
        <v>1</v>
      </c>
      <c r="H1800" s="73">
        <v>23.16</v>
      </c>
      <c r="I1800" s="73">
        <v>0</v>
      </c>
      <c r="J1800" s="73">
        <v>23.16</v>
      </c>
      <c r="K1800" s="89">
        <f t="shared" si="30"/>
        <v>23.16</v>
      </c>
      <c r="L1800" s="89"/>
    </row>
    <row r="1801" spans="1:12">
      <c r="A1801" s="73" t="s">
        <v>69</v>
      </c>
      <c r="B1801" s="73" t="s">
        <v>513</v>
      </c>
      <c r="C1801" s="73" t="s">
        <v>514</v>
      </c>
      <c r="D1801" s="73" t="s">
        <v>78</v>
      </c>
      <c r="E1801" s="73" t="s">
        <v>79</v>
      </c>
      <c r="F1801" s="73"/>
      <c r="G1801" s="73">
        <v>2</v>
      </c>
      <c r="H1801" s="73">
        <v>0</v>
      </c>
      <c r="I1801" s="73">
        <v>8</v>
      </c>
      <c r="J1801" s="73">
        <v>8</v>
      </c>
      <c r="K1801" s="89">
        <f t="shared" si="30"/>
        <v>8</v>
      </c>
      <c r="L1801" s="89"/>
    </row>
    <row r="1802" spans="1:12">
      <c r="A1802" s="73" t="s">
        <v>69</v>
      </c>
      <c r="B1802" s="73" t="s">
        <v>513</v>
      </c>
      <c r="C1802" s="73" t="s">
        <v>514</v>
      </c>
      <c r="D1802" s="73" t="s">
        <v>78</v>
      </c>
      <c r="E1802" s="73" t="s">
        <v>79</v>
      </c>
      <c r="F1802" s="73"/>
      <c r="G1802" s="73">
        <v>1</v>
      </c>
      <c r="H1802" s="73">
        <v>0</v>
      </c>
      <c r="I1802" s="73">
        <v>4</v>
      </c>
      <c r="J1802" s="73">
        <v>4</v>
      </c>
      <c r="K1802" s="89">
        <f t="shared" si="30"/>
        <v>4</v>
      </c>
      <c r="L1802" s="89"/>
    </row>
    <row r="1803" spans="1:12">
      <c r="A1803" s="73" t="s">
        <v>69</v>
      </c>
      <c r="B1803" s="73" t="s">
        <v>515</v>
      </c>
      <c r="C1803" s="73" t="s">
        <v>516</v>
      </c>
      <c r="D1803" s="73" t="s">
        <v>80</v>
      </c>
      <c r="E1803" s="73" t="s">
        <v>155</v>
      </c>
      <c r="F1803" s="73" t="s">
        <v>156</v>
      </c>
      <c r="G1803" s="73">
        <v>3</v>
      </c>
      <c r="H1803" s="73">
        <v>37.74</v>
      </c>
      <c r="I1803" s="73">
        <v>0</v>
      </c>
      <c r="J1803" s="73">
        <v>37.74</v>
      </c>
      <c r="K1803" s="89">
        <f t="shared" si="30"/>
        <v>37.74</v>
      </c>
      <c r="L1803" s="89"/>
    </row>
    <row r="1804" spans="1:12">
      <c r="A1804" s="73" t="s">
        <v>69</v>
      </c>
      <c r="B1804" s="73" t="s">
        <v>515</v>
      </c>
      <c r="C1804" s="73" t="s">
        <v>516</v>
      </c>
      <c r="D1804" s="73" t="s">
        <v>80</v>
      </c>
      <c r="E1804" s="73" t="s">
        <v>94</v>
      </c>
      <c r="F1804" s="73" t="s">
        <v>95</v>
      </c>
      <c r="G1804" s="73">
        <v>3</v>
      </c>
      <c r="H1804" s="73">
        <v>3.3</v>
      </c>
      <c r="I1804" s="73">
        <v>0</v>
      </c>
      <c r="J1804" s="73">
        <v>3.3</v>
      </c>
      <c r="K1804" s="89">
        <f t="shared" si="30"/>
        <v>3.3</v>
      </c>
      <c r="L1804" s="89"/>
    </row>
    <row r="1805" spans="1:12">
      <c r="A1805" s="73" t="s">
        <v>69</v>
      </c>
      <c r="B1805" s="73" t="s">
        <v>515</v>
      </c>
      <c r="C1805" s="73" t="s">
        <v>516</v>
      </c>
      <c r="D1805" s="73" t="s">
        <v>80</v>
      </c>
      <c r="E1805" s="73" t="s">
        <v>94</v>
      </c>
      <c r="F1805" s="73" t="s">
        <v>95</v>
      </c>
      <c r="G1805" s="73">
        <v>1</v>
      </c>
      <c r="H1805" s="73">
        <v>1.1000000000000001</v>
      </c>
      <c r="I1805" s="73">
        <v>0</v>
      </c>
      <c r="J1805" s="73">
        <v>1.1000000000000001</v>
      </c>
      <c r="K1805" s="89">
        <f t="shared" si="30"/>
        <v>1.1000000000000001</v>
      </c>
      <c r="L1805" s="89"/>
    </row>
    <row r="1806" spans="1:12">
      <c r="A1806" s="73" t="s">
        <v>69</v>
      </c>
      <c r="B1806" s="73" t="s">
        <v>515</v>
      </c>
      <c r="C1806" s="73" t="s">
        <v>516</v>
      </c>
      <c r="D1806" s="73" t="s">
        <v>80</v>
      </c>
      <c r="E1806" s="73" t="s">
        <v>167</v>
      </c>
      <c r="F1806" s="73" t="s">
        <v>168</v>
      </c>
      <c r="G1806" s="73">
        <v>1</v>
      </c>
      <c r="H1806" s="73">
        <v>8.99</v>
      </c>
      <c r="I1806" s="73">
        <v>4</v>
      </c>
      <c r="J1806" s="73">
        <v>12.99</v>
      </c>
      <c r="K1806" s="89">
        <f t="shared" si="30"/>
        <v>12.99</v>
      </c>
      <c r="L1806" s="89"/>
    </row>
    <row r="1807" spans="1:12">
      <c r="A1807" s="73" t="s">
        <v>69</v>
      </c>
      <c r="B1807" s="73" t="s">
        <v>515</v>
      </c>
      <c r="C1807" s="73" t="s">
        <v>516</v>
      </c>
      <c r="D1807" s="73" t="s">
        <v>80</v>
      </c>
      <c r="E1807" s="73" t="s">
        <v>171</v>
      </c>
      <c r="F1807" s="73" t="s">
        <v>172</v>
      </c>
      <c r="G1807" s="73">
        <v>1</v>
      </c>
      <c r="H1807" s="73">
        <v>5.2</v>
      </c>
      <c r="I1807" s="73">
        <v>0</v>
      </c>
      <c r="J1807" s="73">
        <v>5.2</v>
      </c>
      <c r="K1807" s="89">
        <f t="shared" si="30"/>
        <v>5.2</v>
      </c>
      <c r="L1807" s="89"/>
    </row>
    <row r="1808" spans="1:12">
      <c r="A1808" s="73" t="s">
        <v>69</v>
      </c>
      <c r="B1808" s="73" t="s">
        <v>515</v>
      </c>
      <c r="C1808" s="73" t="s">
        <v>516</v>
      </c>
      <c r="D1808" s="73" t="s">
        <v>78</v>
      </c>
      <c r="E1808" s="73" t="s">
        <v>79</v>
      </c>
      <c r="F1808" s="73"/>
      <c r="G1808" s="73">
        <v>1</v>
      </c>
      <c r="H1808" s="73">
        <v>0</v>
      </c>
      <c r="I1808" s="73">
        <v>4</v>
      </c>
      <c r="J1808" s="73">
        <v>4</v>
      </c>
      <c r="K1808" s="89">
        <f t="shared" si="30"/>
        <v>4</v>
      </c>
      <c r="L1808" s="89"/>
    </row>
    <row r="1809" spans="1:12">
      <c r="A1809" s="73" t="s">
        <v>69</v>
      </c>
      <c r="B1809" s="73" t="s">
        <v>515</v>
      </c>
      <c r="C1809" s="73" t="s">
        <v>516</v>
      </c>
      <c r="D1809" s="73" t="s">
        <v>78</v>
      </c>
      <c r="E1809" s="73" t="s">
        <v>79</v>
      </c>
      <c r="F1809" s="73"/>
      <c r="G1809" s="73">
        <v>1</v>
      </c>
      <c r="H1809" s="73">
        <v>13.08</v>
      </c>
      <c r="I1809" s="73">
        <v>8</v>
      </c>
      <c r="J1809" s="73">
        <v>21.08</v>
      </c>
      <c r="K1809" s="89">
        <f t="shared" si="30"/>
        <v>21.08</v>
      </c>
      <c r="L1809" s="89"/>
    </row>
    <row r="1810" spans="1:12">
      <c r="A1810" s="73" t="s">
        <v>69</v>
      </c>
      <c r="B1810" s="73" t="s">
        <v>515</v>
      </c>
      <c r="C1810" s="73" t="s">
        <v>516</v>
      </c>
      <c r="D1810" s="73" t="s">
        <v>80</v>
      </c>
      <c r="E1810" s="73" t="s">
        <v>195</v>
      </c>
      <c r="F1810" s="73" t="s">
        <v>196</v>
      </c>
      <c r="G1810" s="73">
        <v>1</v>
      </c>
      <c r="H1810" s="73">
        <v>10.78</v>
      </c>
      <c r="I1810" s="73">
        <v>0</v>
      </c>
      <c r="J1810" s="73">
        <v>10.78</v>
      </c>
      <c r="K1810" s="89">
        <f t="shared" si="30"/>
        <v>10.78</v>
      </c>
      <c r="L1810" s="89"/>
    </row>
    <row r="1811" spans="1:12">
      <c r="A1811" s="73" t="s">
        <v>69</v>
      </c>
      <c r="B1811" s="73" t="s">
        <v>515</v>
      </c>
      <c r="C1811" s="73" t="s">
        <v>516</v>
      </c>
      <c r="D1811" s="73" t="s">
        <v>80</v>
      </c>
      <c r="E1811" s="73" t="s">
        <v>126</v>
      </c>
      <c r="F1811" s="73" t="s">
        <v>127</v>
      </c>
      <c r="G1811" s="73">
        <v>2</v>
      </c>
      <c r="H1811" s="73">
        <v>28.8</v>
      </c>
      <c r="I1811" s="73">
        <v>0</v>
      </c>
      <c r="J1811" s="73">
        <v>28.8</v>
      </c>
      <c r="K1811" s="89">
        <f t="shared" si="30"/>
        <v>28.8</v>
      </c>
      <c r="L1811" s="89"/>
    </row>
    <row r="1812" spans="1:12">
      <c r="A1812" s="73" t="s">
        <v>69</v>
      </c>
      <c r="B1812" s="73" t="s">
        <v>515</v>
      </c>
      <c r="C1812" s="73" t="s">
        <v>516</v>
      </c>
      <c r="D1812" s="73" t="s">
        <v>80</v>
      </c>
      <c r="E1812" s="73" t="s">
        <v>128</v>
      </c>
      <c r="F1812" s="73" t="s">
        <v>129</v>
      </c>
      <c r="G1812" s="73">
        <v>2</v>
      </c>
      <c r="H1812" s="73">
        <v>28.52</v>
      </c>
      <c r="I1812" s="73">
        <v>0</v>
      </c>
      <c r="J1812" s="73">
        <v>28.52</v>
      </c>
      <c r="K1812" s="89">
        <f t="shared" si="30"/>
        <v>28.52</v>
      </c>
      <c r="L1812" s="89"/>
    </row>
    <row r="1813" spans="1:12">
      <c r="A1813" s="73" t="s">
        <v>69</v>
      </c>
      <c r="B1813" s="73" t="s">
        <v>515</v>
      </c>
      <c r="C1813" s="73" t="s">
        <v>516</v>
      </c>
      <c r="D1813" s="73" t="s">
        <v>80</v>
      </c>
      <c r="E1813" s="73" t="s">
        <v>130</v>
      </c>
      <c r="F1813" s="73" t="s">
        <v>131</v>
      </c>
      <c r="G1813" s="73">
        <v>1</v>
      </c>
      <c r="H1813" s="73">
        <v>13.38</v>
      </c>
      <c r="I1813" s="73">
        <v>0</v>
      </c>
      <c r="J1813" s="73">
        <v>13.38</v>
      </c>
      <c r="K1813" s="89">
        <f t="shared" si="30"/>
        <v>13.38</v>
      </c>
      <c r="L1813" s="89"/>
    </row>
    <row r="1814" spans="1:12">
      <c r="A1814" s="73" t="s">
        <v>69</v>
      </c>
      <c r="B1814" s="73" t="s">
        <v>515</v>
      </c>
      <c r="C1814" s="73" t="s">
        <v>516</v>
      </c>
      <c r="D1814" s="73" t="s">
        <v>78</v>
      </c>
      <c r="E1814" s="73" t="s">
        <v>79</v>
      </c>
      <c r="F1814" s="73"/>
      <c r="G1814" s="73">
        <v>1</v>
      </c>
      <c r="H1814" s="73">
        <v>0</v>
      </c>
      <c r="I1814" s="73">
        <v>4</v>
      </c>
      <c r="J1814" s="73">
        <v>4</v>
      </c>
      <c r="K1814" s="89">
        <f t="shared" si="30"/>
        <v>4</v>
      </c>
      <c r="L1814" s="89"/>
    </row>
    <row r="1815" spans="1:12">
      <c r="A1815" s="73" t="s">
        <v>69</v>
      </c>
      <c r="B1815" s="73" t="s">
        <v>1284</v>
      </c>
      <c r="C1815" s="73" t="s">
        <v>1285</v>
      </c>
      <c r="D1815" s="73" t="s">
        <v>78</v>
      </c>
      <c r="E1815" s="73" t="s">
        <v>79</v>
      </c>
      <c r="F1815" s="73"/>
      <c r="G1815" s="73">
        <v>1</v>
      </c>
      <c r="H1815" s="73">
        <v>23.24</v>
      </c>
      <c r="I1815" s="73">
        <v>4</v>
      </c>
      <c r="J1815" s="73">
        <v>27.24</v>
      </c>
      <c r="K1815" s="89">
        <f t="shared" si="30"/>
        <v>27.24</v>
      </c>
      <c r="L1815" s="89"/>
    </row>
    <row r="1816" spans="1:12">
      <c r="A1816" s="73" t="s">
        <v>69</v>
      </c>
      <c r="B1816" s="73" t="s">
        <v>517</v>
      </c>
      <c r="C1816" s="73" t="s">
        <v>518</v>
      </c>
      <c r="D1816" s="73" t="s">
        <v>80</v>
      </c>
      <c r="E1816" s="73" t="s">
        <v>165</v>
      </c>
      <c r="F1816" s="73" t="s">
        <v>166</v>
      </c>
      <c r="G1816" s="73">
        <v>1</v>
      </c>
      <c r="H1816" s="73">
        <v>7.28</v>
      </c>
      <c r="I1816" s="73">
        <v>3</v>
      </c>
      <c r="J1816" s="73">
        <v>10.28</v>
      </c>
      <c r="K1816" s="89">
        <f t="shared" si="30"/>
        <v>10.28</v>
      </c>
      <c r="L1816" s="89"/>
    </row>
    <row r="1817" spans="1:12">
      <c r="A1817" s="73" t="s">
        <v>69</v>
      </c>
      <c r="B1817" s="73" t="s">
        <v>517</v>
      </c>
      <c r="C1817" s="73" t="s">
        <v>518</v>
      </c>
      <c r="D1817" s="73" t="s">
        <v>80</v>
      </c>
      <c r="E1817" s="73" t="s">
        <v>155</v>
      </c>
      <c r="F1817" s="73" t="s">
        <v>156</v>
      </c>
      <c r="G1817" s="73">
        <v>1</v>
      </c>
      <c r="H1817" s="73">
        <v>12.58</v>
      </c>
      <c r="I1817" s="73">
        <v>3</v>
      </c>
      <c r="J1817" s="73">
        <v>15.58</v>
      </c>
      <c r="K1817" s="89">
        <f t="shared" si="30"/>
        <v>15.58</v>
      </c>
      <c r="L1817" s="89"/>
    </row>
    <row r="1818" spans="1:12">
      <c r="A1818" s="73" t="s">
        <v>69</v>
      </c>
      <c r="B1818" s="73" t="s">
        <v>517</v>
      </c>
      <c r="C1818" s="73" t="s">
        <v>518</v>
      </c>
      <c r="D1818" s="73" t="s">
        <v>80</v>
      </c>
      <c r="E1818" s="73" t="s">
        <v>94</v>
      </c>
      <c r="F1818" s="73" t="s">
        <v>95</v>
      </c>
      <c r="G1818" s="73">
        <v>2</v>
      </c>
      <c r="H1818" s="73">
        <v>2.2000000000000002</v>
      </c>
      <c r="I1818" s="73">
        <v>0</v>
      </c>
      <c r="J1818" s="73">
        <v>2.2000000000000002</v>
      </c>
      <c r="K1818" s="89">
        <f t="shared" si="30"/>
        <v>2.2000000000000002</v>
      </c>
      <c r="L1818" s="89"/>
    </row>
    <row r="1819" spans="1:12">
      <c r="A1819" s="73" t="s">
        <v>69</v>
      </c>
      <c r="B1819" s="73" t="s">
        <v>517</v>
      </c>
      <c r="C1819" s="73" t="s">
        <v>518</v>
      </c>
      <c r="D1819" s="73" t="s">
        <v>80</v>
      </c>
      <c r="E1819" s="73" t="s">
        <v>155</v>
      </c>
      <c r="F1819" s="73" t="s">
        <v>156</v>
      </c>
      <c r="G1819" s="73">
        <v>2</v>
      </c>
      <c r="H1819" s="73">
        <v>25.16</v>
      </c>
      <c r="I1819" s="73">
        <v>0</v>
      </c>
      <c r="J1819" s="73">
        <v>25.16</v>
      </c>
      <c r="K1819" s="89">
        <f t="shared" si="30"/>
        <v>25.16</v>
      </c>
      <c r="L1819" s="89"/>
    </row>
    <row r="1820" spans="1:12">
      <c r="A1820" s="73" t="s">
        <v>69</v>
      </c>
      <c r="B1820" s="73" t="s">
        <v>517</v>
      </c>
      <c r="C1820" s="73" t="s">
        <v>518</v>
      </c>
      <c r="D1820" s="73" t="s">
        <v>80</v>
      </c>
      <c r="E1820" s="73" t="s">
        <v>94</v>
      </c>
      <c r="F1820" s="73" t="s">
        <v>95</v>
      </c>
      <c r="G1820" s="73">
        <v>2</v>
      </c>
      <c r="H1820" s="73">
        <v>2.2000000000000002</v>
      </c>
      <c r="I1820" s="73">
        <v>0</v>
      </c>
      <c r="J1820" s="73">
        <v>2.2000000000000002</v>
      </c>
      <c r="K1820" s="89">
        <f t="shared" si="30"/>
        <v>2.2000000000000002</v>
      </c>
      <c r="L1820" s="89"/>
    </row>
    <row r="1821" spans="1:12">
      <c r="A1821" s="73" t="s">
        <v>69</v>
      </c>
      <c r="B1821" s="73" t="s">
        <v>517</v>
      </c>
      <c r="C1821" s="73" t="s">
        <v>518</v>
      </c>
      <c r="D1821" s="73" t="s">
        <v>80</v>
      </c>
      <c r="E1821" s="73" t="s">
        <v>169</v>
      </c>
      <c r="F1821" s="73" t="s">
        <v>170</v>
      </c>
      <c r="G1821" s="73">
        <v>3</v>
      </c>
      <c r="H1821" s="73">
        <v>32.58</v>
      </c>
      <c r="I1821" s="73">
        <v>12</v>
      </c>
      <c r="J1821" s="73">
        <v>44.58</v>
      </c>
      <c r="K1821" s="89">
        <f t="shared" si="30"/>
        <v>44.58</v>
      </c>
      <c r="L1821" s="89"/>
    </row>
    <row r="1822" spans="1:12">
      <c r="A1822" s="73" t="s">
        <v>69</v>
      </c>
      <c r="B1822" s="73" t="s">
        <v>517</v>
      </c>
      <c r="C1822" s="73" t="s">
        <v>518</v>
      </c>
      <c r="D1822" s="73" t="s">
        <v>80</v>
      </c>
      <c r="E1822" s="73" t="s">
        <v>238</v>
      </c>
      <c r="F1822" s="73" t="s">
        <v>239</v>
      </c>
      <c r="G1822" s="73">
        <v>3</v>
      </c>
      <c r="H1822" s="73">
        <v>9.18</v>
      </c>
      <c r="I1822" s="73">
        <v>0</v>
      </c>
      <c r="J1822" s="73">
        <v>9.18</v>
      </c>
      <c r="K1822" s="89">
        <f t="shared" si="30"/>
        <v>9.18</v>
      </c>
      <c r="L1822" s="89"/>
    </row>
    <row r="1823" spans="1:12">
      <c r="A1823" s="73" t="s">
        <v>69</v>
      </c>
      <c r="B1823" s="73" t="s">
        <v>517</v>
      </c>
      <c r="C1823" s="73" t="s">
        <v>518</v>
      </c>
      <c r="D1823" s="73" t="s">
        <v>80</v>
      </c>
      <c r="E1823" s="73" t="s">
        <v>167</v>
      </c>
      <c r="F1823" s="73" t="s">
        <v>168</v>
      </c>
      <c r="G1823" s="73">
        <v>1</v>
      </c>
      <c r="H1823" s="73">
        <v>8.99</v>
      </c>
      <c r="I1823" s="73">
        <v>0</v>
      </c>
      <c r="J1823" s="73">
        <v>8.99</v>
      </c>
      <c r="K1823" s="89">
        <f t="shared" si="30"/>
        <v>8.99</v>
      </c>
      <c r="L1823" s="89"/>
    </row>
    <row r="1824" spans="1:12">
      <c r="A1824" s="73" t="s">
        <v>69</v>
      </c>
      <c r="B1824" s="73" t="s">
        <v>517</v>
      </c>
      <c r="C1824" s="73" t="s">
        <v>518</v>
      </c>
      <c r="D1824" s="73" t="s">
        <v>80</v>
      </c>
      <c r="E1824" s="73" t="s">
        <v>169</v>
      </c>
      <c r="F1824" s="73" t="s">
        <v>170</v>
      </c>
      <c r="G1824" s="73">
        <v>2</v>
      </c>
      <c r="H1824" s="73">
        <v>21.72</v>
      </c>
      <c r="I1824" s="73">
        <v>0</v>
      </c>
      <c r="J1824" s="73">
        <v>21.72</v>
      </c>
      <c r="K1824" s="89">
        <f t="shared" si="30"/>
        <v>21.72</v>
      </c>
      <c r="L1824" s="89"/>
    </row>
    <row r="1825" spans="1:12">
      <c r="A1825" s="73" t="s">
        <v>69</v>
      </c>
      <c r="B1825" s="73" t="s">
        <v>517</v>
      </c>
      <c r="C1825" s="73" t="s">
        <v>518</v>
      </c>
      <c r="D1825" s="73" t="s">
        <v>80</v>
      </c>
      <c r="E1825" s="73" t="s">
        <v>238</v>
      </c>
      <c r="F1825" s="73" t="s">
        <v>239</v>
      </c>
      <c r="G1825" s="73">
        <v>3</v>
      </c>
      <c r="H1825" s="73">
        <v>9.18</v>
      </c>
      <c r="I1825" s="73">
        <v>0</v>
      </c>
      <c r="J1825" s="73">
        <v>9.18</v>
      </c>
      <c r="K1825" s="89">
        <f t="shared" si="30"/>
        <v>9.18</v>
      </c>
      <c r="L1825" s="89"/>
    </row>
    <row r="1826" spans="1:12">
      <c r="A1826" s="73" t="s">
        <v>69</v>
      </c>
      <c r="B1826" s="73" t="s">
        <v>517</v>
      </c>
      <c r="C1826" s="73" t="s">
        <v>518</v>
      </c>
      <c r="D1826" s="73" t="s">
        <v>80</v>
      </c>
      <c r="E1826" s="73" t="s">
        <v>355</v>
      </c>
      <c r="F1826" s="73" t="s">
        <v>356</v>
      </c>
      <c r="G1826" s="73">
        <v>1</v>
      </c>
      <c r="H1826" s="73">
        <v>93.12</v>
      </c>
      <c r="I1826" s="73">
        <v>0</v>
      </c>
      <c r="J1826" s="73">
        <v>93.12</v>
      </c>
      <c r="K1826" s="89">
        <f t="shared" si="30"/>
        <v>93.12</v>
      </c>
      <c r="L1826" s="89"/>
    </row>
    <row r="1827" spans="1:12">
      <c r="A1827" s="73" t="s">
        <v>69</v>
      </c>
      <c r="B1827" s="73" t="s">
        <v>517</v>
      </c>
      <c r="C1827" s="73" t="s">
        <v>518</v>
      </c>
      <c r="D1827" s="73" t="s">
        <v>80</v>
      </c>
      <c r="E1827" s="73" t="s">
        <v>434</v>
      </c>
      <c r="F1827" s="73" t="s">
        <v>435</v>
      </c>
      <c r="G1827" s="73">
        <v>1</v>
      </c>
      <c r="H1827" s="73">
        <v>47.34</v>
      </c>
      <c r="I1827" s="73">
        <v>0</v>
      </c>
      <c r="J1827" s="73">
        <v>47.34</v>
      </c>
      <c r="K1827" s="89">
        <f t="shared" si="30"/>
        <v>47.34</v>
      </c>
      <c r="L1827" s="89"/>
    </row>
    <row r="1828" spans="1:12">
      <c r="A1828" s="73" t="s">
        <v>69</v>
      </c>
      <c r="B1828" s="73" t="s">
        <v>517</v>
      </c>
      <c r="C1828" s="73" t="s">
        <v>518</v>
      </c>
      <c r="D1828" s="73" t="s">
        <v>80</v>
      </c>
      <c r="E1828" s="73" t="s">
        <v>207</v>
      </c>
      <c r="F1828" s="73" t="s">
        <v>208</v>
      </c>
      <c r="G1828" s="73">
        <v>1</v>
      </c>
      <c r="H1828" s="73">
        <v>16.79</v>
      </c>
      <c r="I1828" s="73">
        <v>0</v>
      </c>
      <c r="J1828" s="73">
        <v>16.79</v>
      </c>
      <c r="K1828" s="89">
        <f t="shared" si="30"/>
        <v>16.79</v>
      </c>
      <c r="L1828" s="89"/>
    </row>
    <row r="1829" spans="1:12">
      <c r="A1829" s="73" t="s">
        <v>69</v>
      </c>
      <c r="B1829" s="73" t="s">
        <v>517</v>
      </c>
      <c r="C1829" s="73" t="s">
        <v>518</v>
      </c>
      <c r="D1829" s="73" t="s">
        <v>80</v>
      </c>
      <c r="E1829" s="73" t="s">
        <v>2729</v>
      </c>
      <c r="F1829" s="73" t="s">
        <v>2730</v>
      </c>
      <c r="G1829" s="73">
        <v>1</v>
      </c>
      <c r="H1829" s="73">
        <v>9.89</v>
      </c>
      <c r="I1829" s="73">
        <v>0</v>
      </c>
      <c r="J1829" s="73">
        <v>9.89</v>
      </c>
      <c r="K1829" s="89">
        <f t="shared" si="30"/>
        <v>9.89</v>
      </c>
      <c r="L1829" s="89"/>
    </row>
    <row r="1830" spans="1:12">
      <c r="A1830" s="73" t="s">
        <v>69</v>
      </c>
      <c r="B1830" s="73" t="s">
        <v>517</v>
      </c>
      <c r="C1830" s="73" t="s">
        <v>518</v>
      </c>
      <c r="D1830" s="73" t="s">
        <v>80</v>
      </c>
      <c r="E1830" s="73" t="s">
        <v>2731</v>
      </c>
      <c r="F1830" s="73" t="s">
        <v>2732</v>
      </c>
      <c r="G1830" s="73">
        <v>1</v>
      </c>
      <c r="H1830" s="73">
        <v>343.97</v>
      </c>
      <c r="I1830" s="73">
        <v>4</v>
      </c>
      <c r="J1830" s="73">
        <v>347.97</v>
      </c>
      <c r="K1830" s="89">
        <f t="shared" si="30"/>
        <v>347.97</v>
      </c>
      <c r="L1830" s="89"/>
    </row>
    <row r="1831" spans="1:12">
      <c r="A1831" s="73" t="s">
        <v>69</v>
      </c>
      <c r="B1831" s="73" t="s">
        <v>517</v>
      </c>
      <c r="C1831" s="73" t="s">
        <v>518</v>
      </c>
      <c r="D1831" s="73" t="s">
        <v>80</v>
      </c>
      <c r="E1831" s="73" t="s">
        <v>2733</v>
      </c>
      <c r="F1831" s="73" t="s">
        <v>2734</v>
      </c>
      <c r="G1831" s="73">
        <v>1</v>
      </c>
      <c r="H1831" s="73">
        <v>26.83</v>
      </c>
      <c r="I1831" s="73">
        <v>0</v>
      </c>
      <c r="J1831" s="73">
        <v>26.83</v>
      </c>
      <c r="K1831" s="89">
        <f t="shared" si="30"/>
        <v>26.83</v>
      </c>
      <c r="L1831" s="89"/>
    </row>
    <row r="1832" spans="1:12">
      <c r="A1832" s="73" t="s">
        <v>69</v>
      </c>
      <c r="B1832" s="73" t="s">
        <v>517</v>
      </c>
      <c r="C1832" s="73" t="s">
        <v>518</v>
      </c>
      <c r="D1832" s="73" t="s">
        <v>80</v>
      </c>
      <c r="E1832" s="73" t="s">
        <v>2635</v>
      </c>
      <c r="F1832" s="73" t="s">
        <v>2636</v>
      </c>
      <c r="G1832" s="73">
        <v>1</v>
      </c>
      <c r="H1832" s="73">
        <v>77.66</v>
      </c>
      <c r="I1832" s="73">
        <v>0</v>
      </c>
      <c r="J1832" s="73">
        <v>77.66</v>
      </c>
      <c r="K1832" s="89">
        <f t="shared" si="30"/>
        <v>77.66</v>
      </c>
      <c r="L1832" s="89"/>
    </row>
    <row r="1833" spans="1:12">
      <c r="A1833" s="73" t="s">
        <v>69</v>
      </c>
      <c r="B1833" s="73" t="s">
        <v>517</v>
      </c>
      <c r="C1833" s="73" t="s">
        <v>518</v>
      </c>
      <c r="D1833" s="73" t="s">
        <v>80</v>
      </c>
      <c r="E1833" s="73" t="s">
        <v>246</v>
      </c>
      <c r="F1833" s="73" t="s">
        <v>247</v>
      </c>
      <c r="G1833" s="73">
        <v>1</v>
      </c>
      <c r="H1833" s="73">
        <v>21.93</v>
      </c>
      <c r="I1833" s="73">
        <v>7</v>
      </c>
      <c r="J1833" s="73">
        <v>28.93</v>
      </c>
      <c r="K1833" s="89">
        <f t="shared" si="30"/>
        <v>28.93</v>
      </c>
      <c r="L1833" s="89"/>
    </row>
    <row r="1834" spans="1:12">
      <c r="A1834" s="73" t="s">
        <v>69</v>
      </c>
      <c r="B1834" s="73" t="s">
        <v>517</v>
      </c>
      <c r="C1834" s="73" t="s">
        <v>518</v>
      </c>
      <c r="D1834" s="73" t="s">
        <v>78</v>
      </c>
      <c r="E1834" s="73" t="s">
        <v>79</v>
      </c>
      <c r="F1834" s="73"/>
      <c r="G1834" s="73">
        <v>7</v>
      </c>
      <c r="H1834" s="73">
        <v>170.58</v>
      </c>
      <c r="I1834" s="73">
        <v>32</v>
      </c>
      <c r="J1834" s="73">
        <v>202.58</v>
      </c>
      <c r="K1834" s="89">
        <f t="shared" si="30"/>
        <v>202.58</v>
      </c>
      <c r="L1834" s="89"/>
    </row>
    <row r="1835" spans="1:12">
      <c r="A1835" s="73" t="s">
        <v>69</v>
      </c>
      <c r="B1835" s="73" t="s">
        <v>517</v>
      </c>
      <c r="C1835" s="73" t="s">
        <v>518</v>
      </c>
      <c r="D1835" s="73" t="s">
        <v>80</v>
      </c>
      <c r="E1835" s="73" t="s">
        <v>1427</v>
      </c>
      <c r="F1835" s="73" t="s">
        <v>1428</v>
      </c>
      <c r="G1835" s="73">
        <v>1</v>
      </c>
      <c r="H1835" s="73">
        <v>0.52</v>
      </c>
      <c r="I1835" s="73">
        <v>0</v>
      </c>
      <c r="J1835" s="73">
        <v>0.52</v>
      </c>
      <c r="K1835" s="89">
        <f t="shared" si="30"/>
        <v>0.52</v>
      </c>
      <c r="L1835" s="89"/>
    </row>
    <row r="1836" spans="1:12">
      <c r="A1836" s="73" t="s">
        <v>69</v>
      </c>
      <c r="B1836" s="73" t="s">
        <v>517</v>
      </c>
      <c r="C1836" s="73" t="s">
        <v>518</v>
      </c>
      <c r="D1836" s="73" t="s">
        <v>80</v>
      </c>
      <c r="E1836" s="73" t="s">
        <v>138</v>
      </c>
      <c r="F1836" s="73" t="s">
        <v>139</v>
      </c>
      <c r="G1836" s="73">
        <v>1</v>
      </c>
      <c r="H1836" s="73">
        <v>1.63</v>
      </c>
      <c r="I1836" s="73">
        <v>2</v>
      </c>
      <c r="J1836" s="73">
        <v>3.63</v>
      </c>
      <c r="K1836" s="89">
        <f t="shared" si="30"/>
        <v>3.63</v>
      </c>
      <c r="L1836" s="89"/>
    </row>
    <row r="1837" spans="1:12">
      <c r="A1837" s="73" t="s">
        <v>69</v>
      </c>
      <c r="B1837" s="73" t="s">
        <v>517</v>
      </c>
      <c r="C1837" s="73" t="s">
        <v>518</v>
      </c>
      <c r="D1837" s="73" t="s">
        <v>80</v>
      </c>
      <c r="E1837" s="73" t="s">
        <v>163</v>
      </c>
      <c r="F1837" s="73" t="s">
        <v>164</v>
      </c>
      <c r="G1837" s="73">
        <v>1</v>
      </c>
      <c r="H1837" s="73">
        <v>5.28</v>
      </c>
      <c r="I1837" s="73">
        <v>0</v>
      </c>
      <c r="J1837" s="73">
        <v>5.28</v>
      </c>
      <c r="K1837" s="89">
        <f t="shared" si="30"/>
        <v>5.28</v>
      </c>
      <c r="L1837" s="89"/>
    </row>
    <row r="1838" spans="1:12">
      <c r="A1838" s="73" t="s">
        <v>69</v>
      </c>
      <c r="B1838" s="73" t="s">
        <v>517</v>
      </c>
      <c r="C1838" s="73" t="s">
        <v>518</v>
      </c>
      <c r="D1838" s="73" t="s">
        <v>80</v>
      </c>
      <c r="E1838" s="73" t="s">
        <v>165</v>
      </c>
      <c r="F1838" s="73" t="s">
        <v>166</v>
      </c>
      <c r="G1838" s="73">
        <v>1</v>
      </c>
      <c r="H1838" s="73">
        <v>7.28</v>
      </c>
      <c r="I1838" s="73">
        <v>3</v>
      </c>
      <c r="J1838" s="73">
        <v>10.28</v>
      </c>
      <c r="K1838" s="89">
        <f t="shared" si="30"/>
        <v>10.28</v>
      </c>
      <c r="L1838" s="89"/>
    </row>
    <row r="1839" spans="1:12">
      <c r="A1839" s="73" t="s">
        <v>69</v>
      </c>
      <c r="B1839" s="73" t="s">
        <v>517</v>
      </c>
      <c r="C1839" s="73" t="s">
        <v>518</v>
      </c>
      <c r="D1839" s="73" t="s">
        <v>80</v>
      </c>
      <c r="E1839" s="73" t="s">
        <v>155</v>
      </c>
      <c r="F1839" s="73" t="s">
        <v>156</v>
      </c>
      <c r="G1839" s="73">
        <v>2</v>
      </c>
      <c r="H1839" s="73">
        <v>25.16</v>
      </c>
      <c r="I1839" s="73">
        <v>6</v>
      </c>
      <c r="J1839" s="73">
        <v>31.16</v>
      </c>
      <c r="K1839" s="89">
        <f t="shared" si="30"/>
        <v>31.16</v>
      </c>
      <c r="L1839" s="89"/>
    </row>
    <row r="1840" spans="1:12">
      <c r="A1840" s="73" t="s">
        <v>69</v>
      </c>
      <c r="B1840" s="73" t="s">
        <v>517</v>
      </c>
      <c r="C1840" s="73" t="s">
        <v>518</v>
      </c>
      <c r="D1840" s="73" t="s">
        <v>80</v>
      </c>
      <c r="E1840" s="73" t="s">
        <v>94</v>
      </c>
      <c r="F1840" s="73" t="s">
        <v>95</v>
      </c>
      <c r="G1840" s="73">
        <v>3</v>
      </c>
      <c r="H1840" s="73">
        <v>3.3</v>
      </c>
      <c r="I1840" s="73">
        <v>0</v>
      </c>
      <c r="J1840" s="73">
        <v>3.3</v>
      </c>
      <c r="K1840" s="89">
        <f t="shared" si="30"/>
        <v>3.3</v>
      </c>
      <c r="L1840" s="89"/>
    </row>
    <row r="1841" spans="1:12">
      <c r="A1841" s="73" t="s">
        <v>69</v>
      </c>
      <c r="B1841" s="73" t="s">
        <v>517</v>
      </c>
      <c r="C1841" s="73" t="s">
        <v>518</v>
      </c>
      <c r="D1841" s="73" t="s">
        <v>78</v>
      </c>
      <c r="E1841" s="73" t="s">
        <v>79</v>
      </c>
      <c r="F1841" s="73"/>
      <c r="G1841" s="73">
        <v>1</v>
      </c>
      <c r="H1841" s="73">
        <v>13.08</v>
      </c>
      <c r="I1841" s="73">
        <v>4</v>
      </c>
      <c r="J1841" s="73">
        <v>17.079999999999998</v>
      </c>
      <c r="K1841" s="89">
        <f t="shared" si="30"/>
        <v>17.079999999999998</v>
      </c>
      <c r="L1841" s="89"/>
    </row>
    <row r="1842" spans="1:12">
      <c r="A1842" s="73" t="s">
        <v>69</v>
      </c>
      <c r="B1842" s="73" t="s">
        <v>517</v>
      </c>
      <c r="C1842" s="73" t="s">
        <v>518</v>
      </c>
      <c r="D1842" s="73" t="s">
        <v>80</v>
      </c>
      <c r="E1842" s="73" t="s">
        <v>83</v>
      </c>
      <c r="F1842" s="73" t="s">
        <v>84</v>
      </c>
      <c r="G1842" s="73">
        <v>2</v>
      </c>
      <c r="H1842" s="73">
        <v>4.5</v>
      </c>
      <c r="I1842" s="73">
        <v>0</v>
      </c>
      <c r="J1842" s="73">
        <v>4.5</v>
      </c>
      <c r="K1842" s="89">
        <f t="shared" si="30"/>
        <v>4.5</v>
      </c>
      <c r="L1842" s="89"/>
    </row>
    <row r="1843" spans="1:12">
      <c r="A1843" s="73" t="s">
        <v>69</v>
      </c>
      <c r="B1843" s="73" t="s">
        <v>517</v>
      </c>
      <c r="C1843" s="73" t="s">
        <v>518</v>
      </c>
      <c r="D1843" s="73" t="s">
        <v>80</v>
      </c>
      <c r="E1843" s="73" t="s">
        <v>183</v>
      </c>
      <c r="F1843" s="73" t="s">
        <v>184</v>
      </c>
      <c r="G1843" s="73">
        <v>2</v>
      </c>
      <c r="H1843" s="73">
        <v>4.5</v>
      </c>
      <c r="I1843" s="73">
        <v>0</v>
      </c>
      <c r="J1843" s="73">
        <v>4.5</v>
      </c>
      <c r="K1843" s="89">
        <f t="shared" si="30"/>
        <v>4.5</v>
      </c>
      <c r="L1843" s="89"/>
    </row>
    <row r="1844" spans="1:12">
      <c r="A1844" s="73" t="s">
        <v>69</v>
      </c>
      <c r="B1844" s="73" t="s">
        <v>517</v>
      </c>
      <c r="C1844" s="73" t="s">
        <v>518</v>
      </c>
      <c r="D1844" s="73" t="s">
        <v>80</v>
      </c>
      <c r="E1844" s="73" t="s">
        <v>85</v>
      </c>
      <c r="F1844" s="73" t="s">
        <v>86</v>
      </c>
      <c r="G1844" s="73">
        <v>2</v>
      </c>
      <c r="H1844" s="73">
        <v>10.06</v>
      </c>
      <c r="I1844" s="73">
        <v>0</v>
      </c>
      <c r="J1844" s="73">
        <v>10.06</v>
      </c>
      <c r="K1844" s="89">
        <f t="shared" si="30"/>
        <v>10.06</v>
      </c>
      <c r="L1844" s="89"/>
    </row>
    <row r="1845" spans="1:12">
      <c r="A1845" s="73" t="s">
        <v>69</v>
      </c>
      <c r="B1845" s="73" t="s">
        <v>517</v>
      </c>
      <c r="C1845" s="73" t="s">
        <v>518</v>
      </c>
      <c r="D1845" s="73" t="s">
        <v>80</v>
      </c>
      <c r="E1845" s="73" t="s">
        <v>187</v>
      </c>
      <c r="F1845" s="73" t="s">
        <v>188</v>
      </c>
      <c r="G1845" s="73">
        <v>1</v>
      </c>
      <c r="H1845" s="73">
        <v>5.14</v>
      </c>
      <c r="I1845" s="73">
        <v>0</v>
      </c>
      <c r="J1845" s="73">
        <v>5.14</v>
      </c>
      <c r="K1845" s="89">
        <f t="shared" si="30"/>
        <v>5.14</v>
      </c>
      <c r="L1845" s="89"/>
    </row>
    <row r="1846" spans="1:12">
      <c r="A1846" s="73" t="s">
        <v>69</v>
      </c>
      <c r="B1846" s="73" t="s">
        <v>517</v>
      </c>
      <c r="C1846" s="73" t="s">
        <v>518</v>
      </c>
      <c r="D1846" s="73" t="s">
        <v>80</v>
      </c>
      <c r="E1846" s="73" t="s">
        <v>189</v>
      </c>
      <c r="F1846" s="73" t="s">
        <v>190</v>
      </c>
      <c r="G1846" s="73">
        <v>1</v>
      </c>
      <c r="H1846" s="73">
        <v>5.34</v>
      </c>
      <c r="I1846" s="73">
        <v>0</v>
      </c>
      <c r="J1846" s="73">
        <v>5.34</v>
      </c>
      <c r="K1846" s="89">
        <f t="shared" si="30"/>
        <v>5.34</v>
      </c>
      <c r="L1846" s="89"/>
    </row>
    <row r="1847" spans="1:12">
      <c r="A1847" s="73" t="s">
        <v>69</v>
      </c>
      <c r="B1847" s="73" t="s">
        <v>517</v>
      </c>
      <c r="C1847" s="73" t="s">
        <v>518</v>
      </c>
      <c r="D1847" s="73" t="s">
        <v>80</v>
      </c>
      <c r="E1847" s="73" t="s">
        <v>87</v>
      </c>
      <c r="F1847" s="73" t="s">
        <v>88</v>
      </c>
      <c r="G1847" s="73">
        <v>1</v>
      </c>
      <c r="H1847" s="73">
        <v>2.87</v>
      </c>
      <c r="I1847" s="73">
        <v>0</v>
      </c>
      <c r="J1847" s="73">
        <v>2.87</v>
      </c>
      <c r="K1847" s="89">
        <f t="shared" si="30"/>
        <v>2.87</v>
      </c>
      <c r="L1847" s="89"/>
    </row>
    <row r="1848" spans="1:12">
      <c r="A1848" s="73" t="s">
        <v>69</v>
      </c>
      <c r="B1848" s="73" t="s">
        <v>517</v>
      </c>
      <c r="C1848" s="73" t="s">
        <v>518</v>
      </c>
      <c r="D1848" s="73" t="s">
        <v>80</v>
      </c>
      <c r="E1848" s="73" t="s">
        <v>191</v>
      </c>
      <c r="F1848" s="73" t="s">
        <v>192</v>
      </c>
      <c r="G1848" s="73">
        <v>1</v>
      </c>
      <c r="H1848" s="73">
        <v>5.45</v>
      </c>
      <c r="I1848" s="73">
        <v>0</v>
      </c>
      <c r="J1848" s="73">
        <v>5.45</v>
      </c>
      <c r="K1848" s="89">
        <f t="shared" si="30"/>
        <v>5.45</v>
      </c>
      <c r="L1848" s="89"/>
    </row>
    <row r="1849" spans="1:12">
      <c r="A1849" s="73" t="s">
        <v>69</v>
      </c>
      <c r="B1849" s="73" t="s">
        <v>517</v>
      </c>
      <c r="C1849" s="73" t="s">
        <v>518</v>
      </c>
      <c r="D1849" s="73" t="s">
        <v>80</v>
      </c>
      <c r="E1849" s="73" t="s">
        <v>91</v>
      </c>
      <c r="F1849" s="73" t="s">
        <v>92</v>
      </c>
      <c r="G1849" s="73">
        <v>1</v>
      </c>
      <c r="H1849" s="73">
        <v>2.08</v>
      </c>
      <c r="I1849" s="73">
        <v>0</v>
      </c>
      <c r="J1849" s="73">
        <v>2.08</v>
      </c>
      <c r="K1849" s="89">
        <f t="shared" si="30"/>
        <v>2.08</v>
      </c>
      <c r="L1849" s="89"/>
    </row>
    <row r="1850" spans="1:12">
      <c r="A1850" s="73" t="s">
        <v>69</v>
      </c>
      <c r="B1850" s="73" t="s">
        <v>517</v>
      </c>
      <c r="C1850" s="73" t="s">
        <v>518</v>
      </c>
      <c r="D1850" s="73" t="s">
        <v>78</v>
      </c>
      <c r="E1850" s="73" t="s">
        <v>79</v>
      </c>
      <c r="F1850" s="73"/>
      <c r="G1850" s="73">
        <v>1</v>
      </c>
      <c r="H1850" s="73">
        <v>13.08</v>
      </c>
      <c r="I1850" s="73">
        <v>4</v>
      </c>
      <c r="J1850" s="73">
        <v>17.079999999999998</v>
      </c>
      <c r="K1850" s="89">
        <f t="shared" si="30"/>
        <v>17.079999999999998</v>
      </c>
      <c r="L1850" s="89"/>
    </row>
    <row r="1851" spans="1:12">
      <c r="A1851" s="73" t="s">
        <v>69</v>
      </c>
      <c r="B1851" s="73" t="s">
        <v>517</v>
      </c>
      <c r="C1851" s="73" t="s">
        <v>518</v>
      </c>
      <c r="D1851" s="73" t="s">
        <v>78</v>
      </c>
      <c r="E1851" s="73" t="s">
        <v>79</v>
      </c>
      <c r="F1851" s="73"/>
      <c r="G1851" s="73">
        <v>1</v>
      </c>
      <c r="H1851" s="73">
        <v>13.08</v>
      </c>
      <c r="I1851" s="73">
        <v>0</v>
      </c>
      <c r="J1851" s="73">
        <v>13.08</v>
      </c>
      <c r="K1851" s="89">
        <f t="shared" si="30"/>
        <v>13.08</v>
      </c>
      <c r="L1851" s="89"/>
    </row>
    <row r="1852" spans="1:12">
      <c r="A1852" s="73" t="s">
        <v>69</v>
      </c>
      <c r="B1852" s="73" t="s">
        <v>517</v>
      </c>
      <c r="C1852" s="73" t="s">
        <v>518</v>
      </c>
      <c r="D1852" s="73" t="s">
        <v>78</v>
      </c>
      <c r="E1852" s="73" t="s">
        <v>79</v>
      </c>
      <c r="F1852" s="73"/>
      <c r="G1852" s="73">
        <v>2</v>
      </c>
      <c r="H1852" s="73">
        <v>0</v>
      </c>
      <c r="I1852" s="73">
        <v>8</v>
      </c>
      <c r="J1852" s="73">
        <v>8</v>
      </c>
      <c r="K1852" s="89">
        <f t="shared" si="30"/>
        <v>8</v>
      </c>
      <c r="L1852" s="89"/>
    </row>
    <row r="1853" spans="1:12">
      <c r="A1853" s="73" t="s">
        <v>69</v>
      </c>
      <c r="B1853" s="73" t="s">
        <v>517</v>
      </c>
      <c r="C1853" s="73" t="s">
        <v>518</v>
      </c>
      <c r="D1853" s="73" t="s">
        <v>78</v>
      </c>
      <c r="E1853" s="73" t="s">
        <v>79</v>
      </c>
      <c r="F1853" s="73"/>
      <c r="G1853" s="73">
        <v>1</v>
      </c>
      <c r="H1853" s="73">
        <v>0</v>
      </c>
      <c r="I1853" s="73">
        <v>4</v>
      </c>
      <c r="J1853" s="73">
        <v>4</v>
      </c>
      <c r="K1853" s="89">
        <f t="shared" si="30"/>
        <v>4</v>
      </c>
      <c r="L1853" s="89"/>
    </row>
    <row r="1854" spans="1:12">
      <c r="A1854" s="73" t="s">
        <v>69</v>
      </c>
      <c r="B1854" s="73" t="s">
        <v>517</v>
      </c>
      <c r="C1854" s="73" t="s">
        <v>518</v>
      </c>
      <c r="D1854" s="73" t="s">
        <v>78</v>
      </c>
      <c r="E1854" s="73" t="s">
        <v>79</v>
      </c>
      <c r="F1854" s="73"/>
      <c r="G1854" s="73">
        <v>1</v>
      </c>
      <c r="H1854" s="73">
        <v>13.08</v>
      </c>
      <c r="I1854" s="73">
        <v>4</v>
      </c>
      <c r="J1854" s="73">
        <v>17.079999999999998</v>
      </c>
      <c r="K1854" s="89">
        <f t="shared" si="30"/>
        <v>17.079999999999998</v>
      </c>
      <c r="L1854" s="89"/>
    </row>
    <row r="1855" spans="1:12">
      <c r="A1855" s="73" t="s">
        <v>69</v>
      </c>
      <c r="B1855" s="73" t="s">
        <v>517</v>
      </c>
      <c r="C1855" s="73" t="s">
        <v>518</v>
      </c>
      <c r="D1855" s="73" t="s">
        <v>80</v>
      </c>
      <c r="E1855" s="73" t="s">
        <v>197</v>
      </c>
      <c r="F1855" s="73" t="s">
        <v>198</v>
      </c>
      <c r="G1855" s="73">
        <v>1</v>
      </c>
      <c r="H1855" s="73">
        <v>0</v>
      </c>
      <c r="I1855" s="73">
        <v>4</v>
      </c>
      <c r="J1855" s="73">
        <v>4</v>
      </c>
      <c r="K1855" s="89">
        <f t="shared" si="30"/>
        <v>4</v>
      </c>
      <c r="L1855" s="89"/>
    </row>
    <row r="1856" spans="1:12">
      <c r="A1856" s="73" t="s">
        <v>69</v>
      </c>
      <c r="B1856" s="73" t="s">
        <v>517</v>
      </c>
      <c r="C1856" s="73" t="s">
        <v>518</v>
      </c>
      <c r="D1856" s="73" t="s">
        <v>80</v>
      </c>
      <c r="E1856" s="73" t="s">
        <v>224</v>
      </c>
      <c r="F1856" s="73" t="s">
        <v>225</v>
      </c>
      <c r="G1856" s="73">
        <v>1</v>
      </c>
      <c r="H1856" s="73">
        <v>9.39</v>
      </c>
      <c r="I1856" s="73">
        <v>0</v>
      </c>
      <c r="J1856" s="73">
        <v>9.39</v>
      </c>
      <c r="K1856" s="89">
        <f t="shared" si="30"/>
        <v>9.39</v>
      </c>
      <c r="L1856" s="89"/>
    </row>
    <row r="1857" spans="1:12">
      <c r="A1857" s="73" t="s">
        <v>69</v>
      </c>
      <c r="B1857" s="73" t="s">
        <v>517</v>
      </c>
      <c r="C1857" s="73" t="s">
        <v>518</v>
      </c>
      <c r="D1857" s="73" t="s">
        <v>80</v>
      </c>
      <c r="E1857" s="73" t="s">
        <v>473</v>
      </c>
      <c r="F1857" s="73" t="s">
        <v>474</v>
      </c>
      <c r="G1857" s="73">
        <v>1</v>
      </c>
      <c r="H1857" s="73">
        <v>33.619999999999997</v>
      </c>
      <c r="I1857" s="73">
        <v>4</v>
      </c>
      <c r="J1857" s="73">
        <v>37.619999999999997</v>
      </c>
      <c r="K1857" s="89">
        <f t="shared" si="30"/>
        <v>37.619999999999997</v>
      </c>
      <c r="L1857" s="89"/>
    </row>
    <row r="1858" spans="1:12">
      <c r="A1858" s="73" t="s">
        <v>69</v>
      </c>
      <c r="B1858" s="73" t="s">
        <v>517</v>
      </c>
      <c r="C1858" s="73" t="s">
        <v>518</v>
      </c>
      <c r="D1858" s="73" t="s">
        <v>78</v>
      </c>
      <c r="E1858" s="73" t="s">
        <v>79</v>
      </c>
      <c r="F1858" s="73"/>
      <c r="G1858" s="73">
        <v>1</v>
      </c>
      <c r="H1858" s="73">
        <v>13.08</v>
      </c>
      <c r="I1858" s="73">
        <v>4</v>
      </c>
      <c r="J1858" s="73">
        <v>17.079999999999998</v>
      </c>
      <c r="K1858" s="89">
        <f t="shared" si="30"/>
        <v>17.079999999999998</v>
      </c>
      <c r="L1858" s="89"/>
    </row>
    <row r="1859" spans="1:12">
      <c r="A1859" s="73" t="s">
        <v>69</v>
      </c>
      <c r="B1859" s="73" t="s">
        <v>517</v>
      </c>
      <c r="C1859" s="73" t="s">
        <v>518</v>
      </c>
      <c r="D1859" s="73" t="s">
        <v>78</v>
      </c>
      <c r="E1859" s="73" t="s">
        <v>79</v>
      </c>
      <c r="F1859" s="73"/>
      <c r="G1859" s="73">
        <v>1</v>
      </c>
      <c r="H1859" s="73">
        <v>29.17</v>
      </c>
      <c r="I1859" s="73">
        <v>4</v>
      </c>
      <c r="J1859" s="73">
        <v>33.17</v>
      </c>
      <c r="K1859" s="89">
        <f t="shared" si="30"/>
        <v>33.17</v>
      </c>
      <c r="L1859" s="89"/>
    </row>
    <row r="1860" spans="1:12">
      <c r="A1860" s="73" t="s">
        <v>69</v>
      </c>
      <c r="B1860" s="73" t="s">
        <v>517</v>
      </c>
      <c r="C1860" s="73" t="s">
        <v>518</v>
      </c>
      <c r="D1860" s="73" t="s">
        <v>80</v>
      </c>
      <c r="E1860" s="73" t="s">
        <v>217</v>
      </c>
      <c r="F1860" s="73" t="s">
        <v>1772</v>
      </c>
      <c r="G1860" s="73">
        <v>2</v>
      </c>
      <c r="H1860" s="73">
        <v>38.200000000000003</v>
      </c>
      <c r="I1860" s="73">
        <v>0</v>
      </c>
      <c r="J1860" s="73">
        <v>38.200000000000003</v>
      </c>
      <c r="K1860" s="89">
        <f t="shared" si="30"/>
        <v>38.200000000000003</v>
      </c>
      <c r="L1860" s="89"/>
    </row>
    <row r="1861" spans="1:12">
      <c r="A1861" s="73" t="s">
        <v>69</v>
      </c>
      <c r="B1861" s="73" t="s">
        <v>2735</v>
      </c>
      <c r="C1861" s="73" t="s">
        <v>2736</v>
      </c>
      <c r="D1861" s="73" t="s">
        <v>78</v>
      </c>
      <c r="E1861" s="73" t="s">
        <v>79</v>
      </c>
      <c r="F1861" s="73"/>
      <c r="G1861" s="73">
        <v>1</v>
      </c>
      <c r="H1861" s="73">
        <v>15.33</v>
      </c>
      <c r="I1861" s="73">
        <v>0</v>
      </c>
      <c r="J1861" s="73">
        <v>15.33</v>
      </c>
      <c r="K1861" s="89">
        <f t="shared" si="30"/>
        <v>15.33</v>
      </c>
      <c r="L1861" s="89"/>
    </row>
    <row r="1862" spans="1:12">
      <c r="A1862" s="73" t="s">
        <v>69</v>
      </c>
      <c r="B1862" s="73" t="s">
        <v>2735</v>
      </c>
      <c r="C1862" s="73" t="s">
        <v>2736</v>
      </c>
      <c r="D1862" s="73" t="s">
        <v>80</v>
      </c>
      <c r="E1862" s="73" t="s">
        <v>211</v>
      </c>
      <c r="F1862" s="73" t="s">
        <v>212</v>
      </c>
      <c r="G1862" s="73">
        <v>5</v>
      </c>
      <c r="H1862" s="73">
        <v>19.95</v>
      </c>
      <c r="I1862" s="73">
        <v>0</v>
      </c>
      <c r="J1862" s="73">
        <v>19.95</v>
      </c>
      <c r="K1862" s="89">
        <f t="shared" si="30"/>
        <v>19.95</v>
      </c>
      <c r="L1862" s="89"/>
    </row>
    <row r="1863" spans="1:12">
      <c r="A1863" s="73" t="s">
        <v>69</v>
      </c>
      <c r="B1863" s="73" t="s">
        <v>2735</v>
      </c>
      <c r="C1863" s="73" t="s">
        <v>2736</v>
      </c>
      <c r="D1863" s="73" t="s">
        <v>80</v>
      </c>
      <c r="E1863" s="73" t="s">
        <v>2737</v>
      </c>
      <c r="F1863" s="73" t="s">
        <v>2738</v>
      </c>
      <c r="G1863" s="73">
        <v>10</v>
      </c>
      <c r="H1863" s="73">
        <v>599.1</v>
      </c>
      <c r="I1863" s="73">
        <v>0</v>
      </c>
      <c r="J1863" s="73">
        <v>599.1</v>
      </c>
      <c r="K1863" s="89">
        <f t="shared" ref="K1863:K1926" si="31">J1863</f>
        <v>599.1</v>
      </c>
      <c r="L1863" s="89"/>
    </row>
    <row r="1864" spans="1:12">
      <c r="A1864" s="73" t="s">
        <v>69</v>
      </c>
      <c r="B1864" s="73" t="s">
        <v>2735</v>
      </c>
      <c r="C1864" s="73" t="s">
        <v>2736</v>
      </c>
      <c r="D1864" s="73" t="s">
        <v>80</v>
      </c>
      <c r="E1864" s="73" t="s">
        <v>112</v>
      </c>
      <c r="F1864" s="73" t="s">
        <v>113</v>
      </c>
      <c r="G1864" s="73">
        <v>10</v>
      </c>
      <c r="H1864" s="73">
        <v>219.3</v>
      </c>
      <c r="I1864" s="73">
        <v>0</v>
      </c>
      <c r="J1864" s="73">
        <v>219.3</v>
      </c>
      <c r="K1864" s="89">
        <f t="shared" si="31"/>
        <v>219.3</v>
      </c>
      <c r="L1864" s="89"/>
    </row>
    <row r="1865" spans="1:12">
      <c r="A1865" s="73" t="s">
        <v>69</v>
      </c>
      <c r="B1865" s="73" t="s">
        <v>2739</v>
      </c>
      <c r="C1865" s="73" t="s">
        <v>2740</v>
      </c>
      <c r="D1865" s="73" t="s">
        <v>78</v>
      </c>
      <c r="E1865" s="73" t="s">
        <v>79</v>
      </c>
      <c r="F1865" s="73"/>
      <c r="G1865" s="73">
        <v>1</v>
      </c>
      <c r="H1865" s="73">
        <v>13.08</v>
      </c>
      <c r="I1865" s="73">
        <v>4</v>
      </c>
      <c r="J1865" s="73">
        <v>17.079999999999998</v>
      </c>
      <c r="K1865" s="89">
        <f t="shared" si="31"/>
        <v>17.079999999999998</v>
      </c>
      <c r="L1865" s="89"/>
    </row>
    <row r="1866" spans="1:12">
      <c r="A1866" s="73" t="s">
        <v>69</v>
      </c>
      <c r="B1866" s="73" t="s">
        <v>2739</v>
      </c>
      <c r="C1866" s="73" t="s">
        <v>2740</v>
      </c>
      <c r="D1866" s="73" t="s">
        <v>80</v>
      </c>
      <c r="E1866" s="73" t="s">
        <v>83</v>
      </c>
      <c r="F1866" s="73" t="s">
        <v>84</v>
      </c>
      <c r="G1866" s="73">
        <v>1</v>
      </c>
      <c r="H1866" s="73">
        <v>2.25</v>
      </c>
      <c r="I1866" s="73">
        <v>0</v>
      </c>
      <c r="J1866" s="73">
        <v>2.25</v>
      </c>
      <c r="K1866" s="89">
        <f t="shared" si="31"/>
        <v>2.25</v>
      </c>
      <c r="L1866" s="89"/>
    </row>
    <row r="1867" spans="1:12">
      <c r="A1867" s="73" t="s">
        <v>69</v>
      </c>
      <c r="B1867" s="73" t="s">
        <v>2739</v>
      </c>
      <c r="C1867" s="73" t="s">
        <v>2740</v>
      </c>
      <c r="D1867" s="73" t="s">
        <v>80</v>
      </c>
      <c r="E1867" s="73" t="s">
        <v>85</v>
      </c>
      <c r="F1867" s="73" t="s">
        <v>86</v>
      </c>
      <c r="G1867" s="73">
        <v>1</v>
      </c>
      <c r="H1867" s="73">
        <v>5.03</v>
      </c>
      <c r="I1867" s="73">
        <v>0</v>
      </c>
      <c r="J1867" s="73">
        <v>5.03</v>
      </c>
      <c r="K1867" s="89">
        <f t="shared" si="31"/>
        <v>5.03</v>
      </c>
      <c r="L1867" s="89"/>
    </row>
    <row r="1868" spans="1:12">
      <c r="A1868" s="73" t="s">
        <v>69</v>
      </c>
      <c r="B1868" s="73" t="s">
        <v>2739</v>
      </c>
      <c r="C1868" s="73" t="s">
        <v>2740</v>
      </c>
      <c r="D1868" s="73" t="s">
        <v>80</v>
      </c>
      <c r="E1868" s="73" t="s">
        <v>189</v>
      </c>
      <c r="F1868" s="73" t="s">
        <v>190</v>
      </c>
      <c r="G1868" s="73">
        <v>1</v>
      </c>
      <c r="H1868" s="73">
        <v>5.34</v>
      </c>
      <c r="I1868" s="73">
        <v>0</v>
      </c>
      <c r="J1868" s="73">
        <v>5.34</v>
      </c>
      <c r="K1868" s="89">
        <f t="shared" si="31"/>
        <v>5.34</v>
      </c>
      <c r="L1868" s="89"/>
    </row>
    <row r="1869" spans="1:12">
      <c r="A1869" s="73" t="s">
        <v>69</v>
      </c>
      <c r="B1869" s="73" t="s">
        <v>2739</v>
      </c>
      <c r="C1869" s="73" t="s">
        <v>2740</v>
      </c>
      <c r="D1869" s="73" t="s">
        <v>80</v>
      </c>
      <c r="E1869" s="73" t="s">
        <v>87</v>
      </c>
      <c r="F1869" s="73" t="s">
        <v>88</v>
      </c>
      <c r="G1869" s="73">
        <v>1</v>
      </c>
      <c r="H1869" s="73">
        <v>2.87</v>
      </c>
      <c r="I1869" s="73">
        <v>0</v>
      </c>
      <c r="J1869" s="73">
        <v>2.87</v>
      </c>
      <c r="K1869" s="89">
        <f t="shared" si="31"/>
        <v>2.87</v>
      </c>
      <c r="L1869" s="89"/>
    </row>
    <row r="1870" spans="1:12">
      <c r="A1870" s="73" t="s">
        <v>69</v>
      </c>
      <c r="B1870" s="73" t="s">
        <v>2739</v>
      </c>
      <c r="C1870" s="73" t="s">
        <v>2740</v>
      </c>
      <c r="D1870" s="73" t="s">
        <v>80</v>
      </c>
      <c r="E1870" s="73" t="s">
        <v>222</v>
      </c>
      <c r="F1870" s="73" t="s">
        <v>223</v>
      </c>
      <c r="G1870" s="73">
        <v>1</v>
      </c>
      <c r="H1870" s="73">
        <v>3.02</v>
      </c>
      <c r="I1870" s="73">
        <v>0</v>
      </c>
      <c r="J1870" s="73">
        <v>3.02</v>
      </c>
      <c r="K1870" s="89">
        <f t="shared" si="31"/>
        <v>3.02</v>
      </c>
      <c r="L1870" s="89"/>
    </row>
    <row r="1871" spans="1:12">
      <c r="A1871" s="73" t="s">
        <v>69</v>
      </c>
      <c r="B1871" s="73" t="s">
        <v>2739</v>
      </c>
      <c r="C1871" s="73" t="s">
        <v>2740</v>
      </c>
      <c r="D1871" s="73" t="s">
        <v>80</v>
      </c>
      <c r="E1871" s="73" t="s">
        <v>91</v>
      </c>
      <c r="F1871" s="73" t="s">
        <v>92</v>
      </c>
      <c r="G1871" s="73">
        <v>1</v>
      </c>
      <c r="H1871" s="73">
        <v>2.08</v>
      </c>
      <c r="I1871" s="73">
        <v>0</v>
      </c>
      <c r="J1871" s="73">
        <v>2.08</v>
      </c>
      <c r="K1871" s="89">
        <f t="shared" si="31"/>
        <v>2.08</v>
      </c>
      <c r="L1871" s="89"/>
    </row>
    <row r="1872" spans="1:12">
      <c r="A1872" s="73" t="s">
        <v>69</v>
      </c>
      <c r="B1872" s="73" t="s">
        <v>519</v>
      </c>
      <c r="C1872" s="73" t="s">
        <v>520</v>
      </c>
      <c r="D1872" s="73" t="s">
        <v>80</v>
      </c>
      <c r="E1872" s="73" t="s">
        <v>355</v>
      </c>
      <c r="F1872" s="73" t="s">
        <v>356</v>
      </c>
      <c r="G1872" s="73">
        <v>1</v>
      </c>
      <c r="H1872" s="73">
        <v>93.12</v>
      </c>
      <c r="I1872" s="73">
        <v>0</v>
      </c>
      <c r="J1872" s="73">
        <v>93.12</v>
      </c>
      <c r="K1872" s="89">
        <f t="shared" si="31"/>
        <v>93.12</v>
      </c>
      <c r="L1872" s="89"/>
    </row>
    <row r="1873" spans="1:12">
      <c r="A1873" s="73" t="s">
        <v>69</v>
      </c>
      <c r="B1873" s="73" t="s">
        <v>519</v>
      </c>
      <c r="C1873" s="73" t="s">
        <v>520</v>
      </c>
      <c r="D1873" s="73" t="s">
        <v>80</v>
      </c>
      <c r="E1873" s="73" t="s">
        <v>434</v>
      </c>
      <c r="F1873" s="73" t="s">
        <v>435</v>
      </c>
      <c r="G1873" s="73">
        <v>1</v>
      </c>
      <c r="H1873" s="73">
        <v>47.34</v>
      </c>
      <c r="I1873" s="73">
        <v>0</v>
      </c>
      <c r="J1873" s="73">
        <v>47.34</v>
      </c>
      <c r="K1873" s="89">
        <f t="shared" si="31"/>
        <v>47.34</v>
      </c>
      <c r="L1873" s="89"/>
    </row>
    <row r="1874" spans="1:12">
      <c r="A1874" s="73" t="s">
        <v>69</v>
      </c>
      <c r="B1874" s="73" t="s">
        <v>519</v>
      </c>
      <c r="C1874" s="73" t="s">
        <v>520</v>
      </c>
      <c r="D1874" s="73" t="s">
        <v>80</v>
      </c>
      <c r="E1874" s="73" t="s">
        <v>207</v>
      </c>
      <c r="F1874" s="73" t="s">
        <v>208</v>
      </c>
      <c r="G1874" s="73">
        <v>1</v>
      </c>
      <c r="H1874" s="73">
        <v>16.79</v>
      </c>
      <c r="I1874" s="73">
        <v>0</v>
      </c>
      <c r="J1874" s="73">
        <v>16.79</v>
      </c>
      <c r="K1874" s="89">
        <f t="shared" si="31"/>
        <v>16.79</v>
      </c>
      <c r="L1874" s="89"/>
    </row>
    <row r="1875" spans="1:12">
      <c r="A1875" s="73" t="s">
        <v>69</v>
      </c>
      <c r="B1875" s="73" t="s">
        <v>519</v>
      </c>
      <c r="C1875" s="73" t="s">
        <v>520</v>
      </c>
      <c r="D1875" s="73" t="s">
        <v>80</v>
      </c>
      <c r="E1875" s="73" t="s">
        <v>436</v>
      </c>
      <c r="F1875" s="73" t="s">
        <v>437</v>
      </c>
      <c r="G1875" s="73">
        <v>1</v>
      </c>
      <c r="H1875" s="73">
        <v>10.31</v>
      </c>
      <c r="I1875" s="73">
        <v>0</v>
      </c>
      <c r="J1875" s="73">
        <v>10.31</v>
      </c>
      <c r="K1875" s="89">
        <f t="shared" si="31"/>
        <v>10.31</v>
      </c>
      <c r="L1875" s="89"/>
    </row>
    <row r="1876" spans="1:12">
      <c r="A1876" s="73" t="s">
        <v>69</v>
      </c>
      <c r="B1876" s="73" t="s">
        <v>519</v>
      </c>
      <c r="C1876" s="73" t="s">
        <v>520</v>
      </c>
      <c r="D1876" s="73" t="s">
        <v>80</v>
      </c>
      <c r="E1876" s="73" t="s">
        <v>2741</v>
      </c>
      <c r="F1876" s="73" t="s">
        <v>2742</v>
      </c>
      <c r="G1876" s="73">
        <v>1</v>
      </c>
      <c r="H1876" s="73">
        <v>16.760000000000002</v>
      </c>
      <c r="I1876" s="73">
        <v>0</v>
      </c>
      <c r="J1876" s="73">
        <v>16.760000000000002</v>
      </c>
      <c r="K1876" s="89">
        <f t="shared" si="31"/>
        <v>16.760000000000002</v>
      </c>
      <c r="L1876" s="89"/>
    </row>
    <row r="1877" spans="1:12">
      <c r="A1877" s="73" t="s">
        <v>69</v>
      </c>
      <c r="B1877" s="73" t="s">
        <v>519</v>
      </c>
      <c r="C1877" s="73" t="s">
        <v>520</v>
      </c>
      <c r="D1877" s="73" t="s">
        <v>78</v>
      </c>
      <c r="E1877" s="73" t="s">
        <v>79</v>
      </c>
      <c r="F1877" s="73"/>
      <c r="G1877" s="73">
        <v>4</v>
      </c>
      <c r="H1877" s="73">
        <v>26.16</v>
      </c>
      <c r="I1877" s="73">
        <v>12</v>
      </c>
      <c r="J1877" s="73">
        <v>38.159999999999997</v>
      </c>
      <c r="K1877" s="89">
        <f t="shared" si="31"/>
        <v>38.159999999999997</v>
      </c>
      <c r="L1877" s="89"/>
    </row>
    <row r="1878" spans="1:12">
      <c r="A1878" s="73" t="s">
        <v>69</v>
      </c>
      <c r="B1878" s="73" t="s">
        <v>519</v>
      </c>
      <c r="C1878" s="73" t="s">
        <v>520</v>
      </c>
      <c r="D1878" s="73" t="s">
        <v>80</v>
      </c>
      <c r="E1878" s="73" t="s">
        <v>122</v>
      </c>
      <c r="F1878" s="73" t="s">
        <v>123</v>
      </c>
      <c r="G1878" s="73">
        <v>1</v>
      </c>
      <c r="H1878" s="73">
        <v>6.42</v>
      </c>
      <c r="I1878" s="73">
        <v>0</v>
      </c>
      <c r="J1878" s="73">
        <v>6.42</v>
      </c>
      <c r="K1878" s="89">
        <f t="shared" si="31"/>
        <v>6.42</v>
      </c>
      <c r="L1878" s="89"/>
    </row>
    <row r="1879" spans="1:12">
      <c r="A1879" s="73" t="s">
        <v>69</v>
      </c>
      <c r="B1879" s="73" t="s">
        <v>519</v>
      </c>
      <c r="C1879" s="73" t="s">
        <v>520</v>
      </c>
      <c r="D1879" s="73" t="s">
        <v>80</v>
      </c>
      <c r="E1879" s="73" t="s">
        <v>124</v>
      </c>
      <c r="F1879" s="73" t="s">
        <v>125</v>
      </c>
      <c r="G1879" s="73">
        <v>1</v>
      </c>
      <c r="H1879" s="73">
        <v>8.2799999999999994</v>
      </c>
      <c r="I1879" s="73">
        <v>0</v>
      </c>
      <c r="J1879" s="73">
        <v>8.2799999999999994</v>
      </c>
      <c r="K1879" s="89">
        <f t="shared" si="31"/>
        <v>8.2799999999999994</v>
      </c>
      <c r="L1879" s="89"/>
    </row>
    <row r="1880" spans="1:12">
      <c r="A1880" s="73" t="s">
        <v>69</v>
      </c>
      <c r="B1880" s="73" t="s">
        <v>519</v>
      </c>
      <c r="C1880" s="73" t="s">
        <v>520</v>
      </c>
      <c r="D1880" s="73" t="s">
        <v>80</v>
      </c>
      <c r="E1880" s="73" t="s">
        <v>126</v>
      </c>
      <c r="F1880" s="73" t="s">
        <v>127</v>
      </c>
      <c r="G1880" s="73">
        <v>1</v>
      </c>
      <c r="H1880" s="73">
        <v>14.4</v>
      </c>
      <c r="I1880" s="73">
        <v>0</v>
      </c>
      <c r="J1880" s="73">
        <v>14.4</v>
      </c>
      <c r="K1880" s="89">
        <f t="shared" si="31"/>
        <v>14.4</v>
      </c>
      <c r="L1880" s="89"/>
    </row>
    <row r="1881" spans="1:12">
      <c r="A1881" s="73" t="s">
        <v>69</v>
      </c>
      <c r="B1881" s="73" t="s">
        <v>519</v>
      </c>
      <c r="C1881" s="73" t="s">
        <v>520</v>
      </c>
      <c r="D1881" s="73" t="s">
        <v>80</v>
      </c>
      <c r="E1881" s="73" t="s">
        <v>128</v>
      </c>
      <c r="F1881" s="73" t="s">
        <v>129</v>
      </c>
      <c r="G1881" s="73">
        <v>1</v>
      </c>
      <c r="H1881" s="73">
        <v>14.26</v>
      </c>
      <c r="I1881" s="73">
        <v>0</v>
      </c>
      <c r="J1881" s="73">
        <v>14.26</v>
      </c>
      <c r="K1881" s="89">
        <f t="shared" si="31"/>
        <v>14.26</v>
      </c>
      <c r="L1881" s="89"/>
    </row>
    <row r="1882" spans="1:12">
      <c r="A1882" s="73" t="s">
        <v>69</v>
      </c>
      <c r="B1882" s="73" t="s">
        <v>519</v>
      </c>
      <c r="C1882" s="73" t="s">
        <v>520</v>
      </c>
      <c r="D1882" s="73" t="s">
        <v>80</v>
      </c>
      <c r="E1882" s="73" t="s">
        <v>134</v>
      </c>
      <c r="F1882" s="73" t="s">
        <v>135</v>
      </c>
      <c r="G1882" s="73">
        <v>4</v>
      </c>
      <c r="H1882" s="73">
        <v>39.4</v>
      </c>
      <c r="I1882" s="73">
        <v>0</v>
      </c>
      <c r="J1882" s="73">
        <v>39.4</v>
      </c>
      <c r="K1882" s="89">
        <f t="shared" si="31"/>
        <v>39.4</v>
      </c>
      <c r="L1882" s="89"/>
    </row>
    <row r="1883" spans="1:12">
      <c r="A1883" s="73" t="s">
        <v>69</v>
      </c>
      <c r="B1883" s="73" t="s">
        <v>519</v>
      </c>
      <c r="C1883" s="73" t="s">
        <v>520</v>
      </c>
      <c r="D1883" s="73" t="s">
        <v>80</v>
      </c>
      <c r="E1883" s="73" t="s">
        <v>1865</v>
      </c>
      <c r="F1883" s="73" t="s">
        <v>1866</v>
      </c>
      <c r="G1883" s="73">
        <v>1</v>
      </c>
      <c r="H1883" s="73">
        <v>134.13999999999999</v>
      </c>
      <c r="I1883" s="73">
        <v>0</v>
      </c>
      <c r="J1883" s="73">
        <v>134.13999999999999</v>
      </c>
      <c r="K1883" s="89">
        <f t="shared" si="31"/>
        <v>134.13999999999999</v>
      </c>
      <c r="L1883" s="89"/>
    </row>
    <row r="1884" spans="1:12">
      <c r="A1884" s="73" t="s">
        <v>69</v>
      </c>
      <c r="B1884" s="73" t="s">
        <v>519</v>
      </c>
      <c r="C1884" s="73" t="s">
        <v>520</v>
      </c>
      <c r="D1884" s="73" t="s">
        <v>80</v>
      </c>
      <c r="E1884" s="73" t="s">
        <v>165</v>
      </c>
      <c r="F1884" s="73" t="s">
        <v>166</v>
      </c>
      <c r="G1884" s="73">
        <v>1</v>
      </c>
      <c r="H1884" s="73">
        <v>7.28</v>
      </c>
      <c r="I1884" s="73">
        <v>3</v>
      </c>
      <c r="J1884" s="73">
        <v>10.28</v>
      </c>
      <c r="K1884" s="89">
        <f t="shared" si="31"/>
        <v>10.28</v>
      </c>
      <c r="L1884" s="89"/>
    </row>
    <row r="1885" spans="1:12">
      <c r="A1885" s="73" t="s">
        <v>69</v>
      </c>
      <c r="B1885" s="73" t="s">
        <v>519</v>
      </c>
      <c r="C1885" s="73" t="s">
        <v>520</v>
      </c>
      <c r="D1885" s="73" t="s">
        <v>80</v>
      </c>
      <c r="E1885" s="73" t="s">
        <v>155</v>
      </c>
      <c r="F1885" s="73" t="s">
        <v>156</v>
      </c>
      <c r="G1885" s="73">
        <v>1</v>
      </c>
      <c r="H1885" s="73">
        <v>12.58</v>
      </c>
      <c r="I1885" s="73">
        <v>3</v>
      </c>
      <c r="J1885" s="73">
        <v>15.58</v>
      </c>
      <c r="K1885" s="89">
        <f t="shared" si="31"/>
        <v>15.58</v>
      </c>
      <c r="L1885" s="89"/>
    </row>
    <row r="1886" spans="1:12">
      <c r="A1886" s="73" t="s">
        <v>69</v>
      </c>
      <c r="B1886" s="73" t="s">
        <v>519</v>
      </c>
      <c r="C1886" s="73" t="s">
        <v>520</v>
      </c>
      <c r="D1886" s="73" t="s">
        <v>80</v>
      </c>
      <c r="E1886" s="73" t="s">
        <v>94</v>
      </c>
      <c r="F1886" s="73" t="s">
        <v>95</v>
      </c>
      <c r="G1886" s="73">
        <v>3</v>
      </c>
      <c r="H1886" s="73">
        <v>3.3</v>
      </c>
      <c r="I1886" s="73">
        <v>0</v>
      </c>
      <c r="J1886" s="73">
        <v>3.3</v>
      </c>
      <c r="K1886" s="89">
        <f t="shared" si="31"/>
        <v>3.3</v>
      </c>
      <c r="L1886" s="89"/>
    </row>
    <row r="1887" spans="1:12">
      <c r="A1887" s="73" t="s">
        <v>69</v>
      </c>
      <c r="B1887" s="73" t="s">
        <v>519</v>
      </c>
      <c r="C1887" s="73" t="s">
        <v>520</v>
      </c>
      <c r="D1887" s="73" t="s">
        <v>80</v>
      </c>
      <c r="E1887" s="73" t="s">
        <v>100</v>
      </c>
      <c r="F1887" s="73" t="s">
        <v>101</v>
      </c>
      <c r="G1887" s="73">
        <v>1</v>
      </c>
      <c r="H1887" s="73">
        <v>33.729999999999997</v>
      </c>
      <c r="I1887" s="73">
        <v>14</v>
      </c>
      <c r="J1887" s="73">
        <v>47.73</v>
      </c>
      <c r="K1887" s="89">
        <f t="shared" si="31"/>
        <v>47.73</v>
      </c>
      <c r="L1887" s="89"/>
    </row>
    <row r="1888" spans="1:12">
      <c r="A1888" s="73" t="s">
        <v>69</v>
      </c>
      <c r="B1888" s="73" t="s">
        <v>519</v>
      </c>
      <c r="C1888" s="73" t="s">
        <v>520</v>
      </c>
      <c r="D1888" s="73" t="s">
        <v>80</v>
      </c>
      <c r="E1888" s="73" t="s">
        <v>102</v>
      </c>
      <c r="F1888" s="73" t="s">
        <v>103</v>
      </c>
      <c r="G1888" s="73">
        <v>1</v>
      </c>
      <c r="H1888" s="73">
        <v>15.08</v>
      </c>
      <c r="I1888" s="73">
        <v>0</v>
      </c>
      <c r="J1888" s="73">
        <v>15.08</v>
      </c>
      <c r="K1888" s="89">
        <f t="shared" si="31"/>
        <v>15.08</v>
      </c>
      <c r="L1888" s="89"/>
    </row>
    <row r="1889" spans="1:12">
      <c r="A1889" s="73" t="s">
        <v>69</v>
      </c>
      <c r="B1889" s="73" t="s">
        <v>519</v>
      </c>
      <c r="C1889" s="73" t="s">
        <v>520</v>
      </c>
      <c r="D1889" s="73" t="s">
        <v>80</v>
      </c>
      <c r="E1889" s="73" t="s">
        <v>560</v>
      </c>
      <c r="F1889" s="73" t="s">
        <v>561</v>
      </c>
      <c r="G1889" s="73">
        <v>1</v>
      </c>
      <c r="H1889" s="73">
        <v>42.56</v>
      </c>
      <c r="I1889" s="73">
        <v>7</v>
      </c>
      <c r="J1889" s="73">
        <v>49.56</v>
      </c>
      <c r="K1889" s="89">
        <f t="shared" si="31"/>
        <v>49.56</v>
      </c>
      <c r="L1889" s="89"/>
    </row>
    <row r="1890" spans="1:12">
      <c r="A1890" s="73" t="s">
        <v>69</v>
      </c>
      <c r="B1890" s="73" t="s">
        <v>519</v>
      </c>
      <c r="C1890" s="73" t="s">
        <v>520</v>
      </c>
      <c r="D1890" s="73" t="s">
        <v>80</v>
      </c>
      <c r="E1890" s="73" t="s">
        <v>104</v>
      </c>
      <c r="F1890" s="73" t="s">
        <v>105</v>
      </c>
      <c r="G1890" s="73">
        <v>1</v>
      </c>
      <c r="H1890" s="73">
        <v>20.74</v>
      </c>
      <c r="I1890" s="73">
        <v>0</v>
      </c>
      <c r="J1890" s="73">
        <v>20.74</v>
      </c>
      <c r="K1890" s="89">
        <f t="shared" si="31"/>
        <v>20.74</v>
      </c>
      <c r="L1890" s="89"/>
    </row>
    <row r="1891" spans="1:12">
      <c r="A1891" s="73" t="s">
        <v>69</v>
      </c>
      <c r="B1891" s="73" t="s">
        <v>519</v>
      </c>
      <c r="C1891" s="73" t="s">
        <v>520</v>
      </c>
      <c r="D1891" s="73" t="s">
        <v>80</v>
      </c>
      <c r="E1891" s="73" t="s">
        <v>106</v>
      </c>
      <c r="F1891" s="73" t="s">
        <v>107</v>
      </c>
      <c r="G1891" s="73">
        <v>3</v>
      </c>
      <c r="H1891" s="73">
        <v>165.9</v>
      </c>
      <c r="I1891" s="73">
        <v>0</v>
      </c>
      <c r="J1891" s="73">
        <v>165.9</v>
      </c>
      <c r="K1891" s="89">
        <f t="shared" si="31"/>
        <v>165.9</v>
      </c>
      <c r="L1891" s="89"/>
    </row>
    <row r="1892" spans="1:12">
      <c r="A1892" s="73" t="s">
        <v>69</v>
      </c>
      <c r="B1892" s="73" t="s">
        <v>519</v>
      </c>
      <c r="C1892" s="73" t="s">
        <v>520</v>
      </c>
      <c r="D1892" s="73" t="s">
        <v>80</v>
      </c>
      <c r="E1892" s="73" t="s">
        <v>108</v>
      </c>
      <c r="F1892" s="73" t="s">
        <v>109</v>
      </c>
      <c r="G1892" s="73">
        <v>3</v>
      </c>
      <c r="H1892" s="73">
        <v>62.22</v>
      </c>
      <c r="I1892" s="73">
        <v>0</v>
      </c>
      <c r="J1892" s="73">
        <v>62.22</v>
      </c>
      <c r="K1892" s="89">
        <f t="shared" si="31"/>
        <v>62.22</v>
      </c>
      <c r="L1892" s="89"/>
    </row>
    <row r="1893" spans="1:12">
      <c r="A1893" s="73" t="s">
        <v>69</v>
      </c>
      <c r="B1893" s="73" t="s">
        <v>519</v>
      </c>
      <c r="C1893" s="73" t="s">
        <v>520</v>
      </c>
      <c r="D1893" s="73" t="s">
        <v>80</v>
      </c>
      <c r="E1893" s="73" t="s">
        <v>175</v>
      </c>
      <c r="F1893" s="73" t="s">
        <v>176</v>
      </c>
      <c r="G1893" s="73">
        <v>1</v>
      </c>
      <c r="H1893" s="73">
        <v>26.82</v>
      </c>
      <c r="I1893" s="73">
        <v>4</v>
      </c>
      <c r="J1893" s="73">
        <v>30.82</v>
      </c>
      <c r="K1893" s="89">
        <f t="shared" si="31"/>
        <v>30.82</v>
      </c>
      <c r="L1893" s="89"/>
    </row>
    <row r="1894" spans="1:12">
      <c r="A1894" s="73" t="s">
        <v>69</v>
      </c>
      <c r="B1894" s="73" t="s">
        <v>519</v>
      </c>
      <c r="C1894" s="73" t="s">
        <v>520</v>
      </c>
      <c r="D1894" s="73" t="s">
        <v>78</v>
      </c>
      <c r="E1894" s="73" t="s">
        <v>79</v>
      </c>
      <c r="F1894" s="73"/>
      <c r="G1894" s="73">
        <v>1</v>
      </c>
      <c r="H1894" s="73">
        <v>0</v>
      </c>
      <c r="I1894" s="73">
        <v>4</v>
      </c>
      <c r="J1894" s="73">
        <v>4</v>
      </c>
      <c r="K1894" s="89">
        <f t="shared" si="31"/>
        <v>4</v>
      </c>
      <c r="L1894" s="89"/>
    </row>
    <row r="1895" spans="1:12">
      <c r="A1895" s="73" t="s">
        <v>69</v>
      </c>
      <c r="B1895" s="73" t="s">
        <v>519</v>
      </c>
      <c r="C1895" s="73" t="s">
        <v>520</v>
      </c>
      <c r="D1895" s="73" t="s">
        <v>78</v>
      </c>
      <c r="E1895" s="73" t="s">
        <v>79</v>
      </c>
      <c r="F1895" s="73"/>
      <c r="G1895" s="73">
        <v>1</v>
      </c>
      <c r="H1895" s="73">
        <v>0</v>
      </c>
      <c r="I1895" s="73">
        <v>4</v>
      </c>
      <c r="J1895" s="73">
        <v>4</v>
      </c>
      <c r="K1895" s="89">
        <f t="shared" si="31"/>
        <v>4</v>
      </c>
      <c r="L1895" s="89"/>
    </row>
    <row r="1896" spans="1:12">
      <c r="A1896" s="73" t="s">
        <v>69</v>
      </c>
      <c r="B1896" s="73" t="s">
        <v>519</v>
      </c>
      <c r="C1896" s="73" t="s">
        <v>520</v>
      </c>
      <c r="D1896" s="73" t="s">
        <v>78</v>
      </c>
      <c r="E1896" s="73" t="s">
        <v>79</v>
      </c>
      <c r="F1896" s="73"/>
      <c r="G1896" s="73">
        <v>2</v>
      </c>
      <c r="H1896" s="73">
        <v>30.66</v>
      </c>
      <c r="I1896" s="73">
        <v>8</v>
      </c>
      <c r="J1896" s="73">
        <v>38.659999999999997</v>
      </c>
      <c r="K1896" s="89">
        <f t="shared" si="31"/>
        <v>38.659999999999997</v>
      </c>
      <c r="L1896" s="89"/>
    </row>
    <row r="1897" spans="1:12">
      <c r="A1897" s="73" t="s">
        <v>69</v>
      </c>
      <c r="B1897" s="73" t="s">
        <v>519</v>
      </c>
      <c r="C1897" s="73" t="s">
        <v>520</v>
      </c>
      <c r="D1897" s="73" t="s">
        <v>80</v>
      </c>
      <c r="E1897" s="73" t="s">
        <v>1789</v>
      </c>
      <c r="F1897" s="73" t="s">
        <v>1790</v>
      </c>
      <c r="G1897" s="73">
        <v>1</v>
      </c>
      <c r="H1897" s="73">
        <v>7.6</v>
      </c>
      <c r="I1897" s="73">
        <v>0</v>
      </c>
      <c r="J1897" s="73">
        <v>7.6</v>
      </c>
      <c r="K1897" s="89">
        <f t="shared" si="31"/>
        <v>7.6</v>
      </c>
      <c r="L1897" s="89"/>
    </row>
    <row r="1898" spans="1:12">
      <c r="A1898" s="73" t="s">
        <v>69</v>
      </c>
      <c r="B1898" s="73" t="s">
        <v>519</v>
      </c>
      <c r="C1898" s="73" t="s">
        <v>520</v>
      </c>
      <c r="D1898" s="73" t="s">
        <v>80</v>
      </c>
      <c r="E1898" s="73" t="s">
        <v>140</v>
      </c>
      <c r="F1898" s="73" t="s">
        <v>141</v>
      </c>
      <c r="G1898" s="73">
        <v>1</v>
      </c>
      <c r="H1898" s="73">
        <v>10.7</v>
      </c>
      <c r="I1898" s="73">
        <v>0</v>
      </c>
      <c r="J1898" s="73">
        <v>10.7</v>
      </c>
      <c r="K1898" s="89">
        <f t="shared" si="31"/>
        <v>10.7</v>
      </c>
      <c r="L1898" s="89"/>
    </row>
    <row r="1899" spans="1:12">
      <c r="A1899" s="73" t="s">
        <v>69</v>
      </c>
      <c r="B1899" s="73" t="s">
        <v>519</v>
      </c>
      <c r="C1899" s="73" t="s">
        <v>520</v>
      </c>
      <c r="D1899" s="73" t="s">
        <v>78</v>
      </c>
      <c r="E1899" s="73" t="s">
        <v>79</v>
      </c>
      <c r="F1899" s="73"/>
      <c r="G1899" s="73">
        <v>1</v>
      </c>
      <c r="H1899" s="73">
        <v>23.24</v>
      </c>
      <c r="I1899" s="73">
        <v>4</v>
      </c>
      <c r="J1899" s="73">
        <v>27.24</v>
      </c>
      <c r="K1899" s="89">
        <f t="shared" si="31"/>
        <v>27.24</v>
      </c>
      <c r="L1899" s="89"/>
    </row>
    <row r="1900" spans="1:12">
      <c r="A1900" s="73" t="s">
        <v>69</v>
      </c>
      <c r="B1900" s="73" t="s">
        <v>519</v>
      </c>
      <c r="C1900" s="73" t="s">
        <v>520</v>
      </c>
      <c r="D1900" s="73" t="s">
        <v>78</v>
      </c>
      <c r="E1900" s="73" t="s">
        <v>79</v>
      </c>
      <c r="F1900" s="73"/>
      <c r="G1900" s="73">
        <v>1</v>
      </c>
      <c r="H1900" s="73">
        <v>13.08</v>
      </c>
      <c r="I1900" s="73">
        <v>8</v>
      </c>
      <c r="J1900" s="73">
        <v>21.08</v>
      </c>
      <c r="K1900" s="89">
        <f t="shared" si="31"/>
        <v>21.08</v>
      </c>
      <c r="L1900" s="89"/>
    </row>
    <row r="1901" spans="1:12">
      <c r="A1901" s="73" t="s">
        <v>69</v>
      </c>
      <c r="B1901" s="73" t="s">
        <v>519</v>
      </c>
      <c r="C1901" s="73" t="s">
        <v>520</v>
      </c>
      <c r="D1901" s="73" t="s">
        <v>80</v>
      </c>
      <c r="E1901" s="73" t="s">
        <v>134</v>
      </c>
      <c r="F1901" s="73" t="s">
        <v>135</v>
      </c>
      <c r="G1901" s="73">
        <v>1</v>
      </c>
      <c r="H1901" s="73">
        <v>9.85</v>
      </c>
      <c r="I1901" s="73">
        <v>0</v>
      </c>
      <c r="J1901" s="73">
        <v>9.85</v>
      </c>
      <c r="K1901" s="89">
        <f t="shared" si="31"/>
        <v>9.85</v>
      </c>
      <c r="L1901" s="89"/>
    </row>
    <row r="1902" spans="1:12">
      <c r="A1902" s="73" t="s">
        <v>69</v>
      </c>
      <c r="B1902" s="73" t="s">
        <v>519</v>
      </c>
      <c r="C1902" s="73" t="s">
        <v>520</v>
      </c>
      <c r="D1902" s="73" t="s">
        <v>80</v>
      </c>
      <c r="E1902" s="73" t="s">
        <v>130</v>
      </c>
      <c r="F1902" s="73" t="s">
        <v>131</v>
      </c>
      <c r="G1902" s="73">
        <v>1</v>
      </c>
      <c r="H1902" s="73">
        <v>13.38</v>
      </c>
      <c r="I1902" s="73">
        <v>0</v>
      </c>
      <c r="J1902" s="73">
        <v>13.38</v>
      </c>
      <c r="K1902" s="89">
        <f t="shared" si="31"/>
        <v>13.38</v>
      </c>
      <c r="L1902" s="89"/>
    </row>
    <row r="1903" spans="1:12">
      <c r="A1903" s="73" t="s">
        <v>69</v>
      </c>
      <c r="B1903" s="73" t="s">
        <v>519</v>
      </c>
      <c r="C1903" s="73" t="s">
        <v>520</v>
      </c>
      <c r="D1903" s="73" t="s">
        <v>78</v>
      </c>
      <c r="E1903" s="73" t="s">
        <v>79</v>
      </c>
      <c r="F1903" s="73"/>
      <c r="G1903" s="73">
        <v>3</v>
      </c>
      <c r="H1903" s="73">
        <v>39.24</v>
      </c>
      <c r="I1903" s="73">
        <v>12</v>
      </c>
      <c r="J1903" s="73">
        <v>51.24</v>
      </c>
      <c r="K1903" s="89">
        <f t="shared" si="31"/>
        <v>51.24</v>
      </c>
      <c r="L1903" s="89"/>
    </row>
    <row r="1904" spans="1:12">
      <c r="A1904" s="73" t="s">
        <v>69</v>
      </c>
      <c r="B1904" s="73" t="s">
        <v>519</v>
      </c>
      <c r="C1904" s="73" t="s">
        <v>520</v>
      </c>
      <c r="D1904" s="73" t="s">
        <v>80</v>
      </c>
      <c r="E1904" s="73" t="s">
        <v>144</v>
      </c>
      <c r="F1904" s="73" t="s">
        <v>145</v>
      </c>
      <c r="G1904" s="73">
        <v>6</v>
      </c>
      <c r="H1904" s="73">
        <v>12.54</v>
      </c>
      <c r="I1904" s="73">
        <v>0</v>
      </c>
      <c r="J1904" s="73">
        <v>12.54</v>
      </c>
      <c r="K1904" s="89">
        <f t="shared" si="31"/>
        <v>12.54</v>
      </c>
      <c r="L1904" s="89"/>
    </row>
    <row r="1905" spans="1:12">
      <c r="A1905" s="73" t="s">
        <v>69</v>
      </c>
      <c r="B1905" s="73" t="s">
        <v>519</v>
      </c>
      <c r="C1905" s="73" t="s">
        <v>520</v>
      </c>
      <c r="D1905" s="73" t="s">
        <v>80</v>
      </c>
      <c r="E1905" s="73" t="s">
        <v>270</v>
      </c>
      <c r="F1905" s="73" t="s">
        <v>271</v>
      </c>
      <c r="G1905" s="73">
        <v>1</v>
      </c>
      <c r="H1905" s="73">
        <v>25.02</v>
      </c>
      <c r="I1905" s="73">
        <v>4</v>
      </c>
      <c r="J1905" s="73">
        <v>29.02</v>
      </c>
      <c r="K1905" s="89">
        <f t="shared" si="31"/>
        <v>29.02</v>
      </c>
      <c r="L1905" s="89"/>
    </row>
    <row r="1906" spans="1:12">
      <c r="A1906" s="73" t="s">
        <v>69</v>
      </c>
      <c r="B1906" s="73" t="s">
        <v>519</v>
      </c>
      <c r="C1906" s="73" t="s">
        <v>520</v>
      </c>
      <c r="D1906" s="73" t="s">
        <v>80</v>
      </c>
      <c r="E1906" s="73" t="s">
        <v>138</v>
      </c>
      <c r="F1906" s="73" t="s">
        <v>139</v>
      </c>
      <c r="G1906" s="73">
        <v>3</v>
      </c>
      <c r="H1906" s="73">
        <v>4.8899999999999997</v>
      </c>
      <c r="I1906" s="73">
        <v>6</v>
      </c>
      <c r="J1906" s="73">
        <v>10.89</v>
      </c>
      <c r="K1906" s="89">
        <f t="shared" si="31"/>
        <v>10.89</v>
      </c>
      <c r="L1906" s="89"/>
    </row>
    <row r="1907" spans="1:12">
      <c r="A1907" s="73" t="s">
        <v>69</v>
      </c>
      <c r="B1907" s="73" t="s">
        <v>519</v>
      </c>
      <c r="C1907" s="73" t="s">
        <v>520</v>
      </c>
      <c r="D1907" s="73" t="s">
        <v>80</v>
      </c>
      <c r="E1907" s="73" t="s">
        <v>163</v>
      </c>
      <c r="F1907" s="73" t="s">
        <v>164</v>
      </c>
      <c r="G1907" s="73">
        <v>3</v>
      </c>
      <c r="H1907" s="73">
        <v>15.84</v>
      </c>
      <c r="I1907" s="73">
        <v>0</v>
      </c>
      <c r="J1907" s="73">
        <v>15.84</v>
      </c>
      <c r="K1907" s="89">
        <f t="shared" si="31"/>
        <v>15.84</v>
      </c>
      <c r="L1907" s="89"/>
    </row>
    <row r="1908" spans="1:12">
      <c r="A1908" s="73" t="s">
        <v>69</v>
      </c>
      <c r="B1908" s="73" t="s">
        <v>1130</v>
      </c>
      <c r="C1908" s="73" t="s">
        <v>1131</v>
      </c>
      <c r="D1908" s="73" t="s">
        <v>80</v>
      </c>
      <c r="E1908" s="73" t="s">
        <v>244</v>
      </c>
      <c r="F1908" s="73" t="s">
        <v>245</v>
      </c>
      <c r="G1908" s="73">
        <v>1</v>
      </c>
      <c r="H1908" s="73">
        <v>10.86</v>
      </c>
      <c r="I1908" s="73">
        <v>4</v>
      </c>
      <c r="J1908" s="73">
        <v>14.86</v>
      </c>
      <c r="K1908" s="89">
        <f t="shared" si="31"/>
        <v>14.86</v>
      </c>
      <c r="L1908" s="89"/>
    </row>
    <row r="1909" spans="1:12">
      <c r="A1909" s="73" t="s">
        <v>69</v>
      </c>
      <c r="B1909" s="73" t="s">
        <v>1130</v>
      </c>
      <c r="C1909" s="73" t="s">
        <v>1131</v>
      </c>
      <c r="D1909" s="73" t="s">
        <v>80</v>
      </c>
      <c r="E1909" s="73" t="s">
        <v>171</v>
      </c>
      <c r="F1909" s="73" t="s">
        <v>172</v>
      </c>
      <c r="G1909" s="73">
        <v>1</v>
      </c>
      <c r="H1909" s="73">
        <v>5.2</v>
      </c>
      <c r="I1909" s="73">
        <v>0</v>
      </c>
      <c r="J1909" s="73">
        <v>5.2</v>
      </c>
      <c r="K1909" s="89">
        <f t="shared" si="31"/>
        <v>5.2</v>
      </c>
      <c r="L1909" s="89"/>
    </row>
    <row r="1910" spans="1:12">
      <c r="A1910" s="73" t="s">
        <v>69</v>
      </c>
      <c r="B1910" s="73" t="s">
        <v>1130</v>
      </c>
      <c r="C1910" s="73" t="s">
        <v>1131</v>
      </c>
      <c r="D1910" s="73" t="s">
        <v>78</v>
      </c>
      <c r="E1910" s="73" t="s">
        <v>79</v>
      </c>
      <c r="F1910" s="73"/>
      <c r="G1910" s="73">
        <v>1</v>
      </c>
      <c r="H1910" s="73">
        <v>13.08</v>
      </c>
      <c r="I1910" s="73">
        <v>4</v>
      </c>
      <c r="J1910" s="73">
        <v>17.079999999999998</v>
      </c>
      <c r="K1910" s="89">
        <f t="shared" si="31"/>
        <v>17.079999999999998</v>
      </c>
      <c r="L1910" s="89"/>
    </row>
    <row r="1911" spans="1:12">
      <c r="A1911" s="73" t="s">
        <v>69</v>
      </c>
      <c r="B1911" s="73" t="s">
        <v>1130</v>
      </c>
      <c r="C1911" s="73" t="s">
        <v>1131</v>
      </c>
      <c r="D1911" s="73" t="s">
        <v>80</v>
      </c>
      <c r="E1911" s="73" t="s">
        <v>124</v>
      </c>
      <c r="F1911" s="73" t="s">
        <v>125</v>
      </c>
      <c r="G1911" s="73">
        <v>1</v>
      </c>
      <c r="H1911" s="73">
        <v>8.2799999999999994</v>
      </c>
      <c r="I1911" s="73">
        <v>0</v>
      </c>
      <c r="J1911" s="73">
        <v>8.2799999999999994</v>
      </c>
      <c r="K1911" s="89">
        <f t="shared" si="31"/>
        <v>8.2799999999999994</v>
      </c>
      <c r="L1911" s="89"/>
    </row>
    <row r="1912" spans="1:12">
      <c r="A1912" s="73" t="s">
        <v>69</v>
      </c>
      <c r="B1912" s="73" t="s">
        <v>1130</v>
      </c>
      <c r="C1912" s="73" t="s">
        <v>1131</v>
      </c>
      <c r="D1912" s="73" t="s">
        <v>80</v>
      </c>
      <c r="E1912" s="73" t="s">
        <v>193</v>
      </c>
      <c r="F1912" s="73" t="s">
        <v>194</v>
      </c>
      <c r="G1912" s="73">
        <v>1</v>
      </c>
      <c r="H1912" s="73">
        <v>10.66</v>
      </c>
      <c r="I1912" s="73">
        <v>0</v>
      </c>
      <c r="J1912" s="73">
        <v>10.66</v>
      </c>
      <c r="K1912" s="89">
        <f t="shared" si="31"/>
        <v>10.66</v>
      </c>
      <c r="L1912" s="89"/>
    </row>
    <row r="1913" spans="1:12">
      <c r="A1913" s="73" t="s">
        <v>69</v>
      </c>
      <c r="B1913" s="73" t="s">
        <v>1130</v>
      </c>
      <c r="C1913" s="73" t="s">
        <v>1131</v>
      </c>
      <c r="D1913" s="73" t="s">
        <v>80</v>
      </c>
      <c r="E1913" s="73" t="s">
        <v>126</v>
      </c>
      <c r="F1913" s="73" t="s">
        <v>127</v>
      </c>
      <c r="G1913" s="73">
        <v>1</v>
      </c>
      <c r="H1913" s="73">
        <v>14.4</v>
      </c>
      <c r="I1913" s="73">
        <v>0</v>
      </c>
      <c r="J1913" s="73">
        <v>14.4</v>
      </c>
      <c r="K1913" s="89">
        <f t="shared" si="31"/>
        <v>14.4</v>
      </c>
      <c r="L1913" s="89"/>
    </row>
    <row r="1914" spans="1:12">
      <c r="A1914" s="73" t="s">
        <v>69</v>
      </c>
      <c r="B1914" s="73" t="s">
        <v>1130</v>
      </c>
      <c r="C1914" s="73" t="s">
        <v>1131</v>
      </c>
      <c r="D1914" s="73" t="s">
        <v>78</v>
      </c>
      <c r="E1914" s="73" t="s">
        <v>79</v>
      </c>
      <c r="F1914" s="73"/>
      <c r="G1914" s="73">
        <v>1</v>
      </c>
      <c r="H1914" s="73">
        <v>15.33</v>
      </c>
      <c r="I1914" s="73">
        <v>4</v>
      </c>
      <c r="J1914" s="73">
        <v>19.329999999999998</v>
      </c>
      <c r="K1914" s="89">
        <f t="shared" si="31"/>
        <v>19.329999999999998</v>
      </c>
      <c r="L1914" s="89"/>
    </row>
    <row r="1915" spans="1:12">
      <c r="A1915" s="73" t="s">
        <v>69</v>
      </c>
      <c r="B1915" s="73" t="s">
        <v>1130</v>
      </c>
      <c r="C1915" s="73" t="s">
        <v>1131</v>
      </c>
      <c r="D1915" s="73" t="s">
        <v>78</v>
      </c>
      <c r="E1915" s="73" t="s">
        <v>79</v>
      </c>
      <c r="F1915" s="73"/>
      <c r="G1915" s="73">
        <v>2</v>
      </c>
      <c r="H1915" s="73">
        <v>26.16</v>
      </c>
      <c r="I1915" s="73">
        <v>8</v>
      </c>
      <c r="J1915" s="73">
        <v>34.159999999999997</v>
      </c>
      <c r="K1915" s="89">
        <f t="shared" si="31"/>
        <v>34.159999999999997</v>
      </c>
      <c r="L1915" s="89"/>
    </row>
    <row r="1916" spans="1:12">
      <c r="A1916" s="73" t="s">
        <v>69</v>
      </c>
      <c r="B1916" s="73" t="s">
        <v>1130</v>
      </c>
      <c r="C1916" s="73" t="s">
        <v>1131</v>
      </c>
      <c r="D1916" s="73" t="s">
        <v>78</v>
      </c>
      <c r="E1916" s="73" t="s">
        <v>79</v>
      </c>
      <c r="F1916" s="73"/>
      <c r="G1916" s="73">
        <v>1</v>
      </c>
      <c r="H1916" s="73">
        <v>23.88</v>
      </c>
      <c r="I1916" s="73">
        <v>4</v>
      </c>
      <c r="J1916" s="73">
        <v>27.88</v>
      </c>
      <c r="K1916" s="89">
        <f t="shared" si="31"/>
        <v>27.88</v>
      </c>
      <c r="L1916" s="89"/>
    </row>
    <row r="1917" spans="1:12">
      <c r="A1917" s="73" t="s">
        <v>69</v>
      </c>
      <c r="B1917" s="73" t="s">
        <v>1867</v>
      </c>
      <c r="C1917" s="73" t="s">
        <v>1868</v>
      </c>
      <c r="D1917" s="73" t="s">
        <v>80</v>
      </c>
      <c r="E1917" s="73" t="s">
        <v>244</v>
      </c>
      <c r="F1917" s="73" t="s">
        <v>245</v>
      </c>
      <c r="G1917" s="73">
        <v>1</v>
      </c>
      <c r="H1917" s="73">
        <v>10.86</v>
      </c>
      <c r="I1917" s="73">
        <v>4</v>
      </c>
      <c r="J1917" s="73">
        <v>14.86</v>
      </c>
      <c r="K1917" s="89">
        <f t="shared" si="31"/>
        <v>14.86</v>
      </c>
      <c r="L1917" s="89"/>
    </row>
    <row r="1918" spans="1:12">
      <c r="A1918" s="73" t="s">
        <v>69</v>
      </c>
      <c r="B1918" s="73" t="s">
        <v>1867</v>
      </c>
      <c r="C1918" s="73" t="s">
        <v>1868</v>
      </c>
      <c r="D1918" s="73" t="s">
        <v>80</v>
      </c>
      <c r="E1918" s="73" t="s">
        <v>238</v>
      </c>
      <c r="F1918" s="73" t="s">
        <v>239</v>
      </c>
      <c r="G1918" s="73">
        <v>1</v>
      </c>
      <c r="H1918" s="73">
        <v>3.06</v>
      </c>
      <c r="I1918" s="73">
        <v>0</v>
      </c>
      <c r="J1918" s="73">
        <v>3.06</v>
      </c>
      <c r="K1918" s="89">
        <f t="shared" si="31"/>
        <v>3.06</v>
      </c>
      <c r="L1918" s="89"/>
    </row>
    <row r="1919" spans="1:12">
      <c r="A1919" s="73" t="s">
        <v>69</v>
      </c>
      <c r="B1919" s="73" t="s">
        <v>1867</v>
      </c>
      <c r="C1919" s="73" t="s">
        <v>1868</v>
      </c>
      <c r="D1919" s="73" t="s">
        <v>80</v>
      </c>
      <c r="E1919" s="73" t="s">
        <v>244</v>
      </c>
      <c r="F1919" s="73" t="s">
        <v>245</v>
      </c>
      <c r="G1919" s="73">
        <v>1</v>
      </c>
      <c r="H1919" s="73">
        <v>10.86</v>
      </c>
      <c r="I1919" s="73">
        <v>4</v>
      </c>
      <c r="J1919" s="73">
        <v>14.86</v>
      </c>
      <c r="K1919" s="89">
        <f t="shared" si="31"/>
        <v>14.86</v>
      </c>
      <c r="L1919" s="89"/>
    </row>
    <row r="1920" spans="1:12">
      <c r="A1920" s="73" t="s">
        <v>69</v>
      </c>
      <c r="B1920" s="73" t="s">
        <v>1867</v>
      </c>
      <c r="C1920" s="73" t="s">
        <v>1868</v>
      </c>
      <c r="D1920" s="73" t="s">
        <v>80</v>
      </c>
      <c r="E1920" s="73" t="s">
        <v>238</v>
      </c>
      <c r="F1920" s="73" t="s">
        <v>239</v>
      </c>
      <c r="G1920" s="73">
        <v>1</v>
      </c>
      <c r="H1920" s="73">
        <v>3.06</v>
      </c>
      <c r="I1920" s="73">
        <v>0</v>
      </c>
      <c r="J1920" s="73">
        <v>3.06</v>
      </c>
      <c r="K1920" s="89">
        <f t="shared" si="31"/>
        <v>3.06</v>
      </c>
      <c r="L1920" s="89"/>
    </row>
    <row r="1921" spans="1:12">
      <c r="A1921" s="73" t="s">
        <v>69</v>
      </c>
      <c r="B1921" s="73" t="s">
        <v>1867</v>
      </c>
      <c r="C1921" s="73" t="s">
        <v>1868</v>
      </c>
      <c r="D1921" s="73" t="s">
        <v>78</v>
      </c>
      <c r="E1921" s="73" t="s">
        <v>79</v>
      </c>
      <c r="F1921" s="73"/>
      <c r="G1921" s="73">
        <v>2</v>
      </c>
      <c r="H1921" s="73">
        <v>26.16</v>
      </c>
      <c r="I1921" s="73">
        <v>8</v>
      </c>
      <c r="J1921" s="73">
        <v>34.159999999999997</v>
      </c>
      <c r="K1921" s="89">
        <f t="shared" si="31"/>
        <v>34.159999999999997</v>
      </c>
      <c r="L1921" s="89"/>
    </row>
    <row r="1922" spans="1:12">
      <c r="A1922" s="73" t="s">
        <v>69</v>
      </c>
      <c r="B1922" s="73" t="s">
        <v>1423</v>
      </c>
      <c r="C1922" s="73" t="s">
        <v>1424</v>
      </c>
      <c r="D1922" s="73" t="s">
        <v>80</v>
      </c>
      <c r="E1922" s="73" t="s">
        <v>175</v>
      </c>
      <c r="F1922" s="73" t="s">
        <v>176</v>
      </c>
      <c r="G1922" s="73">
        <v>2</v>
      </c>
      <c r="H1922" s="73">
        <v>53.64</v>
      </c>
      <c r="I1922" s="73">
        <v>8</v>
      </c>
      <c r="J1922" s="73">
        <v>61.64</v>
      </c>
      <c r="K1922" s="89">
        <f t="shared" si="31"/>
        <v>61.64</v>
      </c>
      <c r="L1922" s="89"/>
    </row>
    <row r="1923" spans="1:12">
      <c r="A1923" s="73" t="s">
        <v>69</v>
      </c>
      <c r="B1923" s="73" t="s">
        <v>1423</v>
      </c>
      <c r="C1923" s="73" t="s">
        <v>1424</v>
      </c>
      <c r="D1923" s="73" t="s">
        <v>80</v>
      </c>
      <c r="E1923" s="73" t="s">
        <v>242</v>
      </c>
      <c r="F1923" s="73" t="s">
        <v>243</v>
      </c>
      <c r="G1923" s="73">
        <v>1</v>
      </c>
      <c r="H1923" s="73">
        <v>28</v>
      </c>
      <c r="I1923" s="73">
        <v>4</v>
      </c>
      <c r="J1923" s="73">
        <v>32</v>
      </c>
      <c r="K1923" s="89">
        <f t="shared" si="31"/>
        <v>32</v>
      </c>
      <c r="L1923" s="89"/>
    </row>
    <row r="1924" spans="1:12">
      <c r="A1924" s="73" t="s">
        <v>69</v>
      </c>
      <c r="B1924" s="73" t="s">
        <v>1423</v>
      </c>
      <c r="C1924" s="73" t="s">
        <v>1424</v>
      </c>
      <c r="D1924" s="73" t="s">
        <v>78</v>
      </c>
      <c r="E1924" s="73" t="s">
        <v>79</v>
      </c>
      <c r="F1924" s="73"/>
      <c r="G1924" s="73">
        <v>2</v>
      </c>
      <c r="H1924" s="73">
        <v>26.16</v>
      </c>
      <c r="I1924" s="73">
        <v>8</v>
      </c>
      <c r="J1924" s="73">
        <v>34.159999999999997</v>
      </c>
      <c r="K1924" s="89">
        <f t="shared" si="31"/>
        <v>34.159999999999997</v>
      </c>
      <c r="L1924" s="89"/>
    </row>
    <row r="1925" spans="1:12">
      <c r="A1925" s="73" t="s">
        <v>69</v>
      </c>
      <c r="B1925" s="73" t="s">
        <v>521</v>
      </c>
      <c r="C1925" s="73" t="s">
        <v>522</v>
      </c>
      <c r="D1925" s="73" t="s">
        <v>80</v>
      </c>
      <c r="E1925" s="73" t="s">
        <v>167</v>
      </c>
      <c r="F1925" s="73" t="s">
        <v>168</v>
      </c>
      <c r="G1925" s="73">
        <v>1</v>
      </c>
      <c r="H1925" s="73">
        <v>8.99</v>
      </c>
      <c r="I1925" s="73">
        <v>4</v>
      </c>
      <c r="J1925" s="73">
        <v>12.99</v>
      </c>
      <c r="K1925" s="89">
        <f t="shared" si="31"/>
        <v>12.99</v>
      </c>
      <c r="L1925" s="89"/>
    </row>
    <row r="1926" spans="1:12">
      <c r="A1926" s="73" t="s">
        <v>69</v>
      </c>
      <c r="B1926" s="73" t="s">
        <v>521</v>
      </c>
      <c r="C1926" s="73" t="s">
        <v>522</v>
      </c>
      <c r="D1926" s="73" t="s">
        <v>80</v>
      </c>
      <c r="E1926" s="73" t="s">
        <v>171</v>
      </c>
      <c r="F1926" s="73" t="s">
        <v>172</v>
      </c>
      <c r="G1926" s="73">
        <v>1</v>
      </c>
      <c r="H1926" s="73">
        <v>5.2</v>
      </c>
      <c r="I1926" s="73">
        <v>0</v>
      </c>
      <c r="J1926" s="73">
        <v>5.2</v>
      </c>
      <c r="K1926" s="89">
        <f t="shared" si="31"/>
        <v>5.2</v>
      </c>
      <c r="L1926" s="89"/>
    </row>
    <row r="1927" spans="1:12">
      <c r="A1927" s="73" t="s">
        <v>69</v>
      </c>
      <c r="B1927" s="73" t="s">
        <v>521</v>
      </c>
      <c r="C1927" s="73" t="s">
        <v>522</v>
      </c>
      <c r="D1927" s="73" t="s">
        <v>80</v>
      </c>
      <c r="E1927" s="73" t="s">
        <v>116</v>
      </c>
      <c r="F1927" s="73" t="s">
        <v>117</v>
      </c>
      <c r="G1927" s="73">
        <v>1</v>
      </c>
      <c r="H1927" s="73">
        <v>8.4</v>
      </c>
      <c r="I1927" s="73">
        <v>0</v>
      </c>
      <c r="J1927" s="73">
        <v>8.4</v>
      </c>
      <c r="K1927" s="89">
        <f t="shared" ref="K1927:K1990" si="32">J1927</f>
        <v>8.4</v>
      </c>
      <c r="L1927" s="89"/>
    </row>
    <row r="1928" spans="1:12">
      <c r="A1928" s="73" t="s">
        <v>69</v>
      </c>
      <c r="B1928" s="73" t="s">
        <v>521</v>
      </c>
      <c r="C1928" s="73" t="s">
        <v>522</v>
      </c>
      <c r="D1928" s="73" t="s">
        <v>80</v>
      </c>
      <c r="E1928" s="73" t="s">
        <v>309</v>
      </c>
      <c r="F1928" s="73" t="s">
        <v>310</v>
      </c>
      <c r="G1928" s="73">
        <v>1</v>
      </c>
      <c r="H1928" s="73">
        <v>47.05</v>
      </c>
      <c r="I1928" s="73">
        <v>4</v>
      </c>
      <c r="J1928" s="73">
        <v>51.05</v>
      </c>
      <c r="K1928" s="89">
        <f t="shared" si="32"/>
        <v>51.05</v>
      </c>
      <c r="L1928" s="89"/>
    </row>
    <row r="1929" spans="1:12">
      <c r="A1929" s="73" t="s">
        <v>69</v>
      </c>
      <c r="B1929" s="73" t="s">
        <v>521</v>
      </c>
      <c r="C1929" s="73" t="s">
        <v>522</v>
      </c>
      <c r="D1929" s="73" t="s">
        <v>80</v>
      </c>
      <c r="E1929" s="73" t="s">
        <v>288</v>
      </c>
      <c r="F1929" s="73" t="s">
        <v>289</v>
      </c>
      <c r="G1929" s="73">
        <v>1</v>
      </c>
      <c r="H1929" s="73">
        <v>8.1</v>
      </c>
      <c r="I1929" s="73">
        <v>0</v>
      </c>
      <c r="J1929" s="73">
        <v>8.1</v>
      </c>
      <c r="K1929" s="89">
        <f t="shared" si="32"/>
        <v>8.1</v>
      </c>
      <c r="L1929" s="89"/>
    </row>
    <row r="1930" spans="1:12">
      <c r="A1930" s="73" t="s">
        <v>69</v>
      </c>
      <c r="B1930" s="73" t="s">
        <v>521</v>
      </c>
      <c r="C1930" s="73" t="s">
        <v>522</v>
      </c>
      <c r="D1930" s="73" t="s">
        <v>80</v>
      </c>
      <c r="E1930" s="73" t="s">
        <v>290</v>
      </c>
      <c r="F1930" s="73" t="s">
        <v>291</v>
      </c>
      <c r="G1930" s="73">
        <v>1</v>
      </c>
      <c r="H1930" s="73">
        <v>5.62</v>
      </c>
      <c r="I1930" s="73">
        <v>0</v>
      </c>
      <c r="J1930" s="73">
        <v>5.62</v>
      </c>
      <c r="K1930" s="89">
        <f t="shared" si="32"/>
        <v>5.62</v>
      </c>
      <c r="L1930" s="89"/>
    </row>
    <row r="1931" spans="1:12">
      <c r="A1931" s="73" t="s">
        <v>69</v>
      </c>
      <c r="B1931" s="73" t="s">
        <v>521</v>
      </c>
      <c r="C1931" s="73" t="s">
        <v>522</v>
      </c>
      <c r="D1931" s="73" t="s">
        <v>78</v>
      </c>
      <c r="E1931" s="73" t="s">
        <v>79</v>
      </c>
      <c r="F1931" s="73"/>
      <c r="G1931" s="73">
        <v>1</v>
      </c>
      <c r="H1931" s="73">
        <v>13.08</v>
      </c>
      <c r="I1931" s="73">
        <v>8</v>
      </c>
      <c r="J1931" s="73">
        <v>21.08</v>
      </c>
      <c r="K1931" s="89">
        <f t="shared" si="32"/>
        <v>21.08</v>
      </c>
      <c r="L1931" s="89"/>
    </row>
    <row r="1932" spans="1:12">
      <c r="A1932" s="73" t="s">
        <v>69</v>
      </c>
      <c r="B1932" s="73" t="s">
        <v>521</v>
      </c>
      <c r="C1932" s="73" t="s">
        <v>522</v>
      </c>
      <c r="D1932" s="73" t="s">
        <v>80</v>
      </c>
      <c r="E1932" s="73" t="s">
        <v>130</v>
      </c>
      <c r="F1932" s="73" t="s">
        <v>131</v>
      </c>
      <c r="G1932" s="73">
        <v>1</v>
      </c>
      <c r="H1932" s="73">
        <v>13.38</v>
      </c>
      <c r="I1932" s="73">
        <v>0</v>
      </c>
      <c r="J1932" s="73">
        <v>13.38</v>
      </c>
      <c r="K1932" s="89">
        <f t="shared" si="32"/>
        <v>13.38</v>
      </c>
      <c r="L1932" s="89"/>
    </row>
    <row r="1933" spans="1:12">
      <c r="A1933" s="73" t="s">
        <v>69</v>
      </c>
      <c r="B1933" s="73" t="s">
        <v>521</v>
      </c>
      <c r="C1933" s="73" t="s">
        <v>522</v>
      </c>
      <c r="D1933" s="73" t="s">
        <v>78</v>
      </c>
      <c r="E1933" s="73" t="s">
        <v>79</v>
      </c>
      <c r="F1933" s="73"/>
      <c r="G1933" s="73">
        <v>1</v>
      </c>
      <c r="H1933" s="73">
        <v>13.08</v>
      </c>
      <c r="I1933" s="73">
        <v>4</v>
      </c>
      <c r="J1933" s="73">
        <v>17.079999999999998</v>
      </c>
      <c r="K1933" s="89">
        <f t="shared" si="32"/>
        <v>17.079999999999998</v>
      </c>
      <c r="L1933" s="89"/>
    </row>
    <row r="1934" spans="1:12">
      <c r="A1934" s="73" t="s">
        <v>69</v>
      </c>
      <c r="B1934" s="73" t="s">
        <v>521</v>
      </c>
      <c r="C1934" s="73" t="s">
        <v>522</v>
      </c>
      <c r="D1934" s="73" t="s">
        <v>78</v>
      </c>
      <c r="E1934" s="73" t="s">
        <v>79</v>
      </c>
      <c r="F1934" s="73"/>
      <c r="G1934" s="73">
        <v>1</v>
      </c>
      <c r="H1934" s="73">
        <v>13.08</v>
      </c>
      <c r="I1934" s="73">
        <v>4</v>
      </c>
      <c r="J1934" s="73">
        <v>17.079999999999998</v>
      </c>
      <c r="K1934" s="89">
        <f t="shared" si="32"/>
        <v>17.079999999999998</v>
      </c>
      <c r="L1934" s="89"/>
    </row>
    <row r="1935" spans="1:12">
      <c r="A1935" s="73" t="s">
        <v>69</v>
      </c>
      <c r="B1935" s="73" t="s">
        <v>521</v>
      </c>
      <c r="C1935" s="73" t="s">
        <v>522</v>
      </c>
      <c r="D1935" s="73" t="s">
        <v>78</v>
      </c>
      <c r="E1935" s="73" t="s">
        <v>79</v>
      </c>
      <c r="F1935" s="73"/>
      <c r="G1935" s="73">
        <v>1</v>
      </c>
      <c r="H1935" s="73">
        <v>15.33</v>
      </c>
      <c r="I1935" s="73">
        <v>4</v>
      </c>
      <c r="J1935" s="73">
        <v>19.329999999999998</v>
      </c>
      <c r="K1935" s="89">
        <f t="shared" si="32"/>
        <v>19.329999999999998</v>
      </c>
      <c r="L1935" s="89"/>
    </row>
    <row r="1936" spans="1:12">
      <c r="A1936" s="73" t="s">
        <v>69</v>
      </c>
      <c r="B1936" s="73" t="s">
        <v>521</v>
      </c>
      <c r="C1936" s="73" t="s">
        <v>522</v>
      </c>
      <c r="D1936" s="73" t="s">
        <v>80</v>
      </c>
      <c r="E1936" s="73" t="s">
        <v>224</v>
      </c>
      <c r="F1936" s="73" t="s">
        <v>225</v>
      </c>
      <c r="G1936" s="73">
        <v>1</v>
      </c>
      <c r="H1936" s="73">
        <v>9.39</v>
      </c>
      <c r="I1936" s="73">
        <v>0</v>
      </c>
      <c r="J1936" s="73">
        <v>9.39</v>
      </c>
      <c r="K1936" s="89">
        <f t="shared" si="32"/>
        <v>9.39</v>
      </c>
      <c r="L1936" s="89"/>
    </row>
    <row r="1937" spans="1:12">
      <c r="A1937" s="73" t="s">
        <v>69</v>
      </c>
      <c r="B1937" s="73" t="s">
        <v>521</v>
      </c>
      <c r="C1937" s="73" t="s">
        <v>522</v>
      </c>
      <c r="D1937" s="73" t="s">
        <v>80</v>
      </c>
      <c r="E1937" s="73" t="s">
        <v>159</v>
      </c>
      <c r="F1937" s="73" t="s">
        <v>160</v>
      </c>
      <c r="G1937" s="73">
        <v>1</v>
      </c>
      <c r="H1937" s="73">
        <v>1.69</v>
      </c>
      <c r="I1937" s="73">
        <v>0</v>
      </c>
      <c r="J1937" s="73">
        <v>1.69</v>
      </c>
      <c r="K1937" s="89">
        <f t="shared" si="32"/>
        <v>1.69</v>
      </c>
      <c r="L1937" s="89"/>
    </row>
    <row r="1938" spans="1:12">
      <c r="A1938" s="73" t="s">
        <v>69</v>
      </c>
      <c r="B1938" s="73" t="s">
        <v>521</v>
      </c>
      <c r="C1938" s="73" t="s">
        <v>522</v>
      </c>
      <c r="D1938" s="73" t="s">
        <v>80</v>
      </c>
      <c r="E1938" s="73" t="s">
        <v>256</v>
      </c>
      <c r="F1938" s="73" t="s">
        <v>257</v>
      </c>
      <c r="G1938" s="73">
        <v>1</v>
      </c>
      <c r="H1938" s="73">
        <v>18.7</v>
      </c>
      <c r="I1938" s="73">
        <v>0</v>
      </c>
      <c r="J1938" s="73">
        <v>18.7</v>
      </c>
      <c r="K1938" s="89">
        <f t="shared" si="32"/>
        <v>18.7</v>
      </c>
      <c r="L1938" s="89"/>
    </row>
    <row r="1939" spans="1:12">
      <c r="A1939" s="73" t="s">
        <v>69</v>
      </c>
      <c r="B1939" s="73" t="s">
        <v>521</v>
      </c>
      <c r="C1939" s="73" t="s">
        <v>522</v>
      </c>
      <c r="D1939" s="73" t="s">
        <v>80</v>
      </c>
      <c r="E1939" s="73" t="s">
        <v>163</v>
      </c>
      <c r="F1939" s="73" t="s">
        <v>164</v>
      </c>
      <c r="G1939" s="73">
        <v>1</v>
      </c>
      <c r="H1939" s="73">
        <v>5.28</v>
      </c>
      <c r="I1939" s="73">
        <v>0</v>
      </c>
      <c r="J1939" s="73">
        <v>5.28</v>
      </c>
      <c r="K1939" s="89">
        <f t="shared" si="32"/>
        <v>5.28</v>
      </c>
      <c r="L1939" s="89"/>
    </row>
    <row r="1940" spans="1:12">
      <c r="A1940" s="73" t="s">
        <v>69</v>
      </c>
      <c r="B1940" s="73" t="s">
        <v>521</v>
      </c>
      <c r="C1940" s="73" t="s">
        <v>522</v>
      </c>
      <c r="D1940" s="73" t="s">
        <v>80</v>
      </c>
      <c r="E1940" s="73" t="s">
        <v>217</v>
      </c>
      <c r="F1940" s="73" t="s">
        <v>1772</v>
      </c>
      <c r="G1940" s="73">
        <v>1</v>
      </c>
      <c r="H1940" s="73">
        <v>19.100000000000001</v>
      </c>
      <c r="I1940" s="73">
        <v>0</v>
      </c>
      <c r="J1940" s="73">
        <v>19.100000000000001</v>
      </c>
      <c r="K1940" s="89">
        <f t="shared" si="32"/>
        <v>19.100000000000001</v>
      </c>
      <c r="L1940" s="89"/>
    </row>
    <row r="1941" spans="1:12">
      <c r="A1941" s="73" t="s">
        <v>69</v>
      </c>
      <c r="B1941" s="73" t="s">
        <v>1665</v>
      </c>
      <c r="C1941" s="73" t="s">
        <v>1666</v>
      </c>
      <c r="D1941" s="73" t="s">
        <v>80</v>
      </c>
      <c r="E1941" s="73" t="s">
        <v>175</v>
      </c>
      <c r="F1941" s="73" t="s">
        <v>176</v>
      </c>
      <c r="G1941" s="73">
        <v>3</v>
      </c>
      <c r="H1941" s="73">
        <v>80.459999999999994</v>
      </c>
      <c r="I1941" s="73">
        <v>12</v>
      </c>
      <c r="J1941" s="73">
        <v>92.46</v>
      </c>
      <c r="K1941" s="89">
        <f t="shared" si="32"/>
        <v>92.46</v>
      </c>
      <c r="L1941" s="89"/>
    </row>
    <row r="1942" spans="1:12">
      <c r="A1942" s="73" t="s">
        <v>69</v>
      </c>
      <c r="B1942" s="73" t="s">
        <v>1665</v>
      </c>
      <c r="C1942" s="73" t="s">
        <v>1666</v>
      </c>
      <c r="D1942" s="73" t="s">
        <v>80</v>
      </c>
      <c r="E1942" s="73" t="s">
        <v>177</v>
      </c>
      <c r="F1942" s="73" t="s">
        <v>178</v>
      </c>
      <c r="G1942" s="73">
        <v>3</v>
      </c>
      <c r="H1942" s="73">
        <v>40.11</v>
      </c>
      <c r="I1942" s="73">
        <v>0</v>
      </c>
      <c r="J1942" s="73">
        <v>40.11</v>
      </c>
      <c r="K1942" s="89">
        <f t="shared" si="32"/>
        <v>40.11</v>
      </c>
      <c r="L1942" s="89"/>
    </row>
    <row r="1943" spans="1:12">
      <c r="A1943" s="73" t="s">
        <v>69</v>
      </c>
      <c r="B1943" s="73" t="s">
        <v>1665</v>
      </c>
      <c r="C1943" s="73" t="s">
        <v>1666</v>
      </c>
      <c r="D1943" s="73" t="s">
        <v>80</v>
      </c>
      <c r="E1943" s="73" t="s">
        <v>325</v>
      </c>
      <c r="F1943" s="73" t="s">
        <v>326</v>
      </c>
      <c r="G1943" s="73">
        <v>2</v>
      </c>
      <c r="H1943" s="73">
        <v>18.14</v>
      </c>
      <c r="I1943" s="73">
        <v>0</v>
      </c>
      <c r="J1943" s="73">
        <v>18.14</v>
      </c>
      <c r="K1943" s="89">
        <f t="shared" si="32"/>
        <v>18.14</v>
      </c>
      <c r="L1943" s="89"/>
    </row>
    <row r="1944" spans="1:12">
      <c r="A1944" s="73" t="s">
        <v>69</v>
      </c>
      <c r="B1944" s="73" t="s">
        <v>1665</v>
      </c>
      <c r="C1944" s="73" t="s">
        <v>1666</v>
      </c>
      <c r="D1944" s="73" t="s">
        <v>80</v>
      </c>
      <c r="E1944" s="73" t="s">
        <v>94</v>
      </c>
      <c r="F1944" s="73" t="s">
        <v>95</v>
      </c>
      <c r="G1944" s="73">
        <v>3</v>
      </c>
      <c r="H1944" s="73">
        <v>3.3</v>
      </c>
      <c r="I1944" s="73">
        <v>0</v>
      </c>
      <c r="J1944" s="73">
        <v>3.3</v>
      </c>
      <c r="K1944" s="89">
        <f t="shared" si="32"/>
        <v>3.3</v>
      </c>
      <c r="L1944" s="89"/>
    </row>
    <row r="1945" spans="1:12">
      <c r="A1945" s="73" t="s">
        <v>69</v>
      </c>
      <c r="B1945" s="73" t="s">
        <v>1665</v>
      </c>
      <c r="C1945" s="73" t="s">
        <v>1666</v>
      </c>
      <c r="D1945" s="73" t="s">
        <v>80</v>
      </c>
      <c r="E1945" s="73" t="s">
        <v>242</v>
      </c>
      <c r="F1945" s="73" t="s">
        <v>243</v>
      </c>
      <c r="G1945" s="73">
        <v>3</v>
      </c>
      <c r="H1945" s="73">
        <v>84</v>
      </c>
      <c r="I1945" s="73">
        <v>12</v>
      </c>
      <c r="J1945" s="73">
        <v>96</v>
      </c>
      <c r="K1945" s="89">
        <f t="shared" si="32"/>
        <v>96</v>
      </c>
      <c r="L1945" s="89"/>
    </row>
    <row r="1946" spans="1:12">
      <c r="A1946" s="73" t="s">
        <v>69</v>
      </c>
      <c r="B1946" s="73" t="s">
        <v>2743</v>
      </c>
      <c r="C1946" s="73" t="s">
        <v>2744</v>
      </c>
      <c r="D1946" s="73" t="s">
        <v>80</v>
      </c>
      <c r="E1946" s="73" t="s">
        <v>244</v>
      </c>
      <c r="F1946" s="73" t="s">
        <v>245</v>
      </c>
      <c r="G1946" s="73">
        <v>2</v>
      </c>
      <c r="H1946" s="73">
        <v>21.72</v>
      </c>
      <c r="I1946" s="73">
        <v>8</v>
      </c>
      <c r="J1946" s="73">
        <v>29.72</v>
      </c>
      <c r="K1946" s="89">
        <f t="shared" si="32"/>
        <v>29.72</v>
      </c>
      <c r="L1946" s="89"/>
    </row>
    <row r="1947" spans="1:12">
      <c r="A1947" s="73" t="s">
        <v>69</v>
      </c>
      <c r="B1947" s="73" t="s">
        <v>2743</v>
      </c>
      <c r="C1947" s="73" t="s">
        <v>2744</v>
      </c>
      <c r="D1947" s="73" t="s">
        <v>80</v>
      </c>
      <c r="E1947" s="73" t="s">
        <v>238</v>
      </c>
      <c r="F1947" s="73" t="s">
        <v>239</v>
      </c>
      <c r="G1947" s="73">
        <v>2</v>
      </c>
      <c r="H1947" s="73">
        <v>6.12</v>
      </c>
      <c r="I1947" s="73">
        <v>0</v>
      </c>
      <c r="J1947" s="73">
        <v>6.12</v>
      </c>
      <c r="K1947" s="89">
        <f t="shared" si="32"/>
        <v>6.12</v>
      </c>
      <c r="L1947" s="89"/>
    </row>
    <row r="1948" spans="1:12">
      <c r="A1948" s="73" t="s">
        <v>69</v>
      </c>
      <c r="B1948" s="73" t="s">
        <v>2743</v>
      </c>
      <c r="C1948" s="73" t="s">
        <v>2744</v>
      </c>
      <c r="D1948" s="73" t="s">
        <v>78</v>
      </c>
      <c r="E1948" s="73" t="s">
        <v>79</v>
      </c>
      <c r="F1948" s="73"/>
      <c r="G1948" s="73">
        <v>2</v>
      </c>
      <c r="H1948" s="73">
        <v>26.16</v>
      </c>
      <c r="I1948" s="73">
        <v>8</v>
      </c>
      <c r="J1948" s="73">
        <v>34.159999999999997</v>
      </c>
      <c r="K1948" s="89">
        <f t="shared" si="32"/>
        <v>34.159999999999997</v>
      </c>
      <c r="L1948" s="89"/>
    </row>
    <row r="1949" spans="1:12">
      <c r="A1949" s="73" t="s">
        <v>69</v>
      </c>
      <c r="B1949" s="73" t="s">
        <v>2745</v>
      </c>
      <c r="C1949" s="73" t="s">
        <v>2746</v>
      </c>
      <c r="D1949" s="73" t="s">
        <v>78</v>
      </c>
      <c r="E1949" s="73" t="s">
        <v>79</v>
      </c>
      <c r="F1949" s="73"/>
      <c r="G1949" s="73">
        <v>3</v>
      </c>
      <c r="H1949" s="73">
        <v>39.24</v>
      </c>
      <c r="I1949" s="73">
        <v>12</v>
      </c>
      <c r="J1949" s="73">
        <v>51.24</v>
      </c>
      <c r="K1949" s="89">
        <f t="shared" si="32"/>
        <v>51.24</v>
      </c>
      <c r="L1949" s="89"/>
    </row>
    <row r="1950" spans="1:12">
      <c r="A1950" s="73" t="s">
        <v>69</v>
      </c>
      <c r="B1950" s="73" t="s">
        <v>2745</v>
      </c>
      <c r="C1950" s="73" t="s">
        <v>2746</v>
      </c>
      <c r="D1950" s="73" t="s">
        <v>80</v>
      </c>
      <c r="E1950" s="73" t="s">
        <v>201</v>
      </c>
      <c r="F1950" s="73" t="s">
        <v>202</v>
      </c>
      <c r="G1950" s="73">
        <v>1</v>
      </c>
      <c r="H1950" s="73">
        <v>1.92</v>
      </c>
      <c r="I1950" s="73">
        <v>0</v>
      </c>
      <c r="J1950" s="73">
        <v>1.92</v>
      </c>
      <c r="K1950" s="89">
        <f t="shared" si="32"/>
        <v>1.92</v>
      </c>
      <c r="L1950" s="89"/>
    </row>
    <row r="1951" spans="1:12">
      <c r="A1951" s="73" t="s">
        <v>69</v>
      </c>
      <c r="B1951" s="73" t="s">
        <v>2745</v>
      </c>
      <c r="C1951" s="73" t="s">
        <v>2746</v>
      </c>
      <c r="D1951" s="73" t="s">
        <v>80</v>
      </c>
      <c r="E1951" s="73" t="s">
        <v>181</v>
      </c>
      <c r="F1951" s="73" t="s">
        <v>182</v>
      </c>
      <c r="G1951" s="73">
        <v>2</v>
      </c>
      <c r="H1951" s="73">
        <v>6.58</v>
      </c>
      <c r="I1951" s="73">
        <v>0</v>
      </c>
      <c r="J1951" s="73">
        <v>6.58</v>
      </c>
      <c r="K1951" s="89">
        <f t="shared" si="32"/>
        <v>6.58</v>
      </c>
      <c r="L1951" s="89"/>
    </row>
    <row r="1952" spans="1:12">
      <c r="A1952" s="73" t="s">
        <v>69</v>
      </c>
      <c r="B1952" s="73" t="s">
        <v>2745</v>
      </c>
      <c r="C1952" s="73" t="s">
        <v>2746</v>
      </c>
      <c r="D1952" s="73" t="s">
        <v>80</v>
      </c>
      <c r="E1952" s="73" t="s">
        <v>83</v>
      </c>
      <c r="F1952" s="73" t="s">
        <v>84</v>
      </c>
      <c r="G1952" s="73">
        <v>3</v>
      </c>
      <c r="H1952" s="73">
        <v>6.75</v>
      </c>
      <c r="I1952" s="73">
        <v>0</v>
      </c>
      <c r="J1952" s="73">
        <v>6.75</v>
      </c>
      <c r="K1952" s="89">
        <f t="shared" si="32"/>
        <v>6.75</v>
      </c>
      <c r="L1952" s="89"/>
    </row>
    <row r="1953" spans="1:12">
      <c r="A1953" s="73" t="s">
        <v>69</v>
      </c>
      <c r="B1953" s="73" t="s">
        <v>2745</v>
      </c>
      <c r="C1953" s="73" t="s">
        <v>2746</v>
      </c>
      <c r="D1953" s="73" t="s">
        <v>80</v>
      </c>
      <c r="E1953" s="73" t="s">
        <v>183</v>
      </c>
      <c r="F1953" s="73" t="s">
        <v>184</v>
      </c>
      <c r="G1953" s="73">
        <v>3</v>
      </c>
      <c r="H1953" s="73">
        <v>6.75</v>
      </c>
      <c r="I1953" s="73">
        <v>0</v>
      </c>
      <c r="J1953" s="73">
        <v>6.75</v>
      </c>
      <c r="K1953" s="89">
        <f t="shared" si="32"/>
        <v>6.75</v>
      </c>
      <c r="L1953" s="89"/>
    </row>
    <row r="1954" spans="1:12">
      <c r="A1954" s="73" t="s">
        <v>69</v>
      </c>
      <c r="B1954" s="73" t="s">
        <v>2745</v>
      </c>
      <c r="C1954" s="73" t="s">
        <v>2746</v>
      </c>
      <c r="D1954" s="73" t="s">
        <v>80</v>
      </c>
      <c r="E1954" s="73" t="s">
        <v>85</v>
      </c>
      <c r="F1954" s="73" t="s">
        <v>86</v>
      </c>
      <c r="G1954" s="73">
        <v>3</v>
      </c>
      <c r="H1954" s="73">
        <v>15.09</v>
      </c>
      <c r="I1954" s="73">
        <v>0</v>
      </c>
      <c r="J1954" s="73">
        <v>15.09</v>
      </c>
      <c r="K1954" s="89">
        <f t="shared" si="32"/>
        <v>15.09</v>
      </c>
      <c r="L1954" s="89"/>
    </row>
    <row r="1955" spans="1:12">
      <c r="A1955" s="73" t="s">
        <v>69</v>
      </c>
      <c r="B1955" s="73" t="s">
        <v>2745</v>
      </c>
      <c r="C1955" s="73" t="s">
        <v>2746</v>
      </c>
      <c r="D1955" s="73" t="s">
        <v>80</v>
      </c>
      <c r="E1955" s="73" t="s">
        <v>187</v>
      </c>
      <c r="F1955" s="73" t="s">
        <v>188</v>
      </c>
      <c r="G1955" s="73">
        <v>3</v>
      </c>
      <c r="H1955" s="73">
        <v>15.42</v>
      </c>
      <c r="I1955" s="73">
        <v>0</v>
      </c>
      <c r="J1955" s="73">
        <v>15.42</v>
      </c>
      <c r="K1955" s="89">
        <f t="shared" si="32"/>
        <v>15.42</v>
      </c>
      <c r="L1955" s="89"/>
    </row>
    <row r="1956" spans="1:12">
      <c r="A1956" s="73" t="s">
        <v>69</v>
      </c>
      <c r="B1956" s="73" t="s">
        <v>2745</v>
      </c>
      <c r="C1956" s="73" t="s">
        <v>2746</v>
      </c>
      <c r="D1956" s="73" t="s">
        <v>80</v>
      </c>
      <c r="E1956" s="73" t="s">
        <v>189</v>
      </c>
      <c r="F1956" s="73" t="s">
        <v>190</v>
      </c>
      <c r="G1956" s="73">
        <v>3</v>
      </c>
      <c r="H1956" s="73">
        <v>16.02</v>
      </c>
      <c r="I1956" s="73">
        <v>0</v>
      </c>
      <c r="J1956" s="73">
        <v>16.02</v>
      </c>
      <c r="K1956" s="89">
        <f t="shared" si="32"/>
        <v>16.02</v>
      </c>
      <c r="L1956" s="89"/>
    </row>
    <row r="1957" spans="1:12">
      <c r="A1957" s="73" t="s">
        <v>69</v>
      </c>
      <c r="B1957" s="73" t="s">
        <v>2745</v>
      </c>
      <c r="C1957" s="73" t="s">
        <v>2746</v>
      </c>
      <c r="D1957" s="73" t="s">
        <v>80</v>
      </c>
      <c r="E1957" s="73" t="s">
        <v>87</v>
      </c>
      <c r="F1957" s="73" t="s">
        <v>88</v>
      </c>
      <c r="G1957" s="73">
        <v>3</v>
      </c>
      <c r="H1957" s="73">
        <v>8.61</v>
      </c>
      <c r="I1957" s="73">
        <v>0</v>
      </c>
      <c r="J1957" s="73">
        <v>8.61</v>
      </c>
      <c r="K1957" s="89">
        <f t="shared" si="32"/>
        <v>8.61</v>
      </c>
      <c r="L1957" s="89"/>
    </row>
    <row r="1958" spans="1:12">
      <c r="A1958" s="73" t="s">
        <v>69</v>
      </c>
      <c r="B1958" s="73" t="s">
        <v>2745</v>
      </c>
      <c r="C1958" s="73" t="s">
        <v>2746</v>
      </c>
      <c r="D1958" s="73" t="s">
        <v>80</v>
      </c>
      <c r="E1958" s="73" t="s">
        <v>89</v>
      </c>
      <c r="F1958" s="73" t="s">
        <v>90</v>
      </c>
      <c r="G1958" s="73">
        <v>3</v>
      </c>
      <c r="H1958" s="73">
        <v>20.190000000000001</v>
      </c>
      <c r="I1958" s="73">
        <v>0</v>
      </c>
      <c r="J1958" s="73">
        <v>20.190000000000001</v>
      </c>
      <c r="K1958" s="89">
        <f t="shared" si="32"/>
        <v>20.190000000000001</v>
      </c>
      <c r="L1958" s="89"/>
    </row>
    <row r="1959" spans="1:12">
      <c r="A1959" s="73" t="s">
        <v>69</v>
      </c>
      <c r="B1959" s="73" t="s">
        <v>2745</v>
      </c>
      <c r="C1959" s="73" t="s">
        <v>2746</v>
      </c>
      <c r="D1959" s="73" t="s">
        <v>80</v>
      </c>
      <c r="E1959" s="73" t="s">
        <v>278</v>
      </c>
      <c r="F1959" s="73" t="s">
        <v>279</v>
      </c>
      <c r="G1959" s="73">
        <v>3</v>
      </c>
      <c r="H1959" s="73">
        <v>8.67</v>
      </c>
      <c r="I1959" s="73">
        <v>0</v>
      </c>
      <c r="J1959" s="73">
        <v>8.67</v>
      </c>
      <c r="K1959" s="89">
        <f t="shared" si="32"/>
        <v>8.67</v>
      </c>
      <c r="L1959" s="89"/>
    </row>
    <row r="1960" spans="1:12">
      <c r="A1960" s="73" t="s">
        <v>69</v>
      </c>
      <c r="B1960" s="73" t="s">
        <v>2745</v>
      </c>
      <c r="C1960" s="73" t="s">
        <v>2746</v>
      </c>
      <c r="D1960" s="73" t="s">
        <v>80</v>
      </c>
      <c r="E1960" s="73" t="s">
        <v>91</v>
      </c>
      <c r="F1960" s="73" t="s">
        <v>92</v>
      </c>
      <c r="G1960" s="73">
        <v>3</v>
      </c>
      <c r="H1960" s="73">
        <v>6.24</v>
      </c>
      <c r="I1960" s="73">
        <v>0</v>
      </c>
      <c r="J1960" s="73">
        <v>6.24</v>
      </c>
      <c r="K1960" s="89">
        <f t="shared" si="32"/>
        <v>6.24</v>
      </c>
      <c r="L1960" s="89"/>
    </row>
    <row r="1961" spans="1:12">
      <c r="A1961" s="73" t="s">
        <v>69</v>
      </c>
      <c r="B1961" s="73" t="s">
        <v>1869</v>
      </c>
      <c r="C1961" s="73" t="s">
        <v>1870</v>
      </c>
      <c r="D1961" s="73" t="s">
        <v>80</v>
      </c>
      <c r="E1961" s="73" t="s">
        <v>523</v>
      </c>
      <c r="F1961" s="73" t="s">
        <v>524</v>
      </c>
      <c r="G1961" s="73">
        <v>1</v>
      </c>
      <c r="H1961" s="73">
        <v>30.3</v>
      </c>
      <c r="I1961" s="73">
        <v>3</v>
      </c>
      <c r="J1961" s="73">
        <v>33.299999999999997</v>
      </c>
      <c r="K1961" s="89">
        <f t="shared" si="32"/>
        <v>33.299999999999997</v>
      </c>
      <c r="L1961" s="89"/>
    </row>
    <row r="1962" spans="1:12">
      <c r="A1962" s="73" t="s">
        <v>69</v>
      </c>
      <c r="B1962" s="73" t="s">
        <v>1869</v>
      </c>
      <c r="C1962" s="73" t="s">
        <v>1870</v>
      </c>
      <c r="D1962" s="73" t="s">
        <v>80</v>
      </c>
      <c r="E1962" s="73" t="s">
        <v>94</v>
      </c>
      <c r="F1962" s="73" t="s">
        <v>95</v>
      </c>
      <c r="G1962" s="73">
        <v>1</v>
      </c>
      <c r="H1962" s="73">
        <v>1.1000000000000001</v>
      </c>
      <c r="I1962" s="73">
        <v>0</v>
      </c>
      <c r="J1962" s="73">
        <v>1.1000000000000001</v>
      </c>
      <c r="K1962" s="89">
        <f t="shared" si="32"/>
        <v>1.1000000000000001</v>
      </c>
      <c r="L1962" s="89"/>
    </row>
    <row r="1963" spans="1:12">
      <c r="A1963" s="73" t="s">
        <v>69</v>
      </c>
      <c r="B1963" s="73" t="s">
        <v>1869</v>
      </c>
      <c r="C1963" s="73" t="s">
        <v>1870</v>
      </c>
      <c r="D1963" s="73" t="s">
        <v>78</v>
      </c>
      <c r="E1963" s="73" t="s">
        <v>79</v>
      </c>
      <c r="F1963" s="73"/>
      <c r="G1963" s="73">
        <v>1</v>
      </c>
      <c r="H1963" s="73">
        <v>13.08</v>
      </c>
      <c r="I1963" s="73">
        <v>4</v>
      </c>
      <c r="J1963" s="73">
        <v>17.079999999999998</v>
      </c>
      <c r="K1963" s="89">
        <f t="shared" si="32"/>
        <v>17.079999999999998</v>
      </c>
      <c r="L1963" s="89"/>
    </row>
    <row r="1964" spans="1:12">
      <c r="A1964" s="73" t="s">
        <v>69</v>
      </c>
      <c r="B1964" s="73" t="s">
        <v>1869</v>
      </c>
      <c r="C1964" s="73" t="s">
        <v>1870</v>
      </c>
      <c r="D1964" s="73" t="s">
        <v>80</v>
      </c>
      <c r="E1964" s="73" t="s">
        <v>136</v>
      </c>
      <c r="F1964" s="73" t="s">
        <v>137</v>
      </c>
      <c r="G1964" s="73">
        <v>1</v>
      </c>
      <c r="H1964" s="73">
        <v>5.61</v>
      </c>
      <c r="I1964" s="73">
        <v>0</v>
      </c>
      <c r="J1964" s="73">
        <v>5.61</v>
      </c>
      <c r="K1964" s="89">
        <f t="shared" si="32"/>
        <v>5.61</v>
      </c>
      <c r="L1964" s="89"/>
    </row>
    <row r="1965" spans="1:12">
      <c r="A1965" s="73" t="s">
        <v>69</v>
      </c>
      <c r="B1965" s="73" t="s">
        <v>1869</v>
      </c>
      <c r="C1965" s="73" t="s">
        <v>1870</v>
      </c>
      <c r="D1965" s="73" t="s">
        <v>78</v>
      </c>
      <c r="E1965" s="73" t="s">
        <v>79</v>
      </c>
      <c r="F1965" s="73"/>
      <c r="G1965" s="73">
        <v>1</v>
      </c>
      <c r="H1965" s="73">
        <v>13.08</v>
      </c>
      <c r="I1965" s="73">
        <v>4</v>
      </c>
      <c r="J1965" s="73">
        <v>17.079999999999998</v>
      </c>
      <c r="K1965" s="89">
        <f t="shared" si="32"/>
        <v>17.079999999999998</v>
      </c>
      <c r="L1965" s="89"/>
    </row>
    <row r="1966" spans="1:12">
      <c r="A1966" s="73" t="s">
        <v>69</v>
      </c>
      <c r="B1966" s="73" t="s">
        <v>1869</v>
      </c>
      <c r="C1966" s="73" t="s">
        <v>1870</v>
      </c>
      <c r="D1966" s="73" t="s">
        <v>80</v>
      </c>
      <c r="E1966" s="73" t="s">
        <v>146</v>
      </c>
      <c r="F1966" s="73" t="s">
        <v>1771</v>
      </c>
      <c r="G1966" s="73">
        <v>1</v>
      </c>
      <c r="H1966" s="73">
        <v>2.78</v>
      </c>
      <c r="I1966" s="73">
        <v>0</v>
      </c>
      <c r="J1966" s="73">
        <v>2.78</v>
      </c>
      <c r="K1966" s="89">
        <f t="shared" si="32"/>
        <v>2.78</v>
      </c>
      <c r="L1966" s="89"/>
    </row>
    <row r="1967" spans="1:12">
      <c r="A1967" s="73" t="s">
        <v>69</v>
      </c>
      <c r="B1967" s="73" t="s">
        <v>1869</v>
      </c>
      <c r="C1967" s="73" t="s">
        <v>1870</v>
      </c>
      <c r="D1967" s="73" t="s">
        <v>80</v>
      </c>
      <c r="E1967" s="73" t="s">
        <v>209</v>
      </c>
      <c r="F1967" s="73" t="s">
        <v>210</v>
      </c>
      <c r="G1967" s="73">
        <v>1</v>
      </c>
      <c r="H1967" s="73">
        <v>45.58</v>
      </c>
      <c r="I1967" s="73">
        <v>4</v>
      </c>
      <c r="J1967" s="73">
        <v>49.58</v>
      </c>
      <c r="K1967" s="89">
        <f t="shared" si="32"/>
        <v>49.58</v>
      </c>
      <c r="L1967" s="89"/>
    </row>
    <row r="1968" spans="1:12">
      <c r="A1968" s="73" t="s">
        <v>69</v>
      </c>
      <c r="B1968" s="73" t="s">
        <v>1667</v>
      </c>
      <c r="C1968" s="73" t="s">
        <v>1668</v>
      </c>
      <c r="D1968" s="73" t="s">
        <v>78</v>
      </c>
      <c r="E1968" s="73" t="s">
        <v>79</v>
      </c>
      <c r="F1968" s="73"/>
      <c r="G1968" s="73">
        <v>1</v>
      </c>
      <c r="H1968" s="73">
        <v>25.37</v>
      </c>
      <c r="I1968" s="73">
        <v>4</v>
      </c>
      <c r="J1968" s="73">
        <v>29.37</v>
      </c>
      <c r="K1968" s="89">
        <f t="shared" si="32"/>
        <v>29.37</v>
      </c>
      <c r="L1968" s="89"/>
    </row>
    <row r="1969" spans="1:12">
      <c r="A1969" s="73" t="s">
        <v>69</v>
      </c>
      <c r="B1969" s="73" t="s">
        <v>2747</v>
      </c>
      <c r="C1969" s="73" t="s">
        <v>2748</v>
      </c>
      <c r="D1969" s="73" t="s">
        <v>78</v>
      </c>
      <c r="E1969" s="73" t="s">
        <v>79</v>
      </c>
      <c r="F1969" s="73"/>
      <c r="G1969" s="73">
        <v>2</v>
      </c>
      <c r="H1969" s="73">
        <v>26.16</v>
      </c>
      <c r="I1969" s="73">
        <v>20</v>
      </c>
      <c r="J1969" s="73">
        <v>46.16</v>
      </c>
      <c r="K1969" s="89">
        <f t="shared" si="32"/>
        <v>46.16</v>
      </c>
      <c r="L1969" s="89"/>
    </row>
    <row r="1970" spans="1:12">
      <c r="A1970" s="73" t="s">
        <v>69</v>
      </c>
      <c r="B1970" s="73" t="s">
        <v>2747</v>
      </c>
      <c r="C1970" s="73" t="s">
        <v>2748</v>
      </c>
      <c r="D1970" s="73" t="s">
        <v>80</v>
      </c>
      <c r="E1970" s="73" t="s">
        <v>134</v>
      </c>
      <c r="F1970" s="73" t="s">
        <v>135</v>
      </c>
      <c r="G1970" s="73">
        <v>2</v>
      </c>
      <c r="H1970" s="73">
        <v>19.7</v>
      </c>
      <c r="I1970" s="73">
        <v>0</v>
      </c>
      <c r="J1970" s="73">
        <v>19.7</v>
      </c>
      <c r="K1970" s="89">
        <f t="shared" si="32"/>
        <v>19.7</v>
      </c>
      <c r="L1970" s="89"/>
    </row>
    <row r="1971" spans="1:12">
      <c r="A1971" s="73" t="s">
        <v>71</v>
      </c>
      <c r="B1971" s="73" t="s">
        <v>525</v>
      </c>
      <c r="C1971" s="73" t="s">
        <v>526</v>
      </c>
      <c r="D1971" s="73" t="s">
        <v>80</v>
      </c>
      <c r="E1971" s="73" t="s">
        <v>167</v>
      </c>
      <c r="F1971" s="73" t="s">
        <v>168</v>
      </c>
      <c r="G1971" s="73">
        <v>1</v>
      </c>
      <c r="H1971" s="73">
        <v>8.99</v>
      </c>
      <c r="I1971" s="73">
        <v>4</v>
      </c>
      <c r="J1971" s="73">
        <v>12.99</v>
      </c>
      <c r="K1971" s="89">
        <f t="shared" si="32"/>
        <v>12.99</v>
      </c>
      <c r="L1971" s="89"/>
    </row>
    <row r="1972" spans="1:12">
      <c r="A1972" s="73" t="s">
        <v>71</v>
      </c>
      <c r="B1972" s="73" t="s">
        <v>525</v>
      </c>
      <c r="C1972" s="73" t="s">
        <v>526</v>
      </c>
      <c r="D1972" s="73" t="s">
        <v>80</v>
      </c>
      <c r="E1972" s="73" t="s">
        <v>244</v>
      </c>
      <c r="F1972" s="73" t="s">
        <v>245</v>
      </c>
      <c r="G1972" s="73">
        <v>1</v>
      </c>
      <c r="H1972" s="73">
        <v>10.86</v>
      </c>
      <c r="I1972" s="73">
        <v>4</v>
      </c>
      <c r="J1972" s="73">
        <v>14.86</v>
      </c>
      <c r="K1972" s="89">
        <f t="shared" si="32"/>
        <v>14.86</v>
      </c>
      <c r="L1972" s="89"/>
    </row>
    <row r="1973" spans="1:12">
      <c r="A1973" s="73" t="s">
        <v>71</v>
      </c>
      <c r="B1973" s="73" t="s">
        <v>525</v>
      </c>
      <c r="C1973" s="73" t="s">
        <v>526</v>
      </c>
      <c r="D1973" s="73" t="s">
        <v>80</v>
      </c>
      <c r="E1973" s="73" t="s">
        <v>171</v>
      </c>
      <c r="F1973" s="73" t="s">
        <v>172</v>
      </c>
      <c r="G1973" s="73">
        <v>2</v>
      </c>
      <c r="H1973" s="73">
        <v>10.4</v>
      </c>
      <c r="I1973" s="73">
        <v>0</v>
      </c>
      <c r="J1973" s="73">
        <v>10.4</v>
      </c>
      <c r="K1973" s="89">
        <f t="shared" si="32"/>
        <v>10.4</v>
      </c>
      <c r="L1973" s="89"/>
    </row>
    <row r="1974" spans="1:12">
      <c r="A1974" s="73" t="s">
        <v>71</v>
      </c>
      <c r="B1974" s="73" t="s">
        <v>2749</v>
      </c>
      <c r="C1974" s="73" t="s">
        <v>2750</v>
      </c>
      <c r="D1974" s="73" t="s">
        <v>78</v>
      </c>
      <c r="E1974" s="73" t="s">
        <v>79</v>
      </c>
      <c r="F1974" s="73"/>
      <c r="G1974" s="73">
        <v>2</v>
      </c>
      <c r="H1974" s="73">
        <v>46.48</v>
      </c>
      <c r="I1974" s="73">
        <v>8</v>
      </c>
      <c r="J1974" s="73">
        <v>54.48</v>
      </c>
      <c r="K1974" s="89">
        <f t="shared" si="32"/>
        <v>54.48</v>
      </c>
      <c r="L1974" s="89"/>
    </row>
    <row r="1975" spans="1:12">
      <c r="A1975" s="73" t="s">
        <v>71</v>
      </c>
      <c r="B1975" s="73" t="s">
        <v>2751</v>
      </c>
      <c r="C1975" s="73" t="s">
        <v>2752</v>
      </c>
      <c r="D1975" s="73" t="s">
        <v>78</v>
      </c>
      <c r="E1975" s="73" t="s">
        <v>79</v>
      </c>
      <c r="F1975" s="73"/>
      <c r="G1975" s="73">
        <v>1</v>
      </c>
      <c r="H1975" s="73">
        <v>13.08</v>
      </c>
      <c r="I1975" s="73">
        <v>4</v>
      </c>
      <c r="J1975" s="73">
        <v>17.079999999999998</v>
      </c>
      <c r="K1975" s="89">
        <f t="shared" si="32"/>
        <v>17.079999999999998</v>
      </c>
      <c r="L1975" s="89"/>
    </row>
    <row r="1976" spans="1:12">
      <c r="A1976" s="73" t="s">
        <v>71</v>
      </c>
      <c r="B1976" s="73" t="s">
        <v>2751</v>
      </c>
      <c r="C1976" s="73" t="s">
        <v>2752</v>
      </c>
      <c r="D1976" s="73" t="s">
        <v>80</v>
      </c>
      <c r="E1976" s="73" t="s">
        <v>144</v>
      </c>
      <c r="F1976" s="73" t="s">
        <v>145</v>
      </c>
      <c r="G1976" s="73">
        <v>1</v>
      </c>
      <c r="H1976" s="73">
        <v>2.09</v>
      </c>
      <c r="I1976" s="73">
        <v>0</v>
      </c>
      <c r="J1976" s="73">
        <v>2.09</v>
      </c>
      <c r="K1976" s="89">
        <f t="shared" si="32"/>
        <v>2.09</v>
      </c>
      <c r="L1976" s="89"/>
    </row>
    <row r="1977" spans="1:12">
      <c r="A1977" s="73" t="s">
        <v>71</v>
      </c>
      <c r="B1977" s="73" t="s">
        <v>527</v>
      </c>
      <c r="C1977" s="73" t="s">
        <v>528</v>
      </c>
      <c r="D1977" s="73" t="s">
        <v>78</v>
      </c>
      <c r="E1977" s="73" t="s">
        <v>79</v>
      </c>
      <c r="F1977" s="73"/>
      <c r="G1977" s="73">
        <v>13</v>
      </c>
      <c r="H1977" s="73">
        <v>13.08</v>
      </c>
      <c r="I1977" s="73">
        <v>52</v>
      </c>
      <c r="J1977" s="73">
        <v>65.08</v>
      </c>
      <c r="K1977" s="89">
        <f t="shared" si="32"/>
        <v>65.08</v>
      </c>
      <c r="L1977" s="89"/>
    </row>
    <row r="1978" spans="1:12">
      <c r="A1978" s="73" t="s">
        <v>71</v>
      </c>
      <c r="B1978" s="73" t="s">
        <v>527</v>
      </c>
      <c r="C1978" s="73" t="s">
        <v>528</v>
      </c>
      <c r="D1978" s="73" t="s">
        <v>80</v>
      </c>
      <c r="E1978" s="73" t="s">
        <v>144</v>
      </c>
      <c r="F1978" s="73" t="s">
        <v>145</v>
      </c>
      <c r="G1978" s="73">
        <v>1</v>
      </c>
      <c r="H1978" s="73">
        <v>2.09</v>
      </c>
      <c r="I1978" s="73">
        <v>0</v>
      </c>
      <c r="J1978" s="73">
        <v>2.09</v>
      </c>
      <c r="K1978" s="89">
        <f t="shared" si="32"/>
        <v>2.09</v>
      </c>
      <c r="L1978" s="89"/>
    </row>
    <row r="1979" spans="1:12">
      <c r="A1979" s="73" t="s">
        <v>71</v>
      </c>
      <c r="B1979" s="73" t="s">
        <v>527</v>
      </c>
      <c r="C1979" s="73" t="s">
        <v>528</v>
      </c>
      <c r="D1979" s="73" t="s">
        <v>80</v>
      </c>
      <c r="E1979" s="73" t="s">
        <v>155</v>
      </c>
      <c r="F1979" s="73" t="s">
        <v>156</v>
      </c>
      <c r="G1979" s="73">
        <v>1</v>
      </c>
      <c r="H1979" s="73">
        <v>12.58</v>
      </c>
      <c r="I1979" s="73">
        <v>3</v>
      </c>
      <c r="J1979" s="73">
        <v>15.58</v>
      </c>
      <c r="K1979" s="89">
        <f t="shared" si="32"/>
        <v>15.58</v>
      </c>
      <c r="L1979" s="89"/>
    </row>
    <row r="1980" spans="1:12">
      <c r="A1980" s="73" t="s">
        <v>71</v>
      </c>
      <c r="B1980" s="73" t="s">
        <v>527</v>
      </c>
      <c r="C1980" s="73" t="s">
        <v>528</v>
      </c>
      <c r="D1980" s="73" t="s">
        <v>80</v>
      </c>
      <c r="E1980" s="73" t="s">
        <v>157</v>
      </c>
      <c r="F1980" s="73" t="s">
        <v>158</v>
      </c>
      <c r="G1980" s="73">
        <v>1</v>
      </c>
      <c r="H1980" s="73">
        <v>20.8</v>
      </c>
      <c r="I1980" s="73">
        <v>3</v>
      </c>
      <c r="J1980" s="73">
        <v>23.8</v>
      </c>
      <c r="K1980" s="89">
        <f t="shared" si="32"/>
        <v>23.8</v>
      </c>
      <c r="L1980" s="89"/>
    </row>
    <row r="1981" spans="1:12">
      <c r="A1981" s="73" t="s">
        <v>71</v>
      </c>
      <c r="B1981" s="73" t="s">
        <v>527</v>
      </c>
      <c r="C1981" s="73" t="s">
        <v>528</v>
      </c>
      <c r="D1981" s="73" t="s">
        <v>80</v>
      </c>
      <c r="E1981" s="73" t="s">
        <v>94</v>
      </c>
      <c r="F1981" s="73" t="s">
        <v>95</v>
      </c>
      <c r="G1981" s="73">
        <v>5</v>
      </c>
      <c r="H1981" s="73">
        <v>5.5</v>
      </c>
      <c r="I1981" s="73">
        <v>0</v>
      </c>
      <c r="J1981" s="73">
        <v>5.5</v>
      </c>
      <c r="K1981" s="89">
        <f t="shared" si="32"/>
        <v>5.5</v>
      </c>
      <c r="L1981" s="89"/>
    </row>
    <row r="1982" spans="1:12">
      <c r="A1982" s="73" t="s">
        <v>71</v>
      </c>
      <c r="B1982" s="73" t="s">
        <v>527</v>
      </c>
      <c r="C1982" s="73" t="s">
        <v>528</v>
      </c>
      <c r="D1982" s="73" t="s">
        <v>80</v>
      </c>
      <c r="E1982" s="73" t="s">
        <v>96</v>
      </c>
      <c r="F1982" s="73" t="s">
        <v>97</v>
      </c>
      <c r="G1982" s="73">
        <v>1</v>
      </c>
      <c r="H1982" s="73">
        <v>15.45</v>
      </c>
      <c r="I1982" s="73">
        <v>14</v>
      </c>
      <c r="J1982" s="73">
        <v>29.45</v>
      </c>
      <c r="K1982" s="89">
        <f t="shared" si="32"/>
        <v>29.45</v>
      </c>
      <c r="L1982" s="89"/>
    </row>
    <row r="1983" spans="1:12">
      <c r="A1983" s="73" t="s">
        <v>71</v>
      </c>
      <c r="B1983" s="73" t="s">
        <v>527</v>
      </c>
      <c r="C1983" s="73" t="s">
        <v>528</v>
      </c>
      <c r="D1983" s="73" t="s">
        <v>80</v>
      </c>
      <c r="E1983" s="73" t="s">
        <v>100</v>
      </c>
      <c r="F1983" s="73" t="s">
        <v>101</v>
      </c>
      <c r="G1983" s="73">
        <v>1</v>
      </c>
      <c r="H1983" s="73">
        <v>33.729999999999997</v>
      </c>
      <c r="I1983" s="73">
        <v>14</v>
      </c>
      <c r="J1983" s="73">
        <v>47.73</v>
      </c>
      <c r="K1983" s="89">
        <f t="shared" si="32"/>
        <v>47.73</v>
      </c>
      <c r="L1983" s="89"/>
    </row>
    <row r="1984" spans="1:12">
      <c r="A1984" s="73" t="s">
        <v>71</v>
      </c>
      <c r="B1984" s="73" t="s">
        <v>527</v>
      </c>
      <c r="C1984" s="73" t="s">
        <v>528</v>
      </c>
      <c r="D1984" s="73" t="s">
        <v>80</v>
      </c>
      <c r="E1984" s="73" t="s">
        <v>329</v>
      </c>
      <c r="F1984" s="73" t="s">
        <v>330</v>
      </c>
      <c r="G1984" s="73">
        <v>1</v>
      </c>
      <c r="H1984" s="73">
        <v>26.35</v>
      </c>
      <c r="I1984" s="73">
        <v>14</v>
      </c>
      <c r="J1984" s="73">
        <v>40.35</v>
      </c>
      <c r="K1984" s="89">
        <f t="shared" si="32"/>
        <v>40.35</v>
      </c>
      <c r="L1984" s="89"/>
    </row>
    <row r="1985" spans="1:12">
      <c r="A1985" s="73" t="s">
        <v>71</v>
      </c>
      <c r="B1985" s="73" t="s">
        <v>527</v>
      </c>
      <c r="C1985" s="73" t="s">
        <v>528</v>
      </c>
      <c r="D1985" s="73" t="s">
        <v>80</v>
      </c>
      <c r="E1985" s="73" t="s">
        <v>331</v>
      </c>
      <c r="F1985" s="73" t="s">
        <v>332</v>
      </c>
      <c r="G1985" s="73">
        <v>1</v>
      </c>
      <c r="H1985" s="73">
        <v>26.06</v>
      </c>
      <c r="I1985" s="73">
        <v>0</v>
      </c>
      <c r="J1985" s="73">
        <v>26.06</v>
      </c>
      <c r="K1985" s="89">
        <f t="shared" si="32"/>
        <v>26.06</v>
      </c>
      <c r="L1985" s="89"/>
    </row>
    <row r="1986" spans="1:12">
      <c r="A1986" s="73" t="s">
        <v>71</v>
      </c>
      <c r="B1986" s="73" t="s">
        <v>527</v>
      </c>
      <c r="C1986" s="73" t="s">
        <v>528</v>
      </c>
      <c r="D1986" s="73" t="s">
        <v>80</v>
      </c>
      <c r="E1986" s="73" t="s">
        <v>104</v>
      </c>
      <c r="F1986" s="73" t="s">
        <v>105</v>
      </c>
      <c r="G1986" s="73">
        <v>3</v>
      </c>
      <c r="H1986" s="73">
        <v>62.22</v>
      </c>
      <c r="I1986" s="73">
        <v>0</v>
      </c>
      <c r="J1986" s="73">
        <v>62.22</v>
      </c>
      <c r="K1986" s="89">
        <f t="shared" si="32"/>
        <v>62.22</v>
      </c>
      <c r="L1986" s="89"/>
    </row>
    <row r="1987" spans="1:12">
      <c r="A1987" s="73" t="s">
        <v>71</v>
      </c>
      <c r="B1987" s="73" t="s">
        <v>527</v>
      </c>
      <c r="C1987" s="73" t="s">
        <v>528</v>
      </c>
      <c r="D1987" s="73" t="s">
        <v>80</v>
      </c>
      <c r="E1987" s="73" t="s">
        <v>167</v>
      </c>
      <c r="F1987" s="73" t="s">
        <v>168</v>
      </c>
      <c r="G1987" s="73">
        <v>1</v>
      </c>
      <c r="H1987" s="73">
        <v>8.99</v>
      </c>
      <c r="I1987" s="73">
        <v>4</v>
      </c>
      <c r="J1987" s="73">
        <v>12.99</v>
      </c>
      <c r="K1987" s="89">
        <f t="shared" si="32"/>
        <v>12.99</v>
      </c>
      <c r="L1987" s="89"/>
    </row>
    <row r="1988" spans="1:12">
      <c r="A1988" s="73" t="s">
        <v>71</v>
      </c>
      <c r="B1988" s="73" t="s">
        <v>527</v>
      </c>
      <c r="C1988" s="73" t="s">
        <v>528</v>
      </c>
      <c r="D1988" s="73" t="s">
        <v>80</v>
      </c>
      <c r="E1988" s="73" t="s">
        <v>171</v>
      </c>
      <c r="F1988" s="73" t="s">
        <v>172</v>
      </c>
      <c r="G1988" s="73">
        <v>1</v>
      </c>
      <c r="H1988" s="73">
        <v>5.2</v>
      </c>
      <c r="I1988" s="73">
        <v>0</v>
      </c>
      <c r="J1988" s="73">
        <v>5.2</v>
      </c>
      <c r="K1988" s="89">
        <f t="shared" si="32"/>
        <v>5.2</v>
      </c>
      <c r="L1988" s="89"/>
    </row>
    <row r="1989" spans="1:12">
      <c r="A1989" s="73" t="s">
        <v>71</v>
      </c>
      <c r="B1989" s="73" t="s">
        <v>527</v>
      </c>
      <c r="C1989" s="73" t="s">
        <v>528</v>
      </c>
      <c r="D1989" s="73" t="s">
        <v>80</v>
      </c>
      <c r="E1989" s="73" t="s">
        <v>163</v>
      </c>
      <c r="F1989" s="73" t="s">
        <v>164</v>
      </c>
      <c r="G1989" s="73">
        <v>1</v>
      </c>
      <c r="H1989" s="73">
        <v>5.28</v>
      </c>
      <c r="I1989" s="73">
        <v>0</v>
      </c>
      <c r="J1989" s="73">
        <v>5.28</v>
      </c>
      <c r="K1989" s="89">
        <f t="shared" si="32"/>
        <v>5.28</v>
      </c>
      <c r="L1989" s="89"/>
    </row>
    <row r="1990" spans="1:12">
      <c r="A1990" s="73" t="s">
        <v>71</v>
      </c>
      <c r="B1990" s="73" t="s">
        <v>529</v>
      </c>
      <c r="C1990" s="73" t="s">
        <v>530</v>
      </c>
      <c r="D1990" s="73" t="s">
        <v>78</v>
      </c>
      <c r="E1990" s="73" t="s">
        <v>79</v>
      </c>
      <c r="F1990" s="73"/>
      <c r="G1990" s="73">
        <v>4</v>
      </c>
      <c r="H1990" s="73">
        <v>52.32</v>
      </c>
      <c r="I1990" s="73">
        <v>12</v>
      </c>
      <c r="J1990" s="73">
        <v>64.319999999999993</v>
      </c>
      <c r="K1990" s="89">
        <f t="shared" si="32"/>
        <v>64.319999999999993</v>
      </c>
      <c r="L1990" s="89"/>
    </row>
    <row r="1991" spans="1:12">
      <c r="A1991" s="73" t="s">
        <v>71</v>
      </c>
      <c r="B1991" s="73" t="s">
        <v>529</v>
      </c>
      <c r="C1991" s="73" t="s">
        <v>530</v>
      </c>
      <c r="D1991" s="73" t="s">
        <v>80</v>
      </c>
      <c r="E1991" s="73" t="s">
        <v>321</v>
      </c>
      <c r="F1991" s="73" t="s">
        <v>322</v>
      </c>
      <c r="G1991" s="73">
        <v>1</v>
      </c>
      <c r="H1991" s="73">
        <v>5</v>
      </c>
      <c r="I1991" s="73">
        <v>0</v>
      </c>
      <c r="J1991" s="73">
        <v>5</v>
      </c>
      <c r="K1991" s="89">
        <f t="shared" ref="K1991:K2054" si="33">J1991</f>
        <v>5</v>
      </c>
      <c r="L1991" s="89"/>
    </row>
    <row r="1992" spans="1:12">
      <c r="A1992" s="73" t="s">
        <v>71</v>
      </c>
      <c r="B1992" s="73" t="s">
        <v>529</v>
      </c>
      <c r="C1992" s="73" t="s">
        <v>530</v>
      </c>
      <c r="D1992" s="73" t="s">
        <v>80</v>
      </c>
      <c r="E1992" s="73" t="s">
        <v>396</v>
      </c>
      <c r="F1992" s="73" t="s">
        <v>397</v>
      </c>
      <c r="G1992" s="73">
        <v>1</v>
      </c>
      <c r="H1992" s="73">
        <v>2.74</v>
      </c>
      <c r="I1992" s="73">
        <v>0</v>
      </c>
      <c r="J1992" s="73">
        <v>2.74</v>
      </c>
      <c r="K1992" s="89">
        <f t="shared" si="33"/>
        <v>2.74</v>
      </c>
      <c r="L1992" s="89"/>
    </row>
    <row r="1993" spans="1:12">
      <c r="A1993" s="73" t="s">
        <v>71</v>
      </c>
      <c r="B1993" s="73" t="s">
        <v>529</v>
      </c>
      <c r="C1993" s="73" t="s">
        <v>530</v>
      </c>
      <c r="D1993" s="73" t="s">
        <v>80</v>
      </c>
      <c r="E1993" s="73" t="s">
        <v>83</v>
      </c>
      <c r="F1993" s="73" t="s">
        <v>84</v>
      </c>
      <c r="G1993" s="73">
        <v>4</v>
      </c>
      <c r="H1993" s="73">
        <v>9</v>
      </c>
      <c r="I1993" s="73">
        <v>0</v>
      </c>
      <c r="J1993" s="73">
        <v>9</v>
      </c>
      <c r="K1993" s="89">
        <f t="shared" si="33"/>
        <v>9</v>
      </c>
      <c r="L1993" s="89"/>
    </row>
    <row r="1994" spans="1:12">
      <c r="A1994" s="73" t="s">
        <v>71</v>
      </c>
      <c r="B1994" s="73" t="s">
        <v>529</v>
      </c>
      <c r="C1994" s="73" t="s">
        <v>530</v>
      </c>
      <c r="D1994" s="73" t="s">
        <v>80</v>
      </c>
      <c r="E1994" s="73" t="s">
        <v>183</v>
      </c>
      <c r="F1994" s="73" t="s">
        <v>184</v>
      </c>
      <c r="G1994" s="73">
        <v>2</v>
      </c>
      <c r="H1994" s="73">
        <v>4.5</v>
      </c>
      <c r="I1994" s="73">
        <v>0</v>
      </c>
      <c r="J1994" s="73">
        <v>4.5</v>
      </c>
      <c r="K1994" s="89">
        <f t="shared" si="33"/>
        <v>4.5</v>
      </c>
      <c r="L1994" s="89"/>
    </row>
    <row r="1995" spans="1:12">
      <c r="A1995" s="73" t="s">
        <v>71</v>
      </c>
      <c r="B1995" s="73" t="s">
        <v>529</v>
      </c>
      <c r="C1995" s="73" t="s">
        <v>530</v>
      </c>
      <c r="D1995" s="73" t="s">
        <v>80</v>
      </c>
      <c r="E1995" s="73" t="s">
        <v>85</v>
      </c>
      <c r="F1995" s="73" t="s">
        <v>86</v>
      </c>
      <c r="G1995" s="73">
        <v>3</v>
      </c>
      <c r="H1995" s="73">
        <v>15.09</v>
      </c>
      <c r="I1995" s="73">
        <v>0</v>
      </c>
      <c r="J1995" s="73">
        <v>15.09</v>
      </c>
      <c r="K1995" s="89">
        <f t="shared" si="33"/>
        <v>15.09</v>
      </c>
      <c r="L1995" s="89"/>
    </row>
    <row r="1996" spans="1:12">
      <c r="A1996" s="73" t="s">
        <v>71</v>
      </c>
      <c r="B1996" s="73" t="s">
        <v>529</v>
      </c>
      <c r="C1996" s="73" t="s">
        <v>530</v>
      </c>
      <c r="D1996" s="73" t="s">
        <v>80</v>
      </c>
      <c r="E1996" s="73" t="s">
        <v>234</v>
      </c>
      <c r="F1996" s="73" t="s">
        <v>235</v>
      </c>
      <c r="G1996" s="73">
        <v>3</v>
      </c>
      <c r="H1996" s="73">
        <v>11.97</v>
      </c>
      <c r="I1996" s="73">
        <v>0</v>
      </c>
      <c r="J1996" s="73">
        <v>11.97</v>
      </c>
      <c r="K1996" s="89">
        <f t="shared" si="33"/>
        <v>11.97</v>
      </c>
      <c r="L1996" s="89"/>
    </row>
    <row r="1997" spans="1:12">
      <c r="A1997" s="73" t="s">
        <v>71</v>
      </c>
      <c r="B1997" s="73" t="s">
        <v>529</v>
      </c>
      <c r="C1997" s="73" t="s">
        <v>530</v>
      </c>
      <c r="D1997" s="73" t="s">
        <v>80</v>
      </c>
      <c r="E1997" s="73" t="s">
        <v>323</v>
      </c>
      <c r="F1997" s="73" t="s">
        <v>324</v>
      </c>
      <c r="G1997" s="73">
        <v>2</v>
      </c>
      <c r="H1997" s="73">
        <v>5.34</v>
      </c>
      <c r="I1997" s="73">
        <v>0</v>
      </c>
      <c r="J1997" s="73">
        <v>5.34</v>
      </c>
      <c r="K1997" s="89">
        <f t="shared" si="33"/>
        <v>5.34</v>
      </c>
      <c r="L1997" s="89"/>
    </row>
    <row r="1998" spans="1:12">
      <c r="A1998" s="73" t="s">
        <v>71</v>
      </c>
      <c r="B1998" s="73" t="s">
        <v>529</v>
      </c>
      <c r="C1998" s="73" t="s">
        <v>530</v>
      </c>
      <c r="D1998" s="73" t="s">
        <v>80</v>
      </c>
      <c r="E1998" s="73" t="s">
        <v>187</v>
      </c>
      <c r="F1998" s="73" t="s">
        <v>188</v>
      </c>
      <c r="G1998" s="73">
        <v>3</v>
      </c>
      <c r="H1998" s="73">
        <v>15.42</v>
      </c>
      <c r="I1998" s="73">
        <v>0</v>
      </c>
      <c r="J1998" s="73">
        <v>15.42</v>
      </c>
      <c r="K1998" s="89">
        <f t="shared" si="33"/>
        <v>15.42</v>
      </c>
      <c r="L1998" s="89"/>
    </row>
    <row r="1999" spans="1:12">
      <c r="A1999" s="73" t="s">
        <v>71</v>
      </c>
      <c r="B1999" s="73" t="s">
        <v>529</v>
      </c>
      <c r="C1999" s="73" t="s">
        <v>530</v>
      </c>
      <c r="D1999" s="73" t="s">
        <v>80</v>
      </c>
      <c r="E1999" s="73" t="s">
        <v>87</v>
      </c>
      <c r="F1999" s="73" t="s">
        <v>88</v>
      </c>
      <c r="G1999" s="73">
        <v>3</v>
      </c>
      <c r="H1999" s="73">
        <v>8.61</v>
      </c>
      <c r="I1999" s="73">
        <v>0</v>
      </c>
      <c r="J1999" s="73">
        <v>8.61</v>
      </c>
      <c r="K1999" s="89">
        <f t="shared" si="33"/>
        <v>8.61</v>
      </c>
      <c r="L1999" s="89"/>
    </row>
    <row r="2000" spans="1:12">
      <c r="A2000" s="73" t="s">
        <v>71</v>
      </c>
      <c r="B2000" s="73" t="s">
        <v>529</v>
      </c>
      <c r="C2000" s="73" t="s">
        <v>530</v>
      </c>
      <c r="D2000" s="73" t="s">
        <v>80</v>
      </c>
      <c r="E2000" s="73" t="s">
        <v>278</v>
      </c>
      <c r="F2000" s="73" t="s">
        <v>279</v>
      </c>
      <c r="G2000" s="73">
        <v>3</v>
      </c>
      <c r="H2000" s="73">
        <v>8.67</v>
      </c>
      <c r="I2000" s="73">
        <v>0</v>
      </c>
      <c r="J2000" s="73">
        <v>8.67</v>
      </c>
      <c r="K2000" s="89">
        <f t="shared" si="33"/>
        <v>8.67</v>
      </c>
      <c r="L2000" s="89"/>
    </row>
    <row r="2001" spans="1:12">
      <c r="A2001" s="73" t="s">
        <v>71</v>
      </c>
      <c r="B2001" s="73" t="s">
        <v>529</v>
      </c>
      <c r="C2001" s="73" t="s">
        <v>530</v>
      </c>
      <c r="D2001" s="73" t="s">
        <v>80</v>
      </c>
      <c r="E2001" s="73" t="s">
        <v>165</v>
      </c>
      <c r="F2001" s="73" t="s">
        <v>166</v>
      </c>
      <c r="G2001" s="73">
        <v>1</v>
      </c>
      <c r="H2001" s="73">
        <v>7.28</v>
      </c>
      <c r="I2001" s="73">
        <v>3</v>
      </c>
      <c r="J2001" s="73">
        <v>10.28</v>
      </c>
      <c r="K2001" s="89">
        <f t="shared" si="33"/>
        <v>10.28</v>
      </c>
      <c r="L2001" s="89"/>
    </row>
    <row r="2002" spans="1:12">
      <c r="A2002" s="73" t="s">
        <v>71</v>
      </c>
      <c r="B2002" s="73" t="s">
        <v>529</v>
      </c>
      <c r="C2002" s="73" t="s">
        <v>530</v>
      </c>
      <c r="D2002" s="73" t="s">
        <v>80</v>
      </c>
      <c r="E2002" s="73" t="s">
        <v>94</v>
      </c>
      <c r="F2002" s="73" t="s">
        <v>95</v>
      </c>
      <c r="G2002" s="73">
        <v>1</v>
      </c>
      <c r="H2002" s="73">
        <v>1.1000000000000001</v>
      </c>
      <c r="I2002" s="73">
        <v>0</v>
      </c>
      <c r="J2002" s="73">
        <v>1.1000000000000001</v>
      </c>
      <c r="K2002" s="89">
        <f t="shared" si="33"/>
        <v>1.1000000000000001</v>
      </c>
      <c r="L2002" s="89"/>
    </row>
    <row r="2003" spans="1:12">
      <c r="A2003" s="73" t="s">
        <v>71</v>
      </c>
      <c r="B2003" s="73" t="s">
        <v>531</v>
      </c>
      <c r="C2003" s="73" t="s">
        <v>72</v>
      </c>
      <c r="D2003" s="73" t="s">
        <v>80</v>
      </c>
      <c r="E2003" s="73" t="s">
        <v>155</v>
      </c>
      <c r="F2003" s="73" t="s">
        <v>156</v>
      </c>
      <c r="G2003" s="73">
        <v>1</v>
      </c>
      <c r="H2003" s="73">
        <v>12.58</v>
      </c>
      <c r="I2003" s="73">
        <v>0</v>
      </c>
      <c r="J2003" s="73">
        <v>12.58</v>
      </c>
      <c r="K2003" s="89">
        <f t="shared" si="33"/>
        <v>12.58</v>
      </c>
      <c r="L2003" s="89"/>
    </row>
    <row r="2004" spans="1:12">
      <c r="A2004" s="73" t="s">
        <v>71</v>
      </c>
      <c r="B2004" s="73" t="s">
        <v>531</v>
      </c>
      <c r="C2004" s="73" t="s">
        <v>72</v>
      </c>
      <c r="D2004" s="73" t="s">
        <v>80</v>
      </c>
      <c r="E2004" s="73" t="s">
        <v>94</v>
      </c>
      <c r="F2004" s="73" t="s">
        <v>95</v>
      </c>
      <c r="G2004" s="73">
        <v>1</v>
      </c>
      <c r="H2004" s="73">
        <v>1.1000000000000001</v>
      </c>
      <c r="I2004" s="73">
        <v>0</v>
      </c>
      <c r="J2004" s="73">
        <v>1.1000000000000001</v>
      </c>
      <c r="K2004" s="89">
        <f t="shared" si="33"/>
        <v>1.1000000000000001</v>
      </c>
      <c r="L2004" s="89"/>
    </row>
    <row r="2005" spans="1:12">
      <c r="A2005" s="73" t="s">
        <v>71</v>
      </c>
      <c r="B2005" s="73" t="s">
        <v>531</v>
      </c>
      <c r="C2005" s="73" t="s">
        <v>72</v>
      </c>
      <c r="D2005" s="73" t="s">
        <v>78</v>
      </c>
      <c r="E2005" s="73" t="s">
        <v>79</v>
      </c>
      <c r="F2005" s="73"/>
      <c r="G2005" s="73">
        <v>8</v>
      </c>
      <c r="H2005" s="73">
        <v>109.14</v>
      </c>
      <c r="I2005" s="73">
        <v>52</v>
      </c>
      <c r="J2005" s="73">
        <v>161.13999999999999</v>
      </c>
      <c r="K2005" s="89">
        <f t="shared" si="33"/>
        <v>161.13999999999999</v>
      </c>
      <c r="L2005" s="89"/>
    </row>
    <row r="2006" spans="1:12">
      <c r="A2006" s="73" t="s">
        <v>71</v>
      </c>
      <c r="B2006" s="73" t="s">
        <v>531</v>
      </c>
      <c r="C2006" s="73" t="s">
        <v>72</v>
      </c>
      <c r="D2006" s="73" t="s">
        <v>78</v>
      </c>
      <c r="E2006" s="73" t="s">
        <v>79</v>
      </c>
      <c r="F2006" s="73"/>
      <c r="G2006" s="73">
        <v>6</v>
      </c>
      <c r="H2006" s="73">
        <v>78.48</v>
      </c>
      <c r="I2006" s="73">
        <v>4</v>
      </c>
      <c r="J2006" s="73">
        <v>82.48</v>
      </c>
      <c r="K2006" s="89">
        <f t="shared" si="33"/>
        <v>82.48</v>
      </c>
      <c r="L2006" s="89"/>
    </row>
    <row r="2007" spans="1:12">
      <c r="A2007" s="73" t="s">
        <v>71</v>
      </c>
      <c r="B2007" s="73" t="s">
        <v>531</v>
      </c>
      <c r="C2007" s="73" t="s">
        <v>72</v>
      </c>
      <c r="D2007" s="73" t="s">
        <v>80</v>
      </c>
      <c r="E2007" s="73" t="s">
        <v>116</v>
      </c>
      <c r="F2007" s="73" t="s">
        <v>117</v>
      </c>
      <c r="G2007" s="73">
        <v>2</v>
      </c>
      <c r="H2007" s="73">
        <v>16.8</v>
      </c>
      <c r="I2007" s="73">
        <v>0</v>
      </c>
      <c r="J2007" s="73">
        <v>16.8</v>
      </c>
      <c r="K2007" s="89">
        <f t="shared" si="33"/>
        <v>16.8</v>
      </c>
      <c r="L2007" s="89"/>
    </row>
    <row r="2008" spans="1:12">
      <c r="A2008" s="73" t="s">
        <v>71</v>
      </c>
      <c r="B2008" s="73" t="s">
        <v>531</v>
      </c>
      <c r="C2008" s="73" t="s">
        <v>72</v>
      </c>
      <c r="D2008" s="73" t="s">
        <v>80</v>
      </c>
      <c r="E2008" s="73" t="s">
        <v>224</v>
      </c>
      <c r="F2008" s="73" t="s">
        <v>225</v>
      </c>
      <c r="G2008" s="73">
        <v>1</v>
      </c>
      <c r="H2008" s="73">
        <v>9.39</v>
      </c>
      <c r="I2008" s="73">
        <v>0</v>
      </c>
      <c r="J2008" s="73">
        <v>9.39</v>
      </c>
      <c r="K2008" s="89">
        <f t="shared" si="33"/>
        <v>9.39</v>
      </c>
      <c r="L2008" s="89"/>
    </row>
    <row r="2009" spans="1:12">
      <c r="A2009" s="73" t="s">
        <v>71</v>
      </c>
      <c r="B2009" s="73" t="s">
        <v>531</v>
      </c>
      <c r="C2009" s="73" t="s">
        <v>72</v>
      </c>
      <c r="D2009" s="73" t="s">
        <v>80</v>
      </c>
      <c r="E2009" s="73" t="s">
        <v>181</v>
      </c>
      <c r="F2009" s="73" t="s">
        <v>182</v>
      </c>
      <c r="G2009" s="73">
        <v>3</v>
      </c>
      <c r="H2009" s="73">
        <v>9.8699999999999992</v>
      </c>
      <c r="I2009" s="73">
        <v>0</v>
      </c>
      <c r="J2009" s="73">
        <v>9.8699999999999992</v>
      </c>
      <c r="K2009" s="89">
        <f t="shared" si="33"/>
        <v>9.8699999999999992</v>
      </c>
      <c r="L2009" s="89"/>
    </row>
    <row r="2010" spans="1:12">
      <c r="A2010" s="73" t="s">
        <v>71</v>
      </c>
      <c r="B2010" s="73" t="s">
        <v>531</v>
      </c>
      <c r="C2010" s="73" t="s">
        <v>72</v>
      </c>
      <c r="D2010" s="73" t="s">
        <v>80</v>
      </c>
      <c r="E2010" s="73" t="s">
        <v>467</v>
      </c>
      <c r="F2010" s="73" t="s">
        <v>468</v>
      </c>
      <c r="G2010" s="73">
        <v>1</v>
      </c>
      <c r="H2010" s="73">
        <v>1.73</v>
      </c>
      <c r="I2010" s="73">
        <v>0</v>
      </c>
      <c r="J2010" s="73">
        <v>1.73</v>
      </c>
      <c r="K2010" s="89">
        <f t="shared" si="33"/>
        <v>1.73</v>
      </c>
      <c r="L2010" s="89"/>
    </row>
    <row r="2011" spans="1:12">
      <c r="A2011" s="73" t="s">
        <v>71</v>
      </c>
      <c r="B2011" s="73" t="s">
        <v>531</v>
      </c>
      <c r="C2011" s="73" t="s">
        <v>72</v>
      </c>
      <c r="D2011" s="73" t="s">
        <v>80</v>
      </c>
      <c r="E2011" s="73" t="s">
        <v>469</v>
      </c>
      <c r="F2011" s="73" t="s">
        <v>470</v>
      </c>
      <c r="G2011" s="73">
        <v>1</v>
      </c>
      <c r="H2011" s="73">
        <v>1.64</v>
      </c>
      <c r="I2011" s="73">
        <v>0</v>
      </c>
      <c r="J2011" s="73">
        <v>1.64</v>
      </c>
      <c r="K2011" s="89">
        <f t="shared" si="33"/>
        <v>1.64</v>
      </c>
      <c r="L2011" s="89"/>
    </row>
    <row r="2012" spans="1:12">
      <c r="A2012" s="73" t="s">
        <v>71</v>
      </c>
      <c r="B2012" s="73" t="s">
        <v>531</v>
      </c>
      <c r="C2012" s="73" t="s">
        <v>72</v>
      </c>
      <c r="D2012" s="73" t="s">
        <v>80</v>
      </c>
      <c r="E2012" s="73" t="s">
        <v>83</v>
      </c>
      <c r="F2012" s="73" t="s">
        <v>84</v>
      </c>
      <c r="G2012" s="73">
        <v>3</v>
      </c>
      <c r="H2012" s="73">
        <v>6.75</v>
      </c>
      <c r="I2012" s="73">
        <v>0</v>
      </c>
      <c r="J2012" s="73">
        <v>6.75</v>
      </c>
      <c r="K2012" s="89">
        <f t="shared" si="33"/>
        <v>6.75</v>
      </c>
      <c r="L2012" s="89"/>
    </row>
    <row r="2013" spans="1:12">
      <c r="A2013" s="73" t="s">
        <v>71</v>
      </c>
      <c r="B2013" s="73" t="s">
        <v>531</v>
      </c>
      <c r="C2013" s="73" t="s">
        <v>72</v>
      </c>
      <c r="D2013" s="73" t="s">
        <v>80</v>
      </c>
      <c r="E2013" s="73" t="s">
        <v>183</v>
      </c>
      <c r="F2013" s="73" t="s">
        <v>184</v>
      </c>
      <c r="G2013" s="73">
        <v>3</v>
      </c>
      <c r="H2013" s="73">
        <v>6.75</v>
      </c>
      <c r="I2013" s="73">
        <v>0</v>
      </c>
      <c r="J2013" s="73">
        <v>6.75</v>
      </c>
      <c r="K2013" s="89">
        <f t="shared" si="33"/>
        <v>6.75</v>
      </c>
      <c r="L2013" s="89"/>
    </row>
    <row r="2014" spans="1:12">
      <c r="A2014" s="73" t="s">
        <v>71</v>
      </c>
      <c r="B2014" s="73" t="s">
        <v>531</v>
      </c>
      <c r="C2014" s="73" t="s">
        <v>72</v>
      </c>
      <c r="D2014" s="73" t="s">
        <v>80</v>
      </c>
      <c r="E2014" s="73" t="s">
        <v>85</v>
      </c>
      <c r="F2014" s="73" t="s">
        <v>86</v>
      </c>
      <c r="G2014" s="73">
        <v>3</v>
      </c>
      <c r="H2014" s="73">
        <v>15.09</v>
      </c>
      <c r="I2014" s="73">
        <v>0</v>
      </c>
      <c r="J2014" s="73">
        <v>15.09</v>
      </c>
      <c r="K2014" s="89">
        <f t="shared" si="33"/>
        <v>15.09</v>
      </c>
      <c r="L2014" s="89"/>
    </row>
    <row r="2015" spans="1:12">
      <c r="A2015" s="73" t="s">
        <v>71</v>
      </c>
      <c r="B2015" s="73" t="s">
        <v>531</v>
      </c>
      <c r="C2015" s="73" t="s">
        <v>72</v>
      </c>
      <c r="D2015" s="73" t="s">
        <v>80</v>
      </c>
      <c r="E2015" s="73" t="s">
        <v>87</v>
      </c>
      <c r="F2015" s="73" t="s">
        <v>88</v>
      </c>
      <c r="G2015" s="73">
        <v>3</v>
      </c>
      <c r="H2015" s="73">
        <v>8.61</v>
      </c>
      <c r="I2015" s="73">
        <v>0</v>
      </c>
      <c r="J2015" s="73">
        <v>8.61</v>
      </c>
      <c r="K2015" s="89">
        <f t="shared" si="33"/>
        <v>8.61</v>
      </c>
      <c r="L2015" s="89"/>
    </row>
    <row r="2016" spans="1:12">
      <c r="A2016" s="73" t="s">
        <v>71</v>
      </c>
      <c r="B2016" s="73" t="s">
        <v>531</v>
      </c>
      <c r="C2016" s="73" t="s">
        <v>72</v>
      </c>
      <c r="D2016" s="73" t="s">
        <v>80</v>
      </c>
      <c r="E2016" s="73" t="s">
        <v>402</v>
      </c>
      <c r="F2016" s="73" t="s">
        <v>403</v>
      </c>
      <c r="G2016" s="73">
        <v>3</v>
      </c>
      <c r="H2016" s="73">
        <v>13.44</v>
      </c>
      <c r="I2016" s="73">
        <v>0</v>
      </c>
      <c r="J2016" s="73">
        <v>13.44</v>
      </c>
      <c r="K2016" s="89">
        <f t="shared" si="33"/>
        <v>13.44</v>
      </c>
      <c r="L2016" s="89"/>
    </row>
    <row r="2017" spans="1:12">
      <c r="A2017" s="73" t="s">
        <v>71</v>
      </c>
      <c r="B2017" s="73" t="s">
        <v>531</v>
      </c>
      <c r="C2017" s="73" t="s">
        <v>72</v>
      </c>
      <c r="D2017" s="73" t="s">
        <v>80</v>
      </c>
      <c r="E2017" s="73" t="s">
        <v>89</v>
      </c>
      <c r="F2017" s="73" t="s">
        <v>90</v>
      </c>
      <c r="G2017" s="73">
        <v>3</v>
      </c>
      <c r="H2017" s="73">
        <v>20.190000000000001</v>
      </c>
      <c r="I2017" s="73">
        <v>0</v>
      </c>
      <c r="J2017" s="73">
        <v>20.190000000000001</v>
      </c>
      <c r="K2017" s="89">
        <f t="shared" si="33"/>
        <v>20.190000000000001</v>
      </c>
      <c r="L2017" s="89"/>
    </row>
    <row r="2018" spans="1:12">
      <c r="A2018" s="73" t="s">
        <v>71</v>
      </c>
      <c r="B2018" s="73" t="s">
        <v>531</v>
      </c>
      <c r="C2018" s="73" t="s">
        <v>72</v>
      </c>
      <c r="D2018" s="73" t="s">
        <v>80</v>
      </c>
      <c r="E2018" s="73" t="s">
        <v>222</v>
      </c>
      <c r="F2018" s="73" t="s">
        <v>223</v>
      </c>
      <c r="G2018" s="73">
        <v>3</v>
      </c>
      <c r="H2018" s="73">
        <v>9.06</v>
      </c>
      <c r="I2018" s="73">
        <v>0</v>
      </c>
      <c r="J2018" s="73">
        <v>9.06</v>
      </c>
      <c r="K2018" s="89">
        <f t="shared" si="33"/>
        <v>9.06</v>
      </c>
      <c r="L2018" s="89"/>
    </row>
    <row r="2019" spans="1:12">
      <c r="A2019" s="73" t="s">
        <v>71</v>
      </c>
      <c r="B2019" s="73" t="s">
        <v>531</v>
      </c>
      <c r="C2019" s="73" t="s">
        <v>72</v>
      </c>
      <c r="D2019" s="73" t="s">
        <v>80</v>
      </c>
      <c r="E2019" s="73" t="s">
        <v>191</v>
      </c>
      <c r="F2019" s="73" t="s">
        <v>192</v>
      </c>
      <c r="G2019" s="73">
        <v>3</v>
      </c>
      <c r="H2019" s="73">
        <v>16.350000000000001</v>
      </c>
      <c r="I2019" s="73">
        <v>0</v>
      </c>
      <c r="J2019" s="73">
        <v>16.350000000000001</v>
      </c>
      <c r="K2019" s="89">
        <f t="shared" si="33"/>
        <v>16.350000000000001</v>
      </c>
      <c r="L2019" s="89"/>
    </row>
    <row r="2020" spans="1:12">
      <c r="A2020" s="73" t="s">
        <v>71</v>
      </c>
      <c r="B2020" s="73" t="s">
        <v>531</v>
      </c>
      <c r="C2020" s="73" t="s">
        <v>72</v>
      </c>
      <c r="D2020" s="73" t="s">
        <v>80</v>
      </c>
      <c r="E2020" s="73" t="s">
        <v>118</v>
      </c>
      <c r="F2020" s="73" t="s">
        <v>119</v>
      </c>
      <c r="G2020" s="73">
        <v>1</v>
      </c>
      <c r="H2020" s="73">
        <v>11.58</v>
      </c>
      <c r="I2020" s="73">
        <v>0</v>
      </c>
      <c r="J2020" s="73">
        <v>11.58</v>
      </c>
      <c r="K2020" s="89">
        <f t="shared" si="33"/>
        <v>11.58</v>
      </c>
      <c r="L2020" s="89"/>
    </row>
    <row r="2021" spans="1:12">
      <c r="A2021" s="73" t="s">
        <v>71</v>
      </c>
      <c r="B2021" s="73" t="s">
        <v>531</v>
      </c>
      <c r="C2021" s="73" t="s">
        <v>72</v>
      </c>
      <c r="D2021" s="73" t="s">
        <v>80</v>
      </c>
      <c r="E2021" s="73" t="s">
        <v>91</v>
      </c>
      <c r="F2021" s="73" t="s">
        <v>92</v>
      </c>
      <c r="G2021" s="73">
        <v>3</v>
      </c>
      <c r="H2021" s="73">
        <v>6.24</v>
      </c>
      <c r="I2021" s="73">
        <v>0</v>
      </c>
      <c r="J2021" s="73">
        <v>6.24</v>
      </c>
      <c r="K2021" s="89">
        <f t="shared" si="33"/>
        <v>6.24</v>
      </c>
      <c r="L2021" s="89"/>
    </row>
    <row r="2022" spans="1:12">
      <c r="A2022" s="73" t="s">
        <v>71</v>
      </c>
      <c r="B2022" s="73" t="s">
        <v>531</v>
      </c>
      <c r="C2022" s="73" t="s">
        <v>72</v>
      </c>
      <c r="D2022" s="73" t="s">
        <v>80</v>
      </c>
      <c r="E2022" s="73" t="s">
        <v>120</v>
      </c>
      <c r="F2022" s="73" t="s">
        <v>121</v>
      </c>
      <c r="G2022" s="73">
        <v>1</v>
      </c>
      <c r="H2022" s="73">
        <v>8.7200000000000006</v>
      </c>
      <c r="I2022" s="73">
        <v>0</v>
      </c>
      <c r="J2022" s="73">
        <v>8.7200000000000006</v>
      </c>
      <c r="K2022" s="89">
        <f t="shared" si="33"/>
        <v>8.7200000000000006</v>
      </c>
      <c r="L2022" s="89"/>
    </row>
    <row r="2023" spans="1:12">
      <c r="A2023" s="73" t="s">
        <v>71</v>
      </c>
      <c r="B2023" s="73" t="s">
        <v>531</v>
      </c>
      <c r="C2023" s="73" t="s">
        <v>72</v>
      </c>
      <c r="D2023" s="73" t="s">
        <v>80</v>
      </c>
      <c r="E2023" s="73" t="s">
        <v>124</v>
      </c>
      <c r="F2023" s="73" t="s">
        <v>125</v>
      </c>
      <c r="G2023" s="73">
        <v>2</v>
      </c>
      <c r="H2023" s="73">
        <v>16.559999999999999</v>
      </c>
      <c r="I2023" s="73">
        <v>0</v>
      </c>
      <c r="J2023" s="73">
        <v>16.559999999999999</v>
      </c>
      <c r="K2023" s="89">
        <f t="shared" si="33"/>
        <v>16.559999999999999</v>
      </c>
      <c r="L2023" s="89"/>
    </row>
    <row r="2024" spans="1:12">
      <c r="A2024" s="73" t="s">
        <v>71</v>
      </c>
      <c r="B2024" s="73" t="s">
        <v>531</v>
      </c>
      <c r="C2024" s="73" t="s">
        <v>72</v>
      </c>
      <c r="D2024" s="73" t="s">
        <v>80</v>
      </c>
      <c r="E2024" s="73" t="s">
        <v>126</v>
      </c>
      <c r="F2024" s="73" t="s">
        <v>127</v>
      </c>
      <c r="G2024" s="73">
        <v>2</v>
      </c>
      <c r="H2024" s="73">
        <v>28.8</v>
      </c>
      <c r="I2024" s="73">
        <v>0</v>
      </c>
      <c r="J2024" s="73">
        <v>28.8</v>
      </c>
      <c r="K2024" s="89">
        <f t="shared" si="33"/>
        <v>28.8</v>
      </c>
      <c r="L2024" s="89"/>
    </row>
    <row r="2025" spans="1:12">
      <c r="A2025" s="73" t="s">
        <v>71</v>
      </c>
      <c r="B2025" s="73" t="s">
        <v>531</v>
      </c>
      <c r="C2025" s="73" t="s">
        <v>72</v>
      </c>
      <c r="D2025" s="73" t="s">
        <v>80</v>
      </c>
      <c r="E2025" s="73" t="s">
        <v>128</v>
      </c>
      <c r="F2025" s="73" t="s">
        <v>129</v>
      </c>
      <c r="G2025" s="73">
        <v>2</v>
      </c>
      <c r="H2025" s="73">
        <v>28.52</v>
      </c>
      <c r="I2025" s="73">
        <v>0</v>
      </c>
      <c r="J2025" s="73">
        <v>28.52</v>
      </c>
      <c r="K2025" s="89">
        <f t="shared" si="33"/>
        <v>28.52</v>
      </c>
      <c r="L2025" s="89"/>
    </row>
    <row r="2026" spans="1:12">
      <c r="A2026" s="73" t="s">
        <v>71</v>
      </c>
      <c r="B2026" s="73" t="s">
        <v>531</v>
      </c>
      <c r="C2026" s="73" t="s">
        <v>72</v>
      </c>
      <c r="D2026" s="73" t="s">
        <v>80</v>
      </c>
      <c r="E2026" s="73" t="s">
        <v>136</v>
      </c>
      <c r="F2026" s="73" t="s">
        <v>137</v>
      </c>
      <c r="G2026" s="73">
        <v>1</v>
      </c>
      <c r="H2026" s="73">
        <v>5.61</v>
      </c>
      <c r="I2026" s="73">
        <v>0</v>
      </c>
      <c r="J2026" s="73">
        <v>5.61</v>
      </c>
      <c r="K2026" s="89">
        <f t="shared" si="33"/>
        <v>5.61</v>
      </c>
      <c r="L2026" s="89"/>
    </row>
    <row r="2027" spans="1:12">
      <c r="A2027" s="73" t="s">
        <v>71</v>
      </c>
      <c r="B2027" s="73" t="s">
        <v>531</v>
      </c>
      <c r="C2027" s="73" t="s">
        <v>72</v>
      </c>
      <c r="D2027" s="73" t="s">
        <v>80</v>
      </c>
      <c r="E2027" s="73" t="s">
        <v>534</v>
      </c>
      <c r="F2027" s="73" t="s">
        <v>535</v>
      </c>
      <c r="G2027" s="73">
        <v>1</v>
      </c>
      <c r="H2027" s="73">
        <v>41.95</v>
      </c>
      <c r="I2027" s="73">
        <v>4</v>
      </c>
      <c r="J2027" s="73">
        <v>45.95</v>
      </c>
      <c r="K2027" s="89">
        <f t="shared" si="33"/>
        <v>45.95</v>
      </c>
      <c r="L2027" s="89"/>
    </row>
    <row r="2028" spans="1:12">
      <c r="A2028" s="73" t="s">
        <v>71</v>
      </c>
      <c r="B2028" s="73" t="s">
        <v>531</v>
      </c>
      <c r="C2028" s="73" t="s">
        <v>72</v>
      </c>
      <c r="D2028" s="73" t="s">
        <v>80</v>
      </c>
      <c r="E2028" s="73" t="s">
        <v>2753</v>
      </c>
      <c r="F2028" s="73" t="s">
        <v>2754</v>
      </c>
      <c r="G2028" s="73">
        <v>1</v>
      </c>
      <c r="H2028" s="73">
        <v>0.51</v>
      </c>
      <c r="I2028" s="73">
        <v>0</v>
      </c>
      <c r="J2028" s="73">
        <v>0.51</v>
      </c>
      <c r="K2028" s="89">
        <f t="shared" si="33"/>
        <v>0.51</v>
      </c>
      <c r="L2028" s="89"/>
    </row>
    <row r="2029" spans="1:12">
      <c r="A2029" s="73" t="s">
        <v>71</v>
      </c>
      <c r="B2029" s="73" t="s">
        <v>531</v>
      </c>
      <c r="C2029" s="73" t="s">
        <v>72</v>
      </c>
      <c r="D2029" s="73" t="s">
        <v>80</v>
      </c>
      <c r="E2029" s="73" t="s">
        <v>130</v>
      </c>
      <c r="F2029" s="73" t="s">
        <v>131</v>
      </c>
      <c r="G2029" s="73">
        <v>1</v>
      </c>
      <c r="H2029" s="73">
        <v>13.38</v>
      </c>
      <c r="I2029" s="73">
        <v>0</v>
      </c>
      <c r="J2029" s="73">
        <v>13.38</v>
      </c>
      <c r="K2029" s="89">
        <f t="shared" si="33"/>
        <v>13.38</v>
      </c>
      <c r="L2029" s="89"/>
    </row>
    <row r="2030" spans="1:12">
      <c r="A2030" s="73" t="s">
        <v>71</v>
      </c>
      <c r="B2030" s="73" t="s">
        <v>531</v>
      </c>
      <c r="C2030" s="73" t="s">
        <v>72</v>
      </c>
      <c r="D2030" s="73" t="s">
        <v>80</v>
      </c>
      <c r="E2030" s="73" t="s">
        <v>144</v>
      </c>
      <c r="F2030" s="73" t="s">
        <v>145</v>
      </c>
      <c r="G2030" s="73">
        <v>2</v>
      </c>
      <c r="H2030" s="73">
        <v>4.18</v>
      </c>
      <c r="I2030" s="73">
        <v>0</v>
      </c>
      <c r="J2030" s="73">
        <v>4.18</v>
      </c>
      <c r="K2030" s="89">
        <f t="shared" si="33"/>
        <v>4.18</v>
      </c>
      <c r="L2030" s="89"/>
    </row>
    <row r="2031" spans="1:12">
      <c r="A2031" s="73" t="s">
        <v>71</v>
      </c>
      <c r="B2031" s="73" t="s">
        <v>531</v>
      </c>
      <c r="C2031" s="73" t="s">
        <v>72</v>
      </c>
      <c r="D2031" s="73" t="s">
        <v>80</v>
      </c>
      <c r="E2031" s="73" t="s">
        <v>240</v>
      </c>
      <c r="F2031" s="73" t="s">
        <v>241</v>
      </c>
      <c r="G2031" s="73">
        <v>1</v>
      </c>
      <c r="H2031" s="73">
        <v>3.69</v>
      </c>
      <c r="I2031" s="73">
        <v>0</v>
      </c>
      <c r="J2031" s="73">
        <v>3.69</v>
      </c>
      <c r="K2031" s="89">
        <f t="shared" si="33"/>
        <v>3.69</v>
      </c>
      <c r="L2031" s="89"/>
    </row>
    <row r="2032" spans="1:12">
      <c r="A2032" s="73" t="s">
        <v>71</v>
      </c>
      <c r="B2032" s="73" t="s">
        <v>531</v>
      </c>
      <c r="C2032" s="73" t="s">
        <v>72</v>
      </c>
      <c r="D2032" s="73" t="s">
        <v>80</v>
      </c>
      <c r="E2032" s="73" t="s">
        <v>146</v>
      </c>
      <c r="F2032" s="73" t="s">
        <v>1771</v>
      </c>
      <c r="G2032" s="73">
        <v>1</v>
      </c>
      <c r="H2032" s="73">
        <v>2.78</v>
      </c>
      <c r="I2032" s="73">
        <v>0</v>
      </c>
      <c r="J2032" s="73">
        <v>2.78</v>
      </c>
      <c r="K2032" s="89">
        <f t="shared" si="33"/>
        <v>2.78</v>
      </c>
      <c r="L2032" s="89"/>
    </row>
    <row r="2033" spans="1:12">
      <c r="A2033" s="73" t="s">
        <v>71</v>
      </c>
      <c r="B2033" s="73" t="s">
        <v>531</v>
      </c>
      <c r="C2033" s="73" t="s">
        <v>72</v>
      </c>
      <c r="D2033" s="73" t="s">
        <v>80</v>
      </c>
      <c r="E2033" s="73" t="s">
        <v>116</v>
      </c>
      <c r="F2033" s="73" t="s">
        <v>117</v>
      </c>
      <c r="G2033" s="73">
        <v>1</v>
      </c>
      <c r="H2033" s="73">
        <v>8.4</v>
      </c>
      <c r="I2033" s="73">
        <v>0</v>
      </c>
      <c r="J2033" s="73">
        <v>8.4</v>
      </c>
      <c r="K2033" s="89">
        <f t="shared" si="33"/>
        <v>8.4</v>
      </c>
      <c r="L2033" s="89"/>
    </row>
    <row r="2034" spans="1:12">
      <c r="A2034" s="73" t="s">
        <v>71</v>
      </c>
      <c r="B2034" s="73" t="s">
        <v>531</v>
      </c>
      <c r="C2034" s="73" t="s">
        <v>72</v>
      </c>
      <c r="D2034" s="73" t="s">
        <v>80</v>
      </c>
      <c r="E2034" s="73" t="s">
        <v>181</v>
      </c>
      <c r="F2034" s="73" t="s">
        <v>182</v>
      </c>
      <c r="G2034" s="73">
        <v>1</v>
      </c>
      <c r="H2034" s="73">
        <v>3.29</v>
      </c>
      <c r="I2034" s="73">
        <v>0</v>
      </c>
      <c r="J2034" s="73">
        <v>3.29</v>
      </c>
      <c r="K2034" s="89">
        <f t="shared" si="33"/>
        <v>3.29</v>
      </c>
      <c r="L2034" s="89"/>
    </row>
    <row r="2035" spans="1:12">
      <c r="A2035" s="73" t="s">
        <v>71</v>
      </c>
      <c r="B2035" s="73" t="s">
        <v>531</v>
      </c>
      <c r="C2035" s="73" t="s">
        <v>72</v>
      </c>
      <c r="D2035" s="73" t="s">
        <v>80</v>
      </c>
      <c r="E2035" s="73" t="s">
        <v>83</v>
      </c>
      <c r="F2035" s="73" t="s">
        <v>84</v>
      </c>
      <c r="G2035" s="73">
        <v>1</v>
      </c>
      <c r="H2035" s="73">
        <v>2.25</v>
      </c>
      <c r="I2035" s="73">
        <v>0</v>
      </c>
      <c r="J2035" s="73">
        <v>2.25</v>
      </c>
      <c r="K2035" s="89">
        <f t="shared" si="33"/>
        <v>2.25</v>
      </c>
      <c r="L2035" s="89"/>
    </row>
    <row r="2036" spans="1:12">
      <c r="A2036" s="73" t="s">
        <v>71</v>
      </c>
      <c r="B2036" s="73" t="s">
        <v>531</v>
      </c>
      <c r="C2036" s="73" t="s">
        <v>72</v>
      </c>
      <c r="D2036" s="73" t="s">
        <v>80</v>
      </c>
      <c r="E2036" s="73" t="s">
        <v>183</v>
      </c>
      <c r="F2036" s="73" t="s">
        <v>184</v>
      </c>
      <c r="G2036" s="73">
        <v>1</v>
      </c>
      <c r="H2036" s="73">
        <v>2.25</v>
      </c>
      <c r="I2036" s="73">
        <v>0</v>
      </c>
      <c r="J2036" s="73">
        <v>2.25</v>
      </c>
      <c r="K2036" s="89">
        <f t="shared" si="33"/>
        <v>2.25</v>
      </c>
      <c r="L2036" s="89"/>
    </row>
    <row r="2037" spans="1:12">
      <c r="A2037" s="73" t="s">
        <v>71</v>
      </c>
      <c r="B2037" s="73" t="s">
        <v>531</v>
      </c>
      <c r="C2037" s="73" t="s">
        <v>72</v>
      </c>
      <c r="D2037" s="73" t="s">
        <v>80</v>
      </c>
      <c r="E2037" s="73" t="s">
        <v>85</v>
      </c>
      <c r="F2037" s="73" t="s">
        <v>86</v>
      </c>
      <c r="G2037" s="73">
        <v>1</v>
      </c>
      <c r="H2037" s="73">
        <v>5.03</v>
      </c>
      <c r="I2037" s="73">
        <v>0</v>
      </c>
      <c r="J2037" s="73">
        <v>5.03</v>
      </c>
      <c r="K2037" s="89">
        <f t="shared" si="33"/>
        <v>5.03</v>
      </c>
      <c r="L2037" s="89"/>
    </row>
    <row r="2038" spans="1:12">
      <c r="A2038" s="73" t="s">
        <v>71</v>
      </c>
      <c r="B2038" s="73" t="s">
        <v>531</v>
      </c>
      <c r="C2038" s="73" t="s">
        <v>72</v>
      </c>
      <c r="D2038" s="73" t="s">
        <v>80</v>
      </c>
      <c r="E2038" s="73" t="s">
        <v>87</v>
      </c>
      <c r="F2038" s="73" t="s">
        <v>88</v>
      </c>
      <c r="G2038" s="73">
        <v>1</v>
      </c>
      <c r="H2038" s="73">
        <v>2.87</v>
      </c>
      <c r="I2038" s="73">
        <v>0</v>
      </c>
      <c r="J2038" s="73">
        <v>2.87</v>
      </c>
      <c r="K2038" s="89">
        <f t="shared" si="33"/>
        <v>2.87</v>
      </c>
      <c r="L2038" s="89"/>
    </row>
    <row r="2039" spans="1:12">
      <c r="A2039" s="73" t="s">
        <v>71</v>
      </c>
      <c r="B2039" s="73" t="s">
        <v>531</v>
      </c>
      <c r="C2039" s="73" t="s">
        <v>72</v>
      </c>
      <c r="D2039" s="73" t="s">
        <v>80</v>
      </c>
      <c r="E2039" s="73" t="s">
        <v>402</v>
      </c>
      <c r="F2039" s="73" t="s">
        <v>403</v>
      </c>
      <c r="G2039" s="73">
        <v>1</v>
      </c>
      <c r="H2039" s="73">
        <v>4.4800000000000004</v>
      </c>
      <c r="I2039" s="73">
        <v>0</v>
      </c>
      <c r="J2039" s="73">
        <v>4.4800000000000004</v>
      </c>
      <c r="K2039" s="89">
        <f t="shared" si="33"/>
        <v>4.4800000000000004</v>
      </c>
      <c r="L2039" s="89"/>
    </row>
    <row r="2040" spans="1:12">
      <c r="A2040" s="73" t="s">
        <v>71</v>
      </c>
      <c r="B2040" s="73" t="s">
        <v>531</v>
      </c>
      <c r="C2040" s="73" t="s">
        <v>72</v>
      </c>
      <c r="D2040" s="73" t="s">
        <v>80</v>
      </c>
      <c r="E2040" s="73" t="s">
        <v>89</v>
      </c>
      <c r="F2040" s="73" t="s">
        <v>90</v>
      </c>
      <c r="G2040" s="73">
        <v>1</v>
      </c>
      <c r="H2040" s="73">
        <v>6.73</v>
      </c>
      <c r="I2040" s="73">
        <v>0</v>
      </c>
      <c r="J2040" s="73">
        <v>6.73</v>
      </c>
      <c r="K2040" s="89">
        <f t="shared" si="33"/>
        <v>6.73</v>
      </c>
      <c r="L2040" s="89"/>
    </row>
    <row r="2041" spans="1:12">
      <c r="A2041" s="73" t="s">
        <v>71</v>
      </c>
      <c r="B2041" s="73" t="s">
        <v>531</v>
      </c>
      <c r="C2041" s="73" t="s">
        <v>72</v>
      </c>
      <c r="D2041" s="73" t="s">
        <v>80</v>
      </c>
      <c r="E2041" s="73" t="s">
        <v>222</v>
      </c>
      <c r="F2041" s="73" t="s">
        <v>223</v>
      </c>
      <c r="G2041" s="73">
        <v>1</v>
      </c>
      <c r="H2041" s="73">
        <v>3.02</v>
      </c>
      <c r="I2041" s="73">
        <v>0</v>
      </c>
      <c r="J2041" s="73">
        <v>3.02</v>
      </c>
      <c r="K2041" s="89">
        <f t="shared" si="33"/>
        <v>3.02</v>
      </c>
      <c r="L2041" s="89"/>
    </row>
    <row r="2042" spans="1:12">
      <c r="A2042" s="73" t="s">
        <v>71</v>
      </c>
      <c r="B2042" s="73" t="s">
        <v>531</v>
      </c>
      <c r="C2042" s="73" t="s">
        <v>72</v>
      </c>
      <c r="D2042" s="73" t="s">
        <v>80</v>
      </c>
      <c r="E2042" s="73" t="s">
        <v>191</v>
      </c>
      <c r="F2042" s="73" t="s">
        <v>192</v>
      </c>
      <c r="G2042" s="73">
        <v>1</v>
      </c>
      <c r="H2042" s="73">
        <v>5.45</v>
      </c>
      <c r="I2042" s="73">
        <v>0</v>
      </c>
      <c r="J2042" s="73">
        <v>5.45</v>
      </c>
      <c r="K2042" s="89">
        <f t="shared" si="33"/>
        <v>5.45</v>
      </c>
      <c r="L2042" s="89"/>
    </row>
    <row r="2043" spans="1:12">
      <c r="A2043" s="73" t="s">
        <v>71</v>
      </c>
      <c r="B2043" s="73" t="s">
        <v>531</v>
      </c>
      <c r="C2043" s="73" t="s">
        <v>72</v>
      </c>
      <c r="D2043" s="73" t="s">
        <v>80</v>
      </c>
      <c r="E2043" s="73" t="s">
        <v>118</v>
      </c>
      <c r="F2043" s="73" t="s">
        <v>119</v>
      </c>
      <c r="G2043" s="73">
        <v>1</v>
      </c>
      <c r="H2043" s="73">
        <v>11.58</v>
      </c>
      <c r="I2043" s="73">
        <v>0</v>
      </c>
      <c r="J2043" s="73">
        <v>11.58</v>
      </c>
      <c r="K2043" s="89">
        <f t="shared" si="33"/>
        <v>11.58</v>
      </c>
      <c r="L2043" s="89"/>
    </row>
    <row r="2044" spans="1:12">
      <c r="A2044" s="73" t="s">
        <v>71</v>
      </c>
      <c r="B2044" s="73" t="s">
        <v>531</v>
      </c>
      <c r="C2044" s="73" t="s">
        <v>72</v>
      </c>
      <c r="D2044" s="73" t="s">
        <v>80</v>
      </c>
      <c r="E2044" s="73" t="s">
        <v>91</v>
      </c>
      <c r="F2044" s="73" t="s">
        <v>92</v>
      </c>
      <c r="G2044" s="73">
        <v>1</v>
      </c>
      <c r="H2044" s="73">
        <v>2.08</v>
      </c>
      <c r="I2044" s="73">
        <v>0</v>
      </c>
      <c r="J2044" s="73">
        <v>2.08</v>
      </c>
      <c r="K2044" s="89">
        <f t="shared" si="33"/>
        <v>2.08</v>
      </c>
      <c r="L2044" s="89"/>
    </row>
    <row r="2045" spans="1:12">
      <c r="A2045" s="73" t="s">
        <v>71</v>
      </c>
      <c r="B2045" s="73" t="s">
        <v>531</v>
      </c>
      <c r="C2045" s="73" t="s">
        <v>72</v>
      </c>
      <c r="D2045" s="73" t="s">
        <v>80</v>
      </c>
      <c r="E2045" s="73" t="s">
        <v>120</v>
      </c>
      <c r="F2045" s="73" t="s">
        <v>121</v>
      </c>
      <c r="G2045" s="73">
        <v>1</v>
      </c>
      <c r="H2045" s="73">
        <v>8.7200000000000006</v>
      </c>
      <c r="I2045" s="73">
        <v>0</v>
      </c>
      <c r="J2045" s="73">
        <v>8.7200000000000006</v>
      </c>
      <c r="K2045" s="89">
        <f t="shared" si="33"/>
        <v>8.7200000000000006</v>
      </c>
      <c r="L2045" s="89"/>
    </row>
    <row r="2046" spans="1:12">
      <c r="A2046" s="73" t="s">
        <v>71</v>
      </c>
      <c r="B2046" s="73" t="s">
        <v>531</v>
      </c>
      <c r="C2046" s="73" t="s">
        <v>72</v>
      </c>
      <c r="D2046" s="73" t="s">
        <v>80</v>
      </c>
      <c r="E2046" s="73" t="s">
        <v>124</v>
      </c>
      <c r="F2046" s="73" t="s">
        <v>125</v>
      </c>
      <c r="G2046" s="73">
        <v>1</v>
      </c>
      <c r="H2046" s="73">
        <v>8.2799999999999994</v>
      </c>
      <c r="I2046" s="73">
        <v>0</v>
      </c>
      <c r="J2046" s="73">
        <v>8.2799999999999994</v>
      </c>
      <c r="K2046" s="89">
        <f t="shared" si="33"/>
        <v>8.2799999999999994</v>
      </c>
      <c r="L2046" s="89"/>
    </row>
    <row r="2047" spans="1:12">
      <c r="A2047" s="73" t="s">
        <v>71</v>
      </c>
      <c r="B2047" s="73" t="s">
        <v>531</v>
      </c>
      <c r="C2047" s="73" t="s">
        <v>72</v>
      </c>
      <c r="D2047" s="73" t="s">
        <v>80</v>
      </c>
      <c r="E2047" s="73" t="s">
        <v>126</v>
      </c>
      <c r="F2047" s="73" t="s">
        <v>127</v>
      </c>
      <c r="G2047" s="73">
        <v>1</v>
      </c>
      <c r="H2047" s="73">
        <v>14.4</v>
      </c>
      <c r="I2047" s="73">
        <v>0</v>
      </c>
      <c r="J2047" s="73">
        <v>14.4</v>
      </c>
      <c r="K2047" s="89">
        <f t="shared" si="33"/>
        <v>14.4</v>
      </c>
      <c r="L2047" s="89"/>
    </row>
    <row r="2048" spans="1:12">
      <c r="A2048" s="73" t="s">
        <v>71</v>
      </c>
      <c r="B2048" s="73" t="s">
        <v>531</v>
      </c>
      <c r="C2048" s="73" t="s">
        <v>72</v>
      </c>
      <c r="D2048" s="73" t="s">
        <v>80</v>
      </c>
      <c r="E2048" s="73" t="s">
        <v>128</v>
      </c>
      <c r="F2048" s="73" t="s">
        <v>129</v>
      </c>
      <c r="G2048" s="73">
        <v>1</v>
      </c>
      <c r="H2048" s="73">
        <v>14.26</v>
      </c>
      <c r="I2048" s="73">
        <v>0</v>
      </c>
      <c r="J2048" s="73">
        <v>14.26</v>
      </c>
      <c r="K2048" s="89">
        <f t="shared" si="33"/>
        <v>14.26</v>
      </c>
      <c r="L2048" s="89"/>
    </row>
    <row r="2049" spans="1:12">
      <c r="A2049" s="73" t="s">
        <v>71</v>
      </c>
      <c r="B2049" s="73" t="s">
        <v>531</v>
      </c>
      <c r="C2049" s="73" t="s">
        <v>72</v>
      </c>
      <c r="D2049" s="73" t="s">
        <v>80</v>
      </c>
      <c r="E2049" s="73" t="s">
        <v>138</v>
      </c>
      <c r="F2049" s="73" t="s">
        <v>139</v>
      </c>
      <c r="G2049" s="73">
        <v>2</v>
      </c>
      <c r="H2049" s="73">
        <v>3.26</v>
      </c>
      <c r="I2049" s="73">
        <v>4</v>
      </c>
      <c r="J2049" s="73">
        <v>7.26</v>
      </c>
      <c r="K2049" s="89">
        <f t="shared" si="33"/>
        <v>7.26</v>
      </c>
      <c r="L2049" s="89"/>
    </row>
    <row r="2050" spans="1:12">
      <c r="A2050" s="73" t="s">
        <v>71</v>
      </c>
      <c r="B2050" s="73" t="s">
        <v>531</v>
      </c>
      <c r="C2050" s="73" t="s">
        <v>72</v>
      </c>
      <c r="D2050" s="73" t="s">
        <v>80</v>
      </c>
      <c r="E2050" s="73" t="s">
        <v>163</v>
      </c>
      <c r="F2050" s="73" t="s">
        <v>164</v>
      </c>
      <c r="G2050" s="73">
        <v>2</v>
      </c>
      <c r="H2050" s="73">
        <v>10.56</v>
      </c>
      <c r="I2050" s="73">
        <v>0</v>
      </c>
      <c r="J2050" s="73">
        <v>10.56</v>
      </c>
      <c r="K2050" s="89">
        <f t="shared" si="33"/>
        <v>10.56</v>
      </c>
      <c r="L2050" s="89"/>
    </row>
    <row r="2051" spans="1:12">
      <c r="A2051" s="73" t="s">
        <v>71</v>
      </c>
      <c r="B2051" s="73" t="s">
        <v>531</v>
      </c>
      <c r="C2051" s="73" t="s">
        <v>72</v>
      </c>
      <c r="D2051" s="73" t="s">
        <v>80</v>
      </c>
      <c r="E2051" s="73" t="s">
        <v>138</v>
      </c>
      <c r="F2051" s="73" t="s">
        <v>139</v>
      </c>
      <c r="G2051" s="73">
        <v>1</v>
      </c>
      <c r="H2051" s="73">
        <v>1.63</v>
      </c>
      <c r="I2051" s="73">
        <v>0</v>
      </c>
      <c r="J2051" s="73">
        <v>1.63</v>
      </c>
      <c r="K2051" s="89">
        <f t="shared" si="33"/>
        <v>1.63</v>
      </c>
      <c r="L2051" s="89"/>
    </row>
    <row r="2052" spans="1:12">
      <c r="A2052" s="73" t="s">
        <v>71</v>
      </c>
      <c r="B2052" s="73" t="s">
        <v>531</v>
      </c>
      <c r="C2052" s="73" t="s">
        <v>72</v>
      </c>
      <c r="D2052" s="73" t="s">
        <v>80</v>
      </c>
      <c r="E2052" s="73" t="s">
        <v>163</v>
      </c>
      <c r="F2052" s="73" t="s">
        <v>164</v>
      </c>
      <c r="G2052" s="73">
        <v>1</v>
      </c>
      <c r="H2052" s="73">
        <v>5.28</v>
      </c>
      <c r="I2052" s="73">
        <v>0</v>
      </c>
      <c r="J2052" s="73">
        <v>5.28</v>
      </c>
      <c r="K2052" s="89">
        <f t="shared" si="33"/>
        <v>5.28</v>
      </c>
      <c r="L2052" s="89"/>
    </row>
    <row r="2053" spans="1:12">
      <c r="A2053" s="73" t="s">
        <v>71</v>
      </c>
      <c r="B2053" s="73" t="s">
        <v>531</v>
      </c>
      <c r="C2053" s="73" t="s">
        <v>72</v>
      </c>
      <c r="D2053" s="73" t="s">
        <v>80</v>
      </c>
      <c r="E2053" s="73" t="s">
        <v>94</v>
      </c>
      <c r="F2053" s="73" t="s">
        <v>95</v>
      </c>
      <c r="G2053" s="73">
        <v>1</v>
      </c>
      <c r="H2053" s="73">
        <v>1.1000000000000001</v>
      </c>
      <c r="I2053" s="73">
        <v>0</v>
      </c>
      <c r="J2053" s="73">
        <v>1.1000000000000001</v>
      </c>
      <c r="K2053" s="89">
        <f t="shared" si="33"/>
        <v>1.1000000000000001</v>
      </c>
      <c r="L2053" s="89"/>
    </row>
    <row r="2054" spans="1:12">
      <c r="A2054" s="73" t="s">
        <v>71</v>
      </c>
      <c r="B2054" s="73" t="s">
        <v>531</v>
      </c>
      <c r="C2054" s="73" t="s">
        <v>72</v>
      </c>
      <c r="D2054" s="73" t="s">
        <v>80</v>
      </c>
      <c r="E2054" s="73" t="s">
        <v>244</v>
      </c>
      <c r="F2054" s="73" t="s">
        <v>245</v>
      </c>
      <c r="G2054" s="73">
        <v>1</v>
      </c>
      <c r="H2054" s="73">
        <v>10.86</v>
      </c>
      <c r="I2054" s="73">
        <v>0</v>
      </c>
      <c r="J2054" s="73">
        <v>10.86</v>
      </c>
      <c r="K2054" s="89">
        <f t="shared" si="33"/>
        <v>10.86</v>
      </c>
      <c r="L2054" s="89"/>
    </row>
    <row r="2055" spans="1:12">
      <c r="A2055" s="73" t="s">
        <v>71</v>
      </c>
      <c r="B2055" s="73" t="s">
        <v>531</v>
      </c>
      <c r="C2055" s="73" t="s">
        <v>72</v>
      </c>
      <c r="D2055" s="73" t="s">
        <v>80</v>
      </c>
      <c r="E2055" s="73" t="s">
        <v>238</v>
      </c>
      <c r="F2055" s="73" t="s">
        <v>239</v>
      </c>
      <c r="G2055" s="73">
        <v>1</v>
      </c>
      <c r="H2055" s="73">
        <v>3.06</v>
      </c>
      <c r="I2055" s="73">
        <v>0</v>
      </c>
      <c r="J2055" s="73">
        <v>3.06</v>
      </c>
      <c r="K2055" s="89">
        <f t="shared" ref="K2055:K2118" si="34">J2055</f>
        <v>3.06</v>
      </c>
      <c r="L2055" s="89"/>
    </row>
    <row r="2056" spans="1:12">
      <c r="A2056" s="73" t="s">
        <v>71</v>
      </c>
      <c r="B2056" s="73" t="s">
        <v>531</v>
      </c>
      <c r="C2056" s="73" t="s">
        <v>72</v>
      </c>
      <c r="D2056" s="73" t="s">
        <v>78</v>
      </c>
      <c r="E2056" s="73" t="s">
        <v>79</v>
      </c>
      <c r="F2056" s="73"/>
      <c r="G2056" s="73">
        <v>1</v>
      </c>
      <c r="H2056" s="73">
        <v>13.08</v>
      </c>
      <c r="I2056" s="73">
        <v>0</v>
      </c>
      <c r="J2056" s="73">
        <v>13.08</v>
      </c>
      <c r="K2056" s="89">
        <f t="shared" si="34"/>
        <v>13.08</v>
      </c>
      <c r="L2056" s="89"/>
    </row>
    <row r="2057" spans="1:12">
      <c r="A2057" s="73" t="s">
        <v>71</v>
      </c>
      <c r="B2057" s="73" t="s">
        <v>1425</v>
      </c>
      <c r="C2057" s="73" t="s">
        <v>1426</v>
      </c>
      <c r="D2057" s="73" t="s">
        <v>78</v>
      </c>
      <c r="E2057" s="73" t="s">
        <v>79</v>
      </c>
      <c r="F2057" s="73"/>
      <c r="G2057" s="73">
        <v>1</v>
      </c>
      <c r="H2057" s="73">
        <v>13.08</v>
      </c>
      <c r="I2057" s="73">
        <v>4</v>
      </c>
      <c r="J2057" s="73">
        <v>17.079999999999998</v>
      </c>
      <c r="K2057" s="89">
        <f t="shared" si="34"/>
        <v>17.079999999999998</v>
      </c>
      <c r="L2057" s="89"/>
    </row>
    <row r="2058" spans="1:12">
      <c r="A2058" s="73" t="s">
        <v>71</v>
      </c>
      <c r="B2058" s="73" t="s">
        <v>1425</v>
      </c>
      <c r="C2058" s="73" t="s">
        <v>1426</v>
      </c>
      <c r="D2058" s="73" t="s">
        <v>80</v>
      </c>
      <c r="E2058" s="73" t="s">
        <v>124</v>
      </c>
      <c r="F2058" s="73" t="s">
        <v>125</v>
      </c>
      <c r="G2058" s="73">
        <v>1</v>
      </c>
      <c r="H2058" s="73">
        <v>8.2799999999999994</v>
      </c>
      <c r="I2058" s="73">
        <v>0</v>
      </c>
      <c r="J2058" s="73">
        <v>8.2799999999999994</v>
      </c>
      <c r="K2058" s="89">
        <f t="shared" si="34"/>
        <v>8.2799999999999994</v>
      </c>
      <c r="L2058" s="89"/>
    </row>
    <row r="2059" spans="1:12">
      <c r="A2059" s="73" t="s">
        <v>71</v>
      </c>
      <c r="B2059" s="73" t="s">
        <v>1425</v>
      </c>
      <c r="C2059" s="73" t="s">
        <v>1426</v>
      </c>
      <c r="D2059" s="73" t="s">
        <v>80</v>
      </c>
      <c r="E2059" s="73" t="s">
        <v>126</v>
      </c>
      <c r="F2059" s="73" t="s">
        <v>127</v>
      </c>
      <c r="G2059" s="73">
        <v>1</v>
      </c>
      <c r="H2059" s="73">
        <v>14.4</v>
      </c>
      <c r="I2059" s="73">
        <v>0</v>
      </c>
      <c r="J2059" s="73">
        <v>14.4</v>
      </c>
      <c r="K2059" s="89">
        <f t="shared" si="34"/>
        <v>14.4</v>
      </c>
      <c r="L2059" s="89"/>
    </row>
    <row r="2060" spans="1:12">
      <c r="A2060" s="73" t="s">
        <v>71</v>
      </c>
      <c r="B2060" s="73" t="s">
        <v>1425</v>
      </c>
      <c r="C2060" s="73" t="s">
        <v>1426</v>
      </c>
      <c r="D2060" s="73" t="s">
        <v>80</v>
      </c>
      <c r="E2060" s="73" t="s">
        <v>128</v>
      </c>
      <c r="F2060" s="73" t="s">
        <v>129</v>
      </c>
      <c r="G2060" s="73">
        <v>1</v>
      </c>
      <c r="H2060" s="73">
        <v>14.26</v>
      </c>
      <c r="I2060" s="73">
        <v>0</v>
      </c>
      <c r="J2060" s="73">
        <v>14.26</v>
      </c>
      <c r="K2060" s="89">
        <f t="shared" si="34"/>
        <v>14.26</v>
      </c>
      <c r="L2060" s="89"/>
    </row>
    <row r="2061" spans="1:12">
      <c r="A2061" s="73" t="s">
        <v>71</v>
      </c>
      <c r="B2061" s="73" t="s">
        <v>1669</v>
      </c>
      <c r="C2061" s="73" t="s">
        <v>1670</v>
      </c>
      <c r="D2061" s="73" t="s">
        <v>78</v>
      </c>
      <c r="E2061" s="73" t="s">
        <v>79</v>
      </c>
      <c r="F2061" s="73"/>
      <c r="G2061" s="73">
        <v>3</v>
      </c>
      <c r="H2061" s="73">
        <v>45.99</v>
      </c>
      <c r="I2061" s="73">
        <v>12</v>
      </c>
      <c r="J2061" s="73">
        <v>57.99</v>
      </c>
      <c r="K2061" s="89">
        <f t="shared" si="34"/>
        <v>57.99</v>
      </c>
      <c r="L2061" s="89"/>
    </row>
    <row r="2062" spans="1:12">
      <c r="A2062" s="73" t="s">
        <v>71</v>
      </c>
      <c r="B2062" s="73" t="s">
        <v>1669</v>
      </c>
      <c r="C2062" s="73" t="s">
        <v>1670</v>
      </c>
      <c r="D2062" s="73" t="s">
        <v>80</v>
      </c>
      <c r="E2062" s="73" t="s">
        <v>159</v>
      </c>
      <c r="F2062" s="73" t="s">
        <v>160</v>
      </c>
      <c r="G2062" s="73">
        <v>1</v>
      </c>
      <c r="H2062" s="73">
        <v>1.69</v>
      </c>
      <c r="I2062" s="73">
        <v>0</v>
      </c>
      <c r="J2062" s="73">
        <v>1.69</v>
      </c>
      <c r="K2062" s="89">
        <f t="shared" si="34"/>
        <v>1.69</v>
      </c>
      <c r="L2062" s="89"/>
    </row>
    <row r="2063" spans="1:12">
      <c r="A2063" s="73" t="s">
        <v>71</v>
      </c>
      <c r="B2063" s="73" t="s">
        <v>1671</v>
      </c>
      <c r="C2063" s="73" t="s">
        <v>1672</v>
      </c>
      <c r="D2063" s="73" t="s">
        <v>78</v>
      </c>
      <c r="E2063" s="73" t="s">
        <v>79</v>
      </c>
      <c r="F2063" s="73"/>
      <c r="G2063" s="73">
        <v>1</v>
      </c>
      <c r="H2063" s="73">
        <v>23.88</v>
      </c>
      <c r="I2063" s="73">
        <v>4</v>
      </c>
      <c r="J2063" s="73">
        <v>27.88</v>
      </c>
      <c r="K2063" s="89">
        <f t="shared" si="34"/>
        <v>27.88</v>
      </c>
      <c r="L2063" s="89"/>
    </row>
    <row r="2064" spans="1:12">
      <c r="A2064" s="73" t="s">
        <v>71</v>
      </c>
      <c r="B2064" s="73" t="s">
        <v>536</v>
      </c>
      <c r="C2064" s="73" t="s">
        <v>537</v>
      </c>
      <c r="D2064" s="73" t="s">
        <v>80</v>
      </c>
      <c r="E2064" s="73" t="s">
        <v>155</v>
      </c>
      <c r="F2064" s="73" t="s">
        <v>156</v>
      </c>
      <c r="G2064" s="73">
        <v>1</v>
      </c>
      <c r="H2064" s="73">
        <v>12.58</v>
      </c>
      <c r="I2064" s="73">
        <v>0</v>
      </c>
      <c r="J2064" s="73">
        <v>12.58</v>
      </c>
      <c r="K2064" s="89">
        <f t="shared" si="34"/>
        <v>12.58</v>
      </c>
      <c r="L2064" s="89"/>
    </row>
    <row r="2065" spans="1:12">
      <c r="A2065" s="73" t="s">
        <v>71</v>
      </c>
      <c r="B2065" s="73" t="s">
        <v>536</v>
      </c>
      <c r="C2065" s="73" t="s">
        <v>537</v>
      </c>
      <c r="D2065" s="73" t="s">
        <v>80</v>
      </c>
      <c r="E2065" s="73" t="s">
        <v>94</v>
      </c>
      <c r="F2065" s="73" t="s">
        <v>95</v>
      </c>
      <c r="G2065" s="73">
        <v>1</v>
      </c>
      <c r="H2065" s="73">
        <v>1.1000000000000001</v>
      </c>
      <c r="I2065" s="73">
        <v>0</v>
      </c>
      <c r="J2065" s="73">
        <v>1.1000000000000001</v>
      </c>
      <c r="K2065" s="89">
        <f t="shared" si="34"/>
        <v>1.1000000000000001</v>
      </c>
      <c r="L2065" s="89"/>
    </row>
    <row r="2066" spans="1:12">
      <c r="A2066" s="73" t="s">
        <v>71</v>
      </c>
      <c r="B2066" s="73" t="s">
        <v>536</v>
      </c>
      <c r="C2066" s="73" t="s">
        <v>537</v>
      </c>
      <c r="D2066" s="73" t="s">
        <v>78</v>
      </c>
      <c r="E2066" s="73" t="s">
        <v>79</v>
      </c>
      <c r="F2066" s="73"/>
      <c r="G2066" s="73">
        <v>8</v>
      </c>
      <c r="H2066" s="73">
        <v>114.13</v>
      </c>
      <c r="I2066" s="73">
        <v>28</v>
      </c>
      <c r="J2066" s="73">
        <v>142.13</v>
      </c>
      <c r="K2066" s="89">
        <f t="shared" si="34"/>
        <v>142.13</v>
      </c>
      <c r="L2066" s="89"/>
    </row>
    <row r="2067" spans="1:12">
      <c r="A2067" s="73" t="s">
        <v>71</v>
      </c>
      <c r="B2067" s="73" t="s">
        <v>536</v>
      </c>
      <c r="C2067" s="73" t="s">
        <v>537</v>
      </c>
      <c r="D2067" s="73" t="s">
        <v>80</v>
      </c>
      <c r="E2067" s="73" t="s">
        <v>146</v>
      </c>
      <c r="F2067" s="73" t="s">
        <v>1771</v>
      </c>
      <c r="G2067" s="73">
        <v>1</v>
      </c>
      <c r="H2067" s="73">
        <v>2.78</v>
      </c>
      <c r="I2067" s="73">
        <v>0</v>
      </c>
      <c r="J2067" s="73">
        <v>2.78</v>
      </c>
      <c r="K2067" s="89">
        <f t="shared" si="34"/>
        <v>2.78</v>
      </c>
      <c r="L2067" s="89"/>
    </row>
    <row r="2068" spans="1:12">
      <c r="A2068" s="73" t="s">
        <v>71</v>
      </c>
      <c r="B2068" s="73" t="s">
        <v>536</v>
      </c>
      <c r="C2068" s="73" t="s">
        <v>537</v>
      </c>
      <c r="D2068" s="73" t="s">
        <v>80</v>
      </c>
      <c r="E2068" s="73" t="s">
        <v>140</v>
      </c>
      <c r="F2068" s="73" t="s">
        <v>141</v>
      </c>
      <c r="G2068" s="73">
        <v>1</v>
      </c>
      <c r="H2068" s="73">
        <v>10.7</v>
      </c>
      <c r="I2068" s="73">
        <v>0</v>
      </c>
      <c r="J2068" s="73">
        <v>10.7</v>
      </c>
      <c r="K2068" s="89">
        <f t="shared" si="34"/>
        <v>10.7</v>
      </c>
      <c r="L2068" s="89"/>
    </row>
    <row r="2069" spans="1:12">
      <c r="A2069" s="73" t="s">
        <v>71</v>
      </c>
      <c r="B2069" s="73" t="s">
        <v>536</v>
      </c>
      <c r="C2069" s="73" t="s">
        <v>537</v>
      </c>
      <c r="D2069" s="73" t="s">
        <v>80</v>
      </c>
      <c r="E2069" s="73" t="s">
        <v>83</v>
      </c>
      <c r="F2069" s="73" t="s">
        <v>84</v>
      </c>
      <c r="G2069" s="73">
        <v>2</v>
      </c>
      <c r="H2069" s="73">
        <v>4.5</v>
      </c>
      <c r="I2069" s="73">
        <v>0</v>
      </c>
      <c r="J2069" s="73">
        <v>4.5</v>
      </c>
      <c r="K2069" s="89">
        <f t="shared" si="34"/>
        <v>4.5</v>
      </c>
      <c r="L2069" s="89"/>
    </row>
    <row r="2070" spans="1:12">
      <c r="A2070" s="73" t="s">
        <v>71</v>
      </c>
      <c r="B2070" s="73" t="s">
        <v>536</v>
      </c>
      <c r="C2070" s="73" t="s">
        <v>537</v>
      </c>
      <c r="D2070" s="73" t="s">
        <v>80</v>
      </c>
      <c r="E2070" s="73" t="s">
        <v>87</v>
      </c>
      <c r="F2070" s="73" t="s">
        <v>88</v>
      </c>
      <c r="G2070" s="73">
        <v>2</v>
      </c>
      <c r="H2070" s="73">
        <v>5.74</v>
      </c>
      <c r="I2070" s="73">
        <v>0</v>
      </c>
      <c r="J2070" s="73">
        <v>5.74</v>
      </c>
      <c r="K2070" s="89">
        <f t="shared" si="34"/>
        <v>5.74</v>
      </c>
      <c r="L2070" s="89"/>
    </row>
    <row r="2071" spans="1:12">
      <c r="A2071" s="73" t="s">
        <v>71</v>
      </c>
      <c r="B2071" s="73" t="s">
        <v>536</v>
      </c>
      <c r="C2071" s="73" t="s">
        <v>537</v>
      </c>
      <c r="D2071" s="73" t="s">
        <v>80</v>
      </c>
      <c r="E2071" s="73" t="s">
        <v>222</v>
      </c>
      <c r="F2071" s="73" t="s">
        <v>223</v>
      </c>
      <c r="G2071" s="73">
        <v>1</v>
      </c>
      <c r="H2071" s="73">
        <v>3.02</v>
      </c>
      <c r="I2071" s="73">
        <v>0</v>
      </c>
      <c r="J2071" s="73">
        <v>3.02</v>
      </c>
      <c r="K2071" s="89">
        <f t="shared" si="34"/>
        <v>3.02</v>
      </c>
      <c r="L2071" s="89"/>
    </row>
    <row r="2072" spans="1:12">
      <c r="A2072" s="73" t="s">
        <v>71</v>
      </c>
      <c r="B2072" s="73" t="s">
        <v>536</v>
      </c>
      <c r="C2072" s="73" t="s">
        <v>537</v>
      </c>
      <c r="D2072" s="73" t="s">
        <v>80</v>
      </c>
      <c r="E2072" s="73" t="s">
        <v>91</v>
      </c>
      <c r="F2072" s="73" t="s">
        <v>92</v>
      </c>
      <c r="G2072" s="73">
        <v>1</v>
      </c>
      <c r="H2072" s="73">
        <v>2.08</v>
      </c>
      <c r="I2072" s="73">
        <v>0</v>
      </c>
      <c r="J2072" s="73">
        <v>2.08</v>
      </c>
      <c r="K2072" s="89">
        <f t="shared" si="34"/>
        <v>2.08</v>
      </c>
      <c r="L2072" s="89"/>
    </row>
    <row r="2073" spans="1:12">
      <c r="A2073" s="73" t="s">
        <v>71</v>
      </c>
      <c r="B2073" s="73" t="s">
        <v>536</v>
      </c>
      <c r="C2073" s="73" t="s">
        <v>537</v>
      </c>
      <c r="D2073" s="73" t="s">
        <v>80</v>
      </c>
      <c r="E2073" s="73" t="s">
        <v>120</v>
      </c>
      <c r="F2073" s="73" t="s">
        <v>121</v>
      </c>
      <c r="G2073" s="73">
        <v>4</v>
      </c>
      <c r="H2073" s="73">
        <v>34.880000000000003</v>
      </c>
      <c r="I2073" s="73">
        <v>0</v>
      </c>
      <c r="J2073" s="73">
        <v>34.880000000000003</v>
      </c>
      <c r="K2073" s="89">
        <f t="shared" si="34"/>
        <v>34.880000000000003</v>
      </c>
      <c r="L2073" s="89"/>
    </row>
    <row r="2074" spans="1:12">
      <c r="A2074" s="73" t="s">
        <v>71</v>
      </c>
      <c r="B2074" s="73" t="s">
        <v>536</v>
      </c>
      <c r="C2074" s="73" t="s">
        <v>537</v>
      </c>
      <c r="D2074" s="73" t="s">
        <v>80</v>
      </c>
      <c r="E2074" s="73" t="s">
        <v>165</v>
      </c>
      <c r="F2074" s="73" t="s">
        <v>166</v>
      </c>
      <c r="G2074" s="73">
        <v>1</v>
      </c>
      <c r="H2074" s="73">
        <v>7.28</v>
      </c>
      <c r="I2074" s="73">
        <v>3</v>
      </c>
      <c r="J2074" s="73">
        <v>10.28</v>
      </c>
      <c r="K2074" s="89">
        <f t="shared" si="34"/>
        <v>10.28</v>
      </c>
      <c r="L2074" s="89"/>
    </row>
    <row r="2075" spans="1:12">
      <c r="A2075" s="73" t="s">
        <v>71</v>
      </c>
      <c r="B2075" s="73" t="s">
        <v>536</v>
      </c>
      <c r="C2075" s="73" t="s">
        <v>537</v>
      </c>
      <c r="D2075" s="73" t="s">
        <v>80</v>
      </c>
      <c r="E2075" s="73" t="s">
        <v>94</v>
      </c>
      <c r="F2075" s="73" t="s">
        <v>95</v>
      </c>
      <c r="G2075" s="73">
        <v>1</v>
      </c>
      <c r="H2075" s="73">
        <v>1.1000000000000001</v>
      </c>
      <c r="I2075" s="73">
        <v>0</v>
      </c>
      <c r="J2075" s="73">
        <v>1.1000000000000001</v>
      </c>
      <c r="K2075" s="89">
        <f t="shared" si="34"/>
        <v>1.1000000000000001</v>
      </c>
      <c r="L2075" s="89"/>
    </row>
    <row r="2076" spans="1:12">
      <c r="A2076" s="73" t="s">
        <v>71</v>
      </c>
      <c r="B2076" s="73" t="s">
        <v>536</v>
      </c>
      <c r="C2076" s="73" t="s">
        <v>537</v>
      </c>
      <c r="D2076" s="73" t="s">
        <v>80</v>
      </c>
      <c r="E2076" s="73" t="s">
        <v>244</v>
      </c>
      <c r="F2076" s="73" t="s">
        <v>245</v>
      </c>
      <c r="G2076" s="73">
        <v>3</v>
      </c>
      <c r="H2076" s="73">
        <v>32.58</v>
      </c>
      <c r="I2076" s="73">
        <v>12</v>
      </c>
      <c r="J2076" s="73">
        <v>44.58</v>
      </c>
      <c r="K2076" s="89">
        <f t="shared" si="34"/>
        <v>44.58</v>
      </c>
      <c r="L2076" s="89"/>
    </row>
    <row r="2077" spans="1:12">
      <c r="A2077" s="73" t="s">
        <v>71</v>
      </c>
      <c r="B2077" s="73" t="s">
        <v>536</v>
      </c>
      <c r="C2077" s="73" t="s">
        <v>537</v>
      </c>
      <c r="D2077" s="73" t="s">
        <v>80</v>
      </c>
      <c r="E2077" s="73" t="s">
        <v>171</v>
      </c>
      <c r="F2077" s="73" t="s">
        <v>172</v>
      </c>
      <c r="G2077" s="73">
        <v>3</v>
      </c>
      <c r="H2077" s="73">
        <v>15.6</v>
      </c>
      <c r="I2077" s="73">
        <v>0</v>
      </c>
      <c r="J2077" s="73">
        <v>15.6</v>
      </c>
      <c r="K2077" s="89">
        <f t="shared" si="34"/>
        <v>15.6</v>
      </c>
      <c r="L2077" s="89"/>
    </row>
    <row r="2078" spans="1:12">
      <c r="A2078" s="73" t="s">
        <v>71</v>
      </c>
      <c r="B2078" s="73" t="s">
        <v>536</v>
      </c>
      <c r="C2078" s="73" t="s">
        <v>537</v>
      </c>
      <c r="D2078" s="73" t="s">
        <v>80</v>
      </c>
      <c r="E2078" s="73" t="s">
        <v>157</v>
      </c>
      <c r="F2078" s="73" t="s">
        <v>158</v>
      </c>
      <c r="G2078" s="73">
        <v>1</v>
      </c>
      <c r="H2078" s="73">
        <v>20.8</v>
      </c>
      <c r="I2078" s="73">
        <v>0</v>
      </c>
      <c r="J2078" s="73">
        <v>20.8</v>
      </c>
      <c r="K2078" s="89">
        <f t="shared" si="34"/>
        <v>20.8</v>
      </c>
      <c r="L2078" s="89"/>
    </row>
    <row r="2079" spans="1:12">
      <c r="A2079" s="73" t="s">
        <v>71</v>
      </c>
      <c r="B2079" s="73" t="s">
        <v>536</v>
      </c>
      <c r="C2079" s="73" t="s">
        <v>537</v>
      </c>
      <c r="D2079" s="73" t="s">
        <v>80</v>
      </c>
      <c r="E2079" s="73" t="s">
        <v>94</v>
      </c>
      <c r="F2079" s="73" t="s">
        <v>95</v>
      </c>
      <c r="G2079" s="73">
        <v>2</v>
      </c>
      <c r="H2079" s="73">
        <v>2.2000000000000002</v>
      </c>
      <c r="I2079" s="73">
        <v>0</v>
      </c>
      <c r="J2079" s="73">
        <v>2.2000000000000002</v>
      </c>
      <c r="K2079" s="89">
        <f t="shared" si="34"/>
        <v>2.2000000000000002</v>
      </c>
      <c r="L2079" s="89"/>
    </row>
    <row r="2080" spans="1:12">
      <c r="A2080" s="73" t="s">
        <v>71</v>
      </c>
      <c r="B2080" s="73" t="s">
        <v>536</v>
      </c>
      <c r="C2080" s="73" t="s">
        <v>537</v>
      </c>
      <c r="D2080" s="73" t="s">
        <v>80</v>
      </c>
      <c r="E2080" s="73" t="s">
        <v>96</v>
      </c>
      <c r="F2080" s="73" t="s">
        <v>97</v>
      </c>
      <c r="G2080" s="73">
        <v>1</v>
      </c>
      <c r="H2080" s="73">
        <v>15.45</v>
      </c>
      <c r="I2080" s="73">
        <v>14</v>
      </c>
      <c r="J2080" s="73">
        <v>29.45</v>
      </c>
      <c r="K2080" s="89">
        <f t="shared" si="34"/>
        <v>29.45</v>
      </c>
      <c r="L2080" s="89"/>
    </row>
    <row r="2081" spans="1:12">
      <c r="A2081" s="73" t="s">
        <v>71</v>
      </c>
      <c r="B2081" s="73" t="s">
        <v>536</v>
      </c>
      <c r="C2081" s="73" t="s">
        <v>537</v>
      </c>
      <c r="D2081" s="73" t="s">
        <v>80</v>
      </c>
      <c r="E2081" s="73" t="s">
        <v>104</v>
      </c>
      <c r="F2081" s="73" t="s">
        <v>105</v>
      </c>
      <c r="G2081" s="73">
        <v>1</v>
      </c>
      <c r="H2081" s="73">
        <v>20.74</v>
      </c>
      <c r="I2081" s="73">
        <v>0</v>
      </c>
      <c r="J2081" s="73">
        <v>20.74</v>
      </c>
      <c r="K2081" s="89">
        <f t="shared" si="34"/>
        <v>20.74</v>
      </c>
      <c r="L2081" s="89"/>
    </row>
    <row r="2082" spans="1:12">
      <c r="A2082" s="73" t="s">
        <v>71</v>
      </c>
      <c r="B2082" s="73" t="s">
        <v>536</v>
      </c>
      <c r="C2082" s="73" t="s">
        <v>537</v>
      </c>
      <c r="D2082" s="73" t="s">
        <v>78</v>
      </c>
      <c r="E2082" s="73" t="s">
        <v>79</v>
      </c>
      <c r="F2082" s="73"/>
      <c r="G2082" s="73">
        <v>2</v>
      </c>
      <c r="H2082" s="73">
        <v>30.66</v>
      </c>
      <c r="I2082" s="73">
        <v>8</v>
      </c>
      <c r="J2082" s="73">
        <v>38.659999999999997</v>
      </c>
      <c r="K2082" s="89">
        <f t="shared" si="34"/>
        <v>38.659999999999997</v>
      </c>
      <c r="L2082" s="89"/>
    </row>
    <row r="2083" spans="1:12">
      <c r="A2083" s="73" t="s">
        <v>71</v>
      </c>
      <c r="B2083" s="73" t="s">
        <v>536</v>
      </c>
      <c r="C2083" s="73" t="s">
        <v>537</v>
      </c>
      <c r="D2083" s="73" t="s">
        <v>80</v>
      </c>
      <c r="E2083" s="73" t="s">
        <v>159</v>
      </c>
      <c r="F2083" s="73" t="s">
        <v>160</v>
      </c>
      <c r="G2083" s="73">
        <v>20</v>
      </c>
      <c r="H2083" s="73">
        <v>33.799999999999997</v>
      </c>
      <c r="I2083" s="73">
        <v>0</v>
      </c>
      <c r="J2083" s="73">
        <v>33.799999999999997</v>
      </c>
      <c r="K2083" s="89">
        <f t="shared" si="34"/>
        <v>33.799999999999997</v>
      </c>
      <c r="L2083" s="89"/>
    </row>
    <row r="2084" spans="1:12">
      <c r="A2084" s="73" t="s">
        <v>71</v>
      </c>
      <c r="B2084" s="73" t="s">
        <v>536</v>
      </c>
      <c r="C2084" s="73" t="s">
        <v>537</v>
      </c>
      <c r="D2084" s="73" t="s">
        <v>78</v>
      </c>
      <c r="E2084" s="73" t="s">
        <v>79</v>
      </c>
      <c r="F2084" s="73"/>
      <c r="G2084" s="73">
        <v>1</v>
      </c>
      <c r="H2084" s="73">
        <v>0</v>
      </c>
      <c r="I2084" s="73">
        <v>12</v>
      </c>
      <c r="J2084" s="73">
        <v>12</v>
      </c>
      <c r="K2084" s="89">
        <f t="shared" si="34"/>
        <v>12</v>
      </c>
      <c r="L2084" s="89"/>
    </row>
    <row r="2085" spans="1:12">
      <c r="A2085" s="73" t="s">
        <v>71</v>
      </c>
      <c r="B2085" s="73" t="s">
        <v>536</v>
      </c>
      <c r="C2085" s="73" t="s">
        <v>537</v>
      </c>
      <c r="D2085" s="73" t="s">
        <v>78</v>
      </c>
      <c r="E2085" s="73" t="s">
        <v>79</v>
      </c>
      <c r="F2085" s="73"/>
      <c r="G2085" s="73">
        <v>1</v>
      </c>
      <c r="H2085" s="73">
        <v>0</v>
      </c>
      <c r="I2085" s="73">
        <v>4</v>
      </c>
      <c r="J2085" s="73">
        <v>4</v>
      </c>
      <c r="K2085" s="89">
        <f t="shared" si="34"/>
        <v>4</v>
      </c>
      <c r="L2085" s="89"/>
    </row>
    <row r="2086" spans="1:12">
      <c r="A2086" s="73" t="s">
        <v>71</v>
      </c>
      <c r="B2086" s="73" t="s">
        <v>536</v>
      </c>
      <c r="C2086" s="73" t="s">
        <v>537</v>
      </c>
      <c r="D2086" s="73" t="s">
        <v>78</v>
      </c>
      <c r="E2086" s="73" t="s">
        <v>79</v>
      </c>
      <c r="F2086" s="73"/>
      <c r="G2086" s="73">
        <v>1</v>
      </c>
      <c r="H2086" s="73">
        <v>15.33</v>
      </c>
      <c r="I2086" s="73">
        <v>4</v>
      </c>
      <c r="J2086" s="73">
        <v>19.329999999999998</v>
      </c>
      <c r="K2086" s="89">
        <f t="shared" si="34"/>
        <v>19.329999999999998</v>
      </c>
      <c r="L2086" s="89"/>
    </row>
    <row r="2087" spans="1:12">
      <c r="A2087" s="73" t="s">
        <v>71</v>
      </c>
      <c r="B2087" s="73" t="s">
        <v>536</v>
      </c>
      <c r="C2087" s="73" t="s">
        <v>537</v>
      </c>
      <c r="D2087" s="73" t="s">
        <v>78</v>
      </c>
      <c r="E2087" s="73" t="s">
        <v>79</v>
      </c>
      <c r="F2087" s="73"/>
      <c r="G2087" s="73">
        <v>1</v>
      </c>
      <c r="H2087" s="73">
        <v>15.33</v>
      </c>
      <c r="I2087" s="73">
        <v>4</v>
      </c>
      <c r="J2087" s="73">
        <v>19.329999999999998</v>
      </c>
      <c r="K2087" s="89">
        <f t="shared" si="34"/>
        <v>19.329999999999998</v>
      </c>
      <c r="L2087" s="89"/>
    </row>
    <row r="2088" spans="1:12">
      <c r="A2088" s="73" t="s">
        <v>71</v>
      </c>
      <c r="B2088" s="73" t="s">
        <v>536</v>
      </c>
      <c r="C2088" s="73" t="s">
        <v>537</v>
      </c>
      <c r="D2088" s="73" t="s">
        <v>80</v>
      </c>
      <c r="E2088" s="73" t="s">
        <v>159</v>
      </c>
      <c r="F2088" s="73" t="s">
        <v>160</v>
      </c>
      <c r="G2088" s="73">
        <v>5</v>
      </c>
      <c r="H2088" s="73">
        <v>8.4499999999999993</v>
      </c>
      <c r="I2088" s="73">
        <v>0</v>
      </c>
      <c r="J2088" s="73">
        <v>8.4499999999999993</v>
      </c>
      <c r="K2088" s="89">
        <f t="shared" si="34"/>
        <v>8.4499999999999993</v>
      </c>
      <c r="L2088" s="89"/>
    </row>
    <row r="2089" spans="1:12">
      <c r="A2089" s="73" t="s">
        <v>71</v>
      </c>
      <c r="B2089" s="73" t="s">
        <v>536</v>
      </c>
      <c r="C2089" s="73" t="s">
        <v>537</v>
      </c>
      <c r="D2089" s="73" t="s">
        <v>80</v>
      </c>
      <c r="E2089" s="73" t="s">
        <v>138</v>
      </c>
      <c r="F2089" s="73" t="s">
        <v>139</v>
      </c>
      <c r="G2089" s="73">
        <v>1</v>
      </c>
      <c r="H2089" s="73">
        <v>1.63</v>
      </c>
      <c r="I2089" s="73">
        <v>2</v>
      </c>
      <c r="J2089" s="73">
        <v>3.63</v>
      </c>
      <c r="K2089" s="89">
        <f t="shared" si="34"/>
        <v>3.63</v>
      </c>
      <c r="L2089" s="89"/>
    </row>
    <row r="2090" spans="1:12">
      <c r="A2090" s="73" t="s">
        <v>71</v>
      </c>
      <c r="B2090" s="73" t="s">
        <v>536</v>
      </c>
      <c r="C2090" s="73" t="s">
        <v>537</v>
      </c>
      <c r="D2090" s="73" t="s">
        <v>80</v>
      </c>
      <c r="E2090" s="73" t="s">
        <v>163</v>
      </c>
      <c r="F2090" s="73" t="s">
        <v>164</v>
      </c>
      <c r="G2090" s="73">
        <v>1</v>
      </c>
      <c r="H2090" s="73">
        <v>5.28</v>
      </c>
      <c r="I2090" s="73">
        <v>0</v>
      </c>
      <c r="J2090" s="73">
        <v>5.28</v>
      </c>
      <c r="K2090" s="89">
        <f t="shared" si="34"/>
        <v>5.28</v>
      </c>
      <c r="L2090" s="89"/>
    </row>
    <row r="2091" spans="1:12">
      <c r="A2091" s="73" t="s">
        <v>71</v>
      </c>
      <c r="B2091" s="73" t="s">
        <v>538</v>
      </c>
      <c r="C2091" s="73" t="s">
        <v>539</v>
      </c>
      <c r="D2091" s="73" t="s">
        <v>78</v>
      </c>
      <c r="E2091" s="73" t="s">
        <v>79</v>
      </c>
      <c r="F2091" s="73"/>
      <c r="G2091" s="73">
        <v>12</v>
      </c>
      <c r="H2091" s="73">
        <v>148.72999999999999</v>
      </c>
      <c r="I2091" s="73">
        <v>48</v>
      </c>
      <c r="J2091" s="73">
        <v>196.73</v>
      </c>
      <c r="K2091" s="89">
        <f t="shared" si="34"/>
        <v>196.73</v>
      </c>
      <c r="L2091" s="89"/>
    </row>
    <row r="2092" spans="1:12">
      <c r="A2092" s="73" t="s">
        <v>71</v>
      </c>
      <c r="B2092" s="73" t="s">
        <v>538</v>
      </c>
      <c r="C2092" s="73" t="s">
        <v>539</v>
      </c>
      <c r="D2092" s="73" t="s">
        <v>80</v>
      </c>
      <c r="E2092" s="73" t="s">
        <v>144</v>
      </c>
      <c r="F2092" s="73" t="s">
        <v>145</v>
      </c>
      <c r="G2092" s="73">
        <v>1</v>
      </c>
      <c r="H2092" s="73">
        <v>2.09</v>
      </c>
      <c r="I2092" s="73">
        <v>0</v>
      </c>
      <c r="J2092" s="73">
        <v>2.09</v>
      </c>
      <c r="K2092" s="89">
        <f t="shared" si="34"/>
        <v>2.09</v>
      </c>
      <c r="L2092" s="89"/>
    </row>
    <row r="2093" spans="1:12">
      <c r="A2093" s="73" t="s">
        <v>71</v>
      </c>
      <c r="B2093" s="73" t="s">
        <v>538</v>
      </c>
      <c r="C2093" s="73" t="s">
        <v>539</v>
      </c>
      <c r="D2093" s="73" t="s">
        <v>80</v>
      </c>
      <c r="E2093" s="73" t="s">
        <v>2537</v>
      </c>
      <c r="F2093" s="73" t="s">
        <v>2538</v>
      </c>
      <c r="G2093" s="73">
        <v>1</v>
      </c>
      <c r="H2093" s="73">
        <v>8.51</v>
      </c>
      <c r="I2093" s="73">
        <v>7</v>
      </c>
      <c r="J2093" s="73">
        <v>15.51</v>
      </c>
      <c r="K2093" s="89">
        <f t="shared" si="34"/>
        <v>15.51</v>
      </c>
      <c r="L2093" s="89"/>
    </row>
    <row r="2094" spans="1:12">
      <c r="A2094" s="73" t="s">
        <v>71</v>
      </c>
      <c r="B2094" s="73" t="s">
        <v>538</v>
      </c>
      <c r="C2094" s="73" t="s">
        <v>539</v>
      </c>
      <c r="D2094" s="73" t="s">
        <v>80</v>
      </c>
      <c r="E2094" s="73" t="s">
        <v>159</v>
      </c>
      <c r="F2094" s="73" t="s">
        <v>160</v>
      </c>
      <c r="G2094" s="73">
        <v>2</v>
      </c>
      <c r="H2094" s="73">
        <v>3.38</v>
      </c>
      <c r="I2094" s="73">
        <v>0</v>
      </c>
      <c r="J2094" s="73">
        <v>3.38</v>
      </c>
      <c r="K2094" s="89">
        <f t="shared" si="34"/>
        <v>3.38</v>
      </c>
      <c r="L2094" s="89"/>
    </row>
    <row r="2095" spans="1:12">
      <c r="A2095" s="73" t="s">
        <v>71</v>
      </c>
      <c r="B2095" s="73" t="s">
        <v>538</v>
      </c>
      <c r="C2095" s="73" t="s">
        <v>539</v>
      </c>
      <c r="D2095" s="73" t="s">
        <v>80</v>
      </c>
      <c r="E2095" s="73" t="s">
        <v>155</v>
      </c>
      <c r="F2095" s="73" t="s">
        <v>156</v>
      </c>
      <c r="G2095" s="73">
        <v>1</v>
      </c>
      <c r="H2095" s="73">
        <v>12.58</v>
      </c>
      <c r="I2095" s="73">
        <v>3</v>
      </c>
      <c r="J2095" s="73">
        <v>15.58</v>
      </c>
      <c r="K2095" s="89">
        <f t="shared" si="34"/>
        <v>15.58</v>
      </c>
      <c r="L2095" s="89"/>
    </row>
    <row r="2096" spans="1:12">
      <c r="A2096" s="73" t="s">
        <v>71</v>
      </c>
      <c r="B2096" s="73" t="s">
        <v>538</v>
      </c>
      <c r="C2096" s="73" t="s">
        <v>539</v>
      </c>
      <c r="D2096" s="73" t="s">
        <v>80</v>
      </c>
      <c r="E2096" s="73" t="s">
        <v>94</v>
      </c>
      <c r="F2096" s="73" t="s">
        <v>95</v>
      </c>
      <c r="G2096" s="73">
        <v>1</v>
      </c>
      <c r="H2096" s="73">
        <v>1.1000000000000001</v>
      </c>
      <c r="I2096" s="73">
        <v>0</v>
      </c>
      <c r="J2096" s="73">
        <v>1.1000000000000001</v>
      </c>
      <c r="K2096" s="89">
        <f t="shared" si="34"/>
        <v>1.1000000000000001</v>
      </c>
      <c r="L2096" s="89"/>
    </row>
    <row r="2097" spans="1:12">
      <c r="A2097" s="73" t="s">
        <v>71</v>
      </c>
      <c r="B2097" s="73" t="s">
        <v>538</v>
      </c>
      <c r="C2097" s="73" t="s">
        <v>539</v>
      </c>
      <c r="D2097" s="73" t="s">
        <v>80</v>
      </c>
      <c r="E2097" s="73" t="s">
        <v>244</v>
      </c>
      <c r="F2097" s="73" t="s">
        <v>245</v>
      </c>
      <c r="G2097" s="73">
        <v>2</v>
      </c>
      <c r="H2097" s="73">
        <v>21.72</v>
      </c>
      <c r="I2097" s="73">
        <v>8</v>
      </c>
      <c r="J2097" s="73">
        <v>29.72</v>
      </c>
      <c r="K2097" s="89">
        <f t="shared" si="34"/>
        <v>29.72</v>
      </c>
      <c r="L2097" s="89"/>
    </row>
    <row r="2098" spans="1:12">
      <c r="A2098" s="73" t="s">
        <v>71</v>
      </c>
      <c r="B2098" s="73" t="s">
        <v>538</v>
      </c>
      <c r="C2098" s="73" t="s">
        <v>539</v>
      </c>
      <c r="D2098" s="73" t="s">
        <v>80</v>
      </c>
      <c r="E2098" s="73" t="s">
        <v>171</v>
      </c>
      <c r="F2098" s="73" t="s">
        <v>172</v>
      </c>
      <c r="G2098" s="73">
        <v>2</v>
      </c>
      <c r="H2098" s="73">
        <v>10.4</v>
      </c>
      <c r="I2098" s="73">
        <v>0</v>
      </c>
      <c r="J2098" s="73">
        <v>10.4</v>
      </c>
      <c r="K2098" s="89">
        <f t="shared" si="34"/>
        <v>10.4</v>
      </c>
      <c r="L2098" s="89"/>
    </row>
    <row r="2099" spans="1:12">
      <c r="A2099" s="73" t="s">
        <v>71</v>
      </c>
      <c r="B2099" s="73" t="s">
        <v>1116</v>
      </c>
      <c r="C2099" s="73" t="s">
        <v>1117</v>
      </c>
      <c r="D2099" s="73" t="s">
        <v>78</v>
      </c>
      <c r="E2099" s="73" t="s">
        <v>79</v>
      </c>
      <c r="F2099" s="73"/>
      <c r="G2099" s="73">
        <v>3</v>
      </c>
      <c r="H2099" s="73">
        <v>71.64</v>
      </c>
      <c r="I2099" s="73">
        <v>12</v>
      </c>
      <c r="J2099" s="73">
        <v>83.64</v>
      </c>
      <c r="K2099" s="89">
        <f t="shared" si="34"/>
        <v>83.64</v>
      </c>
      <c r="L2099" s="89"/>
    </row>
    <row r="2100" spans="1:12">
      <c r="A2100" s="73" t="s">
        <v>71</v>
      </c>
      <c r="B2100" s="73" t="s">
        <v>540</v>
      </c>
      <c r="C2100" s="73" t="s">
        <v>541</v>
      </c>
      <c r="D2100" s="73" t="s">
        <v>80</v>
      </c>
      <c r="E2100" s="73" t="s">
        <v>116</v>
      </c>
      <c r="F2100" s="73" t="s">
        <v>117</v>
      </c>
      <c r="G2100" s="73">
        <v>1</v>
      </c>
      <c r="H2100" s="73">
        <v>8.4</v>
      </c>
      <c r="I2100" s="73">
        <v>0</v>
      </c>
      <c r="J2100" s="73">
        <v>8.4</v>
      </c>
      <c r="K2100" s="89">
        <f t="shared" si="34"/>
        <v>8.4</v>
      </c>
      <c r="L2100" s="89"/>
    </row>
    <row r="2101" spans="1:12">
      <c r="A2101" s="73" t="s">
        <v>71</v>
      </c>
      <c r="B2101" s="73" t="s">
        <v>540</v>
      </c>
      <c r="C2101" s="73" t="s">
        <v>541</v>
      </c>
      <c r="D2101" s="73" t="s">
        <v>80</v>
      </c>
      <c r="E2101" s="73" t="s">
        <v>309</v>
      </c>
      <c r="F2101" s="73" t="s">
        <v>310</v>
      </c>
      <c r="G2101" s="73">
        <v>1</v>
      </c>
      <c r="H2101" s="73">
        <v>47.05</v>
      </c>
      <c r="I2101" s="73">
        <v>0</v>
      </c>
      <c r="J2101" s="73">
        <v>47.05</v>
      </c>
      <c r="K2101" s="89">
        <f t="shared" si="34"/>
        <v>47.05</v>
      </c>
      <c r="L2101" s="89"/>
    </row>
    <row r="2102" spans="1:12">
      <c r="A2102" s="73" t="s">
        <v>71</v>
      </c>
      <c r="B2102" s="73" t="s">
        <v>540</v>
      </c>
      <c r="C2102" s="73" t="s">
        <v>541</v>
      </c>
      <c r="D2102" s="73" t="s">
        <v>80</v>
      </c>
      <c r="E2102" s="73" t="s">
        <v>288</v>
      </c>
      <c r="F2102" s="73" t="s">
        <v>289</v>
      </c>
      <c r="G2102" s="73">
        <v>1</v>
      </c>
      <c r="H2102" s="73">
        <v>8.1</v>
      </c>
      <c r="I2102" s="73">
        <v>0</v>
      </c>
      <c r="J2102" s="73">
        <v>8.1</v>
      </c>
      <c r="K2102" s="89">
        <f t="shared" si="34"/>
        <v>8.1</v>
      </c>
      <c r="L2102" s="89"/>
    </row>
    <row r="2103" spans="1:12">
      <c r="A2103" s="73" t="s">
        <v>71</v>
      </c>
      <c r="B2103" s="73" t="s">
        <v>540</v>
      </c>
      <c r="C2103" s="73" t="s">
        <v>541</v>
      </c>
      <c r="D2103" s="73" t="s">
        <v>80</v>
      </c>
      <c r="E2103" s="73" t="s">
        <v>290</v>
      </c>
      <c r="F2103" s="73" t="s">
        <v>291</v>
      </c>
      <c r="G2103" s="73">
        <v>1</v>
      </c>
      <c r="H2103" s="73">
        <v>5.62</v>
      </c>
      <c r="I2103" s="73">
        <v>0</v>
      </c>
      <c r="J2103" s="73">
        <v>5.62</v>
      </c>
      <c r="K2103" s="89">
        <f t="shared" si="34"/>
        <v>5.62</v>
      </c>
      <c r="L2103" s="89"/>
    </row>
    <row r="2104" spans="1:12">
      <c r="A2104" s="73" t="s">
        <v>71</v>
      </c>
      <c r="B2104" s="73" t="s">
        <v>540</v>
      </c>
      <c r="C2104" s="73" t="s">
        <v>541</v>
      </c>
      <c r="D2104" s="73" t="s">
        <v>78</v>
      </c>
      <c r="E2104" s="73" t="s">
        <v>79</v>
      </c>
      <c r="F2104" s="73"/>
      <c r="G2104" s="73">
        <v>13</v>
      </c>
      <c r="H2104" s="73">
        <v>179.04</v>
      </c>
      <c r="I2104" s="73">
        <v>56</v>
      </c>
      <c r="J2104" s="73">
        <v>235.04</v>
      </c>
      <c r="K2104" s="89">
        <f t="shared" si="34"/>
        <v>235.04</v>
      </c>
      <c r="L2104" s="89"/>
    </row>
    <row r="2105" spans="1:12">
      <c r="A2105" s="73" t="s">
        <v>71</v>
      </c>
      <c r="B2105" s="73" t="s">
        <v>540</v>
      </c>
      <c r="C2105" s="73" t="s">
        <v>541</v>
      </c>
      <c r="D2105" s="73" t="s">
        <v>78</v>
      </c>
      <c r="E2105" s="73" t="s">
        <v>79</v>
      </c>
      <c r="F2105" s="73"/>
      <c r="G2105" s="73">
        <v>1</v>
      </c>
      <c r="H2105" s="73">
        <v>13.08</v>
      </c>
      <c r="I2105" s="73">
        <v>0</v>
      </c>
      <c r="J2105" s="73">
        <v>13.08</v>
      </c>
      <c r="K2105" s="89">
        <f t="shared" si="34"/>
        <v>13.08</v>
      </c>
      <c r="L2105" s="89"/>
    </row>
    <row r="2106" spans="1:12">
      <c r="A2106" s="73" t="s">
        <v>71</v>
      </c>
      <c r="B2106" s="73" t="s">
        <v>540</v>
      </c>
      <c r="C2106" s="73" t="s">
        <v>541</v>
      </c>
      <c r="D2106" s="73" t="s">
        <v>80</v>
      </c>
      <c r="E2106" s="73" t="s">
        <v>144</v>
      </c>
      <c r="F2106" s="73" t="s">
        <v>145</v>
      </c>
      <c r="G2106" s="73">
        <v>1</v>
      </c>
      <c r="H2106" s="73">
        <v>2.09</v>
      </c>
      <c r="I2106" s="73">
        <v>0</v>
      </c>
      <c r="J2106" s="73">
        <v>2.09</v>
      </c>
      <c r="K2106" s="89">
        <f t="shared" si="34"/>
        <v>2.09</v>
      </c>
      <c r="L2106" s="89"/>
    </row>
    <row r="2107" spans="1:12">
      <c r="A2107" s="73" t="s">
        <v>71</v>
      </c>
      <c r="B2107" s="73" t="s">
        <v>540</v>
      </c>
      <c r="C2107" s="73" t="s">
        <v>541</v>
      </c>
      <c r="D2107" s="73" t="s">
        <v>80</v>
      </c>
      <c r="E2107" s="73" t="s">
        <v>116</v>
      </c>
      <c r="F2107" s="73" t="s">
        <v>117</v>
      </c>
      <c r="G2107" s="73">
        <v>1</v>
      </c>
      <c r="H2107" s="73">
        <v>8.4</v>
      </c>
      <c r="I2107" s="73">
        <v>0</v>
      </c>
      <c r="J2107" s="73">
        <v>8.4</v>
      </c>
      <c r="K2107" s="89">
        <f t="shared" si="34"/>
        <v>8.4</v>
      </c>
      <c r="L2107" s="89"/>
    </row>
    <row r="2108" spans="1:12">
      <c r="A2108" s="73" t="s">
        <v>71</v>
      </c>
      <c r="B2108" s="73" t="s">
        <v>540</v>
      </c>
      <c r="C2108" s="73" t="s">
        <v>541</v>
      </c>
      <c r="D2108" s="73" t="s">
        <v>80</v>
      </c>
      <c r="E2108" s="73" t="s">
        <v>159</v>
      </c>
      <c r="F2108" s="73" t="s">
        <v>160</v>
      </c>
      <c r="G2108" s="73">
        <v>1</v>
      </c>
      <c r="H2108" s="73">
        <v>1.69</v>
      </c>
      <c r="I2108" s="73">
        <v>0</v>
      </c>
      <c r="J2108" s="73">
        <v>1.69</v>
      </c>
      <c r="K2108" s="89">
        <f t="shared" si="34"/>
        <v>1.69</v>
      </c>
      <c r="L2108" s="89"/>
    </row>
    <row r="2109" spans="1:12">
      <c r="A2109" s="73" t="s">
        <v>71</v>
      </c>
      <c r="B2109" s="73" t="s">
        <v>540</v>
      </c>
      <c r="C2109" s="73" t="s">
        <v>541</v>
      </c>
      <c r="D2109" s="73" t="s">
        <v>80</v>
      </c>
      <c r="E2109" s="73" t="s">
        <v>181</v>
      </c>
      <c r="F2109" s="73" t="s">
        <v>182</v>
      </c>
      <c r="G2109" s="73">
        <v>1</v>
      </c>
      <c r="H2109" s="73">
        <v>3.29</v>
      </c>
      <c r="I2109" s="73">
        <v>0</v>
      </c>
      <c r="J2109" s="73">
        <v>3.29</v>
      </c>
      <c r="K2109" s="89">
        <f t="shared" si="34"/>
        <v>3.29</v>
      </c>
      <c r="L2109" s="89"/>
    </row>
    <row r="2110" spans="1:12">
      <c r="A2110" s="73" t="s">
        <v>71</v>
      </c>
      <c r="B2110" s="73" t="s">
        <v>540</v>
      </c>
      <c r="C2110" s="73" t="s">
        <v>541</v>
      </c>
      <c r="D2110" s="73" t="s">
        <v>80</v>
      </c>
      <c r="E2110" s="73" t="s">
        <v>83</v>
      </c>
      <c r="F2110" s="73" t="s">
        <v>84</v>
      </c>
      <c r="G2110" s="73">
        <v>2</v>
      </c>
      <c r="H2110" s="73">
        <v>4.5</v>
      </c>
      <c r="I2110" s="73">
        <v>0</v>
      </c>
      <c r="J2110" s="73">
        <v>4.5</v>
      </c>
      <c r="K2110" s="89">
        <f t="shared" si="34"/>
        <v>4.5</v>
      </c>
      <c r="L2110" s="89"/>
    </row>
    <row r="2111" spans="1:12">
      <c r="A2111" s="73" t="s">
        <v>71</v>
      </c>
      <c r="B2111" s="73" t="s">
        <v>540</v>
      </c>
      <c r="C2111" s="73" t="s">
        <v>541</v>
      </c>
      <c r="D2111" s="73" t="s">
        <v>80</v>
      </c>
      <c r="E2111" s="73" t="s">
        <v>183</v>
      </c>
      <c r="F2111" s="73" t="s">
        <v>184</v>
      </c>
      <c r="G2111" s="73">
        <v>1</v>
      </c>
      <c r="H2111" s="73">
        <v>2.25</v>
      </c>
      <c r="I2111" s="73">
        <v>0</v>
      </c>
      <c r="J2111" s="73">
        <v>2.25</v>
      </c>
      <c r="K2111" s="89">
        <f t="shared" si="34"/>
        <v>2.25</v>
      </c>
      <c r="L2111" s="89"/>
    </row>
    <row r="2112" spans="1:12">
      <c r="A2112" s="73" t="s">
        <v>71</v>
      </c>
      <c r="B2112" s="73" t="s">
        <v>540</v>
      </c>
      <c r="C2112" s="73" t="s">
        <v>541</v>
      </c>
      <c r="D2112" s="73" t="s">
        <v>80</v>
      </c>
      <c r="E2112" s="73" t="s">
        <v>85</v>
      </c>
      <c r="F2112" s="73" t="s">
        <v>86</v>
      </c>
      <c r="G2112" s="73">
        <v>2</v>
      </c>
      <c r="H2112" s="73">
        <v>10.06</v>
      </c>
      <c r="I2112" s="73">
        <v>0</v>
      </c>
      <c r="J2112" s="73">
        <v>10.06</v>
      </c>
      <c r="K2112" s="89">
        <f t="shared" si="34"/>
        <v>10.06</v>
      </c>
      <c r="L2112" s="89"/>
    </row>
    <row r="2113" spans="1:12">
      <c r="A2113" s="73" t="s">
        <v>71</v>
      </c>
      <c r="B2113" s="73" t="s">
        <v>540</v>
      </c>
      <c r="C2113" s="73" t="s">
        <v>541</v>
      </c>
      <c r="D2113" s="73" t="s">
        <v>80</v>
      </c>
      <c r="E2113" s="73" t="s">
        <v>234</v>
      </c>
      <c r="F2113" s="73" t="s">
        <v>235</v>
      </c>
      <c r="G2113" s="73">
        <v>2</v>
      </c>
      <c r="H2113" s="73">
        <v>7.98</v>
      </c>
      <c r="I2113" s="73">
        <v>0</v>
      </c>
      <c r="J2113" s="73">
        <v>7.98</v>
      </c>
      <c r="K2113" s="89">
        <f t="shared" si="34"/>
        <v>7.98</v>
      </c>
      <c r="L2113" s="89"/>
    </row>
    <row r="2114" spans="1:12">
      <c r="A2114" s="73" t="s">
        <v>71</v>
      </c>
      <c r="B2114" s="73" t="s">
        <v>540</v>
      </c>
      <c r="C2114" s="73" t="s">
        <v>541</v>
      </c>
      <c r="D2114" s="73" t="s">
        <v>80</v>
      </c>
      <c r="E2114" s="73" t="s">
        <v>222</v>
      </c>
      <c r="F2114" s="73" t="s">
        <v>223</v>
      </c>
      <c r="G2114" s="73">
        <v>2</v>
      </c>
      <c r="H2114" s="73">
        <v>6.04</v>
      </c>
      <c r="I2114" s="73">
        <v>0</v>
      </c>
      <c r="J2114" s="73">
        <v>6.04</v>
      </c>
      <c r="K2114" s="89">
        <f t="shared" si="34"/>
        <v>6.04</v>
      </c>
      <c r="L2114" s="89"/>
    </row>
    <row r="2115" spans="1:12">
      <c r="A2115" s="73" t="s">
        <v>71</v>
      </c>
      <c r="B2115" s="73" t="s">
        <v>540</v>
      </c>
      <c r="C2115" s="73" t="s">
        <v>541</v>
      </c>
      <c r="D2115" s="73" t="s">
        <v>80</v>
      </c>
      <c r="E2115" s="73" t="s">
        <v>122</v>
      </c>
      <c r="F2115" s="73" t="s">
        <v>123</v>
      </c>
      <c r="G2115" s="73">
        <v>1</v>
      </c>
      <c r="H2115" s="73">
        <v>6.42</v>
      </c>
      <c r="I2115" s="73">
        <v>0</v>
      </c>
      <c r="J2115" s="73">
        <v>6.42</v>
      </c>
      <c r="K2115" s="89">
        <f t="shared" si="34"/>
        <v>6.42</v>
      </c>
      <c r="L2115" s="89"/>
    </row>
    <row r="2116" spans="1:12">
      <c r="A2116" s="73" t="s">
        <v>71</v>
      </c>
      <c r="B2116" s="73" t="s">
        <v>540</v>
      </c>
      <c r="C2116" s="73" t="s">
        <v>541</v>
      </c>
      <c r="D2116" s="73" t="s">
        <v>80</v>
      </c>
      <c r="E2116" s="73" t="s">
        <v>124</v>
      </c>
      <c r="F2116" s="73" t="s">
        <v>125</v>
      </c>
      <c r="G2116" s="73">
        <v>1</v>
      </c>
      <c r="H2116" s="73">
        <v>8.2799999999999994</v>
      </c>
      <c r="I2116" s="73">
        <v>0</v>
      </c>
      <c r="J2116" s="73">
        <v>8.2799999999999994</v>
      </c>
      <c r="K2116" s="89">
        <f t="shared" si="34"/>
        <v>8.2799999999999994</v>
      </c>
      <c r="L2116" s="89"/>
    </row>
    <row r="2117" spans="1:12">
      <c r="A2117" s="73" t="s">
        <v>71</v>
      </c>
      <c r="B2117" s="73" t="s">
        <v>540</v>
      </c>
      <c r="C2117" s="73" t="s">
        <v>541</v>
      </c>
      <c r="D2117" s="73" t="s">
        <v>80</v>
      </c>
      <c r="E2117" s="73" t="s">
        <v>193</v>
      </c>
      <c r="F2117" s="73" t="s">
        <v>194</v>
      </c>
      <c r="G2117" s="73">
        <v>1</v>
      </c>
      <c r="H2117" s="73">
        <v>10.66</v>
      </c>
      <c r="I2117" s="73">
        <v>0</v>
      </c>
      <c r="J2117" s="73">
        <v>10.66</v>
      </c>
      <c r="K2117" s="89">
        <f t="shared" si="34"/>
        <v>10.66</v>
      </c>
      <c r="L2117" s="89"/>
    </row>
    <row r="2118" spans="1:12">
      <c r="A2118" s="73" t="s">
        <v>71</v>
      </c>
      <c r="B2118" s="73" t="s">
        <v>540</v>
      </c>
      <c r="C2118" s="73" t="s">
        <v>541</v>
      </c>
      <c r="D2118" s="73" t="s">
        <v>80</v>
      </c>
      <c r="E2118" s="73" t="s">
        <v>126</v>
      </c>
      <c r="F2118" s="73" t="s">
        <v>127</v>
      </c>
      <c r="G2118" s="73">
        <v>1</v>
      </c>
      <c r="H2118" s="73">
        <v>14.4</v>
      </c>
      <c r="I2118" s="73">
        <v>0</v>
      </c>
      <c r="J2118" s="73">
        <v>14.4</v>
      </c>
      <c r="K2118" s="89">
        <f t="shared" si="34"/>
        <v>14.4</v>
      </c>
      <c r="L2118" s="89"/>
    </row>
    <row r="2119" spans="1:12">
      <c r="A2119" s="73" t="s">
        <v>71</v>
      </c>
      <c r="B2119" s="73" t="s">
        <v>540</v>
      </c>
      <c r="C2119" s="73" t="s">
        <v>541</v>
      </c>
      <c r="D2119" s="73" t="s">
        <v>80</v>
      </c>
      <c r="E2119" s="73" t="s">
        <v>128</v>
      </c>
      <c r="F2119" s="73" t="s">
        <v>129</v>
      </c>
      <c r="G2119" s="73">
        <v>1</v>
      </c>
      <c r="H2119" s="73">
        <v>14.26</v>
      </c>
      <c r="I2119" s="73">
        <v>0</v>
      </c>
      <c r="J2119" s="73">
        <v>14.26</v>
      </c>
      <c r="K2119" s="89">
        <f t="shared" ref="K2119:K2182" si="35">J2119</f>
        <v>14.26</v>
      </c>
      <c r="L2119" s="89"/>
    </row>
    <row r="2120" spans="1:12">
      <c r="A2120" s="73" t="s">
        <v>71</v>
      </c>
      <c r="B2120" s="73" t="s">
        <v>540</v>
      </c>
      <c r="C2120" s="73" t="s">
        <v>541</v>
      </c>
      <c r="D2120" s="73" t="s">
        <v>80</v>
      </c>
      <c r="E2120" s="73" t="s">
        <v>134</v>
      </c>
      <c r="F2120" s="73" t="s">
        <v>135</v>
      </c>
      <c r="G2120" s="73">
        <v>1</v>
      </c>
      <c r="H2120" s="73">
        <v>9.85</v>
      </c>
      <c r="I2120" s="73">
        <v>0</v>
      </c>
      <c r="J2120" s="73">
        <v>9.85</v>
      </c>
      <c r="K2120" s="89">
        <f t="shared" si="35"/>
        <v>9.85</v>
      </c>
      <c r="L2120" s="89"/>
    </row>
    <row r="2121" spans="1:12">
      <c r="A2121" s="73" t="s">
        <v>71</v>
      </c>
      <c r="B2121" s="73" t="s">
        <v>540</v>
      </c>
      <c r="C2121" s="73" t="s">
        <v>541</v>
      </c>
      <c r="D2121" s="73" t="s">
        <v>80</v>
      </c>
      <c r="E2121" s="73" t="s">
        <v>136</v>
      </c>
      <c r="F2121" s="73" t="s">
        <v>137</v>
      </c>
      <c r="G2121" s="73">
        <v>1</v>
      </c>
      <c r="H2121" s="73">
        <v>5.61</v>
      </c>
      <c r="I2121" s="73">
        <v>0</v>
      </c>
      <c r="J2121" s="73">
        <v>5.61</v>
      </c>
      <c r="K2121" s="89">
        <f t="shared" si="35"/>
        <v>5.61</v>
      </c>
      <c r="L2121" s="89"/>
    </row>
    <row r="2122" spans="1:12">
      <c r="A2122" s="73" t="s">
        <v>71</v>
      </c>
      <c r="B2122" s="73" t="s">
        <v>540</v>
      </c>
      <c r="C2122" s="73" t="s">
        <v>541</v>
      </c>
      <c r="D2122" s="73" t="s">
        <v>80</v>
      </c>
      <c r="E2122" s="73" t="s">
        <v>130</v>
      </c>
      <c r="F2122" s="73" t="s">
        <v>131</v>
      </c>
      <c r="G2122" s="73">
        <v>1</v>
      </c>
      <c r="H2122" s="73">
        <v>13.38</v>
      </c>
      <c r="I2122" s="73">
        <v>0</v>
      </c>
      <c r="J2122" s="73">
        <v>13.38</v>
      </c>
      <c r="K2122" s="89">
        <f t="shared" si="35"/>
        <v>13.38</v>
      </c>
      <c r="L2122" s="89"/>
    </row>
    <row r="2123" spans="1:12">
      <c r="A2123" s="73" t="s">
        <v>71</v>
      </c>
      <c r="B2123" s="73" t="s">
        <v>540</v>
      </c>
      <c r="C2123" s="73" t="s">
        <v>541</v>
      </c>
      <c r="D2123" s="73" t="s">
        <v>80</v>
      </c>
      <c r="E2123" s="73" t="s">
        <v>138</v>
      </c>
      <c r="F2123" s="73" t="s">
        <v>139</v>
      </c>
      <c r="G2123" s="73">
        <v>1</v>
      </c>
      <c r="H2123" s="73">
        <v>1.63</v>
      </c>
      <c r="I2123" s="73">
        <v>2</v>
      </c>
      <c r="J2123" s="73">
        <v>3.63</v>
      </c>
      <c r="K2123" s="89">
        <f t="shared" si="35"/>
        <v>3.63</v>
      </c>
      <c r="L2123" s="89"/>
    </row>
    <row r="2124" spans="1:12">
      <c r="A2124" s="73" t="s">
        <v>71</v>
      </c>
      <c r="B2124" s="73" t="s">
        <v>540</v>
      </c>
      <c r="C2124" s="73" t="s">
        <v>541</v>
      </c>
      <c r="D2124" s="73" t="s">
        <v>80</v>
      </c>
      <c r="E2124" s="73" t="s">
        <v>163</v>
      </c>
      <c r="F2124" s="73" t="s">
        <v>164</v>
      </c>
      <c r="G2124" s="73">
        <v>1</v>
      </c>
      <c r="H2124" s="73">
        <v>5.28</v>
      </c>
      <c r="I2124" s="73">
        <v>0</v>
      </c>
      <c r="J2124" s="73">
        <v>5.28</v>
      </c>
      <c r="K2124" s="89">
        <f t="shared" si="35"/>
        <v>5.28</v>
      </c>
      <c r="L2124" s="89"/>
    </row>
    <row r="2125" spans="1:12">
      <c r="A2125" s="73" t="s">
        <v>71</v>
      </c>
      <c r="B2125" s="73" t="s">
        <v>540</v>
      </c>
      <c r="C2125" s="73" t="s">
        <v>541</v>
      </c>
      <c r="D2125" s="73" t="s">
        <v>80</v>
      </c>
      <c r="E2125" s="73" t="s">
        <v>165</v>
      </c>
      <c r="F2125" s="73" t="s">
        <v>166</v>
      </c>
      <c r="G2125" s="73">
        <v>3</v>
      </c>
      <c r="H2125" s="73">
        <v>21.84</v>
      </c>
      <c r="I2125" s="73">
        <v>9</v>
      </c>
      <c r="J2125" s="73">
        <v>30.84</v>
      </c>
      <c r="K2125" s="89">
        <f t="shared" si="35"/>
        <v>30.84</v>
      </c>
      <c r="L2125" s="89"/>
    </row>
    <row r="2126" spans="1:12">
      <c r="A2126" s="73" t="s">
        <v>71</v>
      </c>
      <c r="B2126" s="73" t="s">
        <v>540</v>
      </c>
      <c r="C2126" s="73" t="s">
        <v>541</v>
      </c>
      <c r="D2126" s="73" t="s">
        <v>80</v>
      </c>
      <c r="E2126" s="73" t="s">
        <v>155</v>
      </c>
      <c r="F2126" s="73" t="s">
        <v>156</v>
      </c>
      <c r="G2126" s="73">
        <v>5</v>
      </c>
      <c r="H2126" s="73">
        <v>62.9</v>
      </c>
      <c r="I2126" s="73">
        <v>15</v>
      </c>
      <c r="J2126" s="73">
        <v>77.900000000000006</v>
      </c>
      <c r="K2126" s="89">
        <f t="shared" si="35"/>
        <v>77.900000000000006</v>
      </c>
      <c r="L2126" s="89"/>
    </row>
    <row r="2127" spans="1:12">
      <c r="A2127" s="73" t="s">
        <v>71</v>
      </c>
      <c r="B2127" s="73" t="s">
        <v>540</v>
      </c>
      <c r="C2127" s="73" t="s">
        <v>541</v>
      </c>
      <c r="D2127" s="73" t="s">
        <v>80</v>
      </c>
      <c r="E2127" s="73" t="s">
        <v>157</v>
      </c>
      <c r="F2127" s="73" t="s">
        <v>158</v>
      </c>
      <c r="G2127" s="73">
        <v>3</v>
      </c>
      <c r="H2127" s="73">
        <v>62.4</v>
      </c>
      <c r="I2127" s="73">
        <v>9</v>
      </c>
      <c r="J2127" s="73">
        <v>71.400000000000006</v>
      </c>
      <c r="K2127" s="89">
        <f t="shared" si="35"/>
        <v>71.400000000000006</v>
      </c>
      <c r="L2127" s="89"/>
    </row>
    <row r="2128" spans="1:12">
      <c r="A2128" s="73" t="s">
        <v>71</v>
      </c>
      <c r="B2128" s="73" t="s">
        <v>540</v>
      </c>
      <c r="C2128" s="73" t="s">
        <v>541</v>
      </c>
      <c r="D2128" s="73" t="s">
        <v>80</v>
      </c>
      <c r="E2128" s="73" t="s">
        <v>523</v>
      </c>
      <c r="F2128" s="73" t="s">
        <v>524</v>
      </c>
      <c r="G2128" s="73">
        <v>1</v>
      </c>
      <c r="H2128" s="73">
        <v>30.3</v>
      </c>
      <c r="I2128" s="73">
        <v>3</v>
      </c>
      <c r="J2128" s="73">
        <v>33.299999999999997</v>
      </c>
      <c r="K2128" s="89">
        <f t="shared" si="35"/>
        <v>33.299999999999997</v>
      </c>
      <c r="L2128" s="89"/>
    </row>
    <row r="2129" spans="1:12">
      <c r="A2129" s="73" t="s">
        <v>71</v>
      </c>
      <c r="B2129" s="73" t="s">
        <v>540</v>
      </c>
      <c r="C2129" s="73" t="s">
        <v>541</v>
      </c>
      <c r="D2129" s="73" t="s">
        <v>80</v>
      </c>
      <c r="E2129" s="73" t="s">
        <v>94</v>
      </c>
      <c r="F2129" s="73" t="s">
        <v>95</v>
      </c>
      <c r="G2129" s="73">
        <v>15</v>
      </c>
      <c r="H2129" s="73">
        <v>16.5</v>
      </c>
      <c r="I2129" s="73">
        <v>0</v>
      </c>
      <c r="J2129" s="73">
        <v>16.5</v>
      </c>
      <c r="K2129" s="89">
        <f t="shared" si="35"/>
        <v>16.5</v>
      </c>
      <c r="L2129" s="89"/>
    </row>
    <row r="2130" spans="1:12">
      <c r="A2130" s="73" t="s">
        <v>71</v>
      </c>
      <c r="B2130" s="73" t="s">
        <v>540</v>
      </c>
      <c r="C2130" s="73" t="s">
        <v>541</v>
      </c>
      <c r="D2130" s="73" t="s">
        <v>80</v>
      </c>
      <c r="E2130" s="73" t="s">
        <v>167</v>
      </c>
      <c r="F2130" s="73" t="s">
        <v>168</v>
      </c>
      <c r="G2130" s="73">
        <v>3</v>
      </c>
      <c r="H2130" s="73">
        <v>26.97</v>
      </c>
      <c r="I2130" s="73">
        <v>12</v>
      </c>
      <c r="J2130" s="73">
        <v>38.97</v>
      </c>
      <c r="K2130" s="89">
        <f t="shared" si="35"/>
        <v>38.97</v>
      </c>
      <c r="L2130" s="89"/>
    </row>
    <row r="2131" spans="1:12">
      <c r="A2131" s="73" t="s">
        <v>71</v>
      </c>
      <c r="B2131" s="73" t="s">
        <v>540</v>
      </c>
      <c r="C2131" s="73" t="s">
        <v>541</v>
      </c>
      <c r="D2131" s="73" t="s">
        <v>80</v>
      </c>
      <c r="E2131" s="73" t="s">
        <v>171</v>
      </c>
      <c r="F2131" s="73" t="s">
        <v>172</v>
      </c>
      <c r="G2131" s="73">
        <v>3</v>
      </c>
      <c r="H2131" s="73">
        <v>15.6</v>
      </c>
      <c r="I2131" s="73">
        <v>0</v>
      </c>
      <c r="J2131" s="73">
        <v>15.6</v>
      </c>
      <c r="K2131" s="89">
        <f t="shared" si="35"/>
        <v>15.6</v>
      </c>
      <c r="L2131" s="89"/>
    </row>
    <row r="2132" spans="1:12">
      <c r="A2132" s="73" t="s">
        <v>71</v>
      </c>
      <c r="B2132" s="73" t="s">
        <v>540</v>
      </c>
      <c r="C2132" s="73" t="s">
        <v>541</v>
      </c>
      <c r="D2132" s="73" t="s">
        <v>80</v>
      </c>
      <c r="E2132" s="73" t="s">
        <v>138</v>
      </c>
      <c r="F2132" s="73" t="s">
        <v>139</v>
      </c>
      <c r="G2132" s="73">
        <v>1</v>
      </c>
      <c r="H2132" s="73">
        <v>1.63</v>
      </c>
      <c r="I2132" s="73">
        <v>0</v>
      </c>
      <c r="J2132" s="73">
        <v>1.63</v>
      </c>
      <c r="K2132" s="89">
        <f t="shared" si="35"/>
        <v>1.63</v>
      </c>
      <c r="L2132" s="89"/>
    </row>
    <row r="2133" spans="1:12">
      <c r="A2133" s="73" t="s">
        <v>71</v>
      </c>
      <c r="B2133" s="73" t="s">
        <v>540</v>
      </c>
      <c r="C2133" s="73" t="s">
        <v>541</v>
      </c>
      <c r="D2133" s="73" t="s">
        <v>80</v>
      </c>
      <c r="E2133" s="73" t="s">
        <v>163</v>
      </c>
      <c r="F2133" s="73" t="s">
        <v>164</v>
      </c>
      <c r="G2133" s="73">
        <v>1</v>
      </c>
      <c r="H2133" s="73">
        <v>5.28</v>
      </c>
      <c r="I2133" s="73">
        <v>0</v>
      </c>
      <c r="J2133" s="73">
        <v>5.28</v>
      </c>
      <c r="K2133" s="89">
        <f t="shared" si="35"/>
        <v>5.28</v>
      </c>
      <c r="L2133" s="89"/>
    </row>
    <row r="2134" spans="1:12">
      <c r="A2134" s="73" t="s">
        <v>71</v>
      </c>
      <c r="B2134" s="73" t="s">
        <v>540</v>
      </c>
      <c r="C2134" s="73" t="s">
        <v>541</v>
      </c>
      <c r="D2134" s="73" t="s">
        <v>80</v>
      </c>
      <c r="E2134" s="73" t="s">
        <v>881</v>
      </c>
      <c r="F2134" s="73" t="s">
        <v>882</v>
      </c>
      <c r="G2134" s="73">
        <v>1</v>
      </c>
      <c r="H2134" s="73">
        <v>4.38</v>
      </c>
      <c r="I2134" s="73">
        <v>0</v>
      </c>
      <c r="J2134" s="73">
        <v>4.38</v>
      </c>
      <c r="K2134" s="89">
        <f t="shared" si="35"/>
        <v>4.38</v>
      </c>
      <c r="L2134" s="89"/>
    </row>
    <row r="2135" spans="1:12">
      <c r="A2135" s="73" t="s">
        <v>71</v>
      </c>
      <c r="B2135" s="73" t="s">
        <v>540</v>
      </c>
      <c r="C2135" s="73" t="s">
        <v>541</v>
      </c>
      <c r="D2135" s="73" t="s">
        <v>80</v>
      </c>
      <c r="E2135" s="73" t="s">
        <v>895</v>
      </c>
      <c r="F2135" s="73" t="s">
        <v>896</v>
      </c>
      <c r="G2135" s="73">
        <v>1</v>
      </c>
      <c r="H2135" s="73">
        <v>1.3</v>
      </c>
      <c r="I2135" s="73">
        <v>0</v>
      </c>
      <c r="J2135" s="73">
        <v>1.3</v>
      </c>
      <c r="K2135" s="89">
        <f t="shared" si="35"/>
        <v>1.3</v>
      </c>
      <c r="L2135" s="89"/>
    </row>
    <row r="2136" spans="1:12">
      <c r="A2136" s="73" t="s">
        <v>71</v>
      </c>
      <c r="B2136" s="73" t="s">
        <v>540</v>
      </c>
      <c r="C2136" s="73" t="s">
        <v>541</v>
      </c>
      <c r="D2136" s="73" t="s">
        <v>80</v>
      </c>
      <c r="E2136" s="73" t="s">
        <v>965</v>
      </c>
      <c r="F2136" s="73" t="s">
        <v>966</v>
      </c>
      <c r="G2136" s="73">
        <v>1</v>
      </c>
      <c r="H2136" s="73">
        <v>1.51</v>
      </c>
      <c r="I2136" s="73">
        <v>0</v>
      </c>
      <c r="J2136" s="73">
        <v>1.51</v>
      </c>
      <c r="K2136" s="89">
        <f t="shared" si="35"/>
        <v>1.51</v>
      </c>
      <c r="L2136" s="89"/>
    </row>
    <row r="2137" spans="1:12">
      <c r="A2137" s="73" t="s">
        <v>71</v>
      </c>
      <c r="B2137" s="73" t="s">
        <v>540</v>
      </c>
      <c r="C2137" s="73" t="s">
        <v>541</v>
      </c>
      <c r="D2137" s="73" t="s">
        <v>80</v>
      </c>
      <c r="E2137" s="73" t="s">
        <v>976</v>
      </c>
      <c r="F2137" s="73" t="s">
        <v>977</v>
      </c>
      <c r="G2137" s="73">
        <v>1</v>
      </c>
      <c r="H2137" s="73">
        <v>1.32</v>
      </c>
      <c r="I2137" s="73">
        <v>0</v>
      </c>
      <c r="J2137" s="73">
        <v>1.32</v>
      </c>
      <c r="K2137" s="89">
        <f t="shared" si="35"/>
        <v>1.32</v>
      </c>
      <c r="L2137" s="89"/>
    </row>
    <row r="2138" spans="1:12">
      <c r="A2138" s="73" t="s">
        <v>71</v>
      </c>
      <c r="B2138" s="73" t="s">
        <v>540</v>
      </c>
      <c r="C2138" s="73" t="s">
        <v>541</v>
      </c>
      <c r="D2138" s="73" t="s">
        <v>80</v>
      </c>
      <c r="E2138" s="73" t="s">
        <v>306</v>
      </c>
      <c r="F2138" s="73" t="s">
        <v>307</v>
      </c>
      <c r="G2138" s="73">
        <v>1</v>
      </c>
      <c r="H2138" s="73">
        <v>1.62</v>
      </c>
      <c r="I2138" s="73">
        <v>0</v>
      </c>
      <c r="J2138" s="73">
        <v>1.62</v>
      </c>
      <c r="K2138" s="89">
        <f t="shared" si="35"/>
        <v>1.62</v>
      </c>
      <c r="L2138" s="89"/>
    </row>
    <row r="2139" spans="1:12">
      <c r="A2139" s="73" t="s">
        <v>71</v>
      </c>
      <c r="B2139" s="73" t="s">
        <v>540</v>
      </c>
      <c r="C2139" s="73" t="s">
        <v>541</v>
      </c>
      <c r="D2139" s="73" t="s">
        <v>80</v>
      </c>
      <c r="E2139" s="73" t="s">
        <v>917</v>
      </c>
      <c r="F2139" s="73" t="s">
        <v>918</v>
      </c>
      <c r="G2139" s="73">
        <v>1</v>
      </c>
      <c r="H2139" s="73">
        <v>7.42</v>
      </c>
      <c r="I2139" s="73">
        <v>0</v>
      </c>
      <c r="J2139" s="73">
        <v>7.42</v>
      </c>
      <c r="K2139" s="89">
        <f t="shared" si="35"/>
        <v>7.42</v>
      </c>
      <c r="L2139" s="89"/>
    </row>
    <row r="2140" spans="1:12">
      <c r="A2140" s="73" t="s">
        <v>71</v>
      </c>
      <c r="B2140" s="73" t="s">
        <v>540</v>
      </c>
      <c r="C2140" s="73" t="s">
        <v>541</v>
      </c>
      <c r="D2140" s="73" t="s">
        <v>80</v>
      </c>
      <c r="E2140" s="73" t="s">
        <v>919</v>
      </c>
      <c r="F2140" s="73" t="s">
        <v>920</v>
      </c>
      <c r="G2140" s="73">
        <v>1</v>
      </c>
      <c r="H2140" s="73">
        <v>2.66</v>
      </c>
      <c r="I2140" s="73">
        <v>0</v>
      </c>
      <c r="J2140" s="73">
        <v>2.66</v>
      </c>
      <c r="K2140" s="89">
        <f t="shared" si="35"/>
        <v>2.66</v>
      </c>
      <c r="L2140" s="89"/>
    </row>
    <row r="2141" spans="1:12">
      <c r="A2141" s="73" t="s">
        <v>71</v>
      </c>
      <c r="B2141" s="73" t="s">
        <v>540</v>
      </c>
      <c r="C2141" s="73" t="s">
        <v>541</v>
      </c>
      <c r="D2141" s="73" t="s">
        <v>80</v>
      </c>
      <c r="E2141" s="73" t="s">
        <v>923</v>
      </c>
      <c r="F2141" s="73" t="s">
        <v>924</v>
      </c>
      <c r="G2141" s="73">
        <v>1</v>
      </c>
      <c r="H2141" s="73">
        <v>5.34</v>
      </c>
      <c r="I2141" s="73">
        <v>0</v>
      </c>
      <c r="J2141" s="73">
        <v>5.34</v>
      </c>
      <c r="K2141" s="89">
        <f t="shared" si="35"/>
        <v>5.34</v>
      </c>
      <c r="L2141" s="89"/>
    </row>
    <row r="2142" spans="1:12">
      <c r="A2142" s="73" t="s">
        <v>71</v>
      </c>
      <c r="B2142" s="73" t="s">
        <v>540</v>
      </c>
      <c r="C2142" s="73" t="s">
        <v>541</v>
      </c>
      <c r="D2142" s="73" t="s">
        <v>80</v>
      </c>
      <c r="E2142" s="73" t="s">
        <v>165</v>
      </c>
      <c r="F2142" s="73" t="s">
        <v>166</v>
      </c>
      <c r="G2142" s="73">
        <v>3</v>
      </c>
      <c r="H2142" s="73">
        <v>21.84</v>
      </c>
      <c r="I2142" s="73">
        <v>0</v>
      </c>
      <c r="J2142" s="73">
        <v>21.84</v>
      </c>
      <c r="K2142" s="89">
        <f t="shared" si="35"/>
        <v>21.84</v>
      </c>
      <c r="L2142" s="89"/>
    </row>
    <row r="2143" spans="1:12">
      <c r="A2143" s="73" t="s">
        <v>71</v>
      </c>
      <c r="B2143" s="73" t="s">
        <v>540</v>
      </c>
      <c r="C2143" s="73" t="s">
        <v>541</v>
      </c>
      <c r="D2143" s="73" t="s">
        <v>80</v>
      </c>
      <c r="E2143" s="73" t="s">
        <v>155</v>
      </c>
      <c r="F2143" s="73" t="s">
        <v>156</v>
      </c>
      <c r="G2143" s="73">
        <v>3</v>
      </c>
      <c r="H2143" s="73">
        <v>37.74</v>
      </c>
      <c r="I2143" s="73">
        <v>0</v>
      </c>
      <c r="J2143" s="73">
        <v>37.74</v>
      </c>
      <c r="K2143" s="89">
        <f t="shared" si="35"/>
        <v>37.74</v>
      </c>
      <c r="L2143" s="89"/>
    </row>
    <row r="2144" spans="1:12">
      <c r="A2144" s="73" t="s">
        <v>71</v>
      </c>
      <c r="B2144" s="73" t="s">
        <v>540</v>
      </c>
      <c r="C2144" s="73" t="s">
        <v>541</v>
      </c>
      <c r="D2144" s="73" t="s">
        <v>80</v>
      </c>
      <c r="E2144" s="73" t="s">
        <v>94</v>
      </c>
      <c r="F2144" s="73" t="s">
        <v>95</v>
      </c>
      <c r="G2144" s="73">
        <v>7</v>
      </c>
      <c r="H2144" s="73">
        <v>7.7</v>
      </c>
      <c r="I2144" s="73">
        <v>0</v>
      </c>
      <c r="J2144" s="73">
        <v>7.7</v>
      </c>
      <c r="K2144" s="89">
        <f t="shared" si="35"/>
        <v>7.7</v>
      </c>
      <c r="L2144" s="89"/>
    </row>
    <row r="2145" spans="1:12">
      <c r="A2145" s="73" t="s">
        <v>71</v>
      </c>
      <c r="B2145" s="73" t="s">
        <v>540</v>
      </c>
      <c r="C2145" s="73" t="s">
        <v>541</v>
      </c>
      <c r="D2145" s="73" t="s">
        <v>80</v>
      </c>
      <c r="E2145" s="73" t="s">
        <v>329</v>
      </c>
      <c r="F2145" s="73" t="s">
        <v>330</v>
      </c>
      <c r="G2145" s="73">
        <v>1</v>
      </c>
      <c r="H2145" s="73">
        <v>26.35</v>
      </c>
      <c r="I2145" s="73">
        <v>0</v>
      </c>
      <c r="J2145" s="73">
        <v>26.35</v>
      </c>
      <c r="K2145" s="89">
        <f t="shared" si="35"/>
        <v>26.35</v>
      </c>
      <c r="L2145" s="89"/>
    </row>
    <row r="2146" spans="1:12">
      <c r="A2146" s="73" t="s">
        <v>71</v>
      </c>
      <c r="B2146" s="73" t="s">
        <v>540</v>
      </c>
      <c r="C2146" s="73" t="s">
        <v>541</v>
      </c>
      <c r="D2146" s="73" t="s">
        <v>80</v>
      </c>
      <c r="E2146" s="73" t="s">
        <v>331</v>
      </c>
      <c r="F2146" s="73" t="s">
        <v>332</v>
      </c>
      <c r="G2146" s="73">
        <v>1</v>
      </c>
      <c r="H2146" s="73">
        <v>26.06</v>
      </c>
      <c r="I2146" s="73">
        <v>0</v>
      </c>
      <c r="J2146" s="73">
        <v>26.06</v>
      </c>
      <c r="K2146" s="89">
        <f t="shared" si="35"/>
        <v>26.06</v>
      </c>
      <c r="L2146" s="89"/>
    </row>
    <row r="2147" spans="1:12">
      <c r="A2147" s="73" t="s">
        <v>71</v>
      </c>
      <c r="B2147" s="73" t="s">
        <v>540</v>
      </c>
      <c r="C2147" s="73" t="s">
        <v>541</v>
      </c>
      <c r="D2147" s="73" t="s">
        <v>80</v>
      </c>
      <c r="E2147" s="73" t="s">
        <v>252</v>
      </c>
      <c r="F2147" s="73" t="s">
        <v>253</v>
      </c>
      <c r="G2147" s="73">
        <v>1</v>
      </c>
      <c r="H2147" s="73">
        <v>11.9</v>
      </c>
      <c r="I2147" s="73">
        <v>0</v>
      </c>
      <c r="J2147" s="73">
        <v>11.9</v>
      </c>
      <c r="K2147" s="89">
        <f t="shared" si="35"/>
        <v>11.9</v>
      </c>
      <c r="L2147" s="89"/>
    </row>
    <row r="2148" spans="1:12">
      <c r="A2148" s="73" t="s">
        <v>71</v>
      </c>
      <c r="B2148" s="73" t="s">
        <v>542</v>
      </c>
      <c r="C2148" s="73" t="s">
        <v>543</v>
      </c>
      <c r="D2148" s="73" t="s">
        <v>78</v>
      </c>
      <c r="E2148" s="73" t="s">
        <v>79</v>
      </c>
      <c r="F2148" s="73"/>
      <c r="G2148" s="73">
        <v>6</v>
      </c>
      <c r="H2148" s="73">
        <v>78.48</v>
      </c>
      <c r="I2148" s="73">
        <v>16</v>
      </c>
      <c r="J2148" s="73">
        <v>94.48</v>
      </c>
      <c r="K2148" s="89"/>
      <c r="L2148" s="89">
        <f>J2148</f>
        <v>94.48</v>
      </c>
    </row>
    <row r="2149" spans="1:12">
      <c r="A2149" s="73" t="s">
        <v>71</v>
      </c>
      <c r="B2149" s="73" t="s">
        <v>542</v>
      </c>
      <c r="C2149" s="73" t="s">
        <v>543</v>
      </c>
      <c r="D2149" s="73" t="s">
        <v>80</v>
      </c>
      <c r="E2149" s="73" t="s">
        <v>177</v>
      </c>
      <c r="F2149" s="73" t="s">
        <v>178</v>
      </c>
      <c r="G2149" s="73">
        <v>2</v>
      </c>
      <c r="H2149" s="73">
        <v>26.74</v>
      </c>
      <c r="I2149" s="73">
        <v>0</v>
      </c>
      <c r="J2149" s="73">
        <v>26.74</v>
      </c>
      <c r="K2149" s="89"/>
      <c r="L2149" s="89">
        <f t="shared" ref="L2149:L2151" si="36">J2149</f>
        <v>26.74</v>
      </c>
    </row>
    <row r="2150" spans="1:12">
      <c r="A2150" s="73" t="s">
        <v>71</v>
      </c>
      <c r="B2150" s="73" t="s">
        <v>542</v>
      </c>
      <c r="C2150" s="73" t="s">
        <v>543</v>
      </c>
      <c r="D2150" s="73" t="s">
        <v>80</v>
      </c>
      <c r="E2150" s="73" t="s">
        <v>126</v>
      </c>
      <c r="F2150" s="73" t="s">
        <v>127</v>
      </c>
      <c r="G2150" s="73">
        <v>1</v>
      </c>
      <c r="H2150" s="73">
        <v>14.4</v>
      </c>
      <c r="I2150" s="73">
        <v>0</v>
      </c>
      <c r="J2150" s="73">
        <v>14.4</v>
      </c>
      <c r="K2150" s="89"/>
      <c r="L2150" s="89">
        <f t="shared" si="36"/>
        <v>14.4</v>
      </c>
    </row>
    <row r="2151" spans="1:12">
      <c r="A2151" s="73" t="s">
        <v>71</v>
      </c>
      <c r="B2151" s="73" t="s">
        <v>542</v>
      </c>
      <c r="C2151" s="73" t="s">
        <v>543</v>
      </c>
      <c r="D2151" s="73" t="s">
        <v>80</v>
      </c>
      <c r="E2151" s="73" t="s">
        <v>128</v>
      </c>
      <c r="F2151" s="73" t="s">
        <v>129</v>
      </c>
      <c r="G2151" s="73">
        <v>1</v>
      </c>
      <c r="H2151" s="73">
        <v>14.26</v>
      </c>
      <c r="I2151" s="73">
        <v>0</v>
      </c>
      <c r="J2151" s="73">
        <v>14.26</v>
      </c>
      <c r="K2151" s="89"/>
      <c r="L2151" s="89">
        <f t="shared" si="36"/>
        <v>14.26</v>
      </c>
    </row>
    <row r="2152" spans="1:12">
      <c r="A2152" s="73" t="s">
        <v>71</v>
      </c>
      <c r="B2152" s="73" t="s">
        <v>544</v>
      </c>
      <c r="C2152" s="73" t="s">
        <v>545</v>
      </c>
      <c r="D2152" s="73" t="s">
        <v>78</v>
      </c>
      <c r="E2152" s="73" t="s">
        <v>79</v>
      </c>
      <c r="F2152" s="73"/>
      <c r="G2152" s="73">
        <v>1</v>
      </c>
      <c r="H2152" s="73">
        <v>13.08</v>
      </c>
      <c r="I2152" s="73">
        <v>0</v>
      </c>
      <c r="J2152" s="73">
        <v>13.08</v>
      </c>
      <c r="K2152" s="89">
        <f t="shared" si="35"/>
        <v>13.08</v>
      </c>
      <c r="L2152" s="89"/>
    </row>
    <row r="2153" spans="1:12">
      <c r="A2153" s="73" t="s">
        <v>71</v>
      </c>
      <c r="B2153" s="73" t="s">
        <v>544</v>
      </c>
      <c r="C2153" s="73" t="s">
        <v>545</v>
      </c>
      <c r="D2153" s="73" t="s">
        <v>78</v>
      </c>
      <c r="E2153" s="73" t="s">
        <v>79</v>
      </c>
      <c r="F2153" s="73"/>
      <c r="G2153" s="73">
        <v>3</v>
      </c>
      <c r="H2153" s="73">
        <v>39.24</v>
      </c>
      <c r="I2153" s="73">
        <v>0</v>
      </c>
      <c r="J2153" s="73">
        <v>39.24</v>
      </c>
      <c r="K2153" s="89">
        <f t="shared" si="35"/>
        <v>39.24</v>
      </c>
      <c r="L2153" s="89"/>
    </row>
    <row r="2154" spans="1:12">
      <c r="A2154" s="73" t="s">
        <v>71</v>
      </c>
      <c r="B2154" s="73" t="s">
        <v>544</v>
      </c>
      <c r="C2154" s="73" t="s">
        <v>545</v>
      </c>
      <c r="D2154" s="73" t="s">
        <v>80</v>
      </c>
      <c r="E2154" s="73" t="s">
        <v>130</v>
      </c>
      <c r="F2154" s="73" t="s">
        <v>131</v>
      </c>
      <c r="G2154" s="73">
        <v>2</v>
      </c>
      <c r="H2154" s="73">
        <v>26.76</v>
      </c>
      <c r="I2154" s="73">
        <v>0</v>
      </c>
      <c r="J2154" s="73">
        <v>26.76</v>
      </c>
      <c r="K2154" s="89">
        <f t="shared" si="35"/>
        <v>26.76</v>
      </c>
      <c r="L2154" s="89"/>
    </row>
    <row r="2155" spans="1:12">
      <c r="A2155" s="73" t="s">
        <v>71</v>
      </c>
      <c r="B2155" s="73" t="s">
        <v>546</v>
      </c>
      <c r="C2155" s="73" t="s">
        <v>547</v>
      </c>
      <c r="D2155" s="73" t="s">
        <v>78</v>
      </c>
      <c r="E2155" s="73" t="s">
        <v>79</v>
      </c>
      <c r="F2155" s="73"/>
      <c r="G2155" s="73">
        <v>7</v>
      </c>
      <c r="H2155" s="73">
        <v>96.06</v>
      </c>
      <c r="I2155" s="73">
        <v>28</v>
      </c>
      <c r="J2155" s="73">
        <v>124.06</v>
      </c>
      <c r="K2155" s="89">
        <f t="shared" si="35"/>
        <v>124.06</v>
      </c>
      <c r="L2155" s="89"/>
    </row>
    <row r="2156" spans="1:12">
      <c r="A2156" s="73" t="s">
        <v>71</v>
      </c>
      <c r="B2156" s="73" t="s">
        <v>546</v>
      </c>
      <c r="C2156" s="73" t="s">
        <v>547</v>
      </c>
      <c r="D2156" s="73" t="s">
        <v>78</v>
      </c>
      <c r="E2156" s="73" t="s">
        <v>79</v>
      </c>
      <c r="F2156" s="73"/>
      <c r="G2156" s="73">
        <v>7</v>
      </c>
      <c r="H2156" s="73">
        <v>78.48</v>
      </c>
      <c r="I2156" s="73">
        <v>4</v>
      </c>
      <c r="J2156" s="73">
        <v>82.48</v>
      </c>
      <c r="K2156" s="89">
        <f t="shared" si="35"/>
        <v>82.48</v>
      </c>
      <c r="L2156" s="89"/>
    </row>
    <row r="2157" spans="1:12">
      <c r="A2157" s="73" t="s">
        <v>71</v>
      </c>
      <c r="B2157" s="73" t="s">
        <v>546</v>
      </c>
      <c r="C2157" s="73" t="s">
        <v>547</v>
      </c>
      <c r="D2157" s="73" t="s">
        <v>80</v>
      </c>
      <c r="E2157" s="73" t="s">
        <v>146</v>
      </c>
      <c r="F2157" s="73" t="s">
        <v>1771</v>
      </c>
      <c r="G2157" s="73">
        <v>1</v>
      </c>
      <c r="H2157" s="73">
        <v>2.78</v>
      </c>
      <c r="I2157" s="73">
        <v>0</v>
      </c>
      <c r="J2157" s="73">
        <v>2.78</v>
      </c>
      <c r="K2157" s="89">
        <f t="shared" si="35"/>
        <v>2.78</v>
      </c>
      <c r="L2157" s="89"/>
    </row>
    <row r="2158" spans="1:12">
      <c r="A2158" s="73" t="s">
        <v>71</v>
      </c>
      <c r="B2158" s="73" t="s">
        <v>546</v>
      </c>
      <c r="C2158" s="73" t="s">
        <v>547</v>
      </c>
      <c r="D2158" s="73" t="s">
        <v>80</v>
      </c>
      <c r="E2158" s="73" t="s">
        <v>140</v>
      </c>
      <c r="F2158" s="73" t="s">
        <v>141</v>
      </c>
      <c r="G2158" s="73">
        <v>1</v>
      </c>
      <c r="H2158" s="73">
        <v>10.7</v>
      </c>
      <c r="I2158" s="73">
        <v>0</v>
      </c>
      <c r="J2158" s="73">
        <v>10.7</v>
      </c>
      <c r="K2158" s="89">
        <f t="shared" si="35"/>
        <v>10.7</v>
      </c>
      <c r="L2158" s="89"/>
    </row>
    <row r="2159" spans="1:12">
      <c r="A2159" s="73" t="s">
        <v>71</v>
      </c>
      <c r="B2159" s="73" t="s">
        <v>546</v>
      </c>
      <c r="C2159" s="73" t="s">
        <v>547</v>
      </c>
      <c r="D2159" s="73" t="s">
        <v>80</v>
      </c>
      <c r="E2159" s="73" t="s">
        <v>83</v>
      </c>
      <c r="F2159" s="73" t="s">
        <v>84</v>
      </c>
      <c r="G2159" s="73">
        <v>6</v>
      </c>
      <c r="H2159" s="73">
        <v>13.5</v>
      </c>
      <c r="I2159" s="73">
        <v>0</v>
      </c>
      <c r="J2159" s="73">
        <v>13.5</v>
      </c>
      <c r="K2159" s="89">
        <f t="shared" si="35"/>
        <v>13.5</v>
      </c>
      <c r="L2159" s="89"/>
    </row>
    <row r="2160" spans="1:12">
      <c r="A2160" s="73" t="s">
        <v>71</v>
      </c>
      <c r="B2160" s="73" t="s">
        <v>546</v>
      </c>
      <c r="C2160" s="73" t="s">
        <v>547</v>
      </c>
      <c r="D2160" s="73" t="s">
        <v>80</v>
      </c>
      <c r="E2160" s="73" t="s">
        <v>183</v>
      </c>
      <c r="F2160" s="73" t="s">
        <v>184</v>
      </c>
      <c r="G2160" s="73">
        <v>6</v>
      </c>
      <c r="H2160" s="73">
        <v>13.5</v>
      </c>
      <c r="I2160" s="73">
        <v>0</v>
      </c>
      <c r="J2160" s="73">
        <v>13.5</v>
      </c>
      <c r="K2160" s="89">
        <f t="shared" si="35"/>
        <v>13.5</v>
      </c>
      <c r="L2160" s="89"/>
    </row>
    <row r="2161" spans="1:12">
      <c r="A2161" s="73" t="s">
        <v>71</v>
      </c>
      <c r="B2161" s="73" t="s">
        <v>546</v>
      </c>
      <c r="C2161" s="73" t="s">
        <v>547</v>
      </c>
      <c r="D2161" s="73" t="s">
        <v>80</v>
      </c>
      <c r="E2161" s="73" t="s">
        <v>85</v>
      </c>
      <c r="F2161" s="73" t="s">
        <v>86</v>
      </c>
      <c r="G2161" s="73">
        <v>3</v>
      </c>
      <c r="H2161" s="73">
        <v>15.09</v>
      </c>
      <c r="I2161" s="73">
        <v>0</v>
      </c>
      <c r="J2161" s="73">
        <v>15.09</v>
      </c>
      <c r="K2161" s="89">
        <f t="shared" si="35"/>
        <v>15.09</v>
      </c>
      <c r="L2161" s="89"/>
    </row>
    <row r="2162" spans="1:12">
      <c r="A2162" s="73" t="s">
        <v>71</v>
      </c>
      <c r="B2162" s="73" t="s">
        <v>546</v>
      </c>
      <c r="C2162" s="73" t="s">
        <v>547</v>
      </c>
      <c r="D2162" s="73" t="s">
        <v>80</v>
      </c>
      <c r="E2162" s="73" t="s">
        <v>87</v>
      </c>
      <c r="F2162" s="73" t="s">
        <v>88</v>
      </c>
      <c r="G2162" s="73">
        <v>3</v>
      </c>
      <c r="H2162" s="73">
        <v>8.61</v>
      </c>
      <c r="I2162" s="73">
        <v>0</v>
      </c>
      <c r="J2162" s="73">
        <v>8.61</v>
      </c>
      <c r="K2162" s="89">
        <f t="shared" si="35"/>
        <v>8.61</v>
      </c>
      <c r="L2162" s="89"/>
    </row>
    <row r="2163" spans="1:12">
      <c r="A2163" s="73" t="s">
        <v>71</v>
      </c>
      <c r="B2163" s="73" t="s">
        <v>546</v>
      </c>
      <c r="C2163" s="73" t="s">
        <v>547</v>
      </c>
      <c r="D2163" s="73" t="s">
        <v>80</v>
      </c>
      <c r="E2163" s="73" t="s">
        <v>89</v>
      </c>
      <c r="F2163" s="73" t="s">
        <v>90</v>
      </c>
      <c r="G2163" s="73">
        <v>3</v>
      </c>
      <c r="H2163" s="73">
        <v>20.190000000000001</v>
      </c>
      <c r="I2163" s="73">
        <v>0</v>
      </c>
      <c r="J2163" s="73">
        <v>20.190000000000001</v>
      </c>
      <c r="K2163" s="89">
        <f t="shared" si="35"/>
        <v>20.190000000000001</v>
      </c>
      <c r="L2163" s="89"/>
    </row>
    <row r="2164" spans="1:12">
      <c r="A2164" s="73" t="s">
        <v>71</v>
      </c>
      <c r="B2164" s="73" t="s">
        <v>546</v>
      </c>
      <c r="C2164" s="73" t="s">
        <v>547</v>
      </c>
      <c r="D2164" s="73" t="s">
        <v>80</v>
      </c>
      <c r="E2164" s="73" t="s">
        <v>222</v>
      </c>
      <c r="F2164" s="73" t="s">
        <v>223</v>
      </c>
      <c r="G2164" s="73">
        <v>3</v>
      </c>
      <c r="H2164" s="73">
        <v>9.06</v>
      </c>
      <c r="I2164" s="73">
        <v>0</v>
      </c>
      <c r="J2164" s="73">
        <v>9.06</v>
      </c>
      <c r="K2164" s="89">
        <f t="shared" si="35"/>
        <v>9.06</v>
      </c>
      <c r="L2164" s="89"/>
    </row>
    <row r="2165" spans="1:12">
      <c r="A2165" s="73" t="s">
        <v>71</v>
      </c>
      <c r="B2165" s="73" t="s">
        <v>546</v>
      </c>
      <c r="C2165" s="73" t="s">
        <v>547</v>
      </c>
      <c r="D2165" s="73" t="s">
        <v>80</v>
      </c>
      <c r="E2165" s="73" t="s">
        <v>118</v>
      </c>
      <c r="F2165" s="73" t="s">
        <v>119</v>
      </c>
      <c r="G2165" s="73">
        <v>3</v>
      </c>
      <c r="H2165" s="73">
        <v>34.74</v>
      </c>
      <c r="I2165" s="73">
        <v>0</v>
      </c>
      <c r="J2165" s="73">
        <v>34.74</v>
      </c>
      <c r="K2165" s="89">
        <f t="shared" si="35"/>
        <v>34.74</v>
      </c>
      <c r="L2165" s="89"/>
    </row>
    <row r="2166" spans="1:12">
      <c r="A2166" s="73" t="s">
        <v>71</v>
      </c>
      <c r="B2166" s="73" t="s">
        <v>546</v>
      </c>
      <c r="C2166" s="73" t="s">
        <v>547</v>
      </c>
      <c r="D2166" s="73" t="s">
        <v>80</v>
      </c>
      <c r="E2166" s="73" t="s">
        <v>91</v>
      </c>
      <c r="F2166" s="73" t="s">
        <v>92</v>
      </c>
      <c r="G2166" s="73">
        <v>3</v>
      </c>
      <c r="H2166" s="73">
        <v>6.24</v>
      </c>
      <c r="I2166" s="73">
        <v>0</v>
      </c>
      <c r="J2166" s="73">
        <v>6.24</v>
      </c>
      <c r="K2166" s="89">
        <f t="shared" si="35"/>
        <v>6.24</v>
      </c>
      <c r="L2166" s="89"/>
    </row>
    <row r="2167" spans="1:12">
      <c r="A2167" s="73" t="s">
        <v>71</v>
      </c>
      <c r="B2167" s="73" t="s">
        <v>546</v>
      </c>
      <c r="C2167" s="73" t="s">
        <v>547</v>
      </c>
      <c r="D2167" s="73" t="s">
        <v>80</v>
      </c>
      <c r="E2167" s="73" t="s">
        <v>120</v>
      </c>
      <c r="F2167" s="73" t="s">
        <v>121</v>
      </c>
      <c r="G2167" s="73">
        <v>6</v>
      </c>
      <c r="H2167" s="73">
        <v>52.32</v>
      </c>
      <c r="I2167" s="73">
        <v>0</v>
      </c>
      <c r="J2167" s="73">
        <v>52.32</v>
      </c>
      <c r="K2167" s="89">
        <f t="shared" si="35"/>
        <v>52.32</v>
      </c>
      <c r="L2167" s="89"/>
    </row>
    <row r="2168" spans="1:12">
      <c r="A2168" s="73" t="s">
        <v>71</v>
      </c>
      <c r="B2168" s="73" t="s">
        <v>546</v>
      </c>
      <c r="C2168" s="73" t="s">
        <v>547</v>
      </c>
      <c r="D2168" s="73" t="s">
        <v>80</v>
      </c>
      <c r="E2168" s="73" t="s">
        <v>262</v>
      </c>
      <c r="F2168" s="73" t="s">
        <v>263</v>
      </c>
      <c r="G2168" s="73">
        <v>5</v>
      </c>
      <c r="H2168" s="73">
        <v>7.6</v>
      </c>
      <c r="I2168" s="73">
        <v>0</v>
      </c>
      <c r="J2168" s="73">
        <v>7.6</v>
      </c>
      <c r="K2168" s="89">
        <f t="shared" si="35"/>
        <v>7.6</v>
      </c>
      <c r="L2168" s="89"/>
    </row>
    <row r="2169" spans="1:12">
      <c r="A2169" s="73" t="s">
        <v>71</v>
      </c>
      <c r="B2169" s="73" t="s">
        <v>546</v>
      </c>
      <c r="C2169" s="73" t="s">
        <v>547</v>
      </c>
      <c r="D2169" s="73" t="s">
        <v>80</v>
      </c>
      <c r="E2169" s="73" t="s">
        <v>116</v>
      </c>
      <c r="F2169" s="73" t="s">
        <v>117</v>
      </c>
      <c r="G2169" s="73">
        <v>3</v>
      </c>
      <c r="H2169" s="73">
        <v>25.2</v>
      </c>
      <c r="I2169" s="73">
        <v>0</v>
      </c>
      <c r="J2169" s="73">
        <v>25.2</v>
      </c>
      <c r="K2169" s="89">
        <f t="shared" si="35"/>
        <v>25.2</v>
      </c>
      <c r="L2169" s="89"/>
    </row>
    <row r="2170" spans="1:12">
      <c r="A2170" s="73" t="s">
        <v>71</v>
      </c>
      <c r="B2170" s="73" t="s">
        <v>546</v>
      </c>
      <c r="C2170" s="73" t="s">
        <v>547</v>
      </c>
      <c r="D2170" s="73" t="s">
        <v>80</v>
      </c>
      <c r="E2170" s="73" t="s">
        <v>83</v>
      </c>
      <c r="F2170" s="73" t="s">
        <v>84</v>
      </c>
      <c r="G2170" s="73">
        <v>3</v>
      </c>
      <c r="H2170" s="73">
        <v>6.75</v>
      </c>
      <c r="I2170" s="73">
        <v>0</v>
      </c>
      <c r="J2170" s="73">
        <v>6.75</v>
      </c>
      <c r="K2170" s="89">
        <f t="shared" si="35"/>
        <v>6.75</v>
      </c>
      <c r="L2170" s="89"/>
    </row>
    <row r="2171" spans="1:12">
      <c r="A2171" s="73" t="s">
        <v>71</v>
      </c>
      <c r="B2171" s="73" t="s">
        <v>546</v>
      </c>
      <c r="C2171" s="73" t="s">
        <v>547</v>
      </c>
      <c r="D2171" s="73" t="s">
        <v>80</v>
      </c>
      <c r="E2171" s="73" t="s">
        <v>183</v>
      </c>
      <c r="F2171" s="73" t="s">
        <v>184</v>
      </c>
      <c r="G2171" s="73">
        <v>2</v>
      </c>
      <c r="H2171" s="73">
        <v>4.5</v>
      </c>
      <c r="I2171" s="73">
        <v>0</v>
      </c>
      <c r="J2171" s="73">
        <v>4.5</v>
      </c>
      <c r="K2171" s="89">
        <f t="shared" si="35"/>
        <v>4.5</v>
      </c>
      <c r="L2171" s="89"/>
    </row>
    <row r="2172" spans="1:12">
      <c r="A2172" s="73" t="s">
        <v>71</v>
      </c>
      <c r="B2172" s="73" t="s">
        <v>546</v>
      </c>
      <c r="C2172" s="73" t="s">
        <v>547</v>
      </c>
      <c r="D2172" s="73" t="s">
        <v>80</v>
      </c>
      <c r="E2172" s="73" t="s">
        <v>85</v>
      </c>
      <c r="F2172" s="73" t="s">
        <v>86</v>
      </c>
      <c r="G2172" s="73">
        <v>2</v>
      </c>
      <c r="H2172" s="73">
        <v>10.06</v>
      </c>
      <c r="I2172" s="73">
        <v>0</v>
      </c>
      <c r="J2172" s="73">
        <v>10.06</v>
      </c>
      <c r="K2172" s="89">
        <f t="shared" si="35"/>
        <v>10.06</v>
      </c>
      <c r="L2172" s="89"/>
    </row>
    <row r="2173" spans="1:12">
      <c r="A2173" s="73" t="s">
        <v>71</v>
      </c>
      <c r="B2173" s="73" t="s">
        <v>546</v>
      </c>
      <c r="C2173" s="73" t="s">
        <v>547</v>
      </c>
      <c r="D2173" s="73" t="s">
        <v>80</v>
      </c>
      <c r="E2173" s="73" t="s">
        <v>87</v>
      </c>
      <c r="F2173" s="73" t="s">
        <v>88</v>
      </c>
      <c r="G2173" s="73">
        <v>2</v>
      </c>
      <c r="H2173" s="73">
        <v>5.74</v>
      </c>
      <c r="I2173" s="73">
        <v>0</v>
      </c>
      <c r="J2173" s="73">
        <v>5.74</v>
      </c>
      <c r="K2173" s="89">
        <f t="shared" si="35"/>
        <v>5.74</v>
      </c>
      <c r="L2173" s="89"/>
    </row>
    <row r="2174" spans="1:12">
      <c r="A2174" s="73" t="s">
        <v>71</v>
      </c>
      <c r="B2174" s="73" t="s">
        <v>546</v>
      </c>
      <c r="C2174" s="73" t="s">
        <v>547</v>
      </c>
      <c r="D2174" s="73" t="s">
        <v>80</v>
      </c>
      <c r="E2174" s="73" t="s">
        <v>89</v>
      </c>
      <c r="F2174" s="73" t="s">
        <v>90</v>
      </c>
      <c r="G2174" s="73">
        <v>1</v>
      </c>
      <c r="H2174" s="73">
        <v>6.73</v>
      </c>
      <c r="I2174" s="73">
        <v>0</v>
      </c>
      <c r="J2174" s="73">
        <v>6.73</v>
      </c>
      <c r="K2174" s="89">
        <f t="shared" si="35"/>
        <v>6.73</v>
      </c>
      <c r="L2174" s="89"/>
    </row>
    <row r="2175" spans="1:12">
      <c r="A2175" s="73" t="s">
        <v>71</v>
      </c>
      <c r="B2175" s="73" t="s">
        <v>546</v>
      </c>
      <c r="C2175" s="73" t="s">
        <v>547</v>
      </c>
      <c r="D2175" s="73" t="s">
        <v>80</v>
      </c>
      <c r="E2175" s="73" t="s">
        <v>222</v>
      </c>
      <c r="F2175" s="73" t="s">
        <v>223</v>
      </c>
      <c r="G2175" s="73">
        <v>1</v>
      </c>
      <c r="H2175" s="73">
        <v>3.02</v>
      </c>
      <c r="I2175" s="73">
        <v>0</v>
      </c>
      <c r="J2175" s="73">
        <v>3.02</v>
      </c>
      <c r="K2175" s="89">
        <f t="shared" si="35"/>
        <v>3.02</v>
      </c>
      <c r="L2175" s="89"/>
    </row>
    <row r="2176" spans="1:12">
      <c r="A2176" s="73" t="s">
        <v>71</v>
      </c>
      <c r="B2176" s="73" t="s">
        <v>546</v>
      </c>
      <c r="C2176" s="73" t="s">
        <v>547</v>
      </c>
      <c r="D2176" s="73" t="s">
        <v>80</v>
      </c>
      <c r="E2176" s="73" t="s">
        <v>118</v>
      </c>
      <c r="F2176" s="73" t="s">
        <v>119</v>
      </c>
      <c r="G2176" s="73">
        <v>1</v>
      </c>
      <c r="H2176" s="73">
        <v>11.58</v>
      </c>
      <c r="I2176" s="73">
        <v>0</v>
      </c>
      <c r="J2176" s="73">
        <v>11.58</v>
      </c>
      <c r="K2176" s="89">
        <f t="shared" si="35"/>
        <v>11.58</v>
      </c>
      <c r="L2176" s="89"/>
    </row>
    <row r="2177" spans="1:12">
      <c r="A2177" s="73" t="s">
        <v>71</v>
      </c>
      <c r="B2177" s="73" t="s">
        <v>546</v>
      </c>
      <c r="C2177" s="73" t="s">
        <v>547</v>
      </c>
      <c r="D2177" s="73" t="s">
        <v>80</v>
      </c>
      <c r="E2177" s="73" t="s">
        <v>91</v>
      </c>
      <c r="F2177" s="73" t="s">
        <v>92</v>
      </c>
      <c r="G2177" s="73">
        <v>2</v>
      </c>
      <c r="H2177" s="73">
        <v>4.16</v>
      </c>
      <c r="I2177" s="73">
        <v>0</v>
      </c>
      <c r="J2177" s="73">
        <v>4.16</v>
      </c>
      <c r="K2177" s="89">
        <f t="shared" si="35"/>
        <v>4.16</v>
      </c>
      <c r="L2177" s="89"/>
    </row>
    <row r="2178" spans="1:12">
      <c r="A2178" s="73" t="s">
        <v>71</v>
      </c>
      <c r="B2178" s="73" t="s">
        <v>546</v>
      </c>
      <c r="C2178" s="73" t="s">
        <v>547</v>
      </c>
      <c r="D2178" s="73" t="s">
        <v>80</v>
      </c>
      <c r="E2178" s="73" t="s">
        <v>120</v>
      </c>
      <c r="F2178" s="73" t="s">
        <v>121</v>
      </c>
      <c r="G2178" s="73">
        <v>2</v>
      </c>
      <c r="H2178" s="73">
        <v>17.440000000000001</v>
      </c>
      <c r="I2178" s="73">
        <v>0</v>
      </c>
      <c r="J2178" s="73">
        <v>17.440000000000001</v>
      </c>
      <c r="K2178" s="89">
        <f t="shared" si="35"/>
        <v>17.440000000000001</v>
      </c>
      <c r="L2178" s="89"/>
    </row>
    <row r="2179" spans="1:12">
      <c r="A2179" s="73" t="s">
        <v>71</v>
      </c>
      <c r="B2179" s="73" t="s">
        <v>546</v>
      </c>
      <c r="C2179" s="73" t="s">
        <v>547</v>
      </c>
      <c r="D2179" s="73" t="s">
        <v>80</v>
      </c>
      <c r="E2179" s="73" t="s">
        <v>205</v>
      </c>
      <c r="F2179" s="73" t="s">
        <v>206</v>
      </c>
      <c r="G2179" s="73">
        <v>1</v>
      </c>
      <c r="H2179" s="73">
        <v>25.54</v>
      </c>
      <c r="I2179" s="73">
        <v>0</v>
      </c>
      <c r="J2179" s="73">
        <v>25.54</v>
      </c>
      <c r="K2179" s="89">
        <f t="shared" si="35"/>
        <v>25.54</v>
      </c>
      <c r="L2179" s="89"/>
    </row>
    <row r="2180" spans="1:12">
      <c r="A2180" s="73" t="s">
        <v>71</v>
      </c>
      <c r="B2180" s="73" t="s">
        <v>546</v>
      </c>
      <c r="C2180" s="73" t="s">
        <v>547</v>
      </c>
      <c r="D2180" s="73" t="s">
        <v>80</v>
      </c>
      <c r="E2180" s="73" t="s">
        <v>124</v>
      </c>
      <c r="F2180" s="73" t="s">
        <v>125</v>
      </c>
      <c r="G2180" s="73">
        <v>2</v>
      </c>
      <c r="H2180" s="73">
        <v>16.559999999999999</v>
      </c>
      <c r="I2180" s="73">
        <v>0</v>
      </c>
      <c r="J2180" s="73">
        <v>16.559999999999999</v>
      </c>
      <c r="K2180" s="89">
        <f t="shared" si="35"/>
        <v>16.559999999999999</v>
      </c>
      <c r="L2180" s="89"/>
    </row>
    <row r="2181" spans="1:12">
      <c r="A2181" s="73" t="s">
        <v>71</v>
      </c>
      <c r="B2181" s="73" t="s">
        <v>546</v>
      </c>
      <c r="C2181" s="73" t="s">
        <v>547</v>
      </c>
      <c r="D2181" s="73" t="s">
        <v>80</v>
      </c>
      <c r="E2181" s="73" t="s">
        <v>193</v>
      </c>
      <c r="F2181" s="73" t="s">
        <v>194</v>
      </c>
      <c r="G2181" s="73">
        <v>1</v>
      </c>
      <c r="H2181" s="73">
        <v>10.66</v>
      </c>
      <c r="I2181" s="73">
        <v>0</v>
      </c>
      <c r="J2181" s="73">
        <v>10.66</v>
      </c>
      <c r="K2181" s="89">
        <f t="shared" si="35"/>
        <v>10.66</v>
      </c>
      <c r="L2181" s="89"/>
    </row>
    <row r="2182" spans="1:12">
      <c r="A2182" s="73" t="s">
        <v>71</v>
      </c>
      <c r="B2182" s="73" t="s">
        <v>546</v>
      </c>
      <c r="C2182" s="73" t="s">
        <v>547</v>
      </c>
      <c r="D2182" s="73" t="s">
        <v>80</v>
      </c>
      <c r="E2182" s="73" t="s">
        <v>126</v>
      </c>
      <c r="F2182" s="73" t="s">
        <v>127</v>
      </c>
      <c r="G2182" s="73">
        <v>1</v>
      </c>
      <c r="H2182" s="73">
        <v>14.4</v>
      </c>
      <c r="I2182" s="73">
        <v>0</v>
      </c>
      <c r="J2182" s="73">
        <v>14.4</v>
      </c>
      <c r="K2182" s="89">
        <f t="shared" si="35"/>
        <v>14.4</v>
      </c>
      <c r="L2182" s="89"/>
    </row>
    <row r="2183" spans="1:12">
      <c r="A2183" s="73" t="s">
        <v>71</v>
      </c>
      <c r="B2183" s="73" t="s">
        <v>546</v>
      </c>
      <c r="C2183" s="73" t="s">
        <v>547</v>
      </c>
      <c r="D2183" s="73" t="s">
        <v>80</v>
      </c>
      <c r="E2183" s="73" t="s">
        <v>128</v>
      </c>
      <c r="F2183" s="73" t="s">
        <v>129</v>
      </c>
      <c r="G2183" s="73">
        <v>1</v>
      </c>
      <c r="H2183" s="73">
        <v>14.26</v>
      </c>
      <c r="I2183" s="73">
        <v>0</v>
      </c>
      <c r="J2183" s="73">
        <v>14.26</v>
      </c>
      <c r="K2183" s="89">
        <f t="shared" ref="K2183:K2235" si="37">J2183</f>
        <v>14.26</v>
      </c>
      <c r="L2183" s="89"/>
    </row>
    <row r="2184" spans="1:12">
      <c r="A2184" s="73" t="s">
        <v>71</v>
      </c>
      <c r="B2184" s="73" t="s">
        <v>546</v>
      </c>
      <c r="C2184" s="73" t="s">
        <v>547</v>
      </c>
      <c r="D2184" s="73" t="s">
        <v>80</v>
      </c>
      <c r="E2184" s="73" t="s">
        <v>134</v>
      </c>
      <c r="F2184" s="73" t="s">
        <v>135</v>
      </c>
      <c r="G2184" s="73">
        <v>2</v>
      </c>
      <c r="H2184" s="73">
        <v>19.7</v>
      </c>
      <c r="I2184" s="73">
        <v>0</v>
      </c>
      <c r="J2184" s="73">
        <v>19.7</v>
      </c>
      <c r="K2184" s="89">
        <f t="shared" si="37"/>
        <v>19.7</v>
      </c>
      <c r="L2184" s="89"/>
    </row>
    <row r="2185" spans="1:12">
      <c r="A2185" s="73" t="s">
        <v>71</v>
      </c>
      <c r="B2185" s="73" t="s">
        <v>546</v>
      </c>
      <c r="C2185" s="73" t="s">
        <v>547</v>
      </c>
      <c r="D2185" s="73" t="s">
        <v>80</v>
      </c>
      <c r="E2185" s="73" t="s">
        <v>136</v>
      </c>
      <c r="F2185" s="73" t="s">
        <v>137</v>
      </c>
      <c r="G2185" s="73">
        <v>2</v>
      </c>
      <c r="H2185" s="73">
        <v>11.22</v>
      </c>
      <c r="I2185" s="73">
        <v>0</v>
      </c>
      <c r="J2185" s="73">
        <v>11.22</v>
      </c>
      <c r="K2185" s="89">
        <f t="shared" si="37"/>
        <v>11.22</v>
      </c>
      <c r="L2185" s="89"/>
    </row>
    <row r="2186" spans="1:12">
      <c r="A2186" s="73" t="s">
        <v>71</v>
      </c>
      <c r="B2186" s="73" t="s">
        <v>546</v>
      </c>
      <c r="C2186" s="73" t="s">
        <v>547</v>
      </c>
      <c r="D2186" s="73" t="s">
        <v>80</v>
      </c>
      <c r="E2186" s="73" t="s">
        <v>130</v>
      </c>
      <c r="F2186" s="73" t="s">
        <v>131</v>
      </c>
      <c r="G2186" s="73">
        <v>5</v>
      </c>
      <c r="H2186" s="73">
        <v>66.900000000000006</v>
      </c>
      <c r="I2186" s="73">
        <v>0</v>
      </c>
      <c r="J2186" s="73">
        <v>66.900000000000006</v>
      </c>
      <c r="K2186" s="89">
        <f t="shared" si="37"/>
        <v>66.900000000000006</v>
      </c>
      <c r="L2186" s="89"/>
    </row>
    <row r="2187" spans="1:12">
      <c r="A2187" s="73" t="s">
        <v>71</v>
      </c>
      <c r="B2187" s="73" t="s">
        <v>546</v>
      </c>
      <c r="C2187" s="73" t="s">
        <v>547</v>
      </c>
      <c r="D2187" s="73" t="s">
        <v>80</v>
      </c>
      <c r="E2187" s="73" t="s">
        <v>155</v>
      </c>
      <c r="F2187" s="73" t="s">
        <v>156</v>
      </c>
      <c r="G2187" s="73">
        <v>1</v>
      </c>
      <c r="H2187" s="73">
        <v>12.58</v>
      </c>
      <c r="I2187" s="73">
        <v>3</v>
      </c>
      <c r="J2187" s="73">
        <v>15.58</v>
      </c>
      <c r="K2187" s="89">
        <f t="shared" si="37"/>
        <v>15.58</v>
      </c>
      <c r="L2187" s="89"/>
    </row>
    <row r="2188" spans="1:12">
      <c r="A2188" s="73" t="s">
        <v>71</v>
      </c>
      <c r="B2188" s="73" t="s">
        <v>546</v>
      </c>
      <c r="C2188" s="73" t="s">
        <v>547</v>
      </c>
      <c r="D2188" s="73" t="s">
        <v>80</v>
      </c>
      <c r="E2188" s="73" t="s">
        <v>94</v>
      </c>
      <c r="F2188" s="73" t="s">
        <v>95</v>
      </c>
      <c r="G2188" s="73">
        <v>1</v>
      </c>
      <c r="H2188" s="73">
        <v>1.1000000000000001</v>
      </c>
      <c r="I2188" s="73">
        <v>0</v>
      </c>
      <c r="J2188" s="73">
        <v>1.1000000000000001</v>
      </c>
      <c r="K2188" s="89">
        <f t="shared" si="37"/>
        <v>1.1000000000000001</v>
      </c>
      <c r="L2188" s="89"/>
    </row>
    <row r="2189" spans="1:12">
      <c r="A2189" s="73" t="s">
        <v>71</v>
      </c>
      <c r="B2189" s="73" t="s">
        <v>546</v>
      </c>
      <c r="C2189" s="73" t="s">
        <v>547</v>
      </c>
      <c r="D2189" s="73" t="s">
        <v>80</v>
      </c>
      <c r="E2189" s="73" t="s">
        <v>242</v>
      </c>
      <c r="F2189" s="73" t="s">
        <v>243</v>
      </c>
      <c r="G2189" s="73">
        <v>1</v>
      </c>
      <c r="H2189" s="73">
        <v>28</v>
      </c>
      <c r="I2189" s="73">
        <v>4</v>
      </c>
      <c r="J2189" s="73">
        <v>32</v>
      </c>
      <c r="K2189" s="89">
        <f t="shared" si="37"/>
        <v>32</v>
      </c>
      <c r="L2189" s="89"/>
    </row>
    <row r="2190" spans="1:12">
      <c r="A2190" s="73" t="s">
        <v>71</v>
      </c>
      <c r="B2190" s="73" t="s">
        <v>546</v>
      </c>
      <c r="C2190" s="73" t="s">
        <v>547</v>
      </c>
      <c r="D2190" s="73" t="s">
        <v>80</v>
      </c>
      <c r="E2190" s="73" t="s">
        <v>167</v>
      </c>
      <c r="F2190" s="73" t="s">
        <v>168</v>
      </c>
      <c r="G2190" s="73">
        <v>1</v>
      </c>
      <c r="H2190" s="73">
        <v>8.99</v>
      </c>
      <c r="I2190" s="73">
        <v>4</v>
      </c>
      <c r="J2190" s="73">
        <v>12.99</v>
      </c>
      <c r="K2190" s="89">
        <f t="shared" si="37"/>
        <v>12.99</v>
      </c>
      <c r="L2190" s="89"/>
    </row>
    <row r="2191" spans="1:12">
      <c r="A2191" s="73" t="s">
        <v>71</v>
      </c>
      <c r="B2191" s="73" t="s">
        <v>546</v>
      </c>
      <c r="C2191" s="73" t="s">
        <v>547</v>
      </c>
      <c r="D2191" s="73" t="s">
        <v>80</v>
      </c>
      <c r="E2191" s="73" t="s">
        <v>244</v>
      </c>
      <c r="F2191" s="73" t="s">
        <v>245</v>
      </c>
      <c r="G2191" s="73">
        <v>2</v>
      </c>
      <c r="H2191" s="73">
        <v>21.72</v>
      </c>
      <c r="I2191" s="73">
        <v>8</v>
      </c>
      <c r="J2191" s="73">
        <v>29.72</v>
      </c>
      <c r="K2191" s="89">
        <f t="shared" si="37"/>
        <v>29.72</v>
      </c>
      <c r="L2191" s="89"/>
    </row>
    <row r="2192" spans="1:12">
      <c r="A2192" s="73" t="s">
        <v>71</v>
      </c>
      <c r="B2192" s="73" t="s">
        <v>546</v>
      </c>
      <c r="C2192" s="73" t="s">
        <v>547</v>
      </c>
      <c r="D2192" s="73" t="s">
        <v>80</v>
      </c>
      <c r="E2192" s="73" t="s">
        <v>171</v>
      </c>
      <c r="F2192" s="73" t="s">
        <v>172</v>
      </c>
      <c r="G2192" s="73">
        <v>3</v>
      </c>
      <c r="H2192" s="73">
        <v>15.6</v>
      </c>
      <c r="I2192" s="73">
        <v>0</v>
      </c>
      <c r="J2192" s="73">
        <v>15.6</v>
      </c>
      <c r="K2192" s="89">
        <f t="shared" si="37"/>
        <v>15.6</v>
      </c>
      <c r="L2192" s="89"/>
    </row>
    <row r="2193" spans="1:12">
      <c r="A2193" s="73" t="s">
        <v>71</v>
      </c>
      <c r="B2193" s="73" t="s">
        <v>546</v>
      </c>
      <c r="C2193" s="73" t="s">
        <v>547</v>
      </c>
      <c r="D2193" s="73" t="s">
        <v>80</v>
      </c>
      <c r="E2193" s="73" t="s">
        <v>165</v>
      </c>
      <c r="F2193" s="73" t="s">
        <v>166</v>
      </c>
      <c r="G2193" s="73">
        <v>1</v>
      </c>
      <c r="H2193" s="73">
        <v>7.28</v>
      </c>
      <c r="I2193" s="73">
        <v>0</v>
      </c>
      <c r="J2193" s="73">
        <v>7.28</v>
      </c>
      <c r="K2193" s="89">
        <f t="shared" si="37"/>
        <v>7.28</v>
      </c>
      <c r="L2193" s="89"/>
    </row>
    <row r="2194" spans="1:12">
      <c r="A2194" s="73" t="s">
        <v>71</v>
      </c>
      <c r="B2194" s="73" t="s">
        <v>546</v>
      </c>
      <c r="C2194" s="73" t="s">
        <v>547</v>
      </c>
      <c r="D2194" s="73" t="s">
        <v>80</v>
      </c>
      <c r="E2194" s="73" t="s">
        <v>155</v>
      </c>
      <c r="F2194" s="73" t="s">
        <v>156</v>
      </c>
      <c r="G2194" s="73">
        <v>4</v>
      </c>
      <c r="H2194" s="73">
        <v>50.32</v>
      </c>
      <c r="I2194" s="73">
        <v>0</v>
      </c>
      <c r="J2194" s="73">
        <v>50.32</v>
      </c>
      <c r="K2194" s="89">
        <f t="shared" si="37"/>
        <v>50.32</v>
      </c>
      <c r="L2194" s="89"/>
    </row>
    <row r="2195" spans="1:12">
      <c r="A2195" s="73" t="s">
        <v>71</v>
      </c>
      <c r="B2195" s="73" t="s">
        <v>546</v>
      </c>
      <c r="C2195" s="73" t="s">
        <v>547</v>
      </c>
      <c r="D2195" s="73" t="s">
        <v>80</v>
      </c>
      <c r="E2195" s="73" t="s">
        <v>94</v>
      </c>
      <c r="F2195" s="73" t="s">
        <v>95</v>
      </c>
      <c r="G2195" s="73">
        <v>7</v>
      </c>
      <c r="H2195" s="73">
        <v>7.7</v>
      </c>
      <c r="I2195" s="73">
        <v>0</v>
      </c>
      <c r="J2195" s="73">
        <v>7.7</v>
      </c>
      <c r="K2195" s="89">
        <f t="shared" si="37"/>
        <v>7.7</v>
      </c>
      <c r="L2195" s="89"/>
    </row>
    <row r="2196" spans="1:12">
      <c r="A2196" s="73" t="s">
        <v>71</v>
      </c>
      <c r="B2196" s="73" t="s">
        <v>546</v>
      </c>
      <c r="C2196" s="73" t="s">
        <v>547</v>
      </c>
      <c r="D2196" s="73" t="s">
        <v>80</v>
      </c>
      <c r="E2196" s="73" t="s">
        <v>96</v>
      </c>
      <c r="F2196" s="73" t="s">
        <v>97</v>
      </c>
      <c r="G2196" s="73">
        <v>2</v>
      </c>
      <c r="H2196" s="73">
        <v>30.9</v>
      </c>
      <c r="I2196" s="73">
        <v>0</v>
      </c>
      <c r="J2196" s="73">
        <v>30.9</v>
      </c>
      <c r="K2196" s="89">
        <f t="shared" si="37"/>
        <v>30.9</v>
      </c>
      <c r="L2196" s="89"/>
    </row>
    <row r="2197" spans="1:12">
      <c r="A2197" s="73" t="s">
        <v>71</v>
      </c>
      <c r="B2197" s="73" t="s">
        <v>546</v>
      </c>
      <c r="C2197" s="73" t="s">
        <v>547</v>
      </c>
      <c r="D2197" s="73" t="s">
        <v>80</v>
      </c>
      <c r="E2197" s="73" t="s">
        <v>104</v>
      </c>
      <c r="F2197" s="73" t="s">
        <v>105</v>
      </c>
      <c r="G2197" s="73">
        <v>2</v>
      </c>
      <c r="H2197" s="73">
        <v>41.48</v>
      </c>
      <c r="I2197" s="73">
        <v>0</v>
      </c>
      <c r="J2197" s="73">
        <v>41.48</v>
      </c>
      <c r="K2197" s="89">
        <f t="shared" si="37"/>
        <v>41.48</v>
      </c>
      <c r="L2197" s="89"/>
    </row>
    <row r="2198" spans="1:12">
      <c r="A2198" s="73" t="s">
        <v>71</v>
      </c>
      <c r="B2198" s="73" t="s">
        <v>546</v>
      </c>
      <c r="C2198" s="73" t="s">
        <v>547</v>
      </c>
      <c r="D2198" s="73" t="s">
        <v>78</v>
      </c>
      <c r="E2198" s="73" t="s">
        <v>79</v>
      </c>
      <c r="F2198" s="73"/>
      <c r="G2198" s="73">
        <v>1</v>
      </c>
      <c r="H2198" s="73">
        <v>0</v>
      </c>
      <c r="I2198" s="73">
        <v>4</v>
      </c>
      <c r="J2198" s="73">
        <v>4</v>
      </c>
      <c r="K2198" s="89">
        <f t="shared" si="37"/>
        <v>4</v>
      </c>
      <c r="L2198" s="89"/>
    </row>
    <row r="2199" spans="1:12">
      <c r="A2199" s="73" t="s">
        <v>71</v>
      </c>
      <c r="B2199" s="73" t="s">
        <v>546</v>
      </c>
      <c r="C2199" s="73" t="s">
        <v>547</v>
      </c>
      <c r="D2199" s="73" t="s">
        <v>80</v>
      </c>
      <c r="E2199" s="73" t="s">
        <v>138</v>
      </c>
      <c r="F2199" s="73" t="s">
        <v>139</v>
      </c>
      <c r="G2199" s="73">
        <v>1</v>
      </c>
      <c r="H2199" s="73">
        <v>1.63</v>
      </c>
      <c r="I2199" s="73">
        <v>2</v>
      </c>
      <c r="J2199" s="73">
        <v>3.63</v>
      </c>
      <c r="K2199" s="89">
        <f t="shared" si="37"/>
        <v>3.63</v>
      </c>
      <c r="L2199" s="89"/>
    </row>
    <row r="2200" spans="1:12">
      <c r="A2200" s="73" t="s">
        <v>71</v>
      </c>
      <c r="B2200" s="73" t="s">
        <v>546</v>
      </c>
      <c r="C2200" s="73" t="s">
        <v>547</v>
      </c>
      <c r="D2200" s="73" t="s">
        <v>80</v>
      </c>
      <c r="E2200" s="73" t="s">
        <v>163</v>
      </c>
      <c r="F2200" s="73" t="s">
        <v>164</v>
      </c>
      <c r="G2200" s="73">
        <v>1</v>
      </c>
      <c r="H2200" s="73">
        <v>5.28</v>
      </c>
      <c r="I2200" s="73">
        <v>0</v>
      </c>
      <c r="J2200" s="73">
        <v>5.28</v>
      </c>
      <c r="K2200" s="89">
        <f t="shared" si="37"/>
        <v>5.28</v>
      </c>
      <c r="L2200" s="89"/>
    </row>
    <row r="2201" spans="1:12">
      <c r="A2201" s="73" t="s">
        <v>71</v>
      </c>
      <c r="B2201" s="73" t="s">
        <v>548</v>
      </c>
      <c r="C2201" s="73" t="s">
        <v>73</v>
      </c>
      <c r="D2201" s="73" t="s">
        <v>78</v>
      </c>
      <c r="E2201" s="73" t="s">
        <v>79</v>
      </c>
      <c r="F2201" s="73"/>
      <c r="G2201" s="73">
        <v>13</v>
      </c>
      <c r="H2201" s="73">
        <v>157.76</v>
      </c>
      <c r="I2201" s="73">
        <v>52</v>
      </c>
      <c r="J2201" s="73">
        <v>209.76</v>
      </c>
      <c r="K2201" s="89">
        <f t="shared" si="37"/>
        <v>209.76</v>
      </c>
      <c r="L2201" s="89"/>
    </row>
    <row r="2202" spans="1:12">
      <c r="A2202" s="73" t="s">
        <v>71</v>
      </c>
      <c r="B2202" s="73" t="s">
        <v>548</v>
      </c>
      <c r="C2202" s="73" t="s">
        <v>73</v>
      </c>
      <c r="D2202" s="73" t="s">
        <v>80</v>
      </c>
      <c r="E2202" s="73" t="s">
        <v>144</v>
      </c>
      <c r="F2202" s="73" t="s">
        <v>145</v>
      </c>
      <c r="G2202" s="73">
        <v>1</v>
      </c>
      <c r="H2202" s="73">
        <v>2.09</v>
      </c>
      <c r="I2202" s="73">
        <v>0</v>
      </c>
      <c r="J2202" s="73">
        <v>2.09</v>
      </c>
      <c r="K2202" s="89">
        <f t="shared" si="37"/>
        <v>2.09</v>
      </c>
      <c r="L2202" s="89"/>
    </row>
    <row r="2203" spans="1:12">
      <c r="A2203" s="73" t="s">
        <v>71</v>
      </c>
      <c r="B2203" s="73" t="s">
        <v>548</v>
      </c>
      <c r="C2203" s="73" t="s">
        <v>73</v>
      </c>
      <c r="D2203" s="73" t="s">
        <v>80</v>
      </c>
      <c r="E2203" s="73" t="s">
        <v>262</v>
      </c>
      <c r="F2203" s="73" t="s">
        <v>263</v>
      </c>
      <c r="G2203" s="73">
        <v>1</v>
      </c>
      <c r="H2203" s="73">
        <v>1.52</v>
      </c>
      <c r="I2203" s="73">
        <v>0</v>
      </c>
      <c r="J2203" s="73">
        <v>1.52</v>
      </c>
      <c r="K2203" s="89">
        <f t="shared" si="37"/>
        <v>1.52</v>
      </c>
      <c r="L2203" s="89"/>
    </row>
    <row r="2204" spans="1:12">
      <c r="A2204" s="73" t="s">
        <v>71</v>
      </c>
      <c r="B2204" s="73" t="s">
        <v>548</v>
      </c>
      <c r="C2204" s="73" t="s">
        <v>73</v>
      </c>
      <c r="D2204" s="73" t="s">
        <v>80</v>
      </c>
      <c r="E2204" s="73" t="s">
        <v>142</v>
      </c>
      <c r="F2204" s="73" t="s">
        <v>143</v>
      </c>
      <c r="G2204" s="73">
        <v>1</v>
      </c>
      <c r="H2204" s="73">
        <v>1.75</v>
      </c>
      <c r="I2204" s="73">
        <v>0</v>
      </c>
      <c r="J2204" s="73">
        <v>1.75</v>
      </c>
      <c r="K2204" s="89">
        <f t="shared" si="37"/>
        <v>1.75</v>
      </c>
      <c r="L2204" s="89"/>
    </row>
    <row r="2205" spans="1:12">
      <c r="A2205" s="73" t="s">
        <v>71</v>
      </c>
      <c r="B2205" s="73" t="s">
        <v>548</v>
      </c>
      <c r="C2205" s="73" t="s">
        <v>73</v>
      </c>
      <c r="D2205" s="73" t="s">
        <v>80</v>
      </c>
      <c r="E2205" s="73" t="s">
        <v>201</v>
      </c>
      <c r="F2205" s="73" t="s">
        <v>202</v>
      </c>
      <c r="G2205" s="73">
        <v>1</v>
      </c>
      <c r="H2205" s="73">
        <v>1.92</v>
      </c>
      <c r="I2205" s="73">
        <v>0</v>
      </c>
      <c r="J2205" s="73">
        <v>1.92</v>
      </c>
      <c r="K2205" s="89">
        <f t="shared" si="37"/>
        <v>1.92</v>
      </c>
      <c r="L2205" s="89"/>
    </row>
    <row r="2206" spans="1:12">
      <c r="A2206" s="73" t="s">
        <v>71</v>
      </c>
      <c r="B2206" s="73" t="s">
        <v>548</v>
      </c>
      <c r="C2206" s="73" t="s">
        <v>73</v>
      </c>
      <c r="D2206" s="73" t="s">
        <v>80</v>
      </c>
      <c r="E2206" s="73" t="s">
        <v>469</v>
      </c>
      <c r="F2206" s="73" t="s">
        <v>470</v>
      </c>
      <c r="G2206" s="73">
        <v>1</v>
      </c>
      <c r="H2206" s="73">
        <v>1.64</v>
      </c>
      <c r="I2206" s="73">
        <v>0</v>
      </c>
      <c r="J2206" s="73">
        <v>1.64</v>
      </c>
      <c r="K2206" s="89">
        <f t="shared" si="37"/>
        <v>1.64</v>
      </c>
      <c r="L2206" s="89"/>
    </row>
    <row r="2207" spans="1:12">
      <c r="A2207" s="73" t="s">
        <v>71</v>
      </c>
      <c r="B2207" s="73" t="s">
        <v>548</v>
      </c>
      <c r="C2207" s="73" t="s">
        <v>73</v>
      </c>
      <c r="D2207" s="73" t="s">
        <v>80</v>
      </c>
      <c r="E2207" s="73" t="s">
        <v>396</v>
      </c>
      <c r="F2207" s="73" t="s">
        <v>397</v>
      </c>
      <c r="G2207" s="73">
        <v>1</v>
      </c>
      <c r="H2207" s="73">
        <v>2.74</v>
      </c>
      <c r="I2207" s="73">
        <v>0</v>
      </c>
      <c r="J2207" s="73">
        <v>2.74</v>
      </c>
      <c r="K2207" s="89">
        <f t="shared" si="37"/>
        <v>2.74</v>
      </c>
      <c r="L2207" s="89"/>
    </row>
    <row r="2208" spans="1:12">
      <c r="A2208" s="73" t="s">
        <v>71</v>
      </c>
      <c r="B2208" s="73" t="s">
        <v>548</v>
      </c>
      <c r="C2208" s="73" t="s">
        <v>73</v>
      </c>
      <c r="D2208" s="73" t="s">
        <v>80</v>
      </c>
      <c r="E2208" s="73" t="s">
        <v>83</v>
      </c>
      <c r="F2208" s="73" t="s">
        <v>84</v>
      </c>
      <c r="G2208" s="73">
        <v>2</v>
      </c>
      <c r="H2208" s="73">
        <v>4.5</v>
      </c>
      <c r="I2208" s="73">
        <v>0</v>
      </c>
      <c r="J2208" s="73">
        <v>4.5</v>
      </c>
      <c r="K2208" s="89">
        <f t="shared" si="37"/>
        <v>4.5</v>
      </c>
      <c r="L2208" s="89"/>
    </row>
    <row r="2209" spans="1:12">
      <c r="A2209" s="73" t="s">
        <v>71</v>
      </c>
      <c r="B2209" s="73" t="s">
        <v>548</v>
      </c>
      <c r="C2209" s="73" t="s">
        <v>73</v>
      </c>
      <c r="D2209" s="73" t="s">
        <v>80</v>
      </c>
      <c r="E2209" s="73" t="s">
        <v>185</v>
      </c>
      <c r="F2209" s="73" t="s">
        <v>186</v>
      </c>
      <c r="G2209" s="73">
        <v>1</v>
      </c>
      <c r="H2209" s="73">
        <v>3.27</v>
      </c>
      <c r="I2209" s="73">
        <v>0</v>
      </c>
      <c r="J2209" s="73">
        <v>3.27</v>
      </c>
      <c r="K2209" s="89">
        <f t="shared" si="37"/>
        <v>3.27</v>
      </c>
      <c r="L2209" s="89"/>
    </row>
    <row r="2210" spans="1:12">
      <c r="A2210" s="73" t="s">
        <v>71</v>
      </c>
      <c r="B2210" s="73" t="s">
        <v>548</v>
      </c>
      <c r="C2210" s="73" t="s">
        <v>73</v>
      </c>
      <c r="D2210" s="73" t="s">
        <v>80</v>
      </c>
      <c r="E2210" s="73" t="s">
        <v>85</v>
      </c>
      <c r="F2210" s="73" t="s">
        <v>86</v>
      </c>
      <c r="G2210" s="73">
        <v>3</v>
      </c>
      <c r="H2210" s="73">
        <v>15.09</v>
      </c>
      <c r="I2210" s="73">
        <v>0</v>
      </c>
      <c r="J2210" s="73">
        <v>15.09</v>
      </c>
      <c r="K2210" s="89">
        <f t="shared" si="37"/>
        <v>15.09</v>
      </c>
      <c r="L2210" s="89"/>
    </row>
    <row r="2211" spans="1:12">
      <c r="A2211" s="73" t="s">
        <v>71</v>
      </c>
      <c r="B2211" s="73" t="s">
        <v>548</v>
      </c>
      <c r="C2211" s="73" t="s">
        <v>73</v>
      </c>
      <c r="D2211" s="73" t="s">
        <v>80</v>
      </c>
      <c r="E2211" s="73" t="s">
        <v>234</v>
      </c>
      <c r="F2211" s="73" t="s">
        <v>235</v>
      </c>
      <c r="G2211" s="73">
        <v>1</v>
      </c>
      <c r="H2211" s="73">
        <v>3.99</v>
      </c>
      <c r="I2211" s="73">
        <v>0</v>
      </c>
      <c r="J2211" s="73">
        <v>3.99</v>
      </c>
      <c r="K2211" s="89">
        <f t="shared" si="37"/>
        <v>3.99</v>
      </c>
      <c r="L2211" s="89"/>
    </row>
    <row r="2212" spans="1:12">
      <c r="A2212" s="73" t="s">
        <v>71</v>
      </c>
      <c r="B2212" s="73" t="s">
        <v>548</v>
      </c>
      <c r="C2212" s="73" t="s">
        <v>73</v>
      </c>
      <c r="D2212" s="73" t="s">
        <v>80</v>
      </c>
      <c r="E2212" s="73" t="s">
        <v>187</v>
      </c>
      <c r="F2212" s="73" t="s">
        <v>188</v>
      </c>
      <c r="G2212" s="73">
        <v>1</v>
      </c>
      <c r="H2212" s="73">
        <v>5.14</v>
      </c>
      <c r="I2212" s="73">
        <v>0</v>
      </c>
      <c r="J2212" s="73">
        <v>5.14</v>
      </c>
      <c r="K2212" s="89">
        <f t="shared" si="37"/>
        <v>5.14</v>
      </c>
      <c r="L2212" s="89"/>
    </row>
    <row r="2213" spans="1:12">
      <c r="A2213" s="73" t="s">
        <v>71</v>
      </c>
      <c r="B2213" s="73" t="s">
        <v>548</v>
      </c>
      <c r="C2213" s="73" t="s">
        <v>73</v>
      </c>
      <c r="D2213" s="73" t="s">
        <v>80</v>
      </c>
      <c r="E2213" s="73" t="s">
        <v>487</v>
      </c>
      <c r="F2213" s="73" t="s">
        <v>488</v>
      </c>
      <c r="G2213" s="73">
        <v>2</v>
      </c>
      <c r="H2213" s="73">
        <v>19.7</v>
      </c>
      <c r="I2213" s="73">
        <v>0</v>
      </c>
      <c r="J2213" s="73">
        <v>19.7</v>
      </c>
      <c r="K2213" s="89">
        <f t="shared" si="37"/>
        <v>19.7</v>
      </c>
      <c r="L2213" s="89"/>
    </row>
    <row r="2214" spans="1:12">
      <c r="A2214" s="73" t="s">
        <v>71</v>
      </c>
      <c r="B2214" s="73" t="s">
        <v>548</v>
      </c>
      <c r="C2214" s="73" t="s">
        <v>73</v>
      </c>
      <c r="D2214" s="73" t="s">
        <v>80</v>
      </c>
      <c r="E2214" s="73" t="s">
        <v>87</v>
      </c>
      <c r="F2214" s="73" t="s">
        <v>88</v>
      </c>
      <c r="G2214" s="73">
        <v>2</v>
      </c>
      <c r="H2214" s="73">
        <v>5.74</v>
      </c>
      <c r="I2214" s="73">
        <v>0</v>
      </c>
      <c r="J2214" s="73">
        <v>5.74</v>
      </c>
      <c r="K2214" s="89">
        <f t="shared" si="37"/>
        <v>5.74</v>
      </c>
      <c r="L2214" s="89"/>
    </row>
    <row r="2215" spans="1:12">
      <c r="A2215" s="73" t="s">
        <v>71</v>
      </c>
      <c r="B2215" s="73" t="s">
        <v>548</v>
      </c>
      <c r="C2215" s="73" t="s">
        <v>73</v>
      </c>
      <c r="D2215" s="73" t="s">
        <v>80</v>
      </c>
      <c r="E2215" s="73" t="s">
        <v>222</v>
      </c>
      <c r="F2215" s="73" t="s">
        <v>223</v>
      </c>
      <c r="G2215" s="73">
        <v>3</v>
      </c>
      <c r="H2215" s="73">
        <v>9.06</v>
      </c>
      <c r="I2215" s="73">
        <v>0</v>
      </c>
      <c r="J2215" s="73">
        <v>9.06</v>
      </c>
      <c r="K2215" s="89">
        <f t="shared" si="37"/>
        <v>9.06</v>
      </c>
      <c r="L2215" s="89"/>
    </row>
    <row r="2216" spans="1:12">
      <c r="A2216" s="73" t="s">
        <v>71</v>
      </c>
      <c r="B2216" s="73" t="s">
        <v>548</v>
      </c>
      <c r="C2216" s="73" t="s">
        <v>73</v>
      </c>
      <c r="D2216" s="73" t="s">
        <v>80</v>
      </c>
      <c r="E2216" s="73" t="s">
        <v>278</v>
      </c>
      <c r="F2216" s="73" t="s">
        <v>279</v>
      </c>
      <c r="G2216" s="73">
        <v>1</v>
      </c>
      <c r="H2216" s="73">
        <v>2.89</v>
      </c>
      <c r="I2216" s="73">
        <v>0</v>
      </c>
      <c r="J2216" s="73">
        <v>2.89</v>
      </c>
      <c r="K2216" s="89">
        <f t="shared" si="37"/>
        <v>2.89</v>
      </c>
      <c r="L2216" s="89"/>
    </row>
    <row r="2217" spans="1:12">
      <c r="A2217" s="73" t="s">
        <v>71</v>
      </c>
      <c r="B2217" s="73" t="s">
        <v>548</v>
      </c>
      <c r="C2217" s="73" t="s">
        <v>73</v>
      </c>
      <c r="D2217" s="73" t="s">
        <v>80</v>
      </c>
      <c r="E2217" s="73" t="s">
        <v>191</v>
      </c>
      <c r="F2217" s="73" t="s">
        <v>192</v>
      </c>
      <c r="G2217" s="73">
        <v>1</v>
      </c>
      <c r="H2217" s="73">
        <v>5.45</v>
      </c>
      <c r="I2217" s="73">
        <v>0</v>
      </c>
      <c r="J2217" s="73">
        <v>5.45</v>
      </c>
      <c r="K2217" s="89">
        <f t="shared" si="37"/>
        <v>5.45</v>
      </c>
      <c r="L2217" s="89"/>
    </row>
    <row r="2218" spans="1:12">
      <c r="A2218" s="73" t="s">
        <v>71</v>
      </c>
      <c r="B2218" s="73" t="s">
        <v>548</v>
      </c>
      <c r="C2218" s="73" t="s">
        <v>73</v>
      </c>
      <c r="D2218" s="73" t="s">
        <v>80</v>
      </c>
      <c r="E2218" s="73" t="s">
        <v>118</v>
      </c>
      <c r="F2218" s="73" t="s">
        <v>119</v>
      </c>
      <c r="G2218" s="73">
        <v>1</v>
      </c>
      <c r="H2218" s="73">
        <v>11.58</v>
      </c>
      <c r="I2218" s="73">
        <v>0</v>
      </c>
      <c r="J2218" s="73">
        <v>11.58</v>
      </c>
      <c r="K2218" s="89">
        <f t="shared" si="37"/>
        <v>11.58</v>
      </c>
      <c r="L2218" s="89"/>
    </row>
    <row r="2219" spans="1:12">
      <c r="A2219" s="73" t="s">
        <v>71</v>
      </c>
      <c r="B2219" s="73" t="s">
        <v>548</v>
      </c>
      <c r="C2219" s="73" t="s">
        <v>73</v>
      </c>
      <c r="D2219" s="73" t="s">
        <v>80</v>
      </c>
      <c r="E2219" s="73" t="s">
        <v>91</v>
      </c>
      <c r="F2219" s="73" t="s">
        <v>92</v>
      </c>
      <c r="G2219" s="73">
        <v>2</v>
      </c>
      <c r="H2219" s="73">
        <v>4.16</v>
      </c>
      <c r="I2219" s="73">
        <v>0</v>
      </c>
      <c r="J2219" s="73">
        <v>4.16</v>
      </c>
      <c r="K2219" s="89">
        <f t="shared" si="37"/>
        <v>4.16</v>
      </c>
      <c r="L2219" s="89"/>
    </row>
    <row r="2220" spans="1:12">
      <c r="A2220" s="73" t="s">
        <v>71</v>
      </c>
      <c r="B2220" s="73" t="s">
        <v>548</v>
      </c>
      <c r="C2220" s="73" t="s">
        <v>73</v>
      </c>
      <c r="D2220" s="73" t="s">
        <v>80</v>
      </c>
      <c r="E2220" s="73" t="s">
        <v>155</v>
      </c>
      <c r="F2220" s="73" t="s">
        <v>156</v>
      </c>
      <c r="G2220" s="73">
        <v>7</v>
      </c>
      <c r="H2220" s="73">
        <v>88.06</v>
      </c>
      <c r="I2220" s="73">
        <v>21</v>
      </c>
      <c r="J2220" s="73">
        <v>109.06</v>
      </c>
      <c r="K2220" s="89">
        <f t="shared" si="37"/>
        <v>109.06</v>
      </c>
      <c r="L2220" s="89"/>
    </row>
    <row r="2221" spans="1:12">
      <c r="A2221" s="73" t="s">
        <v>71</v>
      </c>
      <c r="B2221" s="73" t="s">
        <v>548</v>
      </c>
      <c r="C2221" s="73" t="s">
        <v>73</v>
      </c>
      <c r="D2221" s="73" t="s">
        <v>80</v>
      </c>
      <c r="E2221" s="73" t="s">
        <v>94</v>
      </c>
      <c r="F2221" s="73" t="s">
        <v>95</v>
      </c>
      <c r="G2221" s="73">
        <v>10</v>
      </c>
      <c r="H2221" s="73">
        <v>11</v>
      </c>
      <c r="I2221" s="73">
        <v>0</v>
      </c>
      <c r="J2221" s="73">
        <v>11</v>
      </c>
      <c r="K2221" s="89">
        <f t="shared" si="37"/>
        <v>11</v>
      </c>
      <c r="L2221" s="89"/>
    </row>
    <row r="2222" spans="1:12">
      <c r="A2222" s="73" t="s">
        <v>71</v>
      </c>
      <c r="B2222" s="73" t="s">
        <v>548</v>
      </c>
      <c r="C2222" s="73" t="s">
        <v>73</v>
      </c>
      <c r="D2222" s="73" t="s">
        <v>80</v>
      </c>
      <c r="E2222" s="73" t="s">
        <v>96</v>
      </c>
      <c r="F2222" s="73" t="s">
        <v>97</v>
      </c>
      <c r="G2222" s="73">
        <v>1</v>
      </c>
      <c r="H2222" s="73">
        <v>15.45</v>
      </c>
      <c r="I2222" s="73">
        <v>14</v>
      </c>
      <c r="J2222" s="73">
        <v>29.45</v>
      </c>
      <c r="K2222" s="89">
        <f t="shared" si="37"/>
        <v>29.45</v>
      </c>
      <c r="L2222" s="89"/>
    </row>
    <row r="2223" spans="1:12">
      <c r="A2223" s="73" t="s">
        <v>71</v>
      </c>
      <c r="B2223" s="73" t="s">
        <v>548</v>
      </c>
      <c r="C2223" s="73" t="s">
        <v>73</v>
      </c>
      <c r="D2223" s="73" t="s">
        <v>80</v>
      </c>
      <c r="E2223" s="73" t="s">
        <v>329</v>
      </c>
      <c r="F2223" s="73" t="s">
        <v>330</v>
      </c>
      <c r="G2223" s="73">
        <v>1</v>
      </c>
      <c r="H2223" s="73">
        <v>26.35</v>
      </c>
      <c r="I2223" s="73">
        <v>14</v>
      </c>
      <c r="J2223" s="73">
        <v>40.35</v>
      </c>
      <c r="K2223" s="89">
        <f t="shared" si="37"/>
        <v>40.35</v>
      </c>
      <c r="L2223" s="89"/>
    </row>
    <row r="2224" spans="1:12">
      <c r="A2224" s="73" t="s">
        <v>71</v>
      </c>
      <c r="B2224" s="73" t="s">
        <v>548</v>
      </c>
      <c r="C2224" s="73" t="s">
        <v>73</v>
      </c>
      <c r="D2224" s="73" t="s">
        <v>80</v>
      </c>
      <c r="E2224" s="73" t="s">
        <v>331</v>
      </c>
      <c r="F2224" s="73" t="s">
        <v>332</v>
      </c>
      <c r="G2224" s="73">
        <v>1</v>
      </c>
      <c r="H2224" s="73">
        <v>26.06</v>
      </c>
      <c r="I2224" s="73">
        <v>0</v>
      </c>
      <c r="J2224" s="73">
        <v>26.06</v>
      </c>
      <c r="K2224" s="89">
        <f t="shared" si="37"/>
        <v>26.06</v>
      </c>
      <c r="L2224" s="89"/>
    </row>
    <row r="2225" spans="1:12">
      <c r="A2225" s="73" t="s">
        <v>71</v>
      </c>
      <c r="B2225" s="73" t="s">
        <v>548</v>
      </c>
      <c r="C2225" s="73" t="s">
        <v>73</v>
      </c>
      <c r="D2225" s="73" t="s">
        <v>80</v>
      </c>
      <c r="E2225" s="73" t="s">
        <v>104</v>
      </c>
      <c r="F2225" s="73" t="s">
        <v>105</v>
      </c>
      <c r="G2225" s="73">
        <v>3</v>
      </c>
      <c r="H2225" s="73">
        <v>62.22</v>
      </c>
      <c r="I2225" s="73">
        <v>0</v>
      </c>
      <c r="J2225" s="73">
        <v>62.22</v>
      </c>
      <c r="K2225" s="89">
        <f t="shared" si="37"/>
        <v>62.22</v>
      </c>
      <c r="L2225" s="89"/>
    </row>
    <row r="2226" spans="1:12">
      <c r="A2226" s="73" t="s">
        <v>71</v>
      </c>
      <c r="B2226" s="73" t="s">
        <v>548</v>
      </c>
      <c r="C2226" s="73" t="s">
        <v>73</v>
      </c>
      <c r="D2226" s="73" t="s">
        <v>80</v>
      </c>
      <c r="E2226" s="73" t="s">
        <v>167</v>
      </c>
      <c r="F2226" s="73" t="s">
        <v>168</v>
      </c>
      <c r="G2226" s="73">
        <v>1</v>
      </c>
      <c r="H2226" s="73">
        <v>8.99</v>
      </c>
      <c r="I2226" s="73">
        <v>4</v>
      </c>
      <c r="J2226" s="73">
        <v>12.99</v>
      </c>
      <c r="K2226" s="89">
        <f t="shared" si="37"/>
        <v>12.99</v>
      </c>
      <c r="L2226" s="89"/>
    </row>
    <row r="2227" spans="1:12">
      <c r="A2227" s="73" t="s">
        <v>71</v>
      </c>
      <c r="B2227" s="73" t="s">
        <v>548</v>
      </c>
      <c r="C2227" s="73" t="s">
        <v>73</v>
      </c>
      <c r="D2227" s="73" t="s">
        <v>80</v>
      </c>
      <c r="E2227" s="73" t="s">
        <v>244</v>
      </c>
      <c r="F2227" s="73" t="s">
        <v>245</v>
      </c>
      <c r="G2227" s="73">
        <v>1</v>
      </c>
      <c r="H2227" s="73">
        <v>10.86</v>
      </c>
      <c r="I2227" s="73">
        <v>4</v>
      </c>
      <c r="J2227" s="73">
        <v>14.86</v>
      </c>
      <c r="K2227" s="89">
        <f t="shared" si="37"/>
        <v>14.86</v>
      </c>
      <c r="L2227" s="89"/>
    </row>
    <row r="2228" spans="1:12">
      <c r="A2228" s="73" t="s">
        <v>71</v>
      </c>
      <c r="B2228" s="73" t="s">
        <v>548</v>
      </c>
      <c r="C2228" s="73" t="s">
        <v>73</v>
      </c>
      <c r="D2228" s="73" t="s">
        <v>80</v>
      </c>
      <c r="E2228" s="73" t="s">
        <v>238</v>
      </c>
      <c r="F2228" s="73" t="s">
        <v>239</v>
      </c>
      <c r="G2228" s="73">
        <v>1</v>
      </c>
      <c r="H2228" s="73">
        <v>3.06</v>
      </c>
      <c r="I2228" s="73">
        <v>0</v>
      </c>
      <c r="J2228" s="73">
        <v>3.06</v>
      </c>
      <c r="K2228" s="89">
        <f t="shared" si="37"/>
        <v>3.06</v>
      </c>
      <c r="L2228" s="89"/>
    </row>
    <row r="2229" spans="1:12">
      <c r="A2229" s="73" t="s">
        <v>71</v>
      </c>
      <c r="B2229" s="73" t="s">
        <v>548</v>
      </c>
      <c r="C2229" s="73" t="s">
        <v>73</v>
      </c>
      <c r="D2229" s="73" t="s">
        <v>80</v>
      </c>
      <c r="E2229" s="73" t="s">
        <v>171</v>
      </c>
      <c r="F2229" s="73" t="s">
        <v>172</v>
      </c>
      <c r="G2229" s="73">
        <v>1</v>
      </c>
      <c r="H2229" s="73">
        <v>5.2</v>
      </c>
      <c r="I2229" s="73">
        <v>0</v>
      </c>
      <c r="J2229" s="73">
        <v>5.2</v>
      </c>
      <c r="K2229" s="89">
        <f t="shared" si="37"/>
        <v>5.2</v>
      </c>
      <c r="L2229" s="89"/>
    </row>
    <row r="2230" spans="1:12">
      <c r="A2230" s="73" t="s">
        <v>71</v>
      </c>
      <c r="B2230" s="73" t="s">
        <v>548</v>
      </c>
      <c r="C2230" s="73" t="s">
        <v>73</v>
      </c>
      <c r="D2230" s="73" t="s">
        <v>80</v>
      </c>
      <c r="E2230" s="73" t="s">
        <v>147</v>
      </c>
      <c r="F2230" s="73" t="s">
        <v>148</v>
      </c>
      <c r="G2230" s="73">
        <v>1</v>
      </c>
      <c r="H2230" s="73">
        <v>12.24</v>
      </c>
      <c r="I2230" s="73">
        <v>0</v>
      </c>
      <c r="J2230" s="73">
        <v>12.24</v>
      </c>
      <c r="K2230" s="89">
        <f t="shared" si="37"/>
        <v>12.24</v>
      </c>
      <c r="L2230" s="89"/>
    </row>
    <row r="2231" spans="1:12">
      <c r="A2231" s="73" t="s">
        <v>71</v>
      </c>
      <c r="B2231" s="73" t="s">
        <v>548</v>
      </c>
      <c r="C2231" s="73" t="s">
        <v>73</v>
      </c>
      <c r="D2231" s="73" t="s">
        <v>80</v>
      </c>
      <c r="E2231" s="73" t="s">
        <v>211</v>
      </c>
      <c r="F2231" s="73" t="s">
        <v>212</v>
      </c>
      <c r="G2231" s="73">
        <v>1</v>
      </c>
      <c r="H2231" s="73">
        <v>3.99</v>
      </c>
      <c r="I2231" s="73">
        <v>0</v>
      </c>
      <c r="J2231" s="73">
        <v>3.99</v>
      </c>
      <c r="K2231" s="89">
        <f t="shared" si="37"/>
        <v>3.99</v>
      </c>
      <c r="L2231" s="89"/>
    </row>
    <row r="2232" spans="1:12">
      <c r="A2232" s="73" t="s">
        <v>71</v>
      </c>
      <c r="B2232" s="73" t="s">
        <v>548</v>
      </c>
      <c r="C2232" s="73" t="s">
        <v>73</v>
      </c>
      <c r="D2232" s="73" t="s">
        <v>80</v>
      </c>
      <c r="E2232" s="73" t="s">
        <v>217</v>
      </c>
      <c r="F2232" s="73" t="s">
        <v>1772</v>
      </c>
      <c r="G2232" s="73">
        <v>7</v>
      </c>
      <c r="H2232" s="73">
        <v>133.69999999999999</v>
      </c>
      <c r="I2232" s="73">
        <v>0</v>
      </c>
      <c r="J2232" s="73">
        <v>133.69999999999999</v>
      </c>
      <c r="K2232" s="89">
        <f t="shared" si="37"/>
        <v>133.69999999999999</v>
      </c>
      <c r="L2232" s="89"/>
    </row>
    <row r="2233" spans="1:12">
      <c r="A2233" s="73" t="s">
        <v>71</v>
      </c>
      <c r="B2233" s="73" t="s">
        <v>548</v>
      </c>
      <c r="C2233" s="73" t="s">
        <v>73</v>
      </c>
      <c r="D2233" s="73" t="s">
        <v>80</v>
      </c>
      <c r="E2233" s="73" t="s">
        <v>151</v>
      </c>
      <c r="F2233" s="73" t="s">
        <v>152</v>
      </c>
      <c r="G2233" s="73">
        <v>7</v>
      </c>
      <c r="H2233" s="73">
        <v>87.15</v>
      </c>
      <c r="I2233" s="73">
        <v>0</v>
      </c>
      <c r="J2233" s="73">
        <v>87.15</v>
      </c>
      <c r="K2233" s="89">
        <f t="shared" si="37"/>
        <v>87.15</v>
      </c>
      <c r="L2233" s="89"/>
    </row>
    <row r="2234" spans="1:12">
      <c r="A2234" s="73" t="s">
        <v>71</v>
      </c>
      <c r="B2234" s="73" t="s">
        <v>548</v>
      </c>
      <c r="C2234" s="73" t="s">
        <v>73</v>
      </c>
      <c r="D2234" s="73" t="s">
        <v>78</v>
      </c>
      <c r="E2234" s="73" t="s">
        <v>79</v>
      </c>
      <c r="F2234" s="73"/>
      <c r="G2234" s="73">
        <v>1</v>
      </c>
      <c r="H2234" s="73">
        <v>0</v>
      </c>
      <c r="I2234" s="73">
        <v>4</v>
      </c>
      <c r="J2234" s="73">
        <v>4</v>
      </c>
      <c r="K2234" s="89">
        <f t="shared" si="37"/>
        <v>4</v>
      </c>
      <c r="L2234" s="89"/>
    </row>
    <row r="2235" spans="1:12">
      <c r="A2235" s="73" t="s">
        <v>71</v>
      </c>
      <c r="B2235" s="73" t="s">
        <v>548</v>
      </c>
      <c r="C2235" s="73" t="s">
        <v>73</v>
      </c>
      <c r="D2235" s="73" t="s">
        <v>80</v>
      </c>
      <c r="E2235" s="73" t="s">
        <v>209</v>
      </c>
      <c r="F2235" s="73" t="s">
        <v>210</v>
      </c>
      <c r="G2235" s="73">
        <v>1</v>
      </c>
      <c r="H2235" s="73">
        <v>45.58</v>
      </c>
      <c r="I2235" s="73">
        <v>4</v>
      </c>
      <c r="J2235" s="73">
        <v>49.58</v>
      </c>
      <c r="K2235" s="89">
        <f t="shared" si="37"/>
        <v>49.58</v>
      </c>
      <c r="L2235" s="89"/>
    </row>
  </sheetData>
  <mergeCells count="2">
    <mergeCell ref="A5:F5"/>
    <mergeCell ref="A2:J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vt:i4>
      </vt:variant>
    </vt:vector>
  </HeadingPairs>
  <TitlesOfParts>
    <vt:vector size="13" baseType="lpstr">
      <vt:lpstr>KOPĀ janvāris</vt:lpstr>
      <vt:lpstr>MED</vt:lpstr>
      <vt:lpstr>Parent C saraksts</vt:lpstr>
      <vt:lpstr>Centr.med</vt:lpstr>
      <vt:lpstr>CM-parent.ONKO</vt:lpstr>
      <vt:lpstr>insul.</vt:lpstr>
      <vt:lpstr>STAC</vt:lpstr>
      <vt:lpstr>transports</vt:lpstr>
      <vt:lpstr>PVA</vt:lpstr>
      <vt:lpstr>ZOB</vt:lpstr>
      <vt:lpstr>LAB</vt:lpstr>
      <vt:lpstr>SAVA</vt:lpstr>
      <vt:lpstr>'KOPĀ janvāris'!Print_Titles</vt:lpstr>
    </vt:vector>
  </TitlesOfParts>
  <Company>FM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Valsts pamatbudžeta / speciālā budžeta ieņēmumu un izdevumu atšifrējums</dc:title>
  <dc:creator>Z.Adijane</dc:creator>
  <cp:lastModifiedBy>Igors Belovs</cp:lastModifiedBy>
  <cp:lastPrinted>2023-06-05T05:54:37Z</cp:lastPrinted>
  <dcterms:created xsi:type="dcterms:W3CDTF">2004-08-02T11:36:46Z</dcterms:created>
  <dcterms:modified xsi:type="dcterms:W3CDTF">2023-06-07T10:33:04Z</dcterms:modified>
</cp:coreProperties>
</file>