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C:\Users\inga.osina\Desktop\LNG PIEPRASĪJUMI\Demontāža\2023\Uz FM\"/>
    </mc:Choice>
  </mc:AlternateContent>
  <xr:revisionPtr revIDLastSave="0" documentId="13_ncr:1_{BCB63B80-7620-4A73-BEDB-D2D4703E8CC8}" xr6:coauthVersionLast="36" xr6:coauthVersionMax="36" xr10:uidLastSave="{00000000-0000-0000-0000-000000000000}"/>
  <bookViews>
    <workbookView xWindow="0" yWindow="0" windowWidth="23040" windowHeight="9060" xr2:uid="{00000000-000D-0000-FFFF-FFFF00000000}"/>
  </bookViews>
  <sheets>
    <sheet name="2.pielikums" sheetId="10" r:id="rId1"/>
  </sheets>
  <definedNames>
    <definedName name="_xlnm._FilterDatabase" localSheetId="0" hidden="1">'2.pielikums'!$A$11:$I$416</definedName>
    <definedName name="_xlnm.Print_Area" localSheetId="0">'2.pielikums'!$A$1:$I$416</definedName>
    <definedName name="_xlnm.Print_Titles" localSheetId="0">'2.pielikums'!$11:$11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10" l="1"/>
  <c r="E16" i="10"/>
  <c r="E17" i="10"/>
  <c r="E18" i="10"/>
  <c r="E19" i="10"/>
  <c r="E20" i="10"/>
  <c r="E21" i="10"/>
  <c r="E22" i="10"/>
  <c r="E23" i="10"/>
  <c r="E24" i="10"/>
  <c r="E25" i="10"/>
  <c r="E27" i="10"/>
  <c r="E28" i="10"/>
  <c r="E29" i="10"/>
  <c r="E30" i="10"/>
  <c r="E31" i="10"/>
  <c r="E33" i="10"/>
  <c r="E34" i="10"/>
  <c r="E35" i="10"/>
  <c r="E36" i="10"/>
  <c r="E37" i="10"/>
  <c r="E38" i="10"/>
  <c r="E39" i="10"/>
  <c r="E40" i="10"/>
  <c r="E41" i="10"/>
  <c r="E42" i="10"/>
  <c r="E43" i="10"/>
  <c r="E44" i="10"/>
  <c r="E45" i="10"/>
  <c r="E46" i="10"/>
  <c r="E47" i="10"/>
  <c r="E48"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14" i="10"/>
  <c r="F12" i="10" l="1"/>
  <c r="G12" i="10"/>
  <c r="H12" i="10"/>
  <c r="I416" i="10"/>
  <c r="H416" i="10"/>
  <c r="H415" i="10"/>
  <c r="I415" i="10" s="1"/>
  <c r="H414" i="10"/>
  <c r="I414" i="10" s="1"/>
  <c r="H413" i="10"/>
  <c r="I413" i="10" s="1"/>
  <c r="H412" i="10"/>
  <c r="I412" i="10" s="1"/>
  <c r="H411" i="10"/>
  <c r="I411" i="10" s="1"/>
  <c r="H410" i="10"/>
  <c r="I410" i="10" s="1"/>
  <c r="H409" i="10"/>
  <c r="I409" i="10" s="1"/>
  <c r="H408" i="10"/>
  <c r="I408" i="10" s="1"/>
  <c r="H407" i="10"/>
  <c r="I407" i="10" s="1"/>
  <c r="I406" i="10"/>
  <c r="H406" i="10"/>
  <c r="I405" i="10"/>
  <c r="H405" i="10"/>
  <c r="H404" i="10"/>
  <c r="I404" i="10" s="1"/>
  <c r="H403" i="10"/>
  <c r="I403" i="10" s="1"/>
  <c r="H402" i="10"/>
  <c r="I402" i="10" s="1"/>
  <c r="H401" i="10"/>
  <c r="I401" i="10" s="1"/>
  <c r="H400" i="10"/>
  <c r="I400" i="10" s="1"/>
  <c r="H399" i="10"/>
  <c r="I399" i="10" s="1"/>
  <c r="I398" i="10"/>
  <c r="H398" i="10"/>
  <c r="H397" i="10"/>
  <c r="I397" i="10" s="1"/>
  <c r="H396" i="10"/>
  <c r="I396" i="10" s="1"/>
  <c r="H395" i="10"/>
  <c r="I395" i="10" s="1"/>
  <c r="H394" i="10"/>
  <c r="I394" i="10" s="1"/>
  <c r="H393" i="10"/>
  <c r="I393" i="10" s="1"/>
  <c r="H392" i="10"/>
  <c r="I392" i="10" s="1"/>
  <c r="H391" i="10"/>
  <c r="I391" i="10" s="1"/>
  <c r="I390" i="10"/>
  <c r="H390" i="10"/>
  <c r="I389" i="10"/>
  <c r="H389" i="10"/>
  <c r="H388" i="10"/>
  <c r="I388" i="10" s="1"/>
  <c r="H387" i="10"/>
  <c r="I387" i="10" s="1"/>
  <c r="I386" i="10"/>
  <c r="H386" i="10"/>
  <c r="H385" i="10"/>
  <c r="I385" i="10" s="1"/>
  <c r="H384" i="10"/>
  <c r="I384" i="10" s="1"/>
  <c r="H383" i="10"/>
  <c r="I383" i="10" s="1"/>
  <c r="I382" i="10"/>
  <c r="H382" i="10"/>
  <c r="H381" i="10"/>
  <c r="I381" i="10" s="1"/>
  <c r="H380" i="10"/>
  <c r="I380" i="10" s="1"/>
  <c r="H379" i="10"/>
  <c r="I379" i="10" s="1"/>
  <c r="I378" i="10"/>
  <c r="H378" i="10"/>
  <c r="H377" i="10"/>
  <c r="I377" i="10" s="1"/>
  <c r="H376" i="10"/>
  <c r="I376" i="10" s="1"/>
  <c r="H375" i="10"/>
  <c r="I375" i="10" s="1"/>
  <c r="H374" i="10"/>
  <c r="I374" i="10" s="1"/>
  <c r="H373" i="10"/>
  <c r="I373" i="10" s="1"/>
  <c r="H372" i="10"/>
  <c r="I372" i="10" s="1"/>
  <c r="H371" i="10"/>
  <c r="I371" i="10" s="1"/>
  <c r="H370" i="10"/>
  <c r="I370" i="10" s="1"/>
  <c r="H369" i="10"/>
  <c r="I369" i="10" s="1"/>
  <c r="H368" i="10"/>
  <c r="I368" i="10" s="1"/>
  <c r="H367" i="10"/>
  <c r="I367" i="10" s="1"/>
  <c r="H366" i="10"/>
  <c r="I366" i="10" s="1"/>
  <c r="H365" i="10"/>
  <c r="I365" i="10" s="1"/>
  <c r="H364" i="10"/>
  <c r="I364" i="10" s="1"/>
  <c r="H363" i="10"/>
  <c r="I363" i="10" s="1"/>
  <c r="H362" i="10"/>
  <c r="I362" i="10" s="1"/>
  <c r="H361" i="10"/>
  <c r="I361" i="10" s="1"/>
  <c r="H360" i="10"/>
  <c r="I360" i="10" s="1"/>
  <c r="H359" i="10"/>
  <c r="I359" i="10" s="1"/>
  <c r="H358" i="10"/>
  <c r="I358" i="10" s="1"/>
  <c r="H357" i="10"/>
  <c r="I357" i="10" s="1"/>
  <c r="H356" i="10"/>
  <c r="I356" i="10" s="1"/>
  <c r="H355" i="10"/>
  <c r="I355" i="10" s="1"/>
  <c r="H354" i="10"/>
  <c r="I354" i="10" s="1"/>
  <c r="H353" i="10"/>
  <c r="I353" i="10" s="1"/>
  <c r="H352" i="10"/>
  <c r="I352" i="10" s="1"/>
  <c r="H351" i="10"/>
  <c r="I351" i="10" s="1"/>
  <c r="H350" i="10"/>
  <c r="I350" i="10" s="1"/>
  <c r="I349" i="10"/>
  <c r="H349" i="10"/>
  <c r="H348" i="10"/>
  <c r="I348" i="10" s="1"/>
  <c r="H347" i="10"/>
  <c r="I347" i="10" s="1"/>
  <c r="H346" i="10"/>
  <c r="I346" i="10" s="1"/>
  <c r="H345" i="10"/>
  <c r="I345" i="10" s="1"/>
  <c r="H344" i="10"/>
  <c r="I344" i="10" s="1"/>
  <c r="H343" i="10"/>
  <c r="I343" i="10" s="1"/>
  <c r="I342" i="10"/>
  <c r="H342" i="10"/>
  <c r="H341" i="10"/>
  <c r="I341" i="10" s="1"/>
  <c r="H340" i="10"/>
  <c r="I340" i="10" s="1"/>
  <c r="H339" i="10"/>
  <c r="I339" i="10" s="1"/>
  <c r="H338" i="10"/>
  <c r="I338" i="10" s="1"/>
  <c r="H337" i="10"/>
  <c r="I337" i="10" s="1"/>
  <c r="H336" i="10"/>
  <c r="I336" i="10" s="1"/>
  <c r="H335" i="10"/>
  <c r="I335" i="10" s="1"/>
  <c r="H334" i="10"/>
  <c r="I334" i="10" s="1"/>
  <c r="H333" i="10"/>
  <c r="I333" i="10" s="1"/>
  <c r="H332" i="10"/>
  <c r="I332" i="10" s="1"/>
  <c r="H331" i="10"/>
  <c r="I331" i="10" s="1"/>
  <c r="H330" i="10"/>
  <c r="I330" i="10" s="1"/>
  <c r="H329" i="10"/>
  <c r="I329" i="10" s="1"/>
  <c r="H328" i="10"/>
  <c r="I328" i="10" s="1"/>
  <c r="H327" i="10"/>
  <c r="I327" i="10" s="1"/>
  <c r="I326" i="10"/>
  <c r="H326" i="10"/>
  <c r="H325" i="10"/>
  <c r="I325" i="10" s="1"/>
  <c r="H324" i="10"/>
  <c r="I324" i="10" s="1"/>
  <c r="H323" i="10"/>
  <c r="I323" i="10" s="1"/>
  <c r="H322" i="10"/>
  <c r="I322" i="10" s="1"/>
  <c r="H321" i="10"/>
  <c r="I321" i="10" s="1"/>
  <c r="H320" i="10"/>
  <c r="I320" i="10" s="1"/>
  <c r="H319" i="10"/>
  <c r="I319" i="10" s="1"/>
  <c r="H318" i="10"/>
  <c r="I318" i="10" s="1"/>
  <c r="H317" i="10"/>
  <c r="I317" i="10" s="1"/>
  <c r="H316" i="10"/>
  <c r="I316" i="10" s="1"/>
  <c r="H315" i="10"/>
  <c r="I315" i="10" s="1"/>
  <c r="H314" i="10"/>
  <c r="I314" i="10" s="1"/>
  <c r="H313" i="10"/>
  <c r="I313" i="10" s="1"/>
  <c r="H312" i="10"/>
  <c r="I312" i="10" s="1"/>
  <c r="H311" i="10"/>
  <c r="I311" i="10" s="1"/>
  <c r="I310" i="10"/>
  <c r="H310" i="10"/>
  <c r="H309" i="10"/>
  <c r="I309" i="10" s="1"/>
  <c r="H308" i="10"/>
  <c r="I308" i="10" s="1"/>
  <c r="H307" i="10"/>
  <c r="I307" i="10" s="1"/>
  <c r="H306" i="10"/>
  <c r="I306" i="10" s="1"/>
  <c r="H305" i="10"/>
  <c r="I305" i="10" s="1"/>
  <c r="H304" i="10"/>
  <c r="I304" i="10" s="1"/>
  <c r="H303" i="10"/>
  <c r="I303" i="10" s="1"/>
  <c r="H302" i="10"/>
  <c r="I302" i="10" s="1"/>
  <c r="H301" i="10"/>
  <c r="I301" i="10" s="1"/>
  <c r="H300" i="10"/>
  <c r="I300" i="10" s="1"/>
  <c r="H299" i="10"/>
  <c r="I299" i="10" s="1"/>
  <c r="H298" i="10"/>
  <c r="I298" i="10" s="1"/>
  <c r="H297" i="10"/>
  <c r="I297" i="10" s="1"/>
  <c r="H296" i="10"/>
  <c r="I296" i="10" s="1"/>
  <c r="H295" i="10"/>
  <c r="I295" i="10" s="1"/>
  <c r="I294" i="10"/>
  <c r="H294" i="10"/>
  <c r="H293" i="10"/>
  <c r="I293" i="10" s="1"/>
  <c r="H292" i="10"/>
  <c r="I292" i="10" s="1"/>
  <c r="H291" i="10"/>
  <c r="I291" i="10" s="1"/>
  <c r="H290" i="10"/>
  <c r="I290" i="10" s="1"/>
  <c r="H289" i="10"/>
  <c r="I289" i="10" s="1"/>
  <c r="H288" i="10"/>
  <c r="I288" i="10" s="1"/>
  <c r="H287" i="10"/>
  <c r="I287" i="10" s="1"/>
  <c r="H286" i="10"/>
  <c r="I286" i="10" s="1"/>
  <c r="H285" i="10"/>
  <c r="I285" i="10" s="1"/>
  <c r="H284" i="10"/>
  <c r="I284" i="10" s="1"/>
  <c r="H283" i="10"/>
  <c r="I283" i="10" s="1"/>
  <c r="H282" i="10"/>
  <c r="I282" i="10" s="1"/>
  <c r="H281" i="10"/>
  <c r="I281" i="10" s="1"/>
  <c r="H280" i="10"/>
  <c r="I280" i="10" s="1"/>
  <c r="H279" i="10"/>
  <c r="I279" i="10" s="1"/>
  <c r="I278" i="10"/>
  <c r="H278" i="10"/>
  <c r="H277" i="10"/>
  <c r="I277" i="10" s="1"/>
  <c r="H276" i="10"/>
  <c r="I276" i="10" s="1"/>
  <c r="H275" i="10"/>
  <c r="I275" i="10" s="1"/>
  <c r="H274" i="10"/>
  <c r="I274" i="10" s="1"/>
  <c r="H273" i="10"/>
  <c r="I273" i="10" s="1"/>
  <c r="H272" i="10"/>
  <c r="I272" i="10" s="1"/>
  <c r="H271" i="10"/>
  <c r="I271" i="10" s="1"/>
  <c r="H270" i="10"/>
  <c r="I270" i="10" s="1"/>
  <c r="H269" i="10"/>
  <c r="I269" i="10" s="1"/>
  <c r="H268" i="10"/>
  <c r="I268" i="10" s="1"/>
  <c r="H267" i="10"/>
  <c r="I267" i="10" s="1"/>
  <c r="H266" i="10"/>
  <c r="I266" i="10" s="1"/>
  <c r="H265" i="10"/>
  <c r="I265" i="10" s="1"/>
  <c r="H264" i="10"/>
  <c r="I264" i="10" s="1"/>
  <c r="H263" i="10"/>
  <c r="I263" i="10" s="1"/>
  <c r="H262" i="10"/>
  <c r="I262" i="10" s="1"/>
  <c r="H261" i="10"/>
  <c r="I261" i="10" s="1"/>
  <c r="H260" i="10"/>
  <c r="I260" i="10" s="1"/>
  <c r="H259" i="10"/>
  <c r="I259" i="10" s="1"/>
  <c r="H258" i="10"/>
  <c r="I258" i="10" s="1"/>
  <c r="H257" i="10"/>
  <c r="I257" i="10" s="1"/>
  <c r="H256" i="10"/>
  <c r="I256" i="10" s="1"/>
  <c r="H255" i="10"/>
  <c r="I255" i="10" s="1"/>
  <c r="H254" i="10"/>
  <c r="I254" i="10" s="1"/>
  <c r="H253" i="10"/>
  <c r="I253" i="10" s="1"/>
  <c r="H252" i="10"/>
  <c r="I252" i="10" s="1"/>
  <c r="H251" i="10"/>
  <c r="I251" i="10" s="1"/>
  <c r="H250" i="10"/>
  <c r="I250" i="10" s="1"/>
  <c r="H249" i="10"/>
  <c r="I249" i="10" s="1"/>
  <c r="H248" i="10"/>
  <c r="I248" i="10" s="1"/>
  <c r="I247" i="10"/>
  <c r="H247" i="10"/>
  <c r="H246" i="10"/>
  <c r="I246" i="10" s="1"/>
  <c r="H245" i="10"/>
  <c r="I245" i="10" s="1"/>
  <c r="H244" i="10"/>
  <c r="I244" i="10" s="1"/>
  <c r="H243" i="10"/>
  <c r="I243" i="10" s="1"/>
  <c r="H242" i="10"/>
  <c r="I242" i="10" s="1"/>
  <c r="H241" i="10"/>
  <c r="I241" i="10" s="1"/>
  <c r="H240" i="10"/>
  <c r="I240" i="10" s="1"/>
  <c r="I239" i="10"/>
  <c r="H239" i="10"/>
  <c r="I238" i="10"/>
  <c r="H238" i="10"/>
  <c r="H237" i="10"/>
  <c r="I237" i="10" s="1"/>
  <c r="H236" i="10"/>
  <c r="I236" i="10" s="1"/>
  <c r="H235" i="10"/>
  <c r="I235" i="10" s="1"/>
  <c r="H234" i="10"/>
  <c r="I234" i="10" s="1"/>
  <c r="H233" i="10"/>
  <c r="I233" i="10" s="1"/>
  <c r="H232" i="10"/>
  <c r="I232" i="10" s="1"/>
  <c r="I231" i="10"/>
  <c r="H231" i="10"/>
  <c r="H229" i="10"/>
  <c r="I229" i="10" s="1"/>
  <c r="I228" i="10"/>
  <c r="H228" i="10"/>
  <c r="H227" i="10"/>
  <c r="I227" i="10" s="1"/>
  <c r="H226" i="10"/>
  <c r="I226" i="10" s="1"/>
  <c r="I225" i="10"/>
  <c r="H225" i="10"/>
  <c r="H224" i="10"/>
  <c r="I224" i="10" s="1"/>
  <c r="H223" i="10"/>
  <c r="I223" i="10" s="1"/>
  <c r="H222" i="10"/>
  <c r="I222" i="10" s="1"/>
  <c r="I221" i="10"/>
  <c r="H221" i="10"/>
  <c r="H220" i="10"/>
  <c r="I220" i="10" s="1"/>
  <c r="I219" i="10"/>
  <c r="H219" i="10"/>
  <c r="H218" i="10"/>
  <c r="I218" i="10" s="1"/>
  <c r="H217" i="10"/>
  <c r="I217" i="10" s="1"/>
  <c r="H216" i="10"/>
  <c r="I216" i="10" s="1"/>
  <c r="H215" i="10"/>
  <c r="I215" i="10" s="1"/>
  <c r="I214" i="10"/>
  <c r="H214" i="10"/>
  <c r="H213" i="10"/>
  <c r="I213" i="10" s="1"/>
  <c r="I212" i="10"/>
  <c r="H212" i="10"/>
  <c r="H211" i="10"/>
  <c r="I211" i="10" s="1"/>
  <c r="H210" i="10"/>
  <c r="I210" i="10" s="1"/>
  <c r="I209" i="10"/>
  <c r="H209" i="10"/>
  <c r="H208" i="10"/>
  <c r="I208" i="10" s="1"/>
  <c r="H207" i="10"/>
  <c r="I207" i="10" s="1"/>
  <c r="H206" i="10"/>
  <c r="I206" i="10" s="1"/>
  <c r="H205" i="10"/>
  <c r="I205" i="10" s="1"/>
  <c r="H204" i="10"/>
  <c r="I204" i="10" s="1"/>
  <c r="I203" i="10"/>
  <c r="H203" i="10"/>
  <c r="H202" i="10"/>
  <c r="I202" i="10" s="1"/>
  <c r="H201" i="10"/>
  <c r="I201" i="10" s="1"/>
  <c r="H200" i="10"/>
  <c r="I200" i="10" s="1"/>
  <c r="H199" i="10"/>
  <c r="I199" i="10" s="1"/>
  <c r="I198" i="10"/>
  <c r="H198" i="10"/>
  <c r="H197" i="10"/>
  <c r="I197" i="10" s="1"/>
  <c r="H196" i="10"/>
  <c r="I196" i="10" s="1"/>
  <c r="H195" i="10"/>
  <c r="I195" i="10" s="1"/>
  <c r="H194" i="10"/>
  <c r="I194" i="10" s="1"/>
  <c r="H193" i="10"/>
  <c r="I193" i="10" s="1"/>
  <c r="H192" i="10"/>
  <c r="I192" i="10" s="1"/>
  <c r="H191" i="10"/>
  <c r="I191" i="10" s="1"/>
  <c r="I190" i="10"/>
  <c r="H190" i="10"/>
  <c r="H189" i="10"/>
  <c r="I189" i="10" s="1"/>
  <c r="H188" i="10"/>
  <c r="I188" i="10" s="1"/>
  <c r="H187" i="10"/>
  <c r="I187" i="10" s="1"/>
  <c r="H186" i="10"/>
  <c r="I186" i="10" s="1"/>
  <c r="H185" i="10"/>
  <c r="I185" i="10" s="1"/>
  <c r="H184" i="10"/>
  <c r="I184" i="10" s="1"/>
  <c r="H183" i="10"/>
  <c r="I183" i="10" s="1"/>
  <c r="H182" i="10"/>
  <c r="I182" i="10" s="1"/>
  <c r="I181" i="10"/>
  <c r="H181" i="10"/>
  <c r="I180" i="10"/>
  <c r="H180" i="10"/>
  <c r="I179" i="10"/>
  <c r="H179" i="10"/>
  <c r="H178" i="10"/>
  <c r="I178" i="10" s="1"/>
  <c r="H177" i="10"/>
  <c r="I177" i="10" s="1"/>
  <c r="H176" i="10"/>
  <c r="I176" i="10" s="1"/>
  <c r="H175" i="10"/>
  <c r="I175" i="10" s="1"/>
  <c r="I174" i="10"/>
  <c r="H174" i="10"/>
  <c r="H173" i="10"/>
  <c r="I173" i="10" s="1"/>
  <c r="H172" i="10"/>
  <c r="I172" i="10" s="1"/>
  <c r="H171" i="10"/>
  <c r="I171" i="10" s="1"/>
  <c r="H170" i="10"/>
  <c r="I170" i="10" s="1"/>
  <c r="H169" i="10"/>
  <c r="I169" i="10" s="1"/>
  <c r="H168" i="10"/>
  <c r="I168" i="10" s="1"/>
  <c r="H167" i="10"/>
  <c r="I167" i="10" s="1"/>
  <c r="H166" i="10"/>
  <c r="I166" i="10" s="1"/>
  <c r="I165" i="10"/>
  <c r="H165" i="10"/>
  <c r="I164" i="10"/>
  <c r="H164" i="10"/>
  <c r="I163" i="10"/>
  <c r="H163" i="10"/>
  <c r="H162" i="10"/>
  <c r="I162" i="10" s="1"/>
  <c r="H161" i="10"/>
  <c r="I161" i="10" s="1"/>
  <c r="H160" i="10"/>
  <c r="I160" i="10" s="1"/>
  <c r="H159" i="10"/>
  <c r="I159" i="10" s="1"/>
  <c r="I158" i="10"/>
  <c r="H158" i="10"/>
  <c r="H157" i="10"/>
  <c r="I157" i="10" s="1"/>
  <c r="H156" i="10"/>
  <c r="I156" i="10" s="1"/>
  <c r="H155" i="10"/>
  <c r="I155" i="10" s="1"/>
  <c r="H154" i="10"/>
  <c r="I154" i="10" s="1"/>
  <c r="H153" i="10"/>
  <c r="I153" i="10" s="1"/>
  <c r="H152" i="10"/>
  <c r="I152" i="10" s="1"/>
  <c r="H151" i="10"/>
  <c r="I151" i="10" s="1"/>
  <c r="H150" i="10"/>
  <c r="I150" i="10" s="1"/>
  <c r="I149" i="10"/>
  <c r="H149" i="10"/>
  <c r="I148" i="10"/>
  <c r="H148" i="10"/>
  <c r="I147" i="10"/>
  <c r="H147" i="10"/>
  <c r="H146" i="10"/>
  <c r="I146" i="10" s="1"/>
  <c r="H145" i="10"/>
  <c r="I145" i="10" s="1"/>
  <c r="H144" i="10"/>
  <c r="I144" i="10" s="1"/>
  <c r="H143" i="10"/>
  <c r="I143" i="10" s="1"/>
  <c r="I142" i="10"/>
  <c r="H142" i="10"/>
  <c r="H141" i="10"/>
  <c r="I141" i="10" s="1"/>
  <c r="H140" i="10"/>
  <c r="I140" i="10" s="1"/>
  <c r="H139" i="10"/>
  <c r="I139" i="10" s="1"/>
  <c r="H138" i="10"/>
  <c r="I138" i="10" s="1"/>
  <c r="H137" i="10"/>
  <c r="I137" i="10" s="1"/>
  <c r="H136" i="10"/>
  <c r="I136" i="10" s="1"/>
  <c r="H135" i="10"/>
  <c r="I135" i="10" s="1"/>
  <c r="H134" i="10"/>
  <c r="I134" i="10" s="1"/>
  <c r="I133" i="10"/>
  <c r="H133" i="10"/>
  <c r="I132" i="10"/>
  <c r="H132" i="10"/>
  <c r="I131" i="10"/>
  <c r="H131" i="10"/>
  <c r="H130" i="10"/>
  <c r="I130" i="10" s="1"/>
  <c r="H129" i="10"/>
  <c r="I129" i="10" s="1"/>
  <c r="H128" i="10"/>
  <c r="I128" i="10" s="1"/>
  <c r="H127" i="10"/>
  <c r="I127" i="10" s="1"/>
  <c r="I126" i="10"/>
  <c r="H126" i="10"/>
  <c r="H125" i="10"/>
  <c r="I125" i="10" s="1"/>
  <c r="H124" i="10"/>
  <c r="I124" i="10" s="1"/>
  <c r="H123" i="10"/>
  <c r="I123" i="10" s="1"/>
  <c r="H122" i="10"/>
  <c r="I122" i="10" s="1"/>
  <c r="H121" i="10"/>
  <c r="I121" i="10" s="1"/>
  <c r="H120" i="10"/>
  <c r="I120" i="10" s="1"/>
  <c r="H119" i="10"/>
  <c r="I119" i="10" s="1"/>
  <c r="H118" i="10"/>
  <c r="I118" i="10" s="1"/>
  <c r="H117" i="10"/>
  <c r="I117" i="10" s="1"/>
  <c r="I116" i="10"/>
  <c r="H116" i="10"/>
  <c r="I115" i="10"/>
  <c r="H115" i="10"/>
  <c r="H114" i="10"/>
  <c r="I114" i="10" s="1"/>
  <c r="H113" i="10"/>
  <c r="I113" i="10" s="1"/>
  <c r="H112" i="10"/>
  <c r="I112" i="10" s="1"/>
  <c r="H111" i="10"/>
  <c r="I111" i="10" s="1"/>
  <c r="I110" i="10"/>
  <c r="H110" i="10"/>
  <c r="H109" i="10"/>
  <c r="I109" i="10" s="1"/>
  <c r="H108" i="10"/>
  <c r="I108" i="10" s="1"/>
  <c r="H107" i="10"/>
  <c r="I107" i="10" s="1"/>
  <c r="H106" i="10"/>
  <c r="I106" i="10" s="1"/>
  <c r="H105" i="10"/>
  <c r="I105" i="10" s="1"/>
  <c r="H104" i="10"/>
  <c r="I104" i="10" s="1"/>
  <c r="H103" i="10"/>
  <c r="I103" i="10" s="1"/>
  <c r="H102" i="10"/>
  <c r="I102" i="10" s="1"/>
  <c r="I101" i="10"/>
  <c r="H101" i="10"/>
  <c r="I100" i="10"/>
  <c r="H100" i="10"/>
  <c r="I99" i="10"/>
  <c r="H99" i="10"/>
  <c r="H98" i="10"/>
  <c r="I98" i="10" s="1"/>
  <c r="H97" i="10"/>
  <c r="I97" i="10" s="1"/>
  <c r="H96" i="10"/>
  <c r="I96" i="10" s="1"/>
  <c r="H95" i="10"/>
  <c r="I95" i="10" s="1"/>
  <c r="I94" i="10"/>
  <c r="H94" i="10"/>
  <c r="H93" i="10"/>
  <c r="I93" i="10" s="1"/>
  <c r="H92" i="10"/>
  <c r="I92" i="10" s="1"/>
  <c r="H91" i="10"/>
  <c r="I91" i="10" s="1"/>
  <c r="H90" i="10"/>
  <c r="I90" i="10" s="1"/>
  <c r="H89" i="10"/>
  <c r="I89" i="10" s="1"/>
  <c r="H88" i="10"/>
  <c r="I88" i="10" s="1"/>
  <c r="H87" i="10"/>
  <c r="I87" i="10" s="1"/>
  <c r="H86" i="10"/>
  <c r="I86" i="10" s="1"/>
  <c r="I85" i="10"/>
  <c r="H85" i="10"/>
  <c r="I84" i="10"/>
  <c r="H84" i="10"/>
  <c r="I83" i="10"/>
  <c r="H83" i="10"/>
  <c r="H82" i="10"/>
  <c r="I82" i="10" s="1"/>
  <c r="H81" i="10"/>
  <c r="I81" i="10" s="1"/>
  <c r="H80" i="10"/>
  <c r="I80" i="10" s="1"/>
  <c r="H79" i="10"/>
  <c r="I79" i="10" s="1"/>
  <c r="I78" i="10"/>
  <c r="H78" i="10"/>
  <c r="H77" i="10"/>
  <c r="I77" i="10" s="1"/>
  <c r="H76" i="10"/>
  <c r="I76" i="10" s="1"/>
  <c r="H75" i="10"/>
  <c r="I75" i="10" s="1"/>
  <c r="H74" i="10"/>
  <c r="I74" i="10" s="1"/>
  <c r="H73" i="10"/>
  <c r="I73" i="10" s="1"/>
  <c r="H72" i="10"/>
  <c r="I72" i="10" s="1"/>
  <c r="H71" i="10"/>
  <c r="I71" i="10" s="1"/>
  <c r="H70" i="10"/>
  <c r="I70" i="10" s="1"/>
  <c r="I69" i="10"/>
  <c r="H69" i="10"/>
  <c r="I68" i="10"/>
  <c r="H68" i="10"/>
  <c r="I67" i="10"/>
  <c r="H67" i="10"/>
  <c r="H66" i="10"/>
  <c r="I66" i="10" s="1"/>
  <c r="H65" i="10"/>
  <c r="I65" i="10" s="1"/>
  <c r="H64" i="10"/>
  <c r="I64" i="10" s="1"/>
  <c r="H63" i="10"/>
  <c r="I63" i="10" s="1"/>
  <c r="I62" i="10"/>
  <c r="H62" i="10"/>
  <c r="H61" i="10"/>
  <c r="I61" i="10" s="1"/>
  <c r="H60" i="10"/>
  <c r="I60" i="10" s="1"/>
  <c r="H59" i="10"/>
  <c r="I59" i="10" s="1"/>
  <c r="H58" i="10"/>
  <c r="I58" i="10" s="1"/>
  <c r="H57" i="10"/>
  <c r="I57" i="10" s="1"/>
  <c r="H56" i="10"/>
  <c r="I56" i="10" s="1"/>
  <c r="H55" i="10"/>
  <c r="I55" i="10" s="1"/>
  <c r="H54" i="10"/>
  <c r="I54" i="10" s="1"/>
  <c r="I53" i="10"/>
  <c r="H53" i="10"/>
  <c r="I52" i="10"/>
  <c r="H52" i="10"/>
  <c r="I51" i="10"/>
  <c r="H51" i="10"/>
  <c r="H50" i="10"/>
  <c r="I50" i="10" s="1"/>
  <c r="H48" i="10"/>
  <c r="I48" i="10" s="1"/>
  <c r="H47" i="10"/>
  <c r="I47" i="10" s="1"/>
  <c r="H46" i="10"/>
  <c r="I46" i="10" s="1"/>
  <c r="I45" i="10"/>
  <c r="H45" i="10"/>
  <c r="H44" i="10"/>
  <c r="I44" i="10" s="1"/>
  <c r="H43" i="10"/>
  <c r="I43" i="10" s="1"/>
  <c r="H42" i="10"/>
  <c r="I42" i="10" s="1"/>
  <c r="H41" i="10"/>
  <c r="I41" i="10" s="1"/>
  <c r="H40" i="10"/>
  <c r="I40" i="10" s="1"/>
  <c r="H39" i="10"/>
  <c r="I39" i="10" s="1"/>
  <c r="H38" i="10"/>
  <c r="I38" i="10" s="1"/>
  <c r="H37" i="10"/>
  <c r="I37" i="10" s="1"/>
  <c r="I36" i="10"/>
  <c r="H36" i="10"/>
  <c r="I35" i="10"/>
  <c r="H35" i="10"/>
  <c r="I34" i="10"/>
  <c r="H34" i="10"/>
  <c r="H33" i="10"/>
  <c r="I33" i="10" s="1"/>
  <c r="H31" i="10"/>
  <c r="I31" i="10" s="1"/>
  <c r="H30" i="10"/>
  <c r="I30" i="10" s="1"/>
  <c r="H29" i="10"/>
  <c r="I29" i="10" s="1"/>
  <c r="I28" i="10"/>
  <c r="H28" i="10"/>
  <c r="H27" i="10"/>
  <c r="I27" i="10" s="1"/>
  <c r="H25" i="10"/>
  <c r="I25" i="10" s="1"/>
  <c r="H24" i="10"/>
  <c r="I24" i="10" s="1"/>
  <c r="H23" i="10"/>
  <c r="I23" i="10" s="1"/>
  <c r="H22" i="10"/>
  <c r="I22" i="10" s="1"/>
  <c r="H21" i="10"/>
  <c r="I21" i="10" s="1"/>
  <c r="H20" i="10"/>
  <c r="I20" i="10" s="1"/>
  <c r="H19" i="10"/>
  <c r="I19" i="10" s="1"/>
  <c r="I18" i="10"/>
  <c r="H18" i="10"/>
  <c r="I17" i="10"/>
  <c r="H17" i="10"/>
  <c r="I16" i="10"/>
  <c r="H16" i="10"/>
  <c r="H15" i="10"/>
  <c r="I15" i="10" s="1"/>
  <c r="H14" i="10"/>
  <c r="I14" i="10" s="1"/>
  <c r="I12"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Rūta Dukaļska</author>
  </authors>
  <commentList>
    <comment ref="H372" authorId="0" shapeId="0" xr:uid="{2EE4616B-B803-4B4D-827F-AF0507A9D72A}">
      <text>
        <r>
          <rPr>
            <b/>
            <sz val="9"/>
            <color indexed="81"/>
            <rFont val="Tahoma"/>
            <family val="2"/>
            <charset val="186"/>
          </rPr>
          <t>Rūta Dukaļska:</t>
        </r>
        <r>
          <rPr>
            <sz val="9"/>
            <color indexed="81"/>
            <rFont val="Tahoma"/>
            <family val="2"/>
            <charset val="186"/>
          </rPr>
          <t xml:space="preserve">
tiek piemērota nodokļu likme 21,94% (izdienas pens.)</t>
        </r>
      </text>
    </comment>
  </commentList>
</comments>
</file>

<file path=xl/sharedStrings.xml><?xml version="1.0" encoding="utf-8"?>
<sst xmlns="http://schemas.openxmlformats.org/spreadsheetml/2006/main" count="820" uniqueCount="114">
  <si>
    <t>Nr. p.k.</t>
  </si>
  <si>
    <t>Struktūrvienība</t>
  </si>
  <si>
    <t>Amats</t>
  </si>
  <si>
    <t>Ministru kabineta rīkojuma projekta</t>
  </si>
  <si>
    <t>“Par finanšu līdzekļu piešķiršanu no valsts budžeta programmas</t>
  </si>
  <si>
    <t xml:space="preserve"> “Līdzekļi neparedzētiem gadījumiem”” sākotnējās ietekmes novērtējuma ziņojumam (anotācijai)</t>
  </si>
  <si>
    <t>Valsts policija</t>
  </si>
  <si>
    <t>Mēnešalga amatpersonām ar speciālajām pakāpēm</t>
  </si>
  <si>
    <t>Stundas likme</t>
  </si>
  <si>
    <t>Stundu skaits</t>
  </si>
  <si>
    <t>Samaksa par virsstundu darbu</t>
  </si>
  <si>
    <t xml:space="preserve"> DD VSAOI </t>
  </si>
  <si>
    <t>Atlīdzība</t>
  </si>
  <si>
    <t>LATGALES REĢIONA PĀRVALDE</t>
  </si>
  <si>
    <t>kopā</t>
  </si>
  <si>
    <t>DAUGAVPILS IECIRKŅA KRIMINĀLPOLICIJAS NODAĻA</t>
  </si>
  <si>
    <t>galvenais inspektors</t>
  </si>
  <si>
    <t>vecākais inspektors</t>
  </si>
  <si>
    <t>inspektors</t>
  </si>
  <si>
    <t>BALVU IECIRKŅA KRIMINĀLPOLICIJAS NODAĻA</t>
  </si>
  <si>
    <t>nodaļas priekšnieka vietnieks</t>
  </si>
  <si>
    <t>DAUGAVPILS IECIRKNIS (1.KATEGORIJA)</t>
  </si>
  <si>
    <t>I kategorijas iecirkņa priekšnieks</t>
  </si>
  <si>
    <t>DAUGAVPILS IECIRKŅA KĀRTĪBAS POLICIJAS AUSTRUMU NODAĻA</t>
  </si>
  <si>
    <t>nodaļas priekšnieks</t>
  </si>
  <si>
    <t>DAUGAVPILS IECIRKŅA KĀRTĪBAS POLICIJAS RIETUMU NODAĻA</t>
  </si>
  <si>
    <t>DAUGAVPILS IECIRKŅA KĀRTĪBAS POLICIJAS SĒLIJAS NODAĻA</t>
  </si>
  <si>
    <t>biroja priekšnieka vietnieks</t>
  </si>
  <si>
    <t>KĀRTĪBAS POLICIJAS BIROJS ATĻAUJU SISTĒMAS GRUPA</t>
  </si>
  <si>
    <t>KĀRTĪBAS POLICIJAS BIROJS OPERATĪVĀS VADĪBAS NODAĻA</t>
  </si>
  <si>
    <t>jaunākais inspektors</t>
  </si>
  <si>
    <t>operatīvais dežurants</t>
  </si>
  <si>
    <t>kārtībnieks</t>
  </si>
  <si>
    <t>KĀRTĪBAS POLICIJAS BIROJS PATRUĻPOLICIJAS NODAĻA</t>
  </si>
  <si>
    <t>rotas komandieris</t>
  </si>
  <si>
    <t>KĀRTĪBAS POLICIJAS BIROJS SŪDZĪBU IZSKATĪŠANAS GRUPA</t>
  </si>
  <si>
    <t>KRIMINĀLPOLICIJAS BIROJS ORGANIZĒTĀS NOZIEDZĪBAS UN NOZIEGUMU EKONOMIKAS JOMĀ APKAROŠANAS NODAĻA</t>
  </si>
  <si>
    <t>KRIMINĀLPOLICIJAS BIROJS RĒZEKNES REĢIONĀLĀ NODAĻA</t>
  </si>
  <si>
    <t>KRIMINĀLPOLICIJAS BIROJS SEVIŠĶI SMAGU UN SĒRIJVEIDA NOZIEGUMU APKAROŠANAS NODAĻA</t>
  </si>
  <si>
    <t>LUDZAS IECIRKŅA KRIMINĀLPOLICIJAS NODAĻA</t>
  </si>
  <si>
    <t>PREIĻU IECIRKŅA KRIMINĀLPOLICIJAS NODAĻA</t>
  </si>
  <si>
    <t>RĒZEKNES IECIRKŅA KĀRTĪBAS POLICIJAS NODAĻA</t>
  </si>
  <si>
    <t>RĒZEKNES IECIRKŅA KRIMINĀLPOLICIJAS NODAĻA</t>
  </si>
  <si>
    <t>RĪGAS REĢIONA PĀRVALDE</t>
  </si>
  <si>
    <t>rotas komandiera vietnieks</t>
  </si>
  <si>
    <t>KĀRTĪBAS POLICIJAS BIROJS</t>
  </si>
  <si>
    <t xml:space="preserve">KĀRTĪBAS POLICIJAS BIROJS PATRUĻPOLICIJAS NODAĻA </t>
  </si>
  <si>
    <t>KĀRTĪBAS POLICIJAS BIROJS PATRUĻPOLICIJAS NODAĻA KONVOJA/ĪAV ROTA</t>
  </si>
  <si>
    <t>KĀRTĪBAS POLICIJAS BIROJS PATRUĻPOLICIJAS NODAĻA PATRUĻDIENESTA ROTA</t>
  </si>
  <si>
    <t>KĀRTĪBAS POLICIJAS BIROJS PATRUĻPOLICIJAS NODAĻA SATIKSMES UZRAUDZĪBAS ROTA</t>
  </si>
  <si>
    <t>KĀRTĪBAS POLICIJAS PĀRVALDE PATRUĻPOLICIJAS PĀRVALDE SPECIĀLO UZDEVUMU BATALJONS 4.ROTA</t>
  </si>
  <si>
    <t>* Tiek piemērota nodokļu likme 21,94% (izdienas pensionārs)</t>
  </si>
  <si>
    <t>2.pielikums</t>
  </si>
  <si>
    <t>Detalizēts aprēķins samaksai par virsstundu darbu Valsts policijas amatpersonām ar speciālajām dienesta pakāpēm, kuras tika iesaistītas, lai nodrošinātu sabiedrisko kārtību un drošību pasākumos, kas saistīti ar okupācijas režīma slavināšanu, kā arī saistībā ar padomju un nacistisko režīmu slavinošo objektu demontāžu laika periodā no 2022. gada 1. septembra līdz 2022. gada 9. novembrim</t>
  </si>
  <si>
    <t xml:space="preserve">GALVENĀ KĀRTĪBAS POLICIJAS PĀRVALDE </t>
  </si>
  <si>
    <t xml:space="preserve">KOORDINĀCIJAS UN KONTROLES PĀRVALDE DIENESTU KOORDINĀCIJAS BIROJS </t>
  </si>
  <si>
    <t>KOORDINĀCIJAS UN KONTROLES PĀRVALDE OPERATĪVĀS VADĪBAS BIROJS</t>
  </si>
  <si>
    <t>biroja priekšnieks</t>
  </si>
  <si>
    <t>ATIKSMES DROŠĪBAS PĀRVALDE SATIKSMES UZRAUDZĪBAS UN KOORDINĀCIJAS BIROJS SPECIĀLO UZDEVUMU NODAĻA</t>
  </si>
  <si>
    <t>GALVENĀ KĀRTĪBAS POLICIJAS PĀRVALDES VADĪBA</t>
  </si>
  <si>
    <t>galvenās pārvaldes priekšnieka vietnieks, koordinācijas un kontroles pārvaldes priekšnieks</t>
  </si>
  <si>
    <t>GALVENĀ KRIMINĀLPOLICIJAS PĀRVALDE</t>
  </si>
  <si>
    <t>KIBERNOZIEGUMU APKAROŠANAS PĀRVALDE 3.NODAĻA</t>
  </si>
  <si>
    <t>KURZEMES REĢIONA PĀRVALDE</t>
  </si>
  <si>
    <t>KURZEMES REĢIONA PĀRVALDES VADĪBA</t>
  </si>
  <si>
    <t>reģiona pārvaldes priekšnieka vietnieks, kārtības policijas biroja priekšnieks</t>
  </si>
  <si>
    <t>KĀRTĪBAS POLICIJAS BIROJS PATRUĻPOLICIJAS NODAĻA PATRUĻDIENESTA 2.ROTAS 2.VADS</t>
  </si>
  <si>
    <t>vada komandieris</t>
  </si>
  <si>
    <t>KĀRTĪBAS POLICIJAS BIROJS PATRUĻPOLICIJAS NODAĻA SATIKSMES UZRAUDZĪBAS ROTA (1.ROTA)</t>
  </si>
  <si>
    <t>LIEPĀJAS IECIRKNIS (1.KATEGORIJA)</t>
  </si>
  <si>
    <t xml:space="preserve">LIEPĀJAS IECIRKŅA KĀRTĪBAS POLICIJAS NODAĻA </t>
  </si>
  <si>
    <t>LATGALES REĢIONA PĀRVALDES VADĪBA</t>
  </si>
  <si>
    <t>reģiona pārvaldes priekšnieks</t>
  </si>
  <si>
    <t xml:space="preserve">BALVU IECIRKŅA KĀRTĪBAS POLICIJAS NODAĻA </t>
  </si>
  <si>
    <t xml:space="preserve">KĀRTĪBAS POLICIJAS BIROJS </t>
  </si>
  <si>
    <t xml:space="preserve">KRĀSLAVAS IECIRKŅA KĀRTĪBAS POLICIJAS NODAĻA </t>
  </si>
  <si>
    <t>KRĀSLAVAS IECIRKŅA KĀRTĪBAS POLICIJAS NODAĻA (LRP KI KĀRTPN)</t>
  </si>
  <si>
    <t xml:space="preserve">LUDZAS IECIRKŅA KĀRTĪBAS POLICIJAS NODAĻA </t>
  </si>
  <si>
    <t>PREIĻU IECIRKŅA KĀRTĪBAS POLICIJAS NODAĻA</t>
  </si>
  <si>
    <t>KĀRTĪBAS POLICIJAS PĀRVALDE</t>
  </si>
  <si>
    <t>pārvaldes priekšnieka vietnieks</t>
  </si>
  <si>
    <t>KĀRTĪBAS POLICIJAS PĀRVALDE PATRUĻPOLICIJAS PĀRVALDE</t>
  </si>
  <si>
    <t>pārvaldes priekšnieka vietnieks, Patruļpolicijas bataljona komandieris</t>
  </si>
  <si>
    <t xml:space="preserve">KĀRTĪBAS POLICIJAS PĀRVALDE PATRUĻPOLICIJAS PĀRVALDE </t>
  </si>
  <si>
    <t>pārvaldes priekšnieka vietnieks, Ceļu policijas bataljona komandieris</t>
  </si>
  <si>
    <t>KĀRTĪBAS POLICIJAS PĀRVALDE PATRUĻPOLICIJAS PĀRVALDE CEĻU POLICIJAS BATALJONA 10.ROTA</t>
  </si>
  <si>
    <t>KĀRTĪBAS POLICIJAS PĀRVALDE PATRUĻPOLICIJAS PĀRVALDE CEĻU POLICIJAS BATALJONA 2.ROTA</t>
  </si>
  <si>
    <t>KĀRTĪBAS POLICIJAS PĀRVALDE PATRUĻPOLICIJAS PĀRVALDE CEĻU POLICIJAS BATALJONA 4.ROTA</t>
  </si>
  <si>
    <t>KĀRTĪBAS POLICIJAS PĀRVALDE PATRUĻPOLICIJAS PĀRVALDE CEĻU POLICIJAS BATALJONA 6.ROTA</t>
  </si>
  <si>
    <t>KĀRTĪBAS POLICIJAS PĀRVALDE PATRUĻPOLICIJAS PĀRVALDE CEĻU POLICIJAS BATALJONA 7.ROTA</t>
  </si>
  <si>
    <t>KĀRTĪBAS POLICIJAS PĀRVALDE PATRUĻPOLICIJAS PĀRVALDE KONVOJA BATALJONA 1.ROTA (KONVOJĒŠANA)</t>
  </si>
  <si>
    <t>KĀRTĪBAS POLICIJAS PĀRVALDE PATRUĻPOLICIJAS PĀRVALDE KONVOJA BATALJONA 2.ROTA (TIESU UN OBJEKTU APSARDZE)</t>
  </si>
  <si>
    <t>KĀRTĪBAS POLICIJAS PĀRVALDE PATRUĻPOLICIJAS PĀRVALDE KONVOJA BATALJONA 3.ROTA (ETAPĒŠANA)</t>
  </si>
  <si>
    <t xml:space="preserve">KĀRTĪBAS POLICIJAS PĀRVALDE PATRUĻPOLICIJAS PĀRVALDE KONVOJA BATALJONS </t>
  </si>
  <si>
    <t>bataljona komandiera vietnieks</t>
  </si>
  <si>
    <t>KĀRTĪBAS POLICIJAS PĀRVALDE PATRUĻPOLICIJAS PĀRVALDE PATRUĻPOLICIJAS BATALJONA 2.ROTA</t>
  </si>
  <si>
    <t>KĀRTĪBAS POLICIJAS PĀRVALDE PATRUĻPOLICIJAS PĀRVALDE PATRUĻPOLICIJAS BATALJONA 5.ROTA</t>
  </si>
  <si>
    <t>KĀRTĪBAS POLICIJAS PĀRVALDE PATRUĻPOLICIJAS PĀRVALDE PATRUĻPOLICIJAS BATALJONA 6.ROTA</t>
  </si>
  <si>
    <t>KĀRTĪBAS POLICIJAS PĀRVALDE PATRUĻPOLICIJAS PĀRVALDE PATRUĻPOLICIJAS BATALJONA 7.ROTA</t>
  </si>
  <si>
    <t>KĀRTĪBAS POLICIJAS PĀRVALDE PATRUĻPOLICIJAS PĀRVALDE PATRUĻPOLICIJAS BATALJONA 8.ROTA</t>
  </si>
  <si>
    <t>KĀRTĪBAS POLICIJAS PĀRVALDE PATRUĻPOLICIJAS PĀRVALDE PATRUĻPOLICIJAS BATALJONA 9.ROTA</t>
  </si>
  <si>
    <t xml:space="preserve">KĀRTĪBAS POLICIJAS PĀRVALDE PATRUĻPOLICIJAS PĀRVALDE PATRUĻPOLICIJAS BATALJONS </t>
  </si>
  <si>
    <t>KĀRTĪBAS POLICIJAS PĀRVALDE PATRUĻPOLICIJAS PĀRVALDE SPECIĀLO UZDEVUMU BATALJONS</t>
  </si>
  <si>
    <t>bataljona komandieris</t>
  </si>
  <si>
    <t>KĀRTĪBAS POLICIJAS PĀRVALDE PATRUĻPOLICIJAS PĀRVALDE SPECIĀLO UZDEVUMU BATALJONS 1.ROTA</t>
  </si>
  <si>
    <t>vada komandiera vietnieks</t>
  </si>
  <si>
    <t>KĀRTĪBAS POLICIJAS PĀRVALDE PATRUĻPOLICIJAS PĀRVALDE SPECIĀLO UZDEVUMU BATALJONS 2.ROTA</t>
  </si>
  <si>
    <t>KĀRTĪBAS POLICIJAS PĀRVALDE PATRUĻPOLICIJAS PĀRVALDE SPECIĀLO UZDEVUMU BATALJONS 5.ROTA</t>
  </si>
  <si>
    <t>KĀRTĪBAS POLICIJAS PĀRVALDE PATRUĻPOLICIJAS PĀRVALDE SPECIĀLO UZDEVUMU BATALJONS 6.ROTA</t>
  </si>
  <si>
    <t xml:space="preserve">KĀRTĪBAS POLICIJAS PĀRVALDE PATRUĻPOLICIJAS PĀRVALDE SPECIĀLO UZDEVUMU BATALJONS 7.ROTA </t>
  </si>
  <si>
    <t>KĀRTĪBAS POLICIJAS PĀRVALDE PATRUĻPOLICIJAS PĀRVALDE SPECIĀLO UZDEVUMU BATALJONS DIENESTA ORGANIZĀCIJAS, KOORDINĀCIJAS UN KONTROLES GRUPA</t>
  </si>
  <si>
    <t>KRIMINĀLPOLICIJAS PĀRVALDES  1.BIROJA 3.NODAĻA</t>
  </si>
  <si>
    <t>RĪGAS ZIEMEĻU IEC.KĀRTĪBAS POLICIJAS NODAĻA</t>
  </si>
  <si>
    <t>SIGULDAS IEC.KĀRTĪBAS POLICIJAS NODAĻA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</si>
</sst>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x14ac:knownFonts="1">
    <font>
      <sz val="10"/>
      <name val="Arial"/>
      <family val="2"/>
      <charset val="186"/>
    </font>
    <font>
      <sz val="11"/>
      <color theme="1"/>
      <name val="Calibri"/>
      <family val="2"/>
      <charset val="186"/>
      <scheme val="minor"/>
    </font>
    <font>
      <sz val="10"/>
      <name val="Times New Roman"/>
      <family val="1"/>
      <charset val="186"/>
    </font>
    <font>
      <b/>
      <sz val="10"/>
      <name val="Times New Roman"/>
      <family val="1"/>
      <charset val="186"/>
    </font>
    <font>
      <sz val="11"/>
      <name val="Times New Roman"/>
      <family val="1"/>
      <charset val="186"/>
    </font>
    <font>
      <sz val="10"/>
      <name val="Arial"/>
      <family val="2"/>
      <charset val="186"/>
    </font>
    <font>
      <b/>
      <sz val="14"/>
      <name val="Times New Roman"/>
      <family val="1"/>
      <charset val="186"/>
    </font>
    <font>
      <sz val="10"/>
      <name val="Arial"/>
      <family val="2"/>
      <charset val="186"/>
    </font>
    <font>
      <sz val="10"/>
      <name val="Arial"/>
      <family val="2"/>
      <charset val="186"/>
    </font>
    <font>
      <b/>
      <sz val="12"/>
      <color theme="1"/>
      <name val="Times New Roman"/>
      <family val="1"/>
      <charset val="186"/>
    </font>
    <font>
      <b/>
      <sz val="12"/>
      <color rgb="FFFF0000"/>
      <name val="Times New Roman"/>
      <family val="1"/>
      <charset val="186"/>
    </font>
    <font>
      <b/>
      <sz val="12"/>
      <color theme="0"/>
      <name val="Times New Roman"/>
      <family val="1"/>
      <charset val="186"/>
    </font>
    <font>
      <sz val="10"/>
      <color theme="1"/>
      <name val="Times New Roman"/>
      <family val="1"/>
      <charset val="186"/>
    </font>
    <font>
      <sz val="10"/>
      <name val="Arial"/>
      <family val="2"/>
      <charset val="186"/>
    </font>
    <font>
      <i/>
      <sz val="10"/>
      <name val="Times New Roman"/>
      <family val="1"/>
      <charset val="186"/>
    </font>
    <font>
      <b/>
      <sz val="9"/>
      <color indexed="81"/>
      <name val="Tahoma"/>
      <family val="2"/>
      <charset val="186"/>
    </font>
    <font>
      <sz val="9"/>
      <color indexed="81"/>
      <name val="Tahoma"/>
      <family val="2"/>
      <charset val="186"/>
    </font>
  </fonts>
  <fills count="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4" tint="0.59999389629810485"/>
        <bgColor indexed="64"/>
      </patternFill>
    </fill>
  </fills>
  <borders count="7">
    <border>
      <left/>
      <right/>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s>
  <cellStyleXfs count="10">
    <xf numFmtId="0" fontId="0" fillId="0" borderId="0"/>
    <xf numFmtId="0" fontId="5" fillId="0" borderId="0"/>
    <xf numFmtId="0" fontId="7" fillId="0" borderId="0"/>
    <xf numFmtId="9" fontId="5" fillId="0" borderId="0" applyFont="0" applyFill="0" applyBorder="0" applyAlignment="0" applyProtection="0"/>
    <xf numFmtId="0" fontId="1" fillId="0" borderId="0"/>
    <xf numFmtId="0" fontId="5" fillId="0" borderId="0"/>
    <xf numFmtId="0" fontId="8" fillId="0" borderId="0"/>
    <xf numFmtId="0" fontId="5" fillId="0" borderId="0"/>
    <xf numFmtId="0" fontId="13" fillId="0" borderId="0"/>
    <xf numFmtId="0" fontId="5" fillId="0" borderId="0"/>
  </cellStyleXfs>
  <cellXfs count="58">
    <xf numFmtId="0" fontId="0" fillId="0" borderId="0" xfId="0"/>
    <xf numFmtId="0" fontId="2" fillId="0" borderId="0" xfId="1" applyFont="1" applyAlignment="1">
      <alignment horizontal="center" vertical="center"/>
    </xf>
    <xf numFmtId="0" fontId="2" fillId="0" borderId="0" xfId="1" applyFont="1" applyAlignment="1">
      <alignment vertical="center" wrapText="1"/>
    </xf>
    <xf numFmtId="3" fontId="2" fillId="0" borderId="0" xfId="1" applyNumberFormat="1" applyFont="1" applyAlignment="1">
      <alignment horizontal="center" vertical="center"/>
    </xf>
    <xf numFmtId="1" fontId="4" fillId="2" borderId="0" xfId="0" applyNumberFormat="1" applyFont="1" applyFill="1" applyAlignment="1">
      <alignment horizontal="right"/>
    </xf>
    <xf numFmtId="0" fontId="4" fillId="2" borderId="0" xfId="0" applyFont="1" applyFill="1" applyAlignment="1">
      <alignment horizontal="right"/>
    </xf>
    <xf numFmtId="0" fontId="6" fillId="0" borderId="0" xfId="0" applyFont="1" applyAlignment="1">
      <alignment vertical="center"/>
    </xf>
    <xf numFmtId="0" fontId="2" fillId="0" borderId="0" xfId="6" applyFont="1" applyAlignment="1">
      <alignment horizontal="center" vertical="center"/>
    </xf>
    <xf numFmtId="0" fontId="2" fillId="0" borderId="0" xfId="6" applyFont="1" applyAlignment="1">
      <alignment vertical="center" wrapText="1"/>
    </xf>
    <xf numFmtId="3" fontId="2" fillId="0" borderId="0" xfId="6" applyNumberFormat="1" applyFont="1" applyAlignment="1">
      <alignment horizontal="center" vertical="center"/>
    </xf>
    <xf numFmtId="0" fontId="2" fillId="0" borderId="0" xfId="6" applyFont="1"/>
    <xf numFmtId="0" fontId="2" fillId="0" borderId="0" xfId="1" applyFont="1" applyAlignment="1">
      <alignment horizontal="left" vertical="center" wrapText="1"/>
    </xf>
    <xf numFmtId="0" fontId="2" fillId="0" borderId="0" xfId="6" applyFont="1" applyAlignment="1">
      <alignment horizontal="center" vertical="center" wrapText="1"/>
    </xf>
    <xf numFmtId="0" fontId="2" fillId="0" borderId="0" xfId="8" applyFont="1" applyAlignment="1">
      <alignment horizontal="center" vertical="center"/>
    </xf>
    <xf numFmtId="0" fontId="2" fillId="0" borderId="0" xfId="8" applyFont="1" applyAlignment="1">
      <alignment vertical="center" wrapText="1"/>
    </xf>
    <xf numFmtId="0" fontId="2" fillId="0" borderId="0" xfId="8" applyFont="1" applyAlignment="1">
      <alignment horizontal="center" vertical="center" wrapText="1"/>
    </xf>
    <xf numFmtId="3" fontId="2" fillId="0" borderId="0" xfId="8" applyNumberFormat="1" applyFont="1" applyAlignment="1">
      <alignment horizontal="center" vertical="center"/>
    </xf>
    <xf numFmtId="0" fontId="2" fillId="0" borderId="0" xfId="8" applyFont="1"/>
    <xf numFmtId="0" fontId="2" fillId="0" borderId="0" xfId="8" applyFont="1" applyFill="1"/>
    <xf numFmtId="0" fontId="10" fillId="0" borderId="6" xfId="8" applyFont="1" applyFill="1" applyBorder="1" applyAlignment="1">
      <alignment horizontal="center" vertical="center" wrapText="1"/>
    </xf>
    <xf numFmtId="0" fontId="11" fillId="0" borderId="6" xfId="8" applyFont="1" applyFill="1" applyBorder="1" applyAlignment="1">
      <alignment horizontal="center" vertical="center" wrapText="1"/>
    </xf>
    <xf numFmtId="0" fontId="10" fillId="0" borderId="0" xfId="8" applyFont="1" applyFill="1" applyAlignment="1">
      <alignment vertical="center" wrapText="1"/>
    </xf>
    <xf numFmtId="0" fontId="2" fillId="2" borderId="5" xfId="8" applyFont="1" applyFill="1" applyBorder="1" applyAlignment="1">
      <alignment horizontal="center" vertical="center" wrapText="1"/>
    </xf>
    <xf numFmtId="0" fontId="2" fillId="0" borderId="5" xfId="8" applyFont="1" applyFill="1" applyBorder="1" applyAlignment="1">
      <alignment horizontal="center" vertical="center" wrapText="1"/>
    </xf>
    <xf numFmtId="0" fontId="2" fillId="0" borderId="5" xfId="7" applyFont="1" applyFill="1" applyBorder="1" applyAlignment="1">
      <alignment horizontal="center" vertical="center" wrapText="1"/>
    </xf>
    <xf numFmtId="3" fontId="12" fillId="2" borderId="5" xfId="8" applyNumberFormat="1" applyFont="1" applyFill="1" applyBorder="1" applyAlignment="1">
      <alignment horizontal="center" vertical="center" wrapText="1"/>
    </xf>
    <xf numFmtId="0" fontId="12" fillId="2" borderId="5" xfId="8" applyFont="1" applyFill="1" applyBorder="1" applyAlignment="1">
      <alignment horizontal="center" vertical="center" wrapText="1"/>
    </xf>
    <xf numFmtId="0" fontId="12" fillId="0" borderId="5" xfId="8" applyFont="1" applyFill="1" applyBorder="1" applyAlignment="1">
      <alignment horizontal="center" vertical="center" wrapText="1"/>
    </xf>
    <xf numFmtId="0" fontId="2" fillId="0" borderId="0" xfId="8" applyFont="1" applyAlignment="1">
      <alignment horizontal="center"/>
    </xf>
    <xf numFmtId="4" fontId="3" fillId="3" borderId="1" xfId="8" applyNumberFormat="1" applyFont="1" applyFill="1" applyBorder="1" applyAlignment="1">
      <alignment horizontal="center" vertical="center"/>
    </xf>
    <xf numFmtId="0" fontId="3" fillId="0" borderId="0" xfId="8" applyFont="1"/>
    <xf numFmtId="0" fontId="3" fillId="0" borderId="0" xfId="8" applyFont="1" applyAlignment="1">
      <alignment vertical="center"/>
    </xf>
    <xf numFmtId="0" fontId="2" fillId="0" borderId="0" xfId="8" applyFont="1" applyAlignment="1">
      <alignment vertical="center"/>
    </xf>
    <xf numFmtId="3" fontId="3" fillId="3" borderId="1" xfId="8" applyNumberFormat="1" applyFont="1" applyFill="1" applyBorder="1" applyAlignment="1">
      <alignment horizontal="center" vertical="center"/>
    </xf>
    <xf numFmtId="4" fontId="3" fillId="4" borderId="3" xfId="9" applyNumberFormat="1" applyFont="1" applyFill="1" applyBorder="1" applyAlignment="1">
      <alignment horizontal="center" vertical="center"/>
    </xf>
    <xf numFmtId="4" fontId="3" fillId="4" borderId="4" xfId="9" applyNumberFormat="1" applyFont="1" applyFill="1" applyBorder="1" applyAlignment="1">
      <alignment horizontal="center" vertical="center"/>
    </xf>
    <xf numFmtId="0" fontId="2" fillId="0" borderId="5" xfId="9" applyFont="1" applyBorder="1" applyAlignment="1">
      <alignment horizontal="center" vertical="center"/>
    </xf>
    <xf numFmtId="49" fontId="2" fillId="0" borderId="5" xfId="9" applyNumberFormat="1" applyFont="1" applyBorder="1" applyAlignment="1">
      <alignment horizontal="left" vertical="center" wrapText="1"/>
    </xf>
    <xf numFmtId="49" fontId="2" fillId="0" borderId="5" xfId="9" applyNumberFormat="1" applyFont="1" applyBorder="1" applyAlignment="1">
      <alignment horizontal="center" vertical="center" wrapText="1"/>
    </xf>
    <xf numFmtId="3" fontId="2" fillId="0" borderId="5" xfId="9" applyNumberFormat="1" applyFont="1" applyBorder="1" applyAlignment="1">
      <alignment horizontal="center" vertical="center" wrapText="1"/>
    </xf>
    <xf numFmtId="164" fontId="2" fillId="0" borderId="5" xfId="9" applyNumberFormat="1" applyFont="1" applyBorder="1" applyAlignment="1">
      <alignment horizontal="center" vertical="center"/>
    </xf>
    <xf numFmtId="4" fontId="2" fillId="0" borderId="5" xfId="9" applyNumberFormat="1" applyFont="1" applyBorder="1" applyAlignment="1">
      <alignment horizontal="center" vertical="center"/>
    </xf>
    <xf numFmtId="4" fontId="2" fillId="2" borderId="5" xfId="9" applyNumberFormat="1" applyFont="1" applyFill="1" applyBorder="1" applyAlignment="1">
      <alignment horizontal="center" vertical="center"/>
    </xf>
    <xf numFmtId="4" fontId="2" fillId="0" borderId="5" xfId="9" applyNumberFormat="1" applyFont="1" applyFill="1" applyBorder="1" applyAlignment="1">
      <alignment horizontal="center" vertical="center"/>
    </xf>
    <xf numFmtId="4" fontId="14" fillId="0" borderId="5" xfId="9" applyNumberFormat="1" applyFont="1" applyFill="1" applyBorder="1" applyAlignment="1">
      <alignment horizontal="center" vertical="center"/>
    </xf>
    <xf numFmtId="0" fontId="2" fillId="0" borderId="0" xfId="9" applyFont="1" applyAlignment="1">
      <alignment horizontal="center" vertical="center"/>
    </xf>
    <xf numFmtId="0" fontId="2" fillId="0" borderId="0" xfId="9" applyFont="1" applyAlignment="1">
      <alignment vertical="center" wrapText="1"/>
    </xf>
    <xf numFmtId="0" fontId="2" fillId="0" borderId="0" xfId="9" applyFont="1" applyAlignment="1">
      <alignment horizontal="center" vertical="center" wrapText="1"/>
    </xf>
    <xf numFmtId="3" fontId="2" fillId="0" borderId="0" xfId="9" applyNumberFormat="1" applyFont="1" applyAlignment="1">
      <alignment horizontal="center" vertical="center"/>
    </xf>
    <xf numFmtId="0" fontId="2" fillId="0" borderId="0" xfId="9" applyFont="1" applyAlignment="1">
      <alignment horizontal="left" vertical="center"/>
    </xf>
    <xf numFmtId="0" fontId="3" fillId="4" borderId="2" xfId="9" applyFont="1" applyFill="1" applyBorder="1" applyAlignment="1">
      <alignment horizontal="right" vertical="center"/>
    </xf>
    <xf numFmtId="0" fontId="3" fillId="4" borderId="3" xfId="9" applyFont="1" applyFill="1" applyBorder="1" applyAlignment="1">
      <alignment horizontal="left" vertical="center"/>
    </xf>
    <xf numFmtId="0" fontId="3" fillId="4" borderId="3" xfId="9" applyFont="1" applyFill="1" applyBorder="1" applyAlignment="1">
      <alignment horizontal="right" vertical="center"/>
    </xf>
    <xf numFmtId="3" fontId="2" fillId="0" borderId="0" xfId="8" applyNumberFormat="1" applyFont="1" applyAlignment="1">
      <alignment horizontal="center"/>
    </xf>
    <xf numFmtId="0" fontId="9" fillId="0" borderId="0" xfId="8" applyFont="1" applyFill="1" applyBorder="1" applyAlignment="1">
      <alignment horizontal="center" vertical="center" wrapText="1"/>
    </xf>
    <xf numFmtId="0" fontId="3" fillId="3" borderId="2" xfId="8" applyFont="1" applyFill="1" applyBorder="1" applyAlignment="1">
      <alignment horizontal="right" vertical="center"/>
    </xf>
    <xf numFmtId="0" fontId="3" fillId="3" borderId="3" xfId="8" applyFont="1" applyFill="1" applyBorder="1" applyAlignment="1">
      <alignment horizontal="right" vertical="center"/>
    </xf>
    <xf numFmtId="0" fontId="3" fillId="3" borderId="4" xfId="8" applyFont="1" applyFill="1" applyBorder="1" applyAlignment="1">
      <alignment horizontal="right" vertical="center"/>
    </xf>
  </cellXfs>
  <cellStyles count="10">
    <cellStyle name="Normal" xfId="0" builtinId="0"/>
    <cellStyle name="Normal 2" xfId="6" xr:uid="{00000000-0005-0000-0000-000001000000}"/>
    <cellStyle name="Normal 3" xfId="8" xr:uid="{00000000-0005-0000-0000-000002000000}"/>
    <cellStyle name="Normal 6" xfId="1" xr:uid="{00000000-0005-0000-0000-000003000000}"/>
    <cellStyle name="Parasts 2" xfId="4" xr:uid="{00000000-0005-0000-0000-000004000000}"/>
    <cellStyle name="Parasts 2 2" xfId="7" xr:uid="{00000000-0005-0000-0000-000005000000}"/>
    <cellStyle name="Parasts 3" xfId="9" xr:uid="{3C81D6D7-4332-496D-BA68-F13CC098EC6B}"/>
    <cellStyle name="Parasts 4" xfId="2" xr:uid="{00000000-0005-0000-0000-000006000000}"/>
    <cellStyle name="Parasts 4 2" xfId="5" xr:uid="{00000000-0005-0000-0000-000007000000}"/>
    <cellStyle name="Percent 2" xfId="3"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18"/>
  <sheetViews>
    <sheetView tabSelected="1" zoomScaleNormal="100" zoomScaleSheetLayoutView="90" workbookViewId="0">
      <selection activeCell="A9" sqref="A9:I9"/>
    </sheetView>
  </sheetViews>
  <sheetFormatPr defaultColWidth="9.109375" defaultRowHeight="13.2" x14ac:dyDescent="0.25"/>
  <cols>
    <col min="1" max="1" width="5.6640625" style="13" customWidth="1"/>
    <col min="2" max="2" width="54.88671875" style="14" customWidth="1"/>
    <col min="3" max="3" width="20.6640625" style="15" customWidth="1"/>
    <col min="4" max="4" width="14.33203125" style="13" customWidth="1"/>
    <col min="5" max="6" width="10.109375" style="13" customWidth="1"/>
    <col min="7" max="7" width="10.109375" style="16" customWidth="1"/>
    <col min="8" max="9" width="10.44140625" style="13" customWidth="1"/>
    <col min="10" max="10" width="9.109375" style="17"/>
    <col min="11" max="11" width="10.44140625" style="17" bestFit="1" customWidth="1"/>
    <col min="12" max="13" width="9.44140625" style="17" bestFit="1" customWidth="1"/>
    <col min="14" max="16384" width="9.109375" style="17"/>
  </cols>
  <sheetData>
    <row r="1" spans="1:14" ht="13.8" x14ac:dyDescent="0.25">
      <c r="A1" s="1"/>
      <c r="B1" s="2"/>
      <c r="C1" s="11"/>
      <c r="D1" s="1"/>
      <c r="E1" s="1"/>
      <c r="F1" s="1"/>
      <c r="G1" s="3"/>
      <c r="H1" s="1"/>
      <c r="I1" s="4" t="s">
        <v>52</v>
      </c>
    </row>
    <row r="2" spans="1:14" ht="13.8" x14ac:dyDescent="0.25">
      <c r="A2" s="1"/>
      <c r="B2" s="2"/>
      <c r="C2" s="11"/>
      <c r="D2" s="1"/>
      <c r="E2" s="1"/>
      <c r="F2" s="1"/>
      <c r="G2" s="3"/>
      <c r="H2" s="1"/>
      <c r="I2" s="5" t="s">
        <v>3</v>
      </c>
    </row>
    <row r="3" spans="1:14" ht="13.8" x14ac:dyDescent="0.25">
      <c r="A3" s="1"/>
      <c r="B3" s="2"/>
      <c r="C3" s="11"/>
      <c r="D3" s="1"/>
      <c r="E3" s="1"/>
      <c r="F3" s="1"/>
      <c r="G3" s="3"/>
      <c r="H3" s="1"/>
      <c r="I3" s="5" t="s">
        <v>4</v>
      </c>
    </row>
    <row r="4" spans="1:14" ht="13.8" x14ac:dyDescent="0.25">
      <c r="A4" s="1"/>
      <c r="B4" s="2"/>
      <c r="C4" s="11"/>
      <c r="D4" s="1"/>
      <c r="E4" s="1"/>
      <c r="F4" s="1"/>
      <c r="G4" s="3"/>
      <c r="H4" s="1"/>
      <c r="I4" s="5" t="s">
        <v>5</v>
      </c>
    </row>
    <row r="5" spans="1:14" x14ac:dyDescent="0.25">
      <c r="A5" s="1"/>
      <c r="B5" s="2"/>
      <c r="C5" s="11"/>
      <c r="D5" s="1"/>
      <c r="E5" s="1"/>
      <c r="F5" s="1"/>
      <c r="G5" s="3"/>
      <c r="H5" s="1"/>
      <c r="I5" s="1"/>
      <c r="J5" s="10"/>
    </row>
    <row r="6" spans="1:14" ht="17.399999999999999" x14ac:dyDescent="0.25">
      <c r="A6" s="1"/>
      <c r="B6" s="6" t="s">
        <v>6</v>
      </c>
      <c r="C6" s="11"/>
      <c r="D6" s="1"/>
      <c r="E6" s="1"/>
      <c r="F6" s="1"/>
      <c r="G6" s="3"/>
      <c r="H6" s="1"/>
      <c r="I6" s="1"/>
      <c r="J6" s="10"/>
    </row>
    <row r="7" spans="1:14" x14ac:dyDescent="0.25">
      <c r="A7" s="7"/>
      <c r="B7" s="8"/>
      <c r="C7" s="12"/>
      <c r="D7" s="7"/>
      <c r="E7" s="7"/>
      <c r="F7" s="7"/>
      <c r="G7" s="9"/>
      <c r="H7" s="7"/>
      <c r="I7" s="7"/>
      <c r="J7" s="10"/>
    </row>
    <row r="8" spans="1:14" x14ac:dyDescent="0.25">
      <c r="F8" s="17"/>
      <c r="G8" s="17"/>
      <c r="H8" s="17"/>
      <c r="I8" s="17"/>
    </row>
    <row r="9" spans="1:14" s="18" customFormat="1" ht="51" customHeight="1" x14ac:dyDescent="0.25">
      <c r="A9" s="54" t="s">
        <v>53</v>
      </c>
      <c r="B9" s="54"/>
      <c r="C9" s="54"/>
      <c r="D9" s="54"/>
      <c r="E9" s="54"/>
      <c r="F9" s="54"/>
      <c r="G9" s="54"/>
      <c r="H9" s="54"/>
      <c r="I9" s="54"/>
    </row>
    <row r="10" spans="1:14" s="18" customFormat="1" ht="15.6" x14ac:dyDescent="0.25">
      <c r="A10" s="19"/>
      <c r="B10" s="19"/>
      <c r="C10" s="19"/>
      <c r="D10" s="19"/>
      <c r="E10" s="20">
        <v>168.17</v>
      </c>
      <c r="F10" s="21"/>
      <c r="G10" s="21"/>
      <c r="H10" s="21"/>
      <c r="I10" s="21"/>
    </row>
    <row r="11" spans="1:14" s="28" customFormat="1" ht="52.8" x14ac:dyDescent="0.25">
      <c r="A11" s="22" t="s">
        <v>0</v>
      </c>
      <c r="B11" s="23" t="s">
        <v>1</v>
      </c>
      <c r="C11" s="23" t="s">
        <v>2</v>
      </c>
      <c r="D11" s="24" t="s">
        <v>7</v>
      </c>
      <c r="E11" s="24" t="s">
        <v>8</v>
      </c>
      <c r="F11" s="23" t="s">
        <v>9</v>
      </c>
      <c r="G11" s="25" t="s">
        <v>10</v>
      </c>
      <c r="H11" s="26" t="s">
        <v>11</v>
      </c>
      <c r="I11" s="27" t="s">
        <v>12</v>
      </c>
    </row>
    <row r="12" spans="1:14" s="30" customFormat="1" x14ac:dyDescent="0.25">
      <c r="A12" s="55" t="s">
        <v>14</v>
      </c>
      <c r="B12" s="56"/>
      <c r="C12" s="56"/>
      <c r="D12" s="56"/>
      <c r="E12" s="57"/>
      <c r="F12" s="33">
        <f t="shared" ref="F12:H12" si="0">SUM(F13:F416)</f>
        <v>5837</v>
      </c>
      <c r="G12" s="29">
        <f t="shared" si="0"/>
        <v>79801.809999999969</v>
      </c>
      <c r="H12" s="29">
        <f t="shared" si="0"/>
        <v>18821.660000000007</v>
      </c>
      <c r="I12" s="29">
        <f>SUM(I13:I416)</f>
        <v>98623.469999999899</v>
      </c>
      <c r="J12" s="28"/>
      <c r="K12" s="28"/>
      <c r="L12" s="28"/>
      <c r="M12" s="28"/>
    </row>
    <row r="13" spans="1:14" s="31" customFormat="1" x14ac:dyDescent="0.25">
      <c r="A13" s="50"/>
      <c r="B13" s="51" t="s">
        <v>54</v>
      </c>
      <c r="C13" s="52"/>
      <c r="D13" s="52"/>
      <c r="E13" s="52"/>
      <c r="F13" s="34"/>
      <c r="G13" s="34"/>
      <c r="H13" s="34"/>
      <c r="I13" s="35"/>
      <c r="J13" s="28"/>
      <c r="K13" s="53"/>
      <c r="L13" s="53"/>
      <c r="M13" s="53"/>
      <c r="N13" s="53"/>
    </row>
    <row r="14" spans="1:14" s="32" customFormat="1" ht="26.4" x14ac:dyDescent="0.25">
      <c r="A14" s="36">
        <v>1</v>
      </c>
      <c r="B14" s="37" t="s">
        <v>55</v>
      </c>
      <c r="C14" s="38" t="s">
        <v>16</v>
      </c>
      <c r="D14" s="39">
        <v>1393</v>
      </c>
      <c r="E14" s="40">
        <f>ROUND(D14/$E$10,3)</f>
        <v>8.2829999999999995</v>
      </c>
      <c r="F14" s="41">
        <v>4</v>
      </c>
      <c r="G14" s="41">
        <v>66.260000000000005</v>
      </c>
      <c r="H14" s="42">
        <f>ROUND(G14*0.2359,2)</f>
        <v>15.63</v>
      </c>
      <c r="I14" s="43">
        <f>G14+H14</f>
        <v>81.89</v>
      </c>
    </row>
    <row r="15" spans="1:14" s="32" customFormat="1" ht="26.4" x14ac:dyDescent="0.25">
      <c r="A15" s="36">
        <v>2</v>
      </c>
      <c r="B15" s="37" t="s">
        <v>55</v>
      </c>
      <c r="C15" s="38" t="s">
        <v>18</v>
      </c>
      <c r="D15" s="39">
        <v>1092</v>
      </c>
      <c r="E15" s="40">
        <f t="shared" ref="E15:E78" si="1">ROUND(D15/$E$10,3)</f>
        <v>6.4930000000000003</v>
      </c>
      <c r="F15" s="41">
        <v>18</v>
      </c>
      <c r="G15" s="41">
        <v>233.75</v>
      </c>
      <c r="H15" s="42">
        <f t="shared" ref="H15:H78" si="2">ROUND(G15*0.2359,2)</f>
        <v>55.14</v>
      </c>
      <c r="I15" s="43">
        <f t="shared" ref="I15:I78" si="3">G15+H15</f>
        <v>288.89</v>
      </c>
    </row>
    <row r="16" spans="1:14" s="32" customFormat="1" ht="26.4" x14ac:dyDescent="0.25">
      <c r="A16" s="36">
        <v>3</v>
      </c>
      <c r="B16" s="37" t="s">
        <v>56</v>
      </c>
      <c r="C16" s="38" t="s">
        <v>18</v>
      </c>
      <c r="D16" s="39">
        <v>1290</v>
      </c>
      <c r="E16" s="40">
        <f t="shared" si="1"/>
        <v>7.6710000000000003</v>
      </c>
      <c r="F16" s="41">
        <v>20.5</v>
      </c>
      <c r="G16" s="41">
        <v>314.51</v>
      </c>
      <c r="H16" s="42">
        <f t="shared" si="2"/>
        <v>74.19</v>
      </c>
      <c r="I16" s="43">
        <f t="shared" si="3"/>
        <v>388.7</v>
      </c>
    </row>
    <row r="17" spans="1:10" ht="26.4" x14ac:dyDescent="0.25">
      <c r="A17" s="36">
        <v>4</v>
      </c>
      <c r="B17" s="37" t="s">
        <v>56</v>
      </c>
      <c r="C17" s="38" t="s">
        <v>18</v>
      </c>
      <c r="D17" s="39">
        <v>1312</v>
      </c>
      <c r="E17" s="40">
        <f t="shared" si="1"/>
        <v>7.8019999999999996</v>
      </c>
      <c r="F17" s="41">
        <v>60.5</v>
      </c>
      <c r="G17" s="41">
        <v>944.04</v>
      </c>
      <c r="H17" s="42">
        <f t="shared" si="2"/>
        <v>222.7</v>
      </c>
      <c r="I17" s="43">
        <f t="shared" si="3"/>
        <v>1166.74</v>
      </c>
      <c r="J17" s="32"/>
    </row>
    <row r="18" spans="1:10" ht="26.4" x14ac:dyDescent="0.25">
      <c r="A18" s="36">
        <v>5</v>
      </c>
      <c r="B18" s="37" t="s">
        <v>56</v>
      </c>
      <c r="C18" s="38" t="s">
        <v>57</v>
      </c>
      <c r="D18" s="39">
        <v>1905</v>
      </c>
      <c r="E18" s="40">
        <f t="shared" si="1"/>
        <v>11.327999999999999</v>
      </c>
      <c r="F18" s="41">
        <v>9</v>
      </c>
      <c r="G18" s="41">
        <v>203.9</v>
      </c>
      <c r="H18" s="42">
        <f t="shared" si="2"/>
        <v>48.1</v>
      </c>
      <c r="I18" s="43">
        <f t="shared" si="3"/>
        <v>252</v>
      </c>
      <c r="J18" s="32"/>
    </row>
    <row r="19" spans="1:10" ht="26.4" x14ac:dyDescent="0.25">
      <c r="A19" s="36">
        <v>6</v>
      </c>
      <c r="B19" s="37" t="s">
        <v>56</v>
      </c>
      <c r="C19" s="38" t="s">
        <v>17</v>
      </c>
      <c r="D19" s="39">
        <v>1316</v>
      </c>
      <c r="E19" s="40">
        <f t="shared" si="1"/>
        <v>7.8250000000000002</v>
      </c>
      <c r="F19" s="41">
        <v>49.5</v>
      </c>
      <c r="G19" s="41">
        <v>774.68</v>
      </c>
      <c r="H19" s="42">
        <f t="shared" si="2"/>
        <v>182.75</v>
      </c>
      <c r="I19" s="43">
        <f t="shared" si="3"/>
        <v>957.43</v>
      </c>
      <c r="J19" s="32"/>
    </row>
    <row r="20" spans="1:10" ht="26.4" x14ac:dyDescent="0.25">
      <c r="A20" s="36">
        <v>7</v>
      </c>
      <c r="B20" s="37" t="s">
        <v>58</v>
      </c>
      <c r="C20" s="38" t="s">
        <v>30</v>
      </c>
      <c r="D20" s="39">
        <v>1006</v>
      </c>
      <c r="E20" s="40">
        <f t="shared" si="1"/>
        <v>5.9820000000000002</v>
      </c>
      <c r="F20" s="41">
        <v>13</v>
      </c>
      <c r="G20" s="41">
        <v>155.53</v>
      </c>
      <c r="H20" s="42">
        <f t="shared" si="2"/>
        <v>36.69</v>
      </c>
      <c r="I20" s="43">
        <f t="shared" si="3"/>
        <v>192.22</v>
      </c>
      <c r="J20" s="32"/>
    </row>
    <row r="21" spans="1:10" ht="26.4" x14ac:dyDescent="0.25">
      <c r="A21" s="36">
        <v>8</v>
      </c>
      <c r="B21" s="37" t="s">
        <v>58</v>
      </c>
      <c r="C21" s="38" t="s">
        <v>24</v>
      </c>
      <c r="D21" s="39">
        <v>1452</v>
      </c>
      <c r="E21" s="40">
        <f t="shared" si="1"/>
        <v>8.6340000000000003</v>
      </c>
      <c r="F21" s="41">
        <v>16.5</v>
      </c>
      <c r="G21" s="41">
        <v>284.92</v>
      </c>
      <c r="H21" s="42">
        <f t="shared" si="2"/>
        <v>67.209999999999994</v>
      </c>
      <c r="I21" s="43">
        <f t="shared" si="3"/>
        <v>352.13</v>
      </c>
      <c r="J21" s="32"/>
    </row>
    <row r="22" spans="1:10" ht="26.4" x14ac:dyDescent="0.25">
      <c r="A22" s="36">
        <v>9</v>
      </c>
      <c r="B22" s="37" t="s">
        <v>58</v>
      </c>
      <c r="C22" s="38" t="s">
        <v>30</v>
      </c>
      <c r="D22" s="39">
        <v>1006</v>
      </c>
      <c r="E22" s="40">
        <f t="shared" si="1"/>
        <v>5.9820000000000002</v>
      </c>
      <c r="F22" s="41">
        <v>13</v>
      </c>
      <c r="G22" s="41">
        <v>155.53</v>
      </c>
      <c r="H22" s="42">
        <f t="shared" si="2"/>
        <v>36.69</v>
      </c>
      <c r="I22" s="43">
        <f t="shared" si="3"/>
        <v>192.22</v>
      </c>
      <c r="J22" s="32"/>
    </row>
    <row r="23" spans="1:10" ht="26.4" x14ac:dyDescent="0.25">
      <c r="A23" s="36">
        <v>10</v>
      </c>
      <c r="B23" s="37" t="s">
        <v>58</v>
      </c>
      <c r="C23" s="38" t="s">
        <v>16</v>
      </c>
      <c r="D23" s="39">
        <v>1263</v>
      </c>
      <c r="E23" s="40">
        <f t="shared" si="1"/>
        <v>7.51</v>
      </c>
      <c r="F23" s="41">
        <v>25</v>
      </c>
      <c r="G23" s="41">
        <v>375.5</v>
      </c>
      <c r="H23" s="42">
        <f t="shared" si="2"/>
        <v>88.58</v>
      </c>
      <c r="I23" s="43">
        <f t="shared" si="3"/>
        <v>464.08</v>
      </c>
      <c r="J23" s="32"/>
    </row>
    <row r="24" spans="1:10" ht="26.4" x14ac:dyDescent="0.25">
      <c r="A24" s="36">
        <v>11</v>
      </c>
      <c r="B24" s="37" t="s">
        <v>58</v>
      </c>
      <c r="C24" s="38" t="s">
        <v>30</v>
      </c>
      <c r="D24" s="39">
        <v>1006</v>
      </c>
      <c r="E24" s="40">
        <f t="shared" si="1"/>
        <v>5.9820000000000002</v>
      </c>
      <c r="F24" s="41">
        <v>13</v>
      </c>
      <c r="G24" s="41">
        <v>155.53</v>
      </c>
      <c r="H24" s="42">
        <f t="shared" si="2"/>
        <v>36.69</v>
      </c>
      <c r="I24" s="43">
        <f t="shared" si="3"/>
        <v>192.22</v>
      </c>
      <c r="J24" s="32"/>
    </row>
    <row r="25" spans="1:10" ht="66" x14ac:dyDescent="0.25">
      <c r="A25" s="36">
        <v>12</v>
      </c>
      <c r="B25" s="37" t="s">
        <v>59</v>
      </c>
      <c r="C25" s="38" t="s">
        <v>60</v>
      </c>
      <c r="D25" s="39">
        <v>2382</v>
      </c>
      <c r="E25" s="40">
        <f t="shared" si="1"/>
        <v>14.164</v>
      </c>
      <c r="F25" s="41">
        <v>51.5</v>
      </c>
      <c r="G25" s="41">
        <v>1458.89</v>
      </c>
      <c r="H25" s="42">
        <f t="shared" si="2"/>
        <v>344.15</v>
      </c>
      <c r="I25" s="43">
        <f t="shared" si="3"/>
        <v>1803.04</v>
      </c>
      <c r="J25" s="32"/>
    </row>
    <row r="26" spans="1:10" x14ac:dyDescent="0.25">
      <c r="A26" s="50"/>
      <c r="B26" s="51" t="s">
        <v>61</v>
      </c>
      <c r="C26" s="52"/>
      <c r="D26" s="52"/>
      <c r="E26" s="52"/>
      <c r="F26" s="52"/>
      <c r="G26" s="34"/>
      <c r="H26" s="34"/>
      <c r="I26" s="35"/>
      <c r="J26" s="32"/>
    </row>
    <row r="27" spans="1:10" x14ac:dyDescent="0.25">
      <c r="A27" s="36">
        <v>13</v>
      </c>
      <c r="B27" s="37" t="s">
        <v>62</v>
      </c>
      <c r="C27" s="38" t="s">
        <v>16</v>
      </c>
      <c r="D27" s="39">
        <v>2097</v>
      </c>
      <c r="E27" s="40">
        <f t="shared" si="1"/>
        <v>12.47</v>
      </c>
      <c r="F27" s="41">
        <v>2</v>
      </c>
      <c r="G27" s="41">
        <v>49.88</v>
      </c>
      <c r="H27" s="42">
        <f t="shared" si="2"/>
        <v>11.77</v>
      </c>
      <c r="I27" s="43">
        <f t="shared" si="3"/>
        <v>61.650000000000006</v>
      </c>
      <c r="J27" s="32"/>
    </row>
    <row r="28" spans="1:10" x14ac:dyDescent="0.25">
      <c r="A28" s="36">
        <v>14</v>
      </c>
      <c r="B28" s="37" t="s">
        <v>62</v>
      </c>
      <c r="C28" s="38" t="s">
        <v>16</v>
      </c>
      <c r="D28" s="39">
        <v>2050</v>
      </c>
      <c r="E28" s="40">
        <f t="shared" si="1"/>
        <v>12.19</v>
      </c>
      <c r="F28" s="41">
        <v>4</v>
      </c>
      <c r="G28" s="41">
        <v>97.52</v>
      </c>
      <c r="H28" s="42">
        <f t="shared" si="2"/>
        <v>23</v>
      </c>
      <c r="I28" s="43">
        <f t="shared" si="3"/>
        <v>120.52</v>
      </c>
      <c r="J28" s="32"/>
    </row>
    <row r="29" spans="1:10" x14ac:dyDescent="0.25">
      <c r="A29" s="36">
        <v>15</v>
      </c>
      <c r="B29" s="37" t="s">
        <v>62</v>
      </c>
      <c r="C29" s="38" t="s">
        <v>18</v>
      </c>
      <c r="D29" s="39">
        <v>1323</v>
      </c>
      <c r="E29" s="40">
        <f t="shared" si="1"/>
        <v>7.867</v>
      </c>
      <c r="F29" s="41">
        <v>12</v>
      </c>
      <c r="G29" s="41">
        <v>188.81</v>
      </c>
      <c r="H29" s="42">
        <f t="shared" si="2"/>
        <v>44.54</v>
      </c>
      <c r="I29" s="43">
        <f t="shared" si="3"/>
        <v>233.35</v>
      </c>
      <c r="J29" s="32"/>
    </row>
    <row r="30" spans="1:10" x14ac:dyDescent="0.25">
      <c r="A30" s="36">
        <v>16</v>
      </c>
      <c r="B30" s="37" t="s">
        <v>62</v>
      </c>
      <c r="C30" s="38" t="s">
        <v>16</v>
      </c>
      <c r="D30" s="39">
        <v>2121</v>
      </c>
      <c r="E30" s="40">
        <f t="shared" si="1"/>
        <v>12.612</v>
      </c>
      <c r="F30" s="41">
        <v>6</v>
      </c>
      <c r="G30" s="41">
        <v>151.34</v>
      </c>
      <c r="H30" s="42">
        <f t="shared" si="2"/>
        <v>35.700000000000003</v>
      </c>
      <c r="I30" s="43">
        <f t="shared" si="3"/>
        <v>187.04000000000002</v>
      </c>
      <c r="J30" s="32"/>
    </row>
    <row r="31" spans="1:10" x14ac:dyDescent="0.25">
      <c r="A31" s="36">
        <v>17</v>
      </c>
      <c r="B31" s="37" t="s">
        <v>62</v>
      </c>
      <c r="C31" s="38" t="s">
        <v>17</v>
      </c>
      <c r="D31" s="39">
        <v>1792</v>
      </c>
      <c r="E31" s="40">
        <f t="shared" si="1"/>
        <v>10.656000000000001</v>
      </c>
      <c r="F31" s="41">
        <v>27</v>
      </c>
      <c r="G31" s="41">
        <v>575.41999999999996</v>
      </c>
      <c r="H31" s="42">
        <f t="shared" si="2"/>
        <v>135.74</v>
      </c>
      <c r="I31" s="43">
        <f t="shared" si="3"/>
        <v>711.16</v>
      </c>
      <c r="J31" s="32"/>
    </row>
    <row r="32" spans="1:10" x14ac:dyDescent="0.25">
      <c r="A32" s="50"/>
      <c r="B32" s="51" t="s">
        <v>63</v>
      </c>
      <c r="C32" s="52"/>
      <c r="D32" s="52"/>
      <c r="E32" s="52"/>
      <c r="F32" s="52"/>
      <c r="G32" s="34"/>
      <c r="H32" s="34"/>
      <c r="I32" s="35"/>
      <c r="J32" s="32"/>
    </row>
    <row r="33" spans="1:10" ht="52.8" x14ac:dyDescent="0.25">
      <c r="A33" s="36">
        <v>18</v>
      </c>
      <c r="B33" s="37" t="s">
        <v>64</v>
      </c>
      <c r="C33" s="38" t="s">
        <v>65</v>
      </c>
      <c r="D33" s="39">
        <v>2057</v>
      </c>
      <c r="E33" s="40">
        <f t="shared" si="1"/>
        <v>12.231999999999999</v>
      </c>
      <c r="F33" s="41">
        <v>7</v>
      </c>
      <c r="G33" s="41">
        <v>171.25</v>
      </c>
      <c r="H33" s="42">
        <f t="shared" si="2"/>
        <v>40.4</v>
      </c>
      <c r="I33" s="43">
        <f t="shared" si="3"/>
        <v>211.65</v>
      </c>
      <c r="J33" s="32"/>
    </row>
    <row r="34" spans="1:10" ht="26.4" x14ac:dyDescent="0.25">
      <c r="A34" s="36">
        <v>19</v>
      </c>
      <c r="B34" s="37" t="s">
        <v>45</v>
      </c>
      <c r="C34" s="38" t="s">
        <v>27</v>
      </c>
      <c r="D34" s="39">
        <v>1582</v>
      </c>
      <c r="E34" s="40">
        <f t="shared" si="1"/>
        <v>9.407</v>
      </c>
      <c r="F34" s="41">
        <v>7.5</v>
      </c>
      <c r="G34" s="41">
        <v>141.11000000000001</v>
      </c>
      <c r="H34" s="42">
        <f t="shared" si="2"/>
        <v>33.29</v>
      </c>
      <c r="I34" s="43">
        <f t="shared" si="3"/>
        <v>174.4</v>
      </c>
      <c r="J34" s="32"/>
    </row>
    <row r="35" spans="1:10" x14ac:dyDescent="0.25">
      <c r="A35" s="36">
        <v>20</v>
      </c>
      <c r="B35" s="37" t="s">
        <v>33</v>
      </c>
      <c r="C35" s="38" t="s">
        <v>24</v>
      </c>
      <c r="D35" s="39">
        <v>1474</v>
      </c>
      <c r="E35" s="40">
        <f t="shared" si="1"/>
        <v>8.7650000000000006</v>
      </c>
      <c r="F35" s="41">
        <v>7.5</v>
      </c>
      <c r="G35" s="41">
        <v>131.47999999999999</v>
      </c>
      <c r="H35" s="42">
        <f t="shared" si="2"/>
        <v>31.02</v>
      </c>
      <c r="I35" s="43">
        <f t="shared" si="3"/>
        <v>162.5</v>
      </c>
      <c r="J35" s="32"/>
    </row>
    <row r="36" spans="1:10" ht="26.4" x14ac:dyDescent="0.25">
      <c r="A36" s="36">
        <v>21</v>
      </c>
      <c r="B36" s="37" t="s">
        <v>66</v>
      </c>
      <c r="C36" s="38" t="s">
        <v>67</v>
      </c>
      <c r="D36" s="39">
        <v>1041</v>
      </c>
      <c r="E36" s="40">
        <f t="shared" si="1"/>
        <v>6.19</v>
      </c>
      <c r="F36" s="41">
        <v>1</v>
      </c>
      <c r="G36" s="41">
        <v>12.38</v>
      </c>
      <c r="H36" s="42">
        <f t="shared" si="2"/>
        <v>2.92</v>
      </c>
      <c r="I36" s="43">
        <f t="shared" si="3"/>
        <v>15.3</v>
      </c>
      <c r="J36" s="32"/>
    </row>
    <row r="37" spans="1:10" ht="26.4" x14ac:dyDescent="0.25">
      <c r="A37" s="36">
        <v>22</v>
      </c>
      <c r="B37" s="37" t="s">
        <v>68</v>
      </c>
      <c r="C37" s="38" t="s">
        <v>18</v>
      </c>
      <c r="D37" s="39">
        <v>1062</v>
      </c>
      <c r="E37" s="40">
        <f t="shared" si="1"/>
        <v>6.3150000000000004</v>
      </c>
      <c r="F37" s="41">
        <v>4.5</v>
      </c>
      <c r="G37" s="41">
        <v>56.84</v>
      </c>
      <c r="H37" s="42">
        <f t="shared" si="2"/>
        <v>13.41</v>
      </c>
      <c r="I37" s="43">
        <f t="shared" si="3"/>
        <v>70.25</v>
      </c>
      <c r="J37" s="32"/>
    </row>
    <row r="38" spans="1:10" ht="26.4" x14ac:dyDescent="0.25">
      <c r="A38" s="36">
        <v>23</v>
      </c>
      <c r="B38" s="37" t="s">
        <v>68</v>
      </c>
      <c r="C38" s="38" t="s">
        <v>17</v>
      </c>
      <c r="D38" s="39">
        <v>1103</v>
      </c>
      <c r="E38" s="40">
        <f t="shared" si="1"/>
        <v>6.5590000000000002</v>
      </c>
      <c r="F38" s="41">
        <v>4.5</v>
      </c>
      <c r="G38" s="41">
        <v>59.03</v>
      </c>
      <c r="H38" s="42">
        <f t="shared" si="2"/>
        <v>13.93</v>
      </c>
      <c r="I38" s="43">
        <f t="shared" si="3"/>
        <v>72.960000000000008</v>
      </c>
      <c r="J38" s="32"/>
    </row>
    <row r="39" spans="1:10" ht="26.4" x14ac:dyDescent="0.25">
      <c r="A39" s="36">
        <v>24</v>
      </c>
      <c r="B39" s="37" t="s">
        <v>68</v>
      </c>
      <c r="C39" s="38" t="s">
        <v>30</v>
      </c>
      <c r="D39" s="39">
        <v>929</v>
      </c>
      <c r="E39" s="40">
        <f t="shared" si="1"/>
        <v>5.524</v>
      </c>
      <c r="F39" s="41">
        <v>11</v>
      </c>
      <c r="G39" s="41">
        <v>121.53</v>
      </c>
      <c r="H39" s="42">
        <f t="shared" si="2"/>
        <v>28.67</v>
      </c>
      <c r="I39" s="43">
        <f t="shared" si="3"/>
        <v>150.19999999999999</v>
      </c>
      <c r="J39" s="32"/>
    </row>
    <row r="40" spans="1:10" ht="26.4" x14ac:dyDescent="0.25">
      <c r="A40" s="36">
        <v>25</v>
      </c>
      <c r="B40" s="37" t="s">
        <v>68</v>
      </c>
      <c r="C40" s="38" t="s">
        <v>18</v>
      </c>
      <c r="D40" s="39">
        <v>1062</v>
      </c>
      <c r="E40" s="40">
        <f t="shared" si="1"/>
        <v>6.3150000000000004</v>
      </c>
      <c r="F40" s="41">
        <v>4.5</v>
      </c>
      <c r="G40" s="41">
        <v>56.84</v>
      </c>
      <c r="H40" s="42">
        <f t="shared" si="2"/>
        <v>13.41</v>
      </c>
      <c r="I40" s="43">
        <f t="shared" si="3"/>
        <v>70.25</v>
      </c>
      <c r="J40" s="32"/>
    </row>
    <row r="41" spans="1:10" ht="26.4" x14ac:dyDescent="0.25">
      <c r="A41" s="36">
        <v>26</v>
      </c>
      <c r="B41" s="37" t="s">
        <v>68</v>
      </c>
      <c r="C41" s="38" t="s">
        <v>34</v>
      </c>
      <c r="D41" s="39">
        <v>1203</v>
      </c>
      <c r="E41" s="40">
        <f t="shared" si="1"/>
        <v>7.1529999999999996</v>
      </c>
      <c r="F41" s="41">
        <v>4.5</v>
      </c>
      <c r="G41" s="41">
        <v>64.38</v>
      </c>
      <c r="H41" s="42">
        <f t="shared" si="2"/>
        <v>15.19</v>
      </c>
      <c r="I41" s="43">
        <f t="shared" si="3"/>
        <v>79.569999999999993</v>
      </c>
      <c r="J41" s="32"/>
    </row>
    <row r="42" spans="1:10" ht="26.4" x14ac:dyDescent="0.25">
      <c r="A42" s="36">
        <v>27</v>
      </c>
      <c r="B42" s="37" t="s">
        <v>69</v>
      </c>
      <c r="C42" s="38" t="s">
        <v>22</v>
      </c>
      <c r="D42" s="39">
        <v>1971</v>
      </c>
      <c r="E42" s="40">
        <f t="shared" si="1"/>
        <v>11.72</v>
      </c>
      <c r="F42" s="41">
        <v>5.5</v>
      </c>
      <c r="G42" s="41">
        <v>128.91999999999999</v>
      </c>
      <c r="H42" s="42">
        <f t="shared" si="2"/>
        <v>30.41</v>
      </c>
      <c r="I42" s="43">
        <f t="shared" si="3"/>
        <v>159.32999999999998</v>
      </c>
      <c r="J42" s="32"/>
    </row>
    <row r="43" spans="1:10" x14ac:dyDescent="0.25">
      <c r="A43" s="36">
        <v>28</v>
      </c>
      <c r="B43" s="37" t="s">
        <v>70</v>
      </c>
      <c r="C43" s="38" t="s">
        <v>18</v>
      </c>
      <c r="D43" s="39">
        <v>1041</v>
      </c>
      <c r="E43" s="40">
        <f t="shared" si="1"/>
        <v>6.19</v>
      </c>
      <c r="F43" s="41">
        <v>3.5</v>
      </c>
      <c r="G43" s="41">
        <v>43.33</v>
      </c>
      <c r="H43" s="42">
        <f t="shared" si="2"/>
        <v>10.220000000000001</v>
      </c>
      <c r="I43" s="43">
        <f t="shared" si="3"/>
        <v>53.55</v>
      </c>
      <c r="J43" s="32"/>
    </row>
    <row r="44" spans="1:10" x14ac:dyDescent="0.25">
      <c r="A44" s="36">
        <v>29</v>
      </c>
      <c r="B44" s="37" t="s">
        <v>70</v>
      </c>
      <c r="C44" s="38" t="s">
        <v>18</v>
      </c>
      <c r="D44" s="39">
        <v>1041</v>
      </c>
      <c r="E44" s="40">
        <f t="shared" si="1"/>
        <v>6.19</v>
      </c>
      <c r="F44" s="41">
        <v>3.5</v>
      </c>
      <c r="G44" s="41">
        <v>43.33</v>
      </c>
      <c r="H44" s="42">
        <f t="shared" si="2"/>
        <v>10.220000000000001</v>
      </c>
      <c r="I44" s="43">
        <f t="shared" si="3"/>
        <v>53.55</v>
      </c>
      <c r="J44" s="32"/>
    </row>
    <row r="45" spans="1:10" x14ac:dyDescent="0.25">
      <c r="A45" s="36">
        <v>30</v>
      </c>
      <c r="B45" s="37" t="s">
        <v>70</v>
      </c>
      <c r="C45" s="38" t="s">
        <v>18</v>
      </c>
      <c r="D45" s="39">
        <v>1082</v>
      </c>
      <c r="E45" s="40">
        <f t="shared" si="1"/>
        <v>6.4340000000000002</v>
      </c>
      <c r="F45" s="41">
        <v>6.5</v>
      </c>
      <c r="G45" s="41">
        <v>83.64</v>
      </c>
      <c r="H45" s="42">
        <f t="shared" si="2"/>
        <v>19.73</v>
      </c>
      <c r="I45" s="43">
        <f t="shared" si="3"/>
        <v>103.37</v>
      </c>
      <c r="J45" s="32"/>
    </row>
    <row r="46" spans="1:10" x14ac:dyDescent="0.25">
      <c r="A46" s="36">
        <v>31</v>
      </c>
      <c r="B46" s="37" t="s">
        <v>70</v>
      </c>
      <c r="C46" s="38" t="s">
        <v>17</v>
      </c>
      <c r="D46" s="39">
        <v>1144</v>
      </c>
      <c r="E46" s="40">
        <f t="shared" si="1"/>
        <v>6.8029999999999999</v>
      </c>
      <c r="F46" s="41">
        <v>13</v>
      </c>
      <c r="G46" s="41">
        <v>176.88</v>
      </c>
      <c r="H46" s="42">
        <f t="shared" si="2"/>
        <v>41.73</v>
      </c>
      <c r="I46" s="43">
        <f t="shared" si="3"/>
        <v>218.60999999999999</v>
      </c>
      <c r="J46" s="32"/>
    </row>
    <row r="47" spans="1:10" x14ac:dyDescent="0.25">
      <c r="A47" s="36">
        <v>32</v>
      </c>
      <c r="B47" s="37" t="s">
        <v>70</v>
      </c>
      <c r="C47" s="38" t="s">
        <v>18</v>
      </c>
      <c r="D47" s="39">
        <v>1041</v>
      </c>
      <c r="E47" s="40">
        <f t="shared" si="1"/>
        <v>6.19</v>
      </c>
      <c r="F47" s="41">
        <v>6.5</v>
      </c>
      <c r="G47" s="41">
        <v>80.47</v>
      </c>
      <c r="H47" s="42">
        <f t="shared" si="2"/>
        <v>18.98</v>
      </c>
      <c r="I47" s="43">
        <f t="shared" si="3"/>
        <v>99.45</v>
      </c>
      <c r="J47" s="32"/>
    </row>
    <row r="48" spans="1:10" x14ac:dyDescent="0.25">
      <c r="A48" s="36">
        <v>33</v>
      </c>
      <c r="B48" s="37" t="s">
        <v>70</v>
      </c>
      <c r="C48" s="38" t="s">
        <v>17</v>
      </c>
      <c r="D48" s="39">
        <v>1063</v>
      </c>
      <c r="E48" s="40">
        <f t="shared" si="1"/>
        <v>6.3209999999999997</v>
      </c>
      <c r="F48" s="41">
        <v>13</v>
      </c>
      <c r="G48" s="41">
        <v>164.35</v>
      </c>
      <c r="H48" s="42">
        <f t="shared" si="2"/>
        <v>38.770000000000003</v>
      </c>
      <c r="I48" s="43">
        <f t="shared" si="3"/>
        <v>203.12</v>
      </c>
      <c r="J48" s="32"/>
    </row>
    <row r="49" spans="1:10" x14ac:dyDescent="0.25">
      <c r="A49" s="50"/>
      <c r="B49" s="51" t="s">
        <v>13</v>
      </c>
      <c r="C49" s="52"/>
      <c r="D49" s="52"/>
      <c r="E49" s="52"/>
      <c r="F49" s="34"/>
      <c r="G49" s="34"/>
      <c r="H49" s="34"/>
      <c r="I49" s="35"/>
      <c r="J49" s="32"/>
    </row>
    <row r="50" spans="1:10" ht="26.4" x14ac:dyDescent="0.25">
      <c r="A50" s="36">
        <v>34</v>
      </c>
      <c r="B50" s="37" t="s">
        <v>71</v>
      </c>
      <c r="C50" s="38" t="s">
        <v>72</v>
      </c>
      <c r="D50" s="39">
        <v>2363</v>
      </c>
      <c r="E50" s="40">
        <f t="shared" si="1"/>
        <v>14.051</v>
      </c>
      <c r="F50" s="41">
        <v>49.5</v>
      </c>
      <c r="G50" s="41">
        <v>1391.05</v>
      </c>
      <c r="H50" s="42">
        <f t="shared" si="2"/>
        <v>328.15</v>
      </c>
      <c r="I50" s="43">
        <f t="shared" si="3"/>
        <v>1719.1999999999998</v>
      </c>
      <c r="J50" s="32"/>
    </row>
    <row r="51" spans="1:10" x14ac:dyDescent="0.25">
      <c r="A51" s="36">
        <v>35</v>
      </c>
      <c r="B51" s="37" t="s">
        <v>73</v>
      </c>
      <c r="C51" s="38" t="s">
        <v>18</v>
      </c>
      <c r="D51" s="39">
        <v>1082</v>
      </c>
      <c r="E51" s="40">
        <f t="shared" si="1"/>
        <v>6.4340000000000002</v>
      </c>
      <c r="F51" s="41">
        <v>7.5</v>
      </c>
      <c r="G51" s="41">
        <v>96.51</v>
      </c>
      <c r="H51" s="42">
        <f t="shared" si="2"/>
        <v>22.77</v>
      </c>
      <c r="I51" s="43">
        <f t="shared" si="3"/>
        <v>119.28</v>
      </c>
      <c r="J51" s="32"/>
    </row>
    <row r="52" spans="1:10" x14ac:dyDescent="0.25">
      <c r="A52" s="36">
        <v>36</v>
      </c>
      <c r="B52" s="37" t="s">
        <v>73</v>
      </c>
      <c r="C52" s="38" t="s">
        <v>17</v>
      </c>
      <c r="D52" s="39">
        <v>1144</v>
      </c>
      <c r="E52" s="40">
        <f t="shared" si="1"/>
        <v>6.8029999999999999</v>
      </c>
      <c r="F52" s="41">
        <v>7.5</v>
      </c>
      <c r="G52" s="41">
        <v>102.05</v>
      </c>
      <c r="H52" s="42">
        <f t="shared" si="2"/>
        <v>24.07</v>
      </c>
      <c r="I52" s="43">
        <f t="shared" si="3"/>
        <v>126.12</v>
      </c>
      <c r="J52" s="32"/>
    </row>
    <row r="53" spans="1:10" x14ac:dyDescent="0.25">
      <c r="A53" s="36">
        <v>37</v>
      </c>
      <c r="B53" s="37" t="s">
        <v>73</v>
      </c>
      <c r="C53" s="38" t="s">
        <v>18</v>
      </c>
      <c r="D53" s="39">
        <v>1061</v>
      </c>
      <c r="E53" s="40">
        <f t="shared" si="1"/>
        <v>6.3090000000000002</v>
      </c>
      <c r="F53" s="41">
        <v>7.5</v>
      </c>
      <c r="G53" s="41">
        <v>94.64</v>
      </c>
      <c r="H53" s="42">
        <f t="shared" si="2"/>
        <v>22.33</v>
      </c>
      <c r="I53" s="43">
        <f t="shared" si="3"/>
        <v>116.97</v>
      </c>
      <c r="J53" s="32"/>
    </row>
    <row r="54" spans="1:10" x14ac:dyDescent="0.25">
      <c r="A54" s="36">
        <v>38</v>
      </c>
      <c r="B54" s="37" t="s">
        <v>19</v>
      </c>
      <c r="C54" s="38" t="s">
        <v>18</v>
      </c>
      <c r="D54" s="39">
        <v>1252</v>
      </c>
      <c r="E54" s="40">
        <f t="shared" si="1"/>
        <v>7.4450000000000003</v>
      </c>
      <c r="F54" s="41">
        <v>7.5</v>
      </c>
      <c r="G54" s="41">
        <v>111.68</v>
      </c>
      <c r="H54" s="42">
        <f t="shared" si="2"/>
        <v>26.35</v>
      </c>
      <c r="I54" s="43">
        <f t="shared" si="3"/>
        <v>138.03</v>
      </c>
      <c r="J54" s="32"/>
    </row>
    <row r="55" spans="1:10" ht="26.4" x14ac:dyDescent="0.25">
      <c r="A55" s="36">
        <v>39</v>
      </c>
      <c r="B55" s="37" t="s">
        <v>21</v>
      </c>
      <c r="C55" s="38" t="s">
        <v>22</v>
      </c>
      <c r="D55" s="39">
        <v>1971</v>
      </c>
      <c r="E55" s="40">
        <f t="shared" si="1"/>
        <v>11.72</v>
      </c>
      <c r="F55" s="41">
        <v>44</v>
      </c>
      <c r="G55" s="41">
        <v>1031.3599999999999</v>
      </c>
      <c r="H55" s="42">
        <f t="shared" si="2"/>
        <v>243.3</v>
      </c>
      <c r="I55" s="43">
        <f t="shared" si="3"/>
        <v>1274.6599999999999</v>
      </c>
      <c r="J55" s="32"/>
    </row>
    <row r="56" spans="1:10" ht="26.4" x14ac:dyDescent="0.25">
      <c r="A56" s="36">
        <v>40</v>
      </c>
      <c r="B56" s="37" t="s">
        <v>23</v>
      </c>
      <c r="C56" s="38" t="s">
        <v>17</v>
      </c>
      <c r="D56" s="39">
        <v>1103</v>
      </c>
      <c r="E56" s="40">
        <f t="shared" si="1"/>
        <v>6.5590000000000002</v>
      </c>
      <c r="F56" s="41">
        <v>10</v>
      </c>
      <c r="G56" s="41">
        <v>131.18</v>
      </c>
      <c r="H56" s="42">
        <f t="shared" si="2"/>
        <v>30.95</v>
      </c>
      <c r="I56" s="43">
        <f t="shared" si="3"/>
        <v>162.13</v>
      </c>
      <c r="J56" s="32"/>
    </row>
    <row r="57" spans="1:10" ht="26.4" x14ac:dyDescent="0.25">
      <c r="A57" s="36">
        <v>41</v>
      </c>
      <c r="B57" s="37" t="s">
        <v>23</v>
      </c>
      <c r="C57" s="38" t="s">
        <v>18</v>
      </c>
      <c r="D57" s="39">
        <v>1062</v>
      </c>
      <c r="E57" s="40">
        <f t="shared" si="1"/>
        <v>6.3150000000000004</v>
      </c>
      <c r="F57" s="41">
        <v>10</v>
      </c>
      <c r="G57" s="41">
        <v>126.3</v>
      </c>
      <c r="H57" s="42">
        <f t="shared" si="2"/>
        <v>29.79</v>
      </c>
      <c r="I57" s="43">
        <f t="shared" si="3"/>
        <v>156.09</v>
      </c>
      <c r="J57" s="32"/>
    </row>
    <row r="58" spans="1:10" ht="26.4" x14ac:dyDescent="0.25">
      <c r="A58" s="36">
        <v>42</v>
      </c>
      <c r="B58" s="37" t="s">
        <v>23</v>
      </c>
      <c r="C58" s="38" t="s">
        <v>17</v>
      </c>
      <c r="D58" s="39">
        <v>1084</v>
      </c>
      <c r="E58" s="40">
        <f t="shared" si="1"/>
        <v>6.4459999999999997</v>
      </c>
      <c r="F58" s="41">
        <v>10</v>
      </c>
      <c r="G58" s="41">
        <v>128.91999999999999</v>
      </c>
      <c r="H58" s="42">
        <f t="shared" si="2"/>
        <v>30.41</v>
      </c>
      <c r="I58" s="43">
        <f t="shared" si="3"/>
        <v>159.32999999999998</v>
      </c>
      <c r="J58" s="32"/>
    </row>
    <row r="59" spans="1:10" ht="26.4" x14ac:dyDescent="0.25">
      <c r="A59" s="36">
        <v>43</v>
      </c>
      <c r="B59" s="37" t="s">
        <v>23</v>
      </c>
      <c r="C59" s="38" t="s">
        <v>18</v>
      </c>
      <c r="D59" s="39">
        <v>1122</v>
      </c>
      <c r="E59" s="40">
        <f t="shared" si="1"/>
        <v>6.6719999999999997</v>
      </c>
      <c r="F59" s="41">
        <v>12.5</v>
      </c>
      <c r="G59" s="41">
        <v>166.8</v>
      </c>
      <c r="H59" s="42">
        <f t="shared" si="2"/>
        <v>39.35</v>
      </c>
      <c r="I59" s="43">
        <f t="shared" si="3"/>
        <v>206.15</v>
      </c>
      <c r="J59" s="32"/>
    </row>
    <row r="60" spans="1:10" ht="26.4" x14ac:dyDescent="0.25">
      <c r="A60" s="36">
        <v>44</v>
      </c>
      <c r="B60" s="37" t="s">
        <v>23</v>
      </c>
      <c r="C60" s="38" t="s">
        <v>17</v>
      </c>
      <c r="D60" s="39">
        <v>1123</v>
      </c>
      <c r="E60" s="40">
        <f t="shared" si="1"/>
        <v>6.6779999999999999</v>
      </c>
      <c r="F60" s="41">
        <v>12</v>
      </c>
      <c r="G60" s="41">
        <v>160.27000000000001</v>
      </c>
      <c r="H60" s="42">
        <f t="shared" si="2"/>
        <v>37.81</v>
      </c>
      <c r="I60" s="43">
        <f t="shared" si="3"/>
        <v>198.08</v>
      </c>
      <c r="J60" s="32"/>
    </row>
    <row r="61" spans="1:10" ht="26.4" x14ac:dyDescent="0.25">
      <c r="A61" s="36">
        <v>45</v>
      </c>
      <c r="B61" s="37" t="s">
        <v>23</v>
      </c>
      <c r="C61" s="38" t="s">
        <v>18</v>
      </c>
      <c r="D61" s="39">
        <v>1102</v>
      </c>
      <c r="E61" s="40">
        <f t="shared" si="1"/>
        <v>6.5529999999999999</v>
      </c>
      <c r="F61" s="41">
        <v>10</v>
      </c>
      <c r="G61" s="41">
        <v>131.06</v>
      </c>
      <c r="H61" s="42">
        <f t="shared" si="2"/>
        <v>30.92</v>
      </c>
      <c r="I61" s="43">
        <f t="shared" si="3"/>
        <v>161.98000000000002</v>
      </c>
      <c r="J61" s="32"/>
    </row>
    <row r="62" spans="1:10" ht="26.4" x14ac:dyDescent="0.25">
      <c r="A62" s="36">
        <v>46</v>
      </c>
      <c r="B62" s="37" t="s">
        <v>23</v>
      </c>
      <c r="C62" s="38" t="s">
        <v>18</v>
      </c>
      <c r="D62" s="39">
        <v>1102</v>
      </c>
      <c r="E62" s="40">
        <f t="shared" si="1"/>
        <v>6.5529999999999999</v>
      </c>
      <c r="F62" s="41">
        <v>10</v>
      </c>
      <c r="G62" s="41">
        <v>131.06</v>
      </c>
      <c r="H62" s="42">
        <f t="shared" si="2"/>
        <v>30.92</v>
      </c>
      <c r="I62" s="43">
        <f t="shared" si="3"/>
        <v>161.98000000000002</v>
      </c>
      <c r="J62" s="32"/>
    </row>
    <row r="63" spans="1:10" ht="26.4" x14ac:dyDescent="0.25">
      <c r="A63" s="36">
        <v>47</v>
      </c>
      <c r="B63" s="37" t="s">
        <v>23</v>
      </c>
      <c r="C63" s="38" t="s">
        <v>18</v>
      </c>
      <c r="D63" s="39">
        <v>1122</v>
      </c>
      <c r="E63" s="40">
        <f t="shared" si="1"/>
        <v>6.6719999999999997</v>
      </c>
      <c r="F63" s="41">
        <v>10</v>
      </c>
      <c r="G63" s="41">
        <v>133.44</v>
      </c>
      <c r="H63" s="42">
        <f t="shared" si="2"/>
        <v>31.48</v>
      </c>
      <c r="I63" s="43">
        <f t="shared" si="3"/>
        <v>164.92</v>
      </c>
      <c r="J63" s="32"/>
    </row>
    <row r="64" spans="1:10" ht="26.4" x14ac:dyDescent="0.25">
      <c r="A64" s="36">
        <v>48</v>
      </c>
      <c r="B64" s="37" t="s">
        <v>23</v>
      </c>
      <c r="C64" s="38" t="s">
        <v>18</v>
      </c>
      <c r="D64" s="39">
        <v>1122</v>
      </c>
      <c r="E64" s="40">
        <f t="shared" si="1"/>
        <v>6.6719999999999997</v>
      </c>
      <c r="F64" s="41">
        <v>18</v>
      </c>
      <c r="G64" s="41">
        <v>240.19</v>
      </c>
      <c r="H64" s="42">
        <f t="shared" si="2"/>
        <v>56.66</v>
      </c>
      <c r="I64" s="43">
        <f t="shared" si="3"/>
        <v>296.85000000000002</v>
      </c>
      <c r="J64" s="32"/>
    </row>
    <row r="65" spans="1:10" ht="26.4" x14ac:dyDescent="0.25">
      <c r="A65" s="36">
        <v>49</v>
      </c>
      <c r="B65" s="37" t="s">
        <v>23</v>
      </c>
      <c r="C65" s="38" t="s">
        <v>24</v>
      </c>
      <c r="D65" s="39">
        <v>1500</v>
      </c>
      <c r="E65" s="40">
        <f t="shared" si="1"/>
        <v>8.92</v>
      </c>
      <c r="F65" s="41">
        <v>10</v>
      </c>
      <c r="G65" s="41">
        <v>178.4</v>
      </c>
      <c r="H65" s="42">
        <f t="shared" si="2"/>
        <v>42.08</v>
      </c>
      <c r="I65" s="43">
        <f t="shared" si="3"/>
        <v>220.48000000000002</v>
      </c>
      <c r="J65" s="32"/>
    </row>
    <row r="66" spans="1:10" ht="26.4" x14ac:dyDescent="0.25">
      <c r="A66" s="36">
        <v>50</v>
      </c>
      <c r="B66" s="37" t="s">
        <v>23</v>
      </c>
      <c r="C66" s="38" t="s">
        <v>18</v>
      </c>
      <c r="D66" s="39">
        <v>982</v>
      </c>
      <c r="E66" s="40">
        <f t="shared" si="1"/>
        <v>5.8390000000000004</v>
      </c>
      <c r="F66" s="41">
        <v>13</v>
      </c>
      <c r="G66" s="41">
        <v>151.81</v>
      </c>
      <c r="H66" s="42">
        <f t="shared" si="2"/>
        <v>35.81</v>
      </c>
      <c r="I66" s="43">
        <f t="shared" si="3"/>
        <v>187.62</v>
      </c>
      <c r="J66" s="32"/>
    </row>
    <row r="67" spans="1:10" ht="26.4" x14ac:dyDescent="0.25">
      <c r="A67" s="36">
        <v>51</v>
      </c>
      <c r="B67" s="37" t="s">
        <v>23</v>
      </c>
      <c r="C67" s="38" t="s">
        <v>17</v>
      </c>
      <c r="D67" s="39">
        <v>1104</v>
      </c>
      <c r="E67" s="40">
        <f t="shared" si="1"/>
        <v>6.5650000000000004</v>
      </c>
      <c r="F67" s="41">
        <v>13</v>
      </c>
      <c r="G67" s="41">
        <v>170.69</v>
      </c>
      <c r="H67" s="42">
        <f>ROUNDDOWN(G67*0.2359,2)</f>
        <v>40.26</v>
      </c>
      <c r="I67" s="43">
        <f t="shared" si="3"/>
        <v>210.95</v>
      </c>
      <c r="J67" s="32"/>
    </row>
    <row r="68" spans="1:10" ht="26.4" x14ac:dyDescent="0.25">
      <c r="A68" s="36">
        <v>52</v>
      </c>
      <c r="B68" s="37" t="s">
        <v>23</v>
      </c>
      <c r="C68" s="38" t="s">
        <v>18</v>
      </c>
      <c r="D68" s="39">
        <v>1081</v>
      </c>
      <c r="E68" s="40">
        <f t="shared" si="1"/>
        <v>6.4279999999999999</v>
      </c>
      <c r="F68" s="41">
        <v>13</v>
      </c>
      <c r="G68" s="41">
        <v>167.13</v>
      </c>
      <c r="H68" s="42">
        <f t="shared" si="2"/>
        <v>39.43</v>
      </c>
      <c r="I68" s="43">
        <f t="shared" si="3"/>
        <v>206.56</v>
      </c>
      <c r="J68" s="32"/>
    </row>
    <row r="69" spans="1:10" ht="26.4" x14ac:dyDescent="0.25">
      <c r="A69" s="36">
        <v>53</v>
      </c>
      <c r="B69" s="37" t="s">
        <v>23</v>
      </c>
      <c r="C69" s="38" t="s">
        <v>17</v>
      </c>
      <c r="D69" s="39">
        <v>1123</v>
      </c>
      <c r="E69" s="40">
        <f t="shared" si="1"/>
        <v>6.6779999999999999</v>
      </c>
      <c r="F69" s="41">
        <v>13</v>
      </c>
      <c r="G69" s="41">
        <v>173.63</v>
      </c>
      <c r="H69" s="42">
        <f t="shared" si="2"/>
        <v>40.96</v>
      </c>
      <c r="I69" s="43">
        <f t="shared" si="3"/>
        <v>214.59</v>
      </c>
      <c r="J69" s="32"/>
    </row>
    <row r="70" spans="1:10" ht="26.4" x14ac:dyDescent="0.25">
      <c r="A70" s="36">
        <v>54</v>
      </c>
      <c r="B70" s="37" t="s">
        <v>23</v>
      </c>
      <c r="C70" s="38" t="s">
        <v>18</v>
      </c>
      <c r="D70" s="39">
        <v>1002</v>
      </c>
      <c r="E70" s="40">
        <f t="shared" si="1"/>
        <v>5.9580000000000002</v>
      </c>
      <c r="F70" s="41">
        <v>10</v>
      </c>
      <c r="G70" s="41">
        <v>119.16</v>
      </c>
      <c r="H70" s="42">
        <f t="shared" si="2"/>
        <v>28.11</v>
      </c>
      <c r="I70" s="43">
        <f t="shared" si="3"/>
        <v>147.26999999999998</v>
      </c>
      <c r="J70" s="32"/>
    </row>
    <row r="71" spans="1:10" ht="26.4" x14ac:dyDescent="0.25">
      <c r="A71" s="36">
        <v>55</v>
      </c>
      <c r="B71" s="37" t="s">
        <v>23</v>
      </c>
      <c r="C71" s="38" t="s">
        <v>18</v>
      </c>
      <c r="D71" s="39">
        <v>1021</v>
      </c>
      <c r="E71" s="40">
        <f t="shared" si="1"/>
        <v>6.0709999999999997</v>
      </c>
      <c r="F71" s="41">
        <v>10</v>
      </c>
      <c r="G71" s="41">
        <v>121.42</v>
      </c>
      <c r="H71" s="42">
        <f t="shared" si="2"/>
        <v>28.64</v>
      </c>
      <c r="I71" s="43">
        <f t="shared" si="3"/>
        <v>150.06</v>
      </c>
      <c r="J71" s="32"/>
    </row>
    <row r="72" spans="1:10" ht="26.4" x14ac:dyDescent="0.25">
      <c r="A72" s="36">
        <v>56</v>
      </c>
      <c r="B72" s="37" t="s">
        <v>23</v>
      </c>
      <c r="C72" s="38" t="s">
        <v>18</v>
      </c>
      <c r="D72" s="39">
        <v>1041</v>
      </c>
      <c r="E72" s="40">
        <f t="shared" si="1"/>
        <v>6.19</v>
      </c>
      <c r="F72" s="41">
        <v>12</v>
      </c>
      <c r="G72" s="41">
        <v>148.56</v>
      </c>
      <c r="H72" s="42">
        <f t="shared" si="2"/>
        <v>35.049999999999997</v>
      </c>
      <c r="I72" s="43">
        <f t="shared" si="3"/>
        <v>183.61</v>
      </c>
      <c r="J72" s="32"/>
    </row>
    <row r="73" spans="1:10" ht="26.4" x14ac:dyDescent="0.25">
      <c r="A73" s="36">
        <v>57</v>
      </c>
      <c r="B73" s="37" t="s">
        <v>23</v>
      </c>
      <c r="C73" s="38" t="s">
        <v>18</v>
      </c>
      <c r="D73" s="39">
        <v>1021</v>
      </c>
      <c r="E73" s="40">
        <f t="shared" si="1"/>
        <v>6.0709999999999997</v>
      </c>
      <c r="F73" s="41">
        <v>5</v>
      </c>
      <c r="G73" s="41">
        <v>60.71</v>
      </c>
      <c r="H73" s="42">
        <f t="shared" si="2"/>
        <v>14.32</v>
      </c>
      <c r="I73" s="43">
        <f t="shared" si="3"/>
        <v>75.03</v>
      </c>
      <c r="J73" s="32"/>
    </row>
    <row r="74" spans="1:10" ht="26.4" x14ac:dyDescent="0.25">
      <c r="A74" s="36">
        <v>58</v>
      </c>
      <c r="B74" s="37" t="s">
        <v>23</v>
      </c>
      <c r="C74" s="38" t="s">
        <v>20</v>
      </c>
      <c r="D74" s="39">
        <v>1330</v>
      </c>
      <c r="E74" s="40">
        <f t="shared" si="1"/>
        <v>7.9089999999999998</v>
      </c>
      <c r="F74" s="41">
        <v>12</v>
      </c>
      <c r="G74" s="41">
        <v>189.82</v>
      </c>
      <c r="H74" s="42">
        <f t="shared" si="2"/>
        <v>44.78</v>
      </c>
      <c r="I74" s="43">
        <f t="shared" si="3"/>
        <v>234.6</v>
      </c>
      <c r="J74" s="32"/>
    </row>
    <row r="75" spans="1:10" ht="26.4" x14ac:dyDescent="0.25">
      <c r="A75" s="36">
        <v>59</v>
      </c>
      <c r="B75" s="37" t="s">
        <v>25</v>
      </c>
      <c r="C75" s="38" t="s">
        <v>17</v>
      </c>
      <c r="D75" s="39">
        <v>1123</v>
      </c>
      <c r="E75" s="40">
        <f t="shared" si="1"/>
        <v>6.6779999999999999</v>
      </c>
      <c r="F75" s="41">
        <v>13</v>
      </c>
      <c r="G75" s="41">
        <v>173.63</v>
      </c>
      <c r="H75" s="42">
        <f t="shared" si="2"/>
        <v>40.96</v>
      </c>
      <c r="I75" s="43">
        <f t="shared" si="3"/>
        <v>214.59</v>
      </c>
      <c r="J75" s="32"/>
    </row>
    <row r="76" spans="1:10" ht="26.4" x14ac:dyDescent="0.25">
      <c r="A76" s="36">
        <v>60</v>
      </c>
      <c r="B76" s="37" t="s">
        <v>25</v>
      </c>
      <c r="C76" s="38" t="s">
        <v>18</v>
      </c>
      <c r="D76" s="39">
        <v>1021</v>
      </c>
      <c r="E76" s="40">
        <f t="shared" si="1"/>
        <v>6.0709999999999997</v>
      </c>
      <c r="F76" s="41">
        <v>15</v>
      </c>
      <c r="G76" s="41">
        <v>182.13</v>
      </c>
      <c r="H76" s="42">
        <f t="shared" si="2"/>
        <v>42.96</v>
      </c>
      <c r="I76" s="43">
        <f t="shared" si="3"/>
        <v>225.09</v>
      </c>
      <c r="J76" s="32"/>
    </row>
    <row r="77" spans="1:10" ht="26.4" x14ac:dyDescent="0.25">
      <c r="A77" s="36">
        <v>61</v>
      </c>
      <c r="B77" s="37" t="s">
        <v>25</v>
      </c>
      <c r="C77" s="38" t="s">
        <v>18</v>
      </c>
      <c r="D77" s="39">
        <v>1082</v>
      </c>
      <c r="E77" s="40">
        <f t="shared" si="1"/>
        <v>6.4340000000000002</v>
      </c>
      <c r="F77" s="41">
        <v>15</v>
      </c>
      <c r="G77" s="41">
        <v>193.02</v>
      </c>
      <c r="H77" s="42">
        <f t="shared" si="2"/>
        <v>45.53</v>
      </c>
      <c r="I77" s="43">
        <f t="shared" si="3"/>
        <v>238.55</v>
      </c>
      <c r="J77" s="32"/>
    </row>
    <row r="78" spans="1:10" ht="26.4" x14ac:dyDescent="0.25">
      <c r="A78" s="36">
        <v>62</v>
      </c>
      <c r="B78" s="37" t="s">
        <v>25</v>
      </c>
      <c r="C78" s="38" t="s">
        <v>18</v>
      </c>
      <c r="D78" s="39">
        <v>1002</v>
      </c>
      <c r="E78" s="40">
        <f t="shared" si="1"/>
        <v>5.9580000000000002</v>
      </c>
      <c r="F78" s="41">
        <v>10</v>
      </c>
      <c r="G78" s="41">
        <v>119.16</v>
      </c>
      <c r="H78" s="42">
        <f t="shared" si="2"/>
        <v>28.11</v>
      </c>
      <c r="I78" s="43">
        <f t="shared" si="3"/>
        <v>147.26999999999998</v>
      </c>
      <c r="J78" s="32"/>
    </row>
    <row r="79" spans="1:10" ht="26.4" x14ac:dyDescent="0.25">
      <c r="A79" s="36">
        <v>63</v>
      </c>
      <c r="B79" s="37" t="s">
        <v>25</v>
      </c>
      <c r="C79" s="38" t="s">
        <v>17</v>
      </c>
      <c r="D79" s="39">
        <v>1103</v>
      </c>
      <c r="E79" s="40">
        <f t="shared" ref="E79:E142" si="4">ROUND(D79/$E$10,3)</f>
        <v>6.5590000000000002</v>
      </c>
      <c r="F79" s="41">
        <v>13</v>
      </c>
      <c r="G79" s="41">
        <v>170.53</v>
      </c>
      <c r="H79" s="42">
        <f t="shared" ref="H79:H142" si="5">ROUND(G79*0.2359,2)</f>
        <v>40.229999999999997</v>
      </c>
      <c r="I79" s="43">
        <f t="shared" ref="I79:I142" si="6">G79+H79</f>
        <v>210.76</v>
      </c>
      <c r="J79" s="32"/>
    </row>
    <row r="80" spans="1:10" ht="26.4" x14ac:dyDescent="0.25">
      <c r="A80" s="36">
        <v>64</v>
      </c>
      <c r="B80" s="37" t="s">
        <v>25</v>
      </c>
      <c r="C80" s="38" t="s">
        <v>18</v>
      </c>
      <c r="D80" s="39">
        <v>982</v>
      </c>
      <c r="E80" s="40">
        <f t="shared" si="4"/>
        <v>5.8390000000000004</v>
      </c>
      <c r="F80" s="41">
        <v>11.5</v>
      </c>
      <c r="G80" s="41">
        <v>134.30000000000001</v>
      </c>
      <c r="H80" s="42">
        <f t="shared" si="5"/>
        <v>31.68</v>
      </c>
      <c r="I80" s="43">
        <f t="shared" si="6"/>
        <v>165.98000000000002</v>
      </c>
      <c r="J80" s="32"/>
    </row>
    <row r="81" spans="1:10" ht="26.4" x14ac:dyDescent="0.25">
      <c r="A81" s="36">
        <v>65</v>
      </c>
      <c r="B81" s="37" t="s">
        <v>25</v>
      </c>
      <c r="C81" s="38" t="s">
        <v>18</v>
      </c>
      <c r="D81" s="39">
        <v>1041</v>
      </c>
      <c r="E81" s="40">
        <f t="shared" si="4"/>
        <v>6.19</v>
      </c>
      <c r="F81" s="41">
        <v>10</v>
      </c>
      <c r="G81" s="41">
        <v>123.8</v>
      </c>
      <c r="H81" s="42">
        <f t="shared" si="5"/>
        <v>29.2</v>
      </c>
      <c r="I81" s="43">
        <f t="shared" si="6"/>
        <v>153</v>
      </c>
      <c r="J81" s="32"/>
    </row>
    <row r="82" spans="1:10" ht="26.4" x14ac:dyDescent="0.25">
      <c r="A82" s="36">
        <v>66</v>
      </c>
      <c r="B82" s="37" t="s">
        <v>25</v>
      </c>
      <c r="C82" s="38" t="s">
        <v>18</v>
      </c>
      <c r="D82" s="39">
        <v>1061</v>
      </c>
      <c r="E82" s="40">
        <f t="shared" si="4"/>
        <v>6.3090000000000002</v>
      </c>
      <c r="F82" s="41">
        <v>18</v>
      </c>
      <c r="G82" s="41">
        <v>227.12</v>
      </c>
      <c r="H82" s="42">
        <f t="shared" si="5"/>
        <v>53.58</v>
      </c>
      <c r="I82" s="43">
        <f t="shared" si="6"/>
        <v>280.7</v>
      </c>
      <c r="J82" s="32"/>
    </row>
    <row r="83" spans="1:10" ht="26.4" x14ac:dyDescent="0.25">
      <c r="A83" s="36">
        <v>67</v>
      </c>
      <c r="B83" s="37" t="s">
        <v>25</v>
      </c>
      <c r="C83" s="38" t="s">
        <v>18</v>
      </c>
      <c r="D83" s="39">
        <v>1041</v>
      </c>
      <c r="E83" s="40">
        <f t="shared" si="4"/>
        <v>6.19</v>
      </c>
      <c r="F83" s="41">
        <v>13</v>
      </c>
      <c r="G83" s="41">
        <v>160.94</v>
      </c>
      <c r="H83" s="42">
        <f t="shared" si="5"/>
        <v>37.97</v>
      </c>
      <c r="I83" s="43">
        <f t="shared" si="6"/>
        <v>198.91</v>
      </c>
      <c r="J83" s="32"/>
    </row>
    <row r="84" spans="1:10" ht="26.4" x14ac:dyDescent="0.25">
      <c r="A84" s="36">
        <v>68</v>
      </c>
      <c r="B84" s="37" t="s">
        <v>25</v>
      </c>
      <c r="C84" s="38" t="s">
        <v>18</v>
      </c>
      <c r="D84" s="39">
        <v>1041</v>
      </c>
      <c r="E84" s="40">
        <f t="shared" si="4"/>
        <v>6.19</v>
      </c>
      <c r="F84" s="41">
        <v>12</v>
      </c>
      <c r="G84" s="41">
        <v>148.56</v>
      </c>
      <c r="H84" s="42">
        <f t="shared" si="5"/>
        <v>35.049999999999997</v>
      </c>
      <c r="I84" s="43">
        <f t="shared" si="6"/>
        <v>183.61</v>
      </c>
      <c r="J84" s="32"/>
    </row>
    <row r="85" spans="1:10" ht="26.4" x14ac:dyDescent="0.25">
      <c r="A85" s="36">
        <v>69</v>
      </c>
      <c r="B85" s="37" t="s">
        <v>25</v>
      </c>
      <c r="C85" s="38" t="s">
        <v>18</v>
      </c>
      <c r="D85" s="39">
        <v>1082</v>
      </c>
      <c r="E85" s="40">
        <f t="shared" si="4"/>
        <v>6.4340000000000002</v>
      </c>
      <c r="F85" s="41">
        <v>18</v>
      </c>
      <c r="G85" s="41">
        <v>231.62</v>
      </c>
      <c r="H85" s="42">
        <f t="shared" si="5"/>
        <v>54.64</v>
      </c>
      <c r="I85" s="43">
        <f t="shared" si="6"/>
        <v>286.26</v>
      </c>
      <c r="J85" s="32"/>
    </row>
    <row r="86" spans="1:10" ht="26.4" x14ac:dyDescent="0.25">
      <c r="A86" s="36">
        <v>70</v>
      </c>
      <c r="B86" s="37" t="s">
        <v>25</v>
      </c>
      <c r="C86" s="38" t="s">
        <v>17</v>
      </c>
      <c r="D86" s="39">
        <v>1144</v>
      </c>
      <c r="E86" s="40">
        <f t="shared" si="4"/>
        <v>6.8029999999999999</v>
      </c>
      <c r="F86" s="41">
        <v>13</v>
      </c>
      <c r="G86" s="41">
        <v>176.88</v>
      </c>
      <c r="H86" s="42">
        <f t="shared" si="5"/>
        <v>41.73</v>
      </c>
      <c r="I86" s="43">
        <f t="shared" si="6"/>
        <v>218.60999999999999</v>
      </c>
      <c r="J86" s="32"/>
    </row>
    <row r="87" spans="1:10" ht="26.4" x14ac:dyDescent="0.25">
      <c r="A87" s="36">
        <v>71</v>
      </c>
      <c r="B87" s="37" t="s">
        <v>25</v>
      </c>
      <c r="C87" s="38" t="s">
        <v>18</v>
      </c>
      <c r="D87" s="39">
        <v>1102</v>
      </c>
      <c r="E87" s="40">
        <f t="shared" si="4"/>
        <v>6.5529999999999999</v>
      </c>
      <c r="F87" s="41">
        <v>5</v>
      </c>
      <c r="G87" s="41">
        <v>65.53</v>
      </c>
      <c r="H87" s="42">
        <f t="shared" si="5"/>
        <v>15.46</v>
      </c>
      <c r="I87" s="43">
        <f t="shared" si="6"/>
        <v>80.990000000000009</v>
      </c>
      <c r="J87" s="32"/>
    </row>
    <row r="88" spans="1:10" ht="26.4" x14ac:dyDescent="0.25">
      <c r="A88" s="36">
        <v>72</v>
      </c>
      <c r="B88" s="37" t="s">
        <v>25</v>
      </c>
      <c r="C88" s="38" t="s">
        <v>17</v>
      </c>
      <c r="D88" s="39">
        <v>1081</v>
      </c>
      <c r="E88" s="40">
        <f t="shared" si="4"/>
        <v>6.4279999999999999</v>
      </c>
      <c r="F88" s="41">
        <v>13</v>
      </c>
      <c r="G88" s="41">
        <v>167.13</v>
      </c>
      <c r="H88" s="42">
        <f t="shared" si="5"/>
        <v>39.43</v>
      </c>
      <c r="I88" s="43">
        <f t="shared" si="6"/>
        <v>206.56</v>
      </c>
      <c r="J88" s="32"/>
    </row>
    <row r="89" spans="1:10" ht="26.4" x14ac:dyDescent="0.25">
      <c r="A89" s="36">
        <v>73</v>
      </c>
      <c r="B89" s="37" t="s">
        <v>25</v>
      </c>
      <c r="C89" s="38" t="s">
        <v>18</v>
      </c>
      <c r="D89" s="39">
        <v>1062</v>
      </c>
      <c r="E89" s="40">
        <f t="shared" si="4"/>
        <v>6.3150000000000004</v>
      </c>
      <c r="F89" s="41">
        <v>18</v>
      </c>
      <c r="G89" s="41">
        <v>227.34</v>
      </c>
      <c r="H89" s="42">
        <f t="shared" si="5"/>
        <v>53.63</v>
      </c>
      <c r="I89" s="43">
        <f t="shared" si="6"/>
        <v>280.97000000000003</v>
      </c>
      <c r="J89" s="32"/>
    </row>
    <row r="90" spans="1:10" ht="26.4" x14ac:dyDescent="0.25">
      <c r="A90" s="36">
        <v>74</v>
      </c>
      <c r="B90" s="37" t="s">
        <v>25</v>
      </c>
      <c r="C90" s="38" t="s">
        <v>18</v>
      </c>
      <c r="D90" s="39">
        <v>1101</v>
      </c>
      <c r="E90" s="40">
        <f t="shared" si="4"/>
        <v>6.5469999999999997</v>
      </c>
      <c r="F90" s="41">
        <v>13</v>
      </c>
      <c r="G90" s="41">
        <v>170.22</v>
      </c>
      <c r="H90" s="42">
        <f t="shared" si="5"/>
        <v>40.15</v>
      </c>
      <c r="I90" s="43">
        <f t="shared" si="6"/>
        <v>210.37</v>
      </c>
      <c r="J90" s="32"/>
    </row>
    <row r="91" spans="1:10" ht="26.4" x14ac:dyDescent="0.25">
      <c r="A91" s="36">
        <v>75</v>
      </c>
      <c r="B91" s="37" t="s">
        <v>25</v>
      </c>
      <c r="C91" s="38" t="s">
        <v>17</v>
      </c>
      <c r="D91" s="39">
        <v>1123</v>
      </c>
      <c r="E91" s="40">
        <f t="shared" si="4"/>
        <v>6.6779999999999999</v>
      </c>
      <c r="F91" s="41">
        <v>13</v>
      </c>
      <c r="G91" s="41">
        <v>173.63</v>
      </c>
      <c r="H91" s="42">
        <f t="shared" si="5"/>
        <v>40.96</v>
      </c>
      <c r="I91" s="43">
        <f t="shared" si="6"/>
        <v>214.59</v>
      </c>
      <c r="J91" s="32"/>
    </row>
    <row r="92" spans="1:10" ht="26.4" x14ac:dyDescent="0.25">
      <c r="A92" s="36">
        <v>76</v>
      </c>
      <c r="B92" s="37" t="s">
        <v>25</v>
      </c>
      <c r="C92" s="38" t="s">
        <v>18</v>
      </c>
      <c r="D92" s="39">
        <v>1122</v>
      </c>
      <c r="E92" s="40">
        <f t="shared" si="4"/>
        <v>6.6719999999999997</v>
      </c>
      <c r="F92" s="41">
        <v>13</v>
      </c>
      <c r="G92" s="41">
        <v>173.47</v>
      </c>
      <c r="H92" s="42">
        <f t="shared" si="5"/>
        <v>40.92</v>
      </c>
      <c r="I92" s="43">
        <f t="shared" si="6"/>
        <v>214.39</v>
      </c>
      <c r="J92" s="32"/>
    </row>
    <row r="93" spans="1:10" ht="26.4" x14ac:dyDescent="0.25">
      <c r="A93" s="36">
        <v>77</v>
      </c>
      <c r="B93" s="37" t="s">
        <v>25</v>
      </c>
      <c r="C93" s="38" t="s">
        <v>17</v>
      </c>
      <c r="D93" s="39">
        <v>1123</v>
      </c>
      <c r="E93" s="40">
        <f t="shared" si="4"/>
        <v>6.6779999999999999</v>
      </c>
      <c r="F93" s="41">
        <v>14</v>
      </c>
      <c r="G93" s="41">
        <v>186.98</v>
      </c>
      <c r="H93" s="42">
        <f t="shared" si="5"/>
        <v>44.11</v>
      </c>
      <c r="I93" s="43">
        <f t="shared" si="6"/>
        <v>231.08999999999997</v>
      </c>
      <c r="J93" s="32"/>
    </row>
    <row r="94" spans="1:10" ht="26.4" x14ac:dyDescent="0.25">
      <c r="A94" s="36">
        <v>78</v>
      </c>
      <c r="B94" s="37" t="s">
        <v>25</v>
      </c>
      <c r="C94" s="38" t="s">
        <v>18</v>
      </c>
      <c r="D94" s="39">
        <v>1082</v>
      </c>
      <c r="E94" s="40">
        <f t="shared" si="4"/>
        <v>6.4340000000000002</v>
      </c>
      <c r="F94" s="41">
        <v>13</v>
      </c>
      <c r="G94" s="41">
        <v>167.28</v>
      </c>
      <c r="H94" s="42">
        <f t="shared" si="5"/>
        <v>39.46</v>
      </c>
      <c r="I94" s="43">
        <f t="shared" si="6"/>
        <v>206.74</v>
      </c>
      <c r="J94" s="32"/>
    </row>
    <row r="95" spans="1:10" ht="26.4" x14ac:dyDescent="0.25">
      <c r="A95" s="36">
        <v>79</v>
      </c>
      <c r="B95" s="37" t="s">
        <v>25</v>
      </c>
      <c r="C95" s="38" t="s">
        <v>18</v>
      </c>
      <c r="D95" s="39">
        <v>1122</v>
      </c>
      <c r="E95" s="40">
        <f t="shared" si="4"/>
        <v>6.6719999999999997</v>
      </c>
      <c r="F95" s="41">
        <v>13</v>
      </c>
      <c r="G95" s="41">
        <v>173.47</v>
      </c>
      <c r="H95" s="42">
        <f t="shared" si="5"/>
        <v>40.92</v>
      </c>
      <c r="I95" s="43">
        <f t="shared" si="6"/>
        <v>214.39</v>
      </c>
      <c r="J95" s="32"/>
    </row>
    <row r="96" spans="1:10" ht="26.4" x14ac:dyDescent="0.25">
      <c r="A96" s="36">
        <v>80</v>
      </c>
      <c r="B96" s="37" t="s">
        <v>26</v>
      </c>
      <c r="C96" s="38" t="s">
        <v>18</v>
      </c>
      <c r="D96" s="39">
        <v>1101</v>
      </c>
      <c r="E96" s="40">
        <f t="shared" si="4"/>
        <v>6.5469999999999997</v>
      </c>
      <c r="F96" s="41">
        <v>10</v>
      </c>
      <c r="G96" s="41">
        <v>130.94</v>
      </c>
      <c r="H96" s="42">
        <f t="shared" si="5"/>
        <v>30.89</v>
      </c>
      <c r="I96" s="43">
        <f t="shared" si="6"/>
        <v>161.82999999999998</v>
      </c>
      <c r="J96" s="32"/>
    </row>
    <row r="97" spans="1:10" ht="26.4" x14ac:dyDescent="0.25">
      <c r="A97" s="36">
        <v>81</v>
      </c>
      <c r="B97" s="37" t="s">
        <v>26</v>
      </c>
      <c r="C97" s="38" t="s">
        <v>18</v>
      </c>
      <c r="D97" s="39">
        <v>1102</v>
      </c>
      <c r="E97" s="40">
        <f t="shared" si="4"/>
        <v>6.5529999999999999</v>
      </c>
      <c r="F97" s="41">
        <v>13</v>
      </c>
      <c r="G97" s="41">
        <v>170.38</v>
      </c>
      <c r="H97" s="42">
        <f t="shared" si="5"/>
        <v>40.19</v>
      </c>
      <c r="I97" s="43">
        <f t="shared" si="6"/>
        <v>210.57</v>
      </c>
      <c r="J97" s="32"/>
    </row>
    <row r="98" spans="1:10" ht="26.4" x14ac:dyDescent="0.25">
      <c r="A98" s="36">
        <v>82</v>
      </c>
      <c r="B98" s="37" t="s">
        <v>26</v>
      </c>
      <c r="C98" s="38" t="s">
        <v>17</v>
      </c>
      <c r="D98" s="39">
        <v>1104</v>
      </c>
      <c r="E98" s="40">
        <f t="shared" si="4"/>
        <v>6.5650000000000004</v>
      </c>
      <c r="F98" s="41">
        <v>13</v>
      </c>
      <c r="G98" s="41">
        <v>170.69</v>
      </c>
      <c r="H98" s="42">
        <f t="shared" si="5"/>
        <v>40.270000000000003</v>
      </c>
      <c r="I98" s="43">
        <f t="shared" si="6"/>
        <v>210.96</v>
      </c>
      <c r="J98" s="32"/>
    </row>
    <row r="99" spans="1:10" ht="26.4" x14ac:dyDescent="0.25">
      <c r="A99" s="36">
        <v>83</v>
      </c>
      <c r="B99" s="37" t="s">
        <v>26</v>
      </c>
      <c r="C99" s="38" t="s">
        <v>18</v>
      </c>
      <c r="D99" s="39">
        <v>1082</v>
      </c>
      <c r="E99" s="40">
        <f t="shared" si="4"/>
        <v>6.4340000000000002</v>
      </c>
      <c r="F99" s="41">
        <v>5</v>
      </c>
      <c r="G99" s="41">
        <v>64.34</v>
      </c>
      <c r="H99" s="42">
        <f t="shared" si="5"/>
        <v>15.18</v>
      </c>
      <c r="I99" s="43">
        <f t="shared" si="6"/>
        <v>79.52000000000001</v>
      </c>
      <c r="J99" s="32"/>
    </row>
    <row r="100" spans="1:10" ht="26.4" x14ac:dyDescent="0.25">
      <c r="A100" s="36">
        <v>84</v>
      </c>
      <c r="B100" s="37" t="s">
        <v>26</v>
      </c>
      <c r="C100" s="38" t="s">
        <v>18</v>
      </c>
      <c r="D100" s="39">
        <v>1061</v>
      </c>
      <c r="E100" s="40">
        <f t="shared" si="4"/>
        <v>6.3090000000000002</v>
      </c>
      <c r="F100" s="41">
        <v>12.5</v>
      </c>
      <c r="G100" s="41">
        <v>157.72999999999999</v>
      </c>
      <c r="H100" s="42">
        <f t="shared" si="5"/>
        <v>37.21</v>
      </c>
      <c r="I100" s="43">
        <f t="shared" si="6"/>
        <v>194.94</v>
      </c>
      <c r="J100" s="32"/>
    </row>
    <row r="101" spans="1:10" ht="26.4" x14ac:dyDescent="0.25">
      <c r="A101" s="36">
        <v>85</v>
      </c>
      <c r="B101" s="37" t="s">
        <v>26</v>
      </c>
      <c r="C101" s="38" t="s">
        <v>17</v>
      </c>
      <c r="D101" s="39">
        <v>1103</v>
      </c>
      <c r="E101" s="40">
        <f t="shared" si="4"/>
        <v>6.5590000000000002</v>
      </c>
      <c r="F101" s="41">
        <v>15</v>
      </c>
      <c r="G101" s="41">
        <v>196.77</v>
      </c>
      <c r="H101" s="42">
        <f t="shared" si="5"/>
        <v>46.42</v>
      </c>
      <c r="I101" s="43">
        <f t="shared" si="6"/>
        <v>243.19</v>
      </c>
      <c r="J101" s="32"/>
    </row>
    <row r="102" spans="1:10" ht="26.4" x14ac:dyDescent="0.25">
      <c r="A102" s="36">
        <v>86</v>
      </c>
      <c r="B102" s="37" t="s">
        <v>26</v>
      </c>
      <c r="C102" s="38" t="s">
        <v>18</v>
      </c>
      <c r="D102" s="39">
        <v>1062</v>
      </c>
      <c r="E102" s="40">
        <f t="shared" si="4"/>
        <v>6.3150000000000004</v>
      </c>
      <c r="F102" s="41">
        <v>5</v>
      </c>
      <c r="G102" s="41">
        <v>63.15</v>
      </c>
      <c r="H102" s="42">
        <f t="shared" si="5"/>
        <v>14.9</v>
      </c>
      <c r="I102" s="43">
        <f t="shared" si="6"/>
        <v>78.05</v>
      </c>
      <c r="J102" s="32"/>
    </row>
    <row r="103" spans="1:10" ht="26.4" x14ac:dyDescent="0.25">
      <c r="A103" s="36">
        <v>87</v>
      </c>
      <c r="B103" s="37" t="s">
        <v>26</v>
      </c>
      <c r="C103" s="38" t="s">
        <v>17</v>
      </c>
      <c r="D103" s="39">
        <v>1103</v>
      </c>
      <c r="E103" s="40">
        <f t="shared" si="4"/>
        <v>6.5590000000000002</v>
      </c>
      <c r="F103" s="41">
        <v>18</v>
      </c>
      <c r="G103" s="41">
        <v>236.12</v>
      </c>
      <c r="H103" s="42">
        <f t="shared" si="5"/>
        <v>55.7</v>
      </c>
      <c r="I103" s="43">
        <f t="shared" si="6"/>
        <v>291.82</v>
      </c>
      <c r="J103" s="32"/>
    </row>
    <row r="104" spans="1:10" ht="26.4" x14ac:dyDescent="0.25">
      <c r="A104" s="36">
        <v>88</v>
      </c>
      <c r="B104" s="37" t="s">
        <v>26</v>
      </c>
      <c r="C104" s="38" t="s">
        <v>18</v>
      </c>
      <c r="D104" s="39">
        <v>1122</v>
      </c>
      <c r="E104" s="40">
        <f t="shared" si="4"/>
        <v>6.6719999999999997</v>
      </c>
      <c r="F104" s="41">
        <v>10</v>
      </c>
      <c r="G104" s="41">
        <v>133.44</v>
      </c>
      <c r="H104" s="42">
        <f t="shared" si="5"/>
        <v>31.48</v>
      </c>
      <c r="I104" s="43">
        <f t="shared" si="6"/>
        <v>164.92</v>
      </c>
      <c r="J104" s="32"/>
    </row>
    <row r="105" spans="1:10" ht="26.4" x14ac:dyDescent="0.25">
      <c r="A105" s="36">
        <v>89</v>
      </c>
      <c r="B105" s="37" t="s">
        <v>26</v>
      </c>
      <c r="C105" s="38" t="s">
        <v>18</v>
      </c>
      <c r="D105" s="39">
        <v>1081</v>
      </c>
      <c r="E105" s="40">
        <f t="shared" si="4"/>
        <v>6.4279999999999999</v>
      </c>
      <c r="F105" s="41">
        <v>32</v>
      </c>
      <c r="G105" s="41">
        <v>411.39</v>
      </c>
      <c r="H105" s="42">
        <f t="shared" si="5"/>
        <v>97.05</v>
      </c>
      <c r="I105" s="43">
        <f t="shared" si="6"/>
        <v>508.44</v>
      </c>
      <c r="J105" s="32"/>
    </row>
    <row r="106" spans="1:10" x14ac:dyDescent="0.25">
      <c r="A106" s="36">
        <v>90</v>
      </c>
      <c r="B106" s="37" t="s">
        <v>15</v>
      </c>
      <c r="C106" s="38" t="s">
        <v>17</v>
      </c>
      <c r="D106" s="39">
        <v>1287</v>
      </c>
      <c r="E106" s="40">
        <f t="shared" si="4"/>
        <v>7.6529999999999996</v>
      </c>
      <c r="F106" s="41">
        <v>7.5</v>
      </c>
      <c r="G106" s="41">
        <v>114.8</v>
      </c>
      <c r="H106" s="42">
        <f t="shared" si="5"/>
        <v>27.08</v>
      </c>
      <c r="I106" s="43">
        <f t="shared" si="6"/>
        <v>141.88</v>
      </c>
      <c r="J106" s="32"/>
    </row>
    <row r="107" spans="1:10" x14ac:dyDescent="0.25">
      <c r="A107" s="36">
        <v>91</v>
      </c>
      <c r="B107" s="37" t="s">
        <v>15</v>
      </c>
      <c r="C107" s="38" t="s">
        <v>17</v>
      </c>
      <c r="D107" s="39">
        <v>1308</v>
      </c>
      <c r="E107" s="40">
        <f t="shared" si="4"/>
        <v>7.7779999999999996</v>
      </c>
      <c r="F107" s="41">
        <v>1</v>
      </c>
      <c r="G107" s="41">
        <v>15.56</v>
      </c>
      <c r="H107" s="42">
        <f t="shared" si="5"/>
        <v>3.67</v>
      </c>
      <c r="I107" s="43">
        <f t="shared" si="6"/>
        <v>19.23</v>
      </c>
      <c r="J107" s="32"/>
    </row>
    <row r="108" spans="1:10" x14ac:dyDescent="0.25">
      <c r="A108" s="36">
        <v>92</v>
      </c>
      <c r="B108" s="37" t="s">
        <v>15</v>
      </c>
      <c r="C108" s="38" t="s">
        <v>18</v>
      </c>
      <c r="D108" s="39">
        <v>1253</v>
      </c>
      <c r="E108" s="40">
        <f t="shared" si="4"/>
        <v>7.4509999999999996</v>
      </c>
      <c r="F108" s="41">
        <v>11</v>
      </c>
      <c r="G108" s="41">
        <v>163.92</v>
      </c>
      <c r="H108" s="42">
        <f t="shared" si="5"/>
        <v>38.67</v>
      </c>
      <c r="I108" s="43">
        <f t="shared" si="6"/>
        <v>202.58999999999997</v>
      </c>
      <c r="J108" s="32"/>
    </row>
    <row r="109" spans="1:10" x14ac:dyDescent="0.25">
      <c r="A109" s="36">
        <v>93</v>
      </c>
      <c r="B109" s="37" t="s">
        <v>15</v>
      </c>
      <c r="C109" s="38" t="s">
        <v>17</v>
      </c>
      <c r="D109" s="39">
        <v>1287</v>
      </c>
      <c r="E109" s="40">
        <f t="shared" si="4"/>
        <v>7.6529999999999996</v>
      </c>
      <c r="F109" s="41">
        <v>4.5</v>
      </c>
      <c r="G109" s="41">
        <v>68.88</v>
      </c>
      <c r="H109" s="42">
        <f t="shared" si="5"/>
        <v>16.25</v>
      </c>
      <c r="I109" s="43">
        <f t="shared" si="6"/>
        <v>85.13</v>
      </c>
      <c r="J109" s="32"/>
    </row>
    <row r="110" spans="1:10" x14ac:dyDescent="0.25">
      <c r="A110" s="36">
        <v>94</v>
      </c>
      <c r="B110" s="37" t="s">
        <v>15</v>
      </c>
      <c r="C110" s="38" t="s">
        <v>17</v>
      </c>
      <c r="D110" s="39">
        <v>1308</v>
      </c>
      <c r="E110" s="40">
        <f t="shared" si="4"/>
        <v>7.7779999999999996</v>
      </c>
      <c r="F110" s="41">
        <v>3.5</v>
      </c>
      <c r="G110" s="41">
        <v>54.45</v>
      </c>
      <c r="H110" s="42">
        <f>ROUNDUP(G110*0.2359,2)</f>
        <v>12.85</v>
      </c>
      <c r="I110" s="43">
        <f t="shared" si="6"/>
        <v>67.3</v>
      </c>
      <c r="J110" s="32"/>
    </row>
    <row r="111" spans="1:10" x14ac:dyDescent="0.25">
      <c r="A111" s="36">
        <v>95</v>
      </c>
      <c r="B111" s="37" t="s">
        <v>15</v>
      </c>
      <c r="C111" s="38" t="s">
        <v>18</v>
      </c>
      <c r="D111" s="39">
        <v>1232</v>
      </c>
      <c r="E111" s="40">
        <f t="shared" si="4"/>
        <v>7.3259999999999996</v>
      </c>
      <c r="F111" s="41">
        <v>11</v>
      </c>
      <c r="G111" s="41">
        <v>161.16999999999999</v>
      </c>
      <c r="H111" s="42">
        <f t="shared" si="5"/>
        <v>38.020000000000003</v>
      </c>
      <c r="I111" s="43">
        <f t="shared" si="6"/>
        <v>199.19</v>
      </c>
      <c r="J111" s="32"/>
    </row>
    <row r="112" spans="1:10" x14ac:dyDescent="0.25">
      <c r="A112" s="36">
        <v>96</v>
      </c>
      <c r="B112" s="37" t="s">
        <v>15</v>
      </c>
      <c r="C112" s="38" t="s">
        <v>18</v>
      </c>
      <c r="D112" s="39">
        <v>1232</v>
      </c>
      <c r="E112" s="40">
        <f t="shared" si="4"/>
        <v>7.3259999999999996</v>
      </c>
      <c r="F112" s="41">
        <v>11</v>
      </c>
      <c r="G112" s="41">
        <v>161.16999999999999</v>
      </c>
      <c r="H112" s="42">
        <f t="shared" si="5"/>
        <v>38.020000000000003</v>
      </c>
      <c r="I112" s="43">
        <f t="shared" si="6"/>
        <v>199.19</v>
      </c>
      <c r="J112" s="32"/>
    </row>
    <row r="113" spans="1:10" x14ac:dyDescent="0.25">
      <c r="A113" s="36">
        <v>97</v>
      </c>
      <c r="B113" s="37" t="s">
        <v>15</v>
      </c>
      <c r="C113" s="38" t="s">
        <v>18</v>
      </c>
      <c r="D113" s="39">
        <v>1253</v>
      </c>
      <c r="E113" s="40">
        <f t="shared" si="4"/>
        <v>7.4509999999999996</v>
      </c>
      <c r="F113" s="41">
        <v>11</v>
      </c>
      <c r="G113" s="41">
        <v>163.92</v>
      </c>
      <c r="H113" s="42">
        <f t="shared" si="5"/>
        <v>38.67</v>
      </c>
      <c r="I113" s="43">
        <f t="shared" si="6"/>
        <v>202.58999999999997</v>
      </c>
      <c r="J113" s="32"/>
    </row>
    <row r="114" spans="1:10" x14ac:dyDescent="0.25">
      <c r="A114" s="36">
        <v>98</v>
      </c>
      <c r="B114" s="37" t="s">
        <v>15</v>
      </c>
      <c r="C114" s="38" t="s">
        <v>24</v>
      </c>
      <c r="D114" s="39">
        <v>1835</v>
      </c>
      <c r="E114" s="40">
        <f t="shared" si="4"/>
        <v>10.912000000000001</v>
      </c>
      <c r="F114" s="41">
        <v>11</v>
      </c>
      <c r="G114" s="41">
        <v>240.06</v>
      </c>
      <c r="H114" s="42">
        <f t="shared" si="5"/>
        <v>56.63</v>
      </c>
      <c r="I114" s="43">
        <f t="shared" si="6"/>
        <v>296.69</v>
      </c>
      <c r="J114" s="32"/>
    </row>
    <row r="115" spans="1:10" x14ac:dyDescent="0.25">
      <c r="A115" s="36">
        <v>99</v>
      </c>
      <c r="B115" s="37" t="s">
        <v>15</v>
      </c>
      <c r="C115" s="38" t="s">
        <v>18</v>
      </c>
      <c r="D115" s="39">
        <v>1275</v>
      </c>
      <c r="E115" s="40">
        <f t="shared" si="4"/>
        <v>7.5819999999999999</v>
      </c>
      <c r="F115" s="41">
        <v>1.5</v>
      </c>
      <c r="G115" s="41">
        <v>22.75</v>
      </c>
      <c r="H115" s="42">
        <f t="shared" si="5"/>
        <v>5.37</v>
      </c>
      <c r="I115" s="43">
        <f t="shared" si="6"/>
        <v>28.12</v>
      </c>
      <c r="J115" s="32"/>
    </row>
    <row r="116" spans="1:10" x14ac:dyDescent="0.25">
      <c r="A116" s="36">
        <v>100</v>
      </c>
      <c r="B116" s="37" t="s">
        <v>15</v>
      </c>
      <c r="C116" s="38" t="s">
        <v>17</v>
      </c>
      <c r="D116" s="39">
        <v>1332</v>
      </c>
      <c r="E116" s="40">
        <f t="shared" si="4"/>
        <v>7.9210000000000003</v>
      </c>
      <c r="F116" s="41">
        <v>11</v>
      </c>
      <c r="G116" s="41">
        <v>174.26</v>
      </c>
      <c r="H116" s="42">
        <f t="shared" si="5"/>
        <v>41.11</v>
      </c>
      <c r="I116" s="43">
        <f t="shared" si="6"/>
        <v>215.37</v>
      </c>
      <c r="J116" s="32"/>
    </row>
    <row r="117" spans="1:10" x14ac:dyDescent="0.25">
      <c r="A117" s="36">
        <v>101</v>
      </c>
      <c r="B117" s="37" t="s">
        <v>15</v>
      </c>
      <c r="C117" s="38" t="s">
        <v>18</v>
      </c>
      <c r="D117" s="39">
        <v>1231</v>
      </c>
      <c r="E117" s="40">
        <f t="shared" si="4"/>
        <v>7.32</v>
      </c>
      <c r="F117" s="41">
        <v>4.5</v>
      </c>
      <c r="G117" s="41">
        <v>65.88</v>
      </c>
      <c r="H117" s="42">
        <f t="shared" si="5"/>
        <v>15.54</v>
      </c>
      <c r="I117" s="43">
        <f t="shared" si="6"/>
        <v>81.419999999999987</v>
      </c>
      <c r="J117" s="32"/>
    </row>
    <row r="118" spans="1:10" x14ac:dyDescent="0.25">
      <c r="A118" s="36">
        <v>102</v>
      </c>
      <c r="B118" s="37" t="s">
        <v>15</v>
      </c>
      <c r="C118" s="38" t="s">
        <v>18</v>
      </c>
      <c r="D118" s="39">
        <v>1187</v>
      </c>
      <c r="E118" s="40">
        <f t="shared" si="4"/>
        <v>7.0579999999999998</v>
      </c>
      <c r="F118" s="41">
        <v>11</v>
      </c>
      <c r="G118" s="41">
        <v>155.28</v>
      </c>
      <c r="H118" s="42">
        <f t="shared" si="5"/>
        <v>36.630000000000003</v>
      </c>
      <c r="I118" s="43">
        <f t="shared" si="6"/>
        <v>191.91</v>
      </c>
      <c r="J118" s="32"/>
    </row>
    <row r="119" spans="1:10" x14ac:dyDescent="0.25">
      <c r="A119" s="36">
        <v>103</v>
      </c>
      <c r="B119" s="37" t="s">
        <v>15</v>
      </c>
      <c r="C119" s="38" t="s">
        <v>18</v>
      </c>
      <c r="D119" s="39">
        <v>1253</v>
      </c>
      <c r="E119" s="40">
        <f t="shared" si="4"/>
        <v>7.4509999999999996</v>
      </c>
      <c r="F119" s="41">
        <v>15.5</v>
      </c>
      <c r="G119" s="41">
        <v>230.98</v>
      </c>
      <c r="H119" s="42">
        <f t="shared" si="5"/>
        <v>54.49</v>
      </c>
      <c r="I119" s="43">
        <f t="shared" si="6"/>
        <v>285.46999999999997</v>
      </c>
      <c r="J119" s="32"/>
    </row>
    <row r="120" spans="1:10" ht="26.4" x14ac:dyDescent="0.25">
      <c r="A120" s="36">
        <v>104</v>
      </c>
      <c r="B120" s="37" t="s">
        <v>74</v>
      </c>
      <c r="C120" s="38" t="s">
        <v>27</v>
      </c>
      <c r="D120" s="39">
        <v>1971</v>
      </c>
      <c r="E120" s="40">
        <f t="shared" si="4"/>
        <v>11.72</v>
      </c>
      <c r="F120" s="41">
        <v>44</v>
      </c>
      <c r="G120" s="41">
        <v>1031.3599999999999</v>
      </c>
      <c r="H120" s="42">
        <f t="shared" si="5"/>
        <v>243.3</v>
      </c>
      <c r="I120" s="43">
        <f t="shared" si="6"/>
        <v>1274.6599999999999</v>
      </c>
      <c r="J120" s="32"/>
    </row>
    <row r="121" spans="1:10" x14ac:dyDescent="0.25">
      <c r="A121" s="36">
        <v>105</v>
      </c>
      <c r="B121" s="37" t="s">
        <v>28</v>
      </c>
      <c r="C121" s="38" t="s">
        <v>18</v>
      </c>
      <c r="D121" s="39">
        <v>1082</v>
      </c>
      <c r="E121" s="40">
        <f t="shared" si="4"/>
        <v>6.4340000000000002</v>
      </c>
      <c r="F121" s="41">
        <v>7</v>
      </c>
      <c r="G121" s="41">
        <v>90.08</v>
      </c>
      <c r="H121" s="42">
        <f t="shared" si="5"/>
        <v>21.25</v>
      </c>
      <c r="I121" s="43">
        <f t="shared" si="6"/>
        <v>111.33</v>
      </c>
      <c r="J121" s="32"/>
    </row>
    <row r="122" spans="1:10" x14ac:dyDescent="0.25">
      <c r="A122" s="36">
        <v>106</v>
      </c>
      <c r="B122" s="37" t="s">
        <v>28</v>
      </c>
      <c r="C122" s="38" t="s">
        <v>17</v>
      </c>
      <c r="D122" s="39">
        <v>1144</v>
      </c>
      <c r="E122" s="40">
        <f t="shared" si="4"/>
        <v>6.8029999999999999</v>
      </c>
      <c r="F122" s="41">
        <v>10</v>
      </c>
      <c r="G122" s="41">
        <v>136.06</v>
      </c>
      <c r="H122" s="42">
        <f t="shared" si="5"/>
        <v>32.1</v>
      </c>
      <c r="I122" s="43">
        <f t="shared" si="6"/>
        <v>168.16</v>
      </c>
      <c r="J122" s="32"/>
    </row>
    <row r="123" spans="1:10" x14ac:dyDescent="0.25">
      <c r="A123" s="36">
        <v>107</v>
      </c>
      <c r="B123" s="37" t="s">
        <v>28</v>
      </c>
      <c r="C123" s="38" t="s">
        <v>18</v>
      </c>
      <c r="D123" s="39">
        <v>1082</v>
      </c>
      <c r="E123" s="40">
        <f t="shared" si="4"/>
        <v>6.4340000000000002</v>
      </c>
      <c r="F123" s="41">
        <v>10</v>
      </c>
      <c r="G123" s="41">
        <v>128.68</v>
      </c>
      <c r="H123" s="42">
        <f t="shared" si="5"/>
        <v>30.36</v>
      </c>
      <c r="I123" s="43">
        <f t="shared" si="6"/>
        <v>159.04000000000002</v>
      </c>
      <c r="J123" s="32"/>
    </row>
    <row r="124" spans="1:10" x14ac:dyDescent="0.25">
      <c r="A124" s="36">
        <v>108</v>
      </c>
      <c r="B124" s="37" t="s">
        <v>29</v>
      </c>
      <c r="C124" s="38" t="s">
        <v>31</v>
      </c>
      <c r="D124" s="39">
        <v>1270</v>
      </c>
      <c r="E124" s="40">
        <f t="shared" si="4"/>
        <v>7.5519999999999996</v>
      </c>
      <c r="F124" s="41">
        <v>35</v>
      </c>
      <c r="G124" s="41">
        <v>528.64</v>
      </c>
      <c r="H124" s="42">
        <f t="shared" si="5"/>
        <v>124.71</v>
      </c>
      <c r="I124" s="43">
        <f t="shared" si="6"/>
        <v>653.35</v>
      </c>
      <c r="J124" s="32"/>
    </row>
    <row r="125" spans="1:10" x14ac:dyDescent="0.25">
      <c r="A125" s="36">
        <v>109</v>
      </c>
      <c r="B125" s="37" t="s">
        <v>46</v>
      </c>
      <c r="C125" s="38" t="s">
        <v>24</v>
      </c>
      <c r="D125" s="39">
        <v>1474</v>
      </c>
      <c r="E125" s="40">
        <f t="shared" si="4"/>
        <v>8.7650000000000006</v>
      </c>
      <c r="F125" s="41">
        <v>46.5</v>
      </c>
      <c r="G125" s="41">
        <v>815.15</v>
      </c>
      <c r="H125" s="42">
        <f t="shared" si="5"/>
        <v>192.29</v>
      </c>
      <c r="I125" s="43">
        <f t="shared" si="6"/>
        <v>1007.4399999999999</v>
      </c>
      <c r="J125" s="32"/>
    </row>
    <row r="126" spans="1:10" ht="26.4" x14ac:dyDescent="0.25">
      <c r="A126" s="36">
        <v>110</v>
      </c>
      <c r="B126" s="37" t="s">
        <v>33</v>
      </c>
      <c r="C126" s="38" t="s">
        <v>20</v>
      </c>
      <c r="D126" s="39">
        <v>1306</v>
      </c>
      <c r="E126" s="40">
        <f t="shared" si="4"/>
        <v>7.766</v>
      </c>
      <c r="F126" s="41">
        <v>18.5</v>
      </c>
      <c r="G126" s="41">
        <v>287.33999999999997</v>
      </c>
      <c r="H126" s="42">
        <f t="shared" si="5"/>
        <v>67.78</v>
      </c>
      <c r="I126" s="43">
        <f t="shared" si="6"/>
        <v>355.12</v>
      </c>
      <c r="J126" s="32"/>
    </row>
    <row r="127" spans="1:10" ht="26.4" x14ac:dyDescent="0.25">
      <c r="A127" s="36">
        <v>111</v>
      </c>
      <c r="B127" s="37" t="s">
        <v>47</v>
      </c>
      <c r="C127" s="38" t="s">
        <v>30</v>
      </c>
      <c r="D127" s="39">
        <v>1062</v>
      </c>
      <c r="E127" s="40">
        <f t="shared" si="4"/>
        <v>6.3150000000000004</v>
      </c>
      <c r="F127" s="41">
        <v>18.5</v>
      </c>
      <c r="G127" s="41">
        <v>233.66</v>
      </c>
      <c r="H127" s="42">
        <f t="shared" si="5"/>
        <v>55.12</v>
      </c>
      <c r="I127" s="43">
        <f t="shared" si="6"/>
        <v>288.77999999999997</v>
      </c>
      <c r="J127" s="32"/>
    </row>
    <row r="128" spans="1:10" ht="26.4" x14ac:dyDescent="0.25">
      <c r="A128" s="36">
        <v>112</v>
      </c>
      <c r="B128" s="37" t="s">
        <v>47</v>
      </c>
      <c r="C128" s="38" t="s">
        <v>32</v>
      </c>
      <c r="D128" s="39">
        <v>890</v>
      </c>
      <c r="E128" s="40">
        <f t="shared" si="4"/>
        <v>5.2919999999999998</v>
      </c>
      <c r="F128" s="41">
        <v>12.5</v>
      </c>
      <c r="G128" s="41">
        <v>132.30000000000001</v>
      </c>
      <c r="H128" s="42">
        <f t="shared" si="5"/>
        <v>31.21</v>
      </c>
      <c r="I128" s="43">
        <f t="shared" si="6"/>
        <v>163.51000000000002</v>
      </c>
      <c r="J128" s="32"/>
    </row>
    <row r="129" spans="1:10" ht="26.4" x14ac:dyDescent="0.25">
      <c r="A129" s="36">
        <v>113</v>
      </c>
      <c r="B129" s="37" t="s">
        <v>47</v>
      </c>
      <c r="C129" s="38" t="s">
        <v>32</v>
      </c>
      <c r="D129" s="39">
        <v>870</v>
      </c>
      <c r="E129" s="40">
        <f t="shared" si="4"/>
        <v>5.173</v>
      </c>
      <c r="F129" s="41">
        <v>10.5</v>
      </c>
      <c r="G129" s="41">
        <v>108.63</v>
      </c>
      <c r="H129" s="42">
        <f t="shared" si="5"/>
        <v>25.63</v>
      </c>
      <c r="I129" s="43">
        <f t="shared" si="6"/>
        <v>134.26</v>
      </c>
      <c r="J129" s="32"/>
    </row>
    <row r="130" spans="1:10" ht="26.4" x14ac:dyDescent="0.25">
      <c r="A130" s="36">
        <v>114</v>
      </c>
      <c r="B130" s="37" t="s">
        <v>47</v>
      </c>
      <c r="C130" s="38" t="s">
        <v>18</v>
      </c>
      <c r="D130" s="39">
        <v>1042</v>
      </c>
      <c r="E130" s="40">
        <f t="shared" si="4"/>
        <v>6.1959999999999997</v>
      </c>
      <c r="F130" s="41">
        <v>11.5</v>
      </c>
      <c r="G130" s="41">
        <v>142.51</v>
      </c>
      <c r="H130" s="42">
        <f t="shared" si="5"/>
        <v>33.619999999999997</v>
      </c>
      <c r="I130" s="43">
        <f t="shared" si="6"/>
        <v>176.13</v>
      </c>
      <c r="J130" s="32"/>
    </row>
    <row r="131" spans="1:10" ht="26.4" x14ac:dyDescent="0.25">
      <c r="A131" s="36">
        <v>115</v>
      </c>
      <c r="B131" s="37" t="s">
        <v>47</v>
      </c>
      <c r="C131" s="38" t="s">
        <v>30</v>
      </c>
      <c r="D131" s="39">
        <v>993</v>
      </c>
      <c r="E131" s="40">
        <f t="shared" si="4"/>
        <v>5.9050000000000002</v>
      </c>
      <c r="F131" s="41">
        <v>11.5</v>
      </c>
      <c r="G131" s="41">
        <v>135.82</v>
      </c>
      <c r="H131" s="42">
        <f t="shared" si="5"/>
        <v>32.04</v>
      </c>
      <c r="I131" s="43">
        <f t="shared" si="6"/>
        <v>167.85999999999999</v>
      </c>
      <c r="J131" s="32"/>
    </row>
    <row r="132" spans="1:10" ht="26.4" x14ac:dyDescent="0.25">
      <c r="A132" s="36">
        <v>116</v>
      </c>
      <c r="B132" s="37" t="s">
        <v>48</v>
      </c>
      <c r="C132" s="38" t="s">
        <v>18</v>
      </c>
      <c r="D132" s="39">
        <v>1101</v>
      </c>
      <c r="E132" s="40">
        <f t="shared" si="4"/>
        <v>6.5469999999999997</v>
      </c>
      <c r="F132" s="41">
        <v>7</v>
      </c>
      <c r="G132" s="41">
        <v>91.66</v>
      </c>
      <c r="H132" s="42">
        <f t="shared" si="5"/>
        <v>21.62</v>
      </c>
      <c r="I132" s="43">
        <f t="shared" si="6"/>
        <v>113.28</v>
      </c>
      <c r="J132" s="32"/>
    </row>
    <row r="133" spans="1:10" ht="26.4" x14ac:dyDescent="0.25">
      <c r="A133" s="36">
        <v>117</v>
      </c>
      <c r="B133" s="37" t="s">
        <v>48</v>
      </c>
      <c r="C133" s="38" t="s">
        <v>18</v>
      </c>
      <c r="D133" s="39">
        <v>1041</v>
      </c>
      <c r="E133" s="40">
        <f t="shared" si="4"/>
        <v>6.19</v>
      </c>
      <c r="F133" s="41">
        <v>18</v>
      </c>
      <c r="G133" s="41">
        <v>222.84</v>
      </c>
      <c r="H133" s="42">
        <f t="shared" si="5"/>
        <v>52.57</v>
      </c>
      <c r="I133" s="43">
        <f t="shared" si="6"/>
        <v>275.41000000000003</v>
      </c>
      <c r="J133" s="32"/>
    </row>
    <row r="134" spans="1:10" ht="26.4" x14ac:dyDescent="0.25">
      <c r="A134" s="36">
        <v>118</v>
      </c>
      <c r="B134" s="37" t="s">
        <v>48</v>
      </c>
      <c r="C134" s="38" t="s">
        <v>18</v>
      </c>
      <c r="D134" s="39">
        <v>1041</v>
      </c>
      <c r="E134" s="40">
        <f t="shared" si="4"/>
        <v>6.19</v>
      </c>
      <c r="F134" s="41">
        <v>14.5</v>
      </c>
      <c r="G134" s="41">
        <v>179.51</v>
      </c>
      <c r="H134" s="42">
        <f>ROUNDDOWN(G134*0.2359,2)</f>
        <v>42.34</v>
      </c>
      <c r="I134" s="43">
        <f t="shared" si="6"/>
        <v>221.85</v>
      </c>
      <c r="J134" s="32"/>
    </row>
    <row r="135" spans="1:10" ht="26.4" x14ac:dyDescent="0.25">
      <c r="A135" s="36">
        <v>119</v>
      </c>
      <c r="B135" s="37" t="s">
        <v>49</v>
      </c>
      <c r="C135" s="38" t="s">
        <v>17</v>
      </c>
      <c r="D135" s="39">
        <v>1143</v>
      </c>
      <c r="E135" s="40">
        <f t="shared" si="4"/>
        <v>6.7969999999999997</v>
      </c>
      <c r="F135" s="41">
        <v>10</v>
      </c>
      <c r="G135" s="41">
        <v>135.94</v>
      </c>
      <c r="H135" s="42">
        <f t="shared" si="5"/>
        <v>32.07</v>
      </c>
      <c r="I135" s="43">
        <f t="shared" si="6"/>
        <v>168.01</v>
      </c>
      <c r="J135" s="32"/>
    </row>
    <row r="136" spans="1:10" ht="26.4" x14ac:dyDescent="0.25">
      <c r="A136" s="36">
        <v>120</v>
      </c>
      <c r="B136" s="37" t="s">
        <v>49</v>
      </c>
      <c r="C136" s="38" t="s">
        <v>18</v>
      </c>
      <c r="D136" s="39">
        <v>1041</v>
      </c>
      <c r="E136" s="40">
        <f t="shared" si="4"/>
        <v>6.19</v>
      </c>
      <c r="F136" s="41">
        <v>25</v>
      </c>
      <c r="G136" s="41">
        <v>309.5</v>
      </c>
      <c r="H136" s="42">
        <f>ROUND(G136*0.2359,2)-0.01</f>
        <v>73</v>
      </c>
      <c r="I136" s="43">
        <f t="shared" si="6"/>
        <v>382.5</v>
      </c>
      <c r="J136" s="32"/>
    </row>
    <row r="137" spans="1:10" ht="26.4" x14ac:dyDescent="0.25">
      <c r="A137" s="36">
        <v>121</v>
      </c>
      <c r="B137" s="37" t="s">
        <v>49</v>
      </c>
      <c r="C137" s="38" t="s">
        <v>18</v>
      </c>
      <c r="D137" s="39">
        <v>1041</v>
      </c>
      <c r="E137" s="40">
        <f t="shared" si="4"/>
        <v>6.19</v>
      </c>
      <c r="F137" s="41">
        <v>22</v>
      </c>
      <c r="G137" s="41">
        <v>272.36</v>
      </c>
      <c r="H137" s="42">
        <f t="shared" si="5"/>
        <v>64.25</v>
      </c>
      <c r="I137" s="43">
        <f t="shared" si="6"/>
        <v>336.61</v>
      </c>
      <c r="J137" s="32"/>
    </row>
    <row r="138" spans="1:10" ht="26.4" x14ac:dyDescent="0.25">
      <c r="A138" s="36">
        <v>122</v>
      </c>
      <c r="B138" s="37" t="s">
        <v>49</v>
      </c>
      <c r="C138" s="38" t="s">
        <v>18</v>
      </c>
      <c r="D138" s="39">
        <v>1022</v>
      </c>
      <c r="E138" s="40">
        <f t="shared" si="4"/>
        <v>6.077</v>
      </c>
      <c r="F138" s="41">
        <v>18.5</v>
      </c>
      <c r="G138" s="41">
        <v>224.85</v>
      </c>
      <c r="H138" s="42">
        <f t="shared" si="5"/>
        <v>53.04</v>
      </c>
      <c r="I138" s="43">
        <f t="shared" si="6"/>
        <v>277.89</v>
      </c>
      <c r="J138" s="32"/>
    </row>
    <row r="139" spans="1:10" ht="26.4" x14ac:dyDescent="0.25">
      <c r="A139" s="36">
        <v>123</v>
      </c>
      <c r="B139" s="37" t="s">
        <v>49</v>
      </c>
      <c r="C139" s="38" t="s">
        <v>18</v>
      </c>
      <c r="D139" s="39">
        <v>1041</v>
      </c>
      <c r="E139" s="40">
        <f t="shared" si="4"/>
        <v>6.19</v>
      </c>
      <c r="F139" s="41">
        <v>13</v>
      </c>
      <c r="G139" s="41">
        <v>160.94</v>
      </c>
      <c r="H139" s="42">
        <f>ROUNDDOWN(G139*0.2359,2)</f>
        <v>37.96</v>
      </c>
      <c r="I139" s="43">
        <f t="shared" si="6"/>
        <v>198.9</v>
      </c>
      <c r="J139" s="32"/>
    </row>
    <row r="140" spans="1:10" ht="26.4" x14ac:dyDescent="0.25">
      <c r="A140" s="36">
        <v>124</v>
      </c>
      <c r="B140" s="37" t="s">
        <v>49</v>
      </c>
      <c r="C140" s="38" t="s">
        <v>18</v>
      </c>
      <c r="D140" s="39">
        <v>1061</v>
      </c>
      <c r="E140" s="40">
        <f t="shared" si="4"/>
        <v>6.3090000000000002</v>
      </c>
      <c r="F140" s="41">
        <v>27.5</v>
      </c>
      <c r="G140" s="41">
        <v>347</v>
      </c>
      <c r="H140" s="42">
        <f t="shared" si="5"/>
        <v>81.86</v>
      </c>
      <c r="I140" s="43">
        <f t="shared" si="6"/>
        <v>428.86</v>
      </c>
      <c r="J140" s="32"/>
    </row>
    <row r="141" spans="1:10" ht="26.4" x14ac:dyDescent="0.25">
      <c r="A141" s="36">
        <v>125</v>
      </c>
      <c r="B141" s="37" t="s">
        <v>49</v>
      </c>
      <c r="C141" s="38" t="s">
        <v>17</v>
      </c>
      <c r="D141" s="39">
        <v>1163</v>
      </c>
      <c r="E141" s="40">
        <f t="shared" si="4"/>
        <v>6.9160000000000004</v>
      </c>
      <c r="F141" s="41">
        <v>13</v>
      </c>
      <c r="G141" s="41">
        <v>179.82</v>
      </c>
      <c r="H141" s="42">
        <f t="shared" si="5"/>
        <v>42.42</v>
      </c>
      <c r="I141" s="43">
        <f t="shared" si="6"/>
        <v>222.24</v>
      </c>
      <c r="J141" s="32"/>
    </row>
    <row r="142" spans="1:10" ht="26.4" x14ac:dyDescent="0.25">
      <c r="A142" s="36">
        <v>126</v>
      </c>
      <c r="B142" s="37" t="s">
        <v>49</v>
      </c>
      <c r="C142" s="38" t="s">
        <v>18</v>
      </c>
      <c r="D142" s="39">
        <v>1042</v>
      </c>
      <c r="E142" s="40">
        <f t="shared" si="4"/>
        <v>6.1959999999999997</v>
      </c>
      <c r="F142" s="41">
        <v>12</v>
      </c>
      <c r="G142" s="41">
        <v>148.69999999999999</v>
      </c>
      <c r="H142" s="42">
        <f t="shared" si="5"/>
        <v>35.08</v>
      </c>
      <c r="I142" s="43">
        <f t="shared" si="6"/>
        <v>183.77999999999997</v>
      </c>
      <c r="J142" s="32"/>
    </row>
    <row r="143" spans="1:10" ht="26.4" x14ac:dyDescent="0.25">
      <c r="A143" s="36">
        <v>127</v>
      </c>
      <c r="B143" s="37" t="s">
        <v>49</v>
      </c>
      <c r="C143" s="38" t="s">
        <v>18</v>
      </c>
      <c r="D143" s="39">
        <v>1041</v>
      </c>
      <c r="E143" s="40">
        <f t="shared" ref="E143:E206" si="7">ROUND(D143/$E$10,3)</f>
        <v>6.19</v>
      </c>
      <c r="F143" s="41">
        <v>7</v>
      </c>
      <c r="G143" s="41">
        <v>86.66</v>
      </c>
      <c r="H143" s="42">
        <f t="shared" ref="H143:H206" si="8">ROUND(G143*0.2359,2)</f>
        <v>20.440000000000001</v>
      </c>
      <c r="I143" s="43">
        <f t="shared" ref="I143:I206" si="9">G143+H143</f>
        <v>107.1</v>
      </c>
      <c r="J143" s="32"/>
    </row>
    <row r="144" spans="1:10" ht="26.4" x14ac:dyDescent="0.25">
      <c r="A144" s="36">
        <v>128</v>
      </c>
      <c r="B144" s="37" t="s">
        <v>49</v>
      </c>
      <c r="C144" s="38" t="s">
        <v>18</v>
      </c>
      <c r="D144" s="39">
        <v>1101</v>
      </c>
      <c r="E144" s="40">
        <f t="shared" si="7"/>
        <v>6.5469999999999997</v>
      </c>
      <c r="F144" s="41">
        <v>7</v>
      </c>
      <c r="G144" s="41">
        <v>91.66</v>
      </c>
      <c r="H144" s="42">
        <f t="shared" si="8"/>
        <v>21.62</v>
      </c>
      <c r="I144" s="43">
        <f t="shared" si="9"/>
        <v>113.28</v>
      </c>
      <c r="J144" s="32"/>
    </row>
    <row r="145" spans="1:10" ht="26.4" x14ac:dyDescent="0.25">
      <c r="A145" s="36">
        <v>129</v>
      </c>
      <c r="B145" s="37" t="s">
        <v>49</v>
      </c>
      <c r="C145" s="38" t="s">
        <v>18</v>
      </c>
      <c r="D145" s="39">
        <v>1002</v>
      </c>
      <c r="E145" s="40">
        <f t="shared" si="7"/>
        <v>5.9580000000000002</v>
      </c>
      <c r="F145" s="41">
        <v>2</v>
      </c>
      <c r="G145" s="41">
        <v>23.83</v>
      </c>
      <c r="H145" s="42">
        <f t="shared" si="8"/>
        <v>5.62</v>
      </c>
      <c r="I145" s="43">
        <f t="shared" si="9"/>
        <v>29.45</v>
      </c>
      <c r="J145" s="32"/>
    </row>
    <row r="146" spans="1:10" ht="26.4" x14ac:dyDescent="0.25">
      <c r="A146" s="36">
        <v>130</v>
      </c>
      <c r="B146" s="37" t="s">
        <v>49</v>
      </c>
      <c r="C146" s="38" t="s">
        <v>18</v>
      </c>
      <c r="D146" s="39">
        <v>1102</v>
      </c>
      <c r="E146" s="40">
        <f t="shared" si="7"/>
        <v>6.5529999999999999</v>
      </c>
      <c r="F146" s="41">
        <v>4</v>
      </c>
      <c r="G146" s="41">
        <v>52.42</v>
      </c>
      <c r="H146" s="42">
        <f t="shared" si="8"/>
        <v>12.37</v>
      </c>
      <c r="I146" s="43">
        <f t="shared" si="9"/>
        <v>64.790000000000006</v>
      </c>
      <c r="J146" s="32"/>
    </row>
    <row r="147" spans="1:10" ht="26.4" x14ac:dyDescent="0.25">
      <c r="A147" s="36">
        <v>131</v>
      </c>
      <c r="B147" s="37" t="s">
        <v>49</v>
      </c>
      <c r="C147" s="38" t="s">
        <v>18</v>
      </c>
      <c r="D147" s="39">
        <v>1062</v>
      </c>
      <c r="E147" s="40">
        <f t="shared" si="7"/>
        <v>6.3150000000000004</v>
      </c>
      <c r="F147" s="41">
        <v>19.5</v>
      </c>
      <c r="G147" s="41">
        <v>246.29</v>
      </c>
      <c r="H147" s="42">
        <f t="shared" si="8"/>
        <v>58.1</v>
      </c>
      <c r="I147" s="43">
        <f t="shared" si="9"/>
        <v>304.39</v>
      </c>
      <c r="J147" s="32"/>
    </row>
    <row r="148" spans="1:10" ht="26.4" x14ac:dyDescent="0.25">
      <c r="A148" s="36">
        <v>132</v>
      </c>
      <c r="B148" s="37" t="s">
        <v>49</v>
      </c>
      <c r="C148" s="38" t="s">
        <v>30</v>
      </c>
      <c r="D148" s="39">
        <v>889</v>
      </c>
      <c r="E148" s="40">
        <f t="shared" si="7"/>
        <v>5.2859999999999996</v>
      </c>
      <c r="F148" s="41">
        <v>13</v>
      </c>
      <c r="G148" s="41">
        <v>137.44</v>
      </c>
      <c r="H148" s="42">
        <f t="shared" si="8"/>
        <v>32.42</v>
      </c>
      <c r="I148" s="43">
        <f t="shared" si="9"/>
        <v>169.86</v>
      </c>
      <c r="J148" s="32"/>
    </row>
    <row r="149" spans="1:10" ht="26.4" x14ac:dyDescent="0.25">
      <c r="A149" s="36">
        <v>133</v>
      </c>
      <c r="B149" s="37" t="s">
        <v>49</v>
      </c>
      <c r="C149" s="38" t="s">
        <v>18</v>
      </c>
      <c r="D149" s="39">
        <v>1102</v>
      </c>
      <c r="E149" s="40">
        <f t="shared" si="7"/>
        <v>6.5529999999999999</v>
      </c>
      <c r="F149" s="41">
        <v>20</v>
      </c>
      <c r="G149" s="41">
        <v>262.12</v>
      </c>
      <c r="H149" s="42">
        <f t="shared" si="8"/>
        <v>61.83</v>
      </c>
      <c r="I149" s="43">
        <f t="shared" si="9"/>
        <v>323.95</v>
      </c>
      <c r="J149" s="32"/>
    </row>
    <row r="150" spans="1:10" ht="26.4" x14ac:dyDescent="0.25">
      <c r="A150" s="36">
        <v>134</v>
      </c>
      <c r="B150" s="37" t="s">
        <v>49</v>
      </c>
      <c r="C150" s="38" t="s">
        <v>17</v>
      </c>
      <c r="D150" s="39">
        <v>1185</v>
      </c>
      <c r="E150" s="40">
        <f t="shared" si="7"/>
        <v>7.0460000000000003</v>
      </c>
      <c r="F150" s="41">
        <v>21</v>
      </c>
      <c r="G150" s="41">
        <v>295.93</v>
      </c>
      <c r="H150" s="42">
        <f t="shared" si="8"/>
        <v>69.81</v>
      </c>
      <c r="I150" s="43">
        <f t="shared" si="9"/>
        <v>365.74</v>
      </c>
      <c r="J150" s="32"/>
    </row>
    <row r="151" spans="1:10" ht="26.4" x14ac:dyDescent="0.25">
      <c r="A151" s="36">
        <v>135</v>
      </c>
      <c r="B151" s="37" t="s">
        <v>49</v>
      </c>
      <c r="C151" s="38" t="s">
        <v>30</v>
      </c>
      <c r="D151" s="39">
        <v>909</v>
      </c>
      <c r="E151" s="40">
        <f t="shared" si="7"/>
        <v>5.4050000000000002</v>
      </c>
      <c r="F151" s="41">
        <v>11.5</v>
      </c>
      <c r="G151" s="41">
        <v>124.32</v>
      </c>
      <c r="H151" s="42">
        <f t="shared" si="8"/>
        <v>29.33</v>
      </c>
      <c r="I151" s="43">
        <f t="shared" si="9"/>
        <v>153.64999999999998</v>
      </c>
      <c r="J151" s="32"/>
    </row>
    <row r="152" spans="1:10" ht="26.4" x14ac:dyDescent="0.25">
      <c r="A152" s="36">
        <v>136</v>
      </c>
      <c r="B152" s="37" t="s">
        <v>49</v>
      </c>
      <c r="C152" s="38" t="s">
        <v>30</v>
      </c>
      <c r="D152" s="39">
        <v>889</v>
      </c>
      <c r="E152" s="40">
        <f t="shared" si="7"/>
        <v>5.2859999999999996</v>
      </c>
      <c r="F152" s="41">
        <v>29.5</v>
      </c>
      <c r="G152" s="41">
        <v>311.87</v>
      </c>
      <c r="H152" s="42">
        <f t="shared" si="8"/>
        <v>73.569999999999993</v>
      </c>
      <c r="I152" s="43">
        <f t="shared" si="9"/>
        <v>385.44</v>
      </c>
      <c r="J152" s="32"/>
    </row>
    <row r="153" spans="1:10" ht="26.4" x14ac:dyDescent="0.25">
      <c r="A153" s="36">
        <v>137</v>
      </c>
      <c r="B153" s="37" t="s">
        <v>49</v>
      </c>
      <c r="C153" s="38" t="s">
        <v>17</v>
      </c>
      <c r="D153" s="39">
        <v>1163</v>
      </c>
      <c r="E153" s="40">
        <f t="shared" si="7"/>
        <v>6.9160000000000004</v>
      </c>
      <c r="F153" s="41">
        <v>20</v>
      </c>
      <c r="G153" s="41">
        <v>276.64</v>
      </c>
      <c r="H153" s="42">
        <f t="shared" si="8"/>
        <v>65.260000000000005</v>
      </c>
      <c r="I153" s="43">
        <f t="shared" si="9"/>
        <v>341.9</v>
      </c>
      <c r="J153" s="32"/>
    </row>
    <row r="154" spans="1:10" ht="26.4" x14ac:dyDescent="0.25">
      <c r="A154" s="36">
        <v>138</v>
      </c>
      <c r="B154" s="37" t="s">
        <v>49</v>
      </c>
      <c r="C154" s="38" t="s">
        <v>18</v>
      </c>
      <c r="D154" s="39">
        <v>1062</v>
      </c>
      <c r="E154" s="40">
        <f t="shared" si="7"/>
        <v>6.3150000000000004</v>
      </c>
      <c r="F154" s="41">
        <v>21</v>
      </c>
      <c r="G154" s="41">
        <v>265.23</v>
      </c>
      <c r="H154" s="42">
        <f t="shared" si="8"/>
        <v>62.57</v>
      </c>
      <c r="I154" s="43">
        <f t="shared" si="9"/>
        <v>327.8</v>
      </c>
      <c r="J154" s="32"/>
    </row>
    <row r="155" spans="1:10" ht="26.4" x14ac:dyDescent="0.25">
      <c r="A155" s="36">
        <v>139</v>
      </c>
      <c r="B155" s="37" t="s">
        <v>49</v>
      </c>
      <c r="C155" s="38" t="s">
        <v>17</v>
      </c>
      <c r="D155" s="39">
        <v>1163</v>
      </c>
      <c r="E155" s="40">
        <f t="shared" si="7"/>
        <v>6.9160000000000004</v>
      </c>
      <c r="F155" s="41">
        <v>28.5</v>
      </c>
      <c r="G155" s="41">
        <v>394.21</v>
      </c>
      <c r="H155" s="42">
        <f t="shared" si="8"/>
        <v>92.99</v>
      </c>
      <c r="I155" s="43">
        <f t="shared" si="9"/>
        <v>487.2</v>
      </c>
      <c r="J155" s="32"/>
    </row>
    <row r="156" spans="1:10" ht="26.4" x14ac:dyDescent="0.25">
      <c r="A156" s="36">
        <v>140</v>
      </c>
      <c r="B156" s="37" t="s">
        <v>49</v>
      </c>
      <c r="C156" s="38" t="s">
        <v>18</v>
      </c>
      <c r="D156" s="39">
        <v>1081</v>
      </c>
      <c r="E156" s="40">
        <f t="shared" si="7"/>
        <v>6.4279999999999999</v>
      </c>
      <c r="F156" s="41">
        <v>11.5</v>
      </c>
      <c r="G156" s="41">
        <v>147.84</v>
      </c>
      <c r="H156" s="42">
        <f t="shared" si="8"/>
        <v>34.880000000000003</v>
      </c>
      <c r="I156" s="43">
        <f t="shared" si="9"/>
        <v>182.72</v>
      </c>
      <c r="J156" s="32"/>
    </row>
    <row r="157" spans="1:10" ht="26.4" x14ac:dyDescent="0.25">
      <c r="A157" s="36">
        <v>141</v>
      </c>
      <c r="B157" s="37" t="s">
        <v>49</v>
      </c>
      <c r="C157" s="38" t="s">
        <v>18</v>
      </c>
      <c r="D157" s="39">
        <v>1082</v>
      </c>
      <c r="E157" s="40">
        <f t="shared" si="7"/>
        <v>6.4340000000000002</v>
      </c>
      <c r="F157" s="41">
        <v>13</v>
      </c>
      <c r="G157" s="41">
        <v>167.28</v>
      </c>
      <c r="H157" s="42">
        <f t="shared" si="8"/>
        <v>39.46</v>
      </c>
      <c r="I157" s="43">
        <f t="shared" si="9"/>
        <v>206.74</v>
      </c>
      <c r="J157" s="32"/>
    </row>
    <row r="158" spans="1:10" ht="26.4" x14ac:dyDescent="0.25">
      <c r="A158" s="36">
        <v>142</v>
      </c>
      <c r="B158" s="37" t="s">
        <v>49</v>
      </c>
      <c r="C158" s="38" t="s">
        <v>18</v>
      </c>
      <c r="D158" s="39">
        <v>1081</v>
      </c>
      <c r="E158" s="40">
        <f t="shared" si="7"/>
        <v>6.4279999999999999</v>
      </c>
      <c r="F158" s="41">
        <v>14.5</v>
      </c>
      <c r="G158" s="41">
        <v>186.41</v>
      </c>
      <c r="H158" s="42">
        <f t="shared" si="8"/>
        <v>43.97</v>
      </c>
      <c r="I158" s="43">
        <f t="shared" si="9"/>
        <v>230.38</v>
      </c>
      <c r="J158" s="32"/>
    </row>
    <row r="159" spans="1:10" x14ac:dyDescent="0.25">
      <c r="A159" s="36">
        <v>143</v>
      </c>
      <c r="B159" s="37" t="s">
        <v>35</v>
      </c>
      <c r="C159" s="38" t="s">
        <v>17</v>
      </c>
      <c r="D159" s="39">
        <v>1145</v>
      </c>
      <c r="E159" s="40">
        <f t="shared" si="7"/>
        <v>6.8090000000000002</v>
      </c>
      <c r="F159" s="41">
        <v>10</v>
      </c>
      <c r="G159" s="41">
        <v>136.18</v>
      </c>
      <c r="H159" s="42">
        <f t="shared" si="8"/>
        <v>32.119999999999997</v>
      </c>
      <c r="I159" s="43">
        <f t="shared" si="9"/>
        <v>168.3</v>
      </c>
      <c r="J159" s="32"/>
    </row>
    <row r="160" spans="1:10" x14ac:dyDescent="0.25">
      <c r="A160" s="36">
        <v>144</v>
      </c>
      <c r="B160" s="37" t="s">
        <v>75</v>
      </c>
      <c r="C160" s="38" t="s">
        <v>18</v>
      </c>
      <c r="D160" s="39">
        <v>1101</v>
      </c>
      <c r="E160" s="40">
        <f t="shared" si="7"/>
        <v>6.5469999999999997</v>
      </c>
      <c r="F160" s="41">
        <v>6.5</v>
      </c>
      <c r="G160" s="41">
        <v>85.11</v>
      </c>
      <c r="H160" s="42">
        <f t="shared" si="8"/>
        <v>20.079999999999998</v>
      </c>
      <c r="I160" s="43">
        <f t="shared" si="9"/>
        <v>105.19</v>
      </c>
      <c r="J160" s="32"/>
    </row>
    <row r="161" spans="1:10" x14ac:dyDescent="0.25">
      <c r="A161" s="36">
        <v>145</v>
      </c>
      <c r="B161" s="37" t="s">
        <v>75</v>
      </c>
      <c r="C161" s="38" t="s">
        <v>17</v>
      </c>
      <c r="D161" s="39">
        <v>1123</v>
      </c>
      <c r="E161" s="40">
        <f t="shared" si="7"/>
        <v>6.6779999999999999</v>
      </c>
      <c r="F161" s="41">
        <v>6.5</v>
      </c>
      <c r="G161" s="41">
        <v>86.81</v>
      </c>
      <c r="H161" s="42">
        <f t="shared" si="8"/>
        <v>20.48</v>
      </c>
      <c r="I161" s="43">
        <f t="shared" si="9"/>
        <v>107.29</v>
      </c>
      <c r="J161" s="32"/>
    </row>
    <row r="162" spans="1:10" ht="26.4" x14ac:dyDescent="0.25">
      <c r="A162" s="36">
        <v>146</v>
      </c>
      <c r="B162" s="37" t="s">
        <v>76</v>
      </c>
      <c r="C162" s="38" t="s">
        <v>17</v>
      </c>
      <c r="D162" s="39">
        <v>1123</v>
      </c>
      <c r="E162" s="40">
        <f t="shared" si="7"/>
        <v>6.6779999999999999</v>
      </c>
      <c r="F162" s="41">
        <v>6.5</v>
      </c>
      <c r="G162" s="41">
        <v>86.81</v>
      </c>
      <c r="H162" s="42">
        <f t="shared" si="8"/>
        <v>20.48</v>
      </c>
      <c r="I162" s="43">
        <f t="shared" si="9"/>
        <v>107.29</v>
      </c>
      <c r="J162" s="32"/>
    </row>
    <row r="163" spans="1:10" ht="39.6" x14ac:dyDescent="0.25">
      <c r="A163" s="36">
        <v>147</v>
      </c>
      <c r="B163" s="37" t="s">
        <v>36</v>
      </c>
      <c r="C163" s="38" t="s">
        <v>24</v>
      </c>
      <c r="D163" s="39">
        <v>2011</v>
      </c>
      <c r="E163" s="40">
        <f t="shared" si="7"/>
        <v>11.958</v>
      </c>
      <c r="F163" s="41">
        <v>2</v>
      </c>
      <c r="G163" s="41">
        <v>47.83</v>
      </c>
      <c r="H163" s="42">
        <f t="shared" si="8"/>
        <v>11.28</v>
      </c>
      <c r="I163" s="43">
        <f t="shared" si="9"/>
        <v>59.11</v>
      </c>
      <c r="J163" s="32"/>
    </row>
    <row r="164" spans="1:10" ht="39.6" x14ac:dyDescent="0.25">
      <c r="A164" s="36">
        <v>148</v>
      </c>
      <c r="B164" s="37" t="s">
        <v>36</v>
      </c>
      <c r="C164" s="38" t="s">
        <v>20</v>
      </c>
      <c r="D164" s="39">
        <v>1857</v>
      </c>
      <c r="E164" s="40">
        <f t="shared" si="7"/>
        <v>11.042</v>
      </c>
      <c r="F164" s="41">
        <v>2</v>
      </c>
      <c r="G164" s="41">
        <v>44.17</v>
      </c>
      <c r="H164" s="42">
        <f t="shared" si="8"/>
        <v>10.42</v>
      </c>
      <c r="I164" s="43">
        <f t="shared" si="9"/>
        <v>54.59</v>
      </c>
      <c r="J164" s="32"/>
    </row>
    <row r="165" spans="1:10" ht="39.6" x14ac:dyDescent="0.25">
      <c r="A165" s="36">
        <v>149</v>
      </c>
      <c r="B165" s="37" t="s">
        <v>36</v>
      </c>
      <c r="C165" s="38" t="s">
        <v>17</v>
      </c>
      <c r="D165" s="39">
        <v>1392</v>
      </c>
      <c r="E165" s="40">
        <f t="shared" si="7"/>
        <v>8.2769999999999992</v>
      </c>
      <c r="F165" s="41">
        <v>2</v>
      </c>
      <c r="G165" s="41">
        <v>33.11</v>
      </c>
      <c r="H165" s="42">
        <f t="shared" si="8"/>
        <v>7.81</v>
      </c>
      <c r="I165" s="43">
        <f t="shared" si="9"/>
        <v>40.92</v>
      </c>
      <c r="J165" s="32"/>
    </row>
    <row r="166" spans="1:10" ht="39.6" x14ac:dyDescent="0.25">
      <c r="A166" s="36">
        <v>150</v>
      </c>
      <c r="B166" s="37" t="s">
        <v>36</v>
      </c>
      <c r="C166" s="38" t="s">
        <v>17</v>
      </c>
      <c r="D166" s="39">
        <v>1388</v>
      </c>
      <c r="E166" s="40">
        <f t="shared" si="7"/>
        <v>8.2539999999999996</v>
      </c>
      <c r="F166" s="41">
        <v>2</v>
      </c>
      <c r="G166" s="41">
        <v>33.020000000000003</v>
      </c>
      <c r="H166" s="42">
        <f t="shared" si="8"/>
        <v>7.79</v>
      </c>
      <c r="I166" s="43">
        <f t="shared" si="9"/>
        <v>40.81</v>
      </c>
      <c r="J166" s="32"/>
    </row>
    <row r="167" spans="1:10" ht="39.6" x14ac:dyDescent="0.25">
      <c r="A167" s="36">
        <v>151</v>
      </c>
      <c r="B167" s="37" t="s">
        <v>36</v>
      </c>
      <c r="C167" s="38" t="s">
        <v>16</v>
      </c>
      <c r="D167" s="39">
        <v>1540</v>
      </c>
      <c r="E167" s="40">
        <f t="shared" si="7"/>
        <v>9.157</v>
      </c>
      <c r="F167" s="41">
        <v>12</v>
      </c>
      <c r="G167" s="41">
        <v>219.77</v>
      </c>
      <c r="H167" s="42">
        <f t="shared" si="8"/>
        <v>51.84</v>
      </c>
      <c r="I167" s="43">
        <f t="shared" si="9"/>
        <v>271.61</v>
      </c>
      <c r="J167" s="32"/>
    </row>
    <row r="168" spans="1:10" ht="39.6" x14ac:dyDescent="0.25">
      <c r="A168" s="36">
        <v>152</v>
      </c>
      <c r="B168" s="37" t="s">
        <v>36</v>
      </c>
      <c r="C168" s="38" t="s">
        <v>16</v>
      </c>
      <c r="D168" s="39">
        <v>1545</v>
      </c>
      <c r="E168" s="40">
        <f t="shared" si="7"/>
        <v>9.1869999999999994</v>
      </c>
      <c r="F168" s="41">
        <v>2</v>
      </c>
      <c r="G168" s="41">
        <v>36.75</v>
      </c>
      <c r="H168" s="42">
        <f t="shared" si="8"/>
        <v>8.67</v>
      </c>
      <c r="I168" s="43">
        <f t="shared" si="9"/>
        <v>45.42</v>
      </c>
      <c r="J168" s="32"/>
    </row>
    <row r="169" spans="1:10" ht="39.6" x14ac:dyDescent="0.25">
      <c r="A169" s="36">
        <v>153</v>
      </c>
      <c r="B169" s="37" t="s">
        <v>36</v>
      </c>
      <c r="C169" s="38" t="s">
        <v>17</v>
      </c>
      <c r="D169" s="39">
        <v>1388</v>
      </c>
      <c r="E169" s="40">
        <f t="shared" si="7"/>
        <v>8.2539999999999996</v>
      </c>
      <c r="F169" s="41">
        <v>2</v>
      </c>
      <c r="G169" s="41">
        <v>33.020000000000003</v>
      </c>
      <c r="H169" s="42">
        <f t="shared" si="8"/>
        <v>7.79</v>
      </c>
      <c r="I169" s="43">
        <f t="shared" si="9"/>
        <v>40.81</v>
      </c>
      <c r="J169" s="32"/>
    </row>
    <row r="170" spans="1:10" ht="39.6" x14ac:dyDescent="0.25">
      <c r="A170" s="36">
        <v>154</v>
      </c>
      <c r="B170" s="37" t="s">
        <v>36</v>
      </c>
      <c r="C170" s="38" t="s">
        <v>16</v>
      </c>
      <c r="D170" s="39">
        <v>1567</v>
      </c>
      <c r="E170" s="40">
        <f t="shared" si="7"/>
        <v>9.3179999999999996</v>
      </c>
      <c r="F170" s="41">
        <v>2</v>
      </c>
      <c r="G170" s="41">
        <v>37.270000000000003</v>
      </c>
      <c r="H170" s="42">
        <f t="shared" si="8"/>
        <v>8.7899999999999991</v>
      </c>
      <c r="I170" s="43">
        <f t="shared" si="9"/>
        <v>46.06</v>
      </c>
      <c r="J170" s="32"/>
    </row>
    <row r="171" spans="1:10" ht="39.6" x14ac:dyDescent="0.25">
      <c r="A171" s="36">
        <v>155</v>
      </c>
      <c r="B171" s="37" t="s">
        <v>36</v>
      </c>
      <c r="C171" s="38" t="s">
        <v>17</v>
      </c>
      <c r="D171" s="39">
        <v>1388</v>
      </c>
      <c r="E171" s="40">
        <f t="shared" si="7"/>
        <v>8.2539999999999996</v>
      </c>
      <c r="F171" s="41">
        <v>2</v>
      </c>
      <c r="G171" s="41">
        <v>33.020000000000003</v>
      </c>
      <c r="H171" s="42">
        <f t="shared" si="8"/>
        <v>7.79</v>
      </c>
      <c r="I171" s="43">
        <f t="shared" si="9"/>
        <v>40.81</v>
      </c>
      <c r="J171" s="32"/>
    </row>
    <row r="172" spans="1:10" ht="39.6" x14ac:dyDescent="0.25">
      <c r="A172" s="36">
        <v>156</v>
      </c>
      <c r="B172" s="37" t="s">
        <v>36</v>
      </c>
      <c r="C172" s="38" t="s">
        <v>18</v>
      </c>
      <c r="D172" s="39">
        <v>1232</v>
      </c>
      <c r="E172" s="40">
        <f t="shared" si="7"/>
        <v>7.3259999999999996</v>
      </c>
      <c r="F172" s="41">
        <v>12</v>
      </c>
      <c r="G172" s="41">
        <v>175.82</v>
      </c>
      <c r="H172" s="42">
        <f t="shared" si="8"/>
        <v>41.48</v>
      </c>
      <c r="I172" s="43">
        <f t="shared" si="9"/>
        <v>217.29999999999998</v>
      </c>
      <c r="J172" s="32"/>
    </row>
    <row r="173" spans="1:10" ht="39.6" x14ac:dyDescent="0.25">
      <c r="A173" s="36">
        <v>157</v>
      </c>
      <c r="B173" s="37" t="s">
        <v>36</v>
      </c>
      <c r="C173" s="38" t="s">
        <v>17</v>
      </c>
      <c r="D173" s="39">
        <v>1410</v>
      </c>
      <c r="E173" s="40">
        <f t="shared" si="7"/>
        <v>8.3840000000000003</v>
      </c>
      <c r="F173" s="41">
        <v>2</v>
      </c>
      <c r="G173" s="41">
        <v>33.54</v>
      </c>
      <c r="H173" s="42">
        <f t="shared" si="8"/>
        <v>7.91</v>
      </c>
      <c r="I173" s="43">
        <f t="shared" si="9"/>
        <v>41.45</v>
      </c>
      <c r="J173" s="32"/>
    </row>
    <row r="174" spans="1:10" ht="26.4" x14ac:dyDescent="0.25">
      <c r="A174" s="36">
        <v>158</v>
      </c>
      <c r="B174" s="37" t="s">
        <v>37</v>
      </c>
      <c r="C174" s="38" t="s">
        <v>17</v>
      </c>
      <c r="D174" s="39">
        <v>1388</v>
      </c>
      <c r="E174" s="40">
        <f t="shared" si="7"/>
        <v>8.2539999999999996</v>
      </c>
      <c r="F174" s="41">
        <v>7</v>
      </c>
      <c r="G174" s="41">
        <v>115.56</v>
      </c>
      <c r="H174" s="42">
        <f t="shared" si="8"/>
        <v>27.26</v>
      </c>
      <c r="I174" s="43">
        <f t="shared" si="9"/>
        <v>142.82</v>
      </c>
      <c r="J174" s="32"/>
    </row>
    <row r="175" spans="1:10" ht="26.4" x14ac:dyDescent="0.25">
      <c r="A175" s="36">
        <v>159</v>
      </c>
      <c r="B175" s="37" t="s">
        <v>37</v>
      </c>
      <c r="C175" s="38" t="s">
        <v>17</v>
      </c>
      <c r="D175" s="39">
        <v>1345</v>
      </c>
      <c r="E175" s="40">
        <f t="shared" si="7"/>
        <v>7.9980000000000002</v>
      </c>
      <c r="F175" s="41">
        <v>4</v>
      </c>
      <c r="G175" s="41">
        <v>63.98</v>
      </c>
      <c r="H175" s="42">
        <f t="shared" si="8"/>
        <v>15.09</v>
      </c>
      <c r="I175" s="43">
        <f t="shared" si="9"/>
        <v>79.069999999999993</v>
      </c>
      <c r="J175" s="32"/>
    </row>
    <row r="176" spans="1:10" ht="26.4" x14ac:dyDescent="0.25">
      <c r="A176" s="36">
        <v>160</v>
      </c>
      <c r="B176" s="37" t="s">
        <v>37</v>
      </c>
      <c r="C176" s="38" t="s">
        <v>17</v>
      </c>
      <c r="D176" s="39">
        <v>1345</v>
      </c>
      <c r="E176" s="40">
        <f t="shared" si="7"/>
        <v>7.9980000000000002</v>
      </c>
      <c r="F176" s="41">
        <v>7</v>
      </c>
      <c r="G176" s="41">
        <v>111.97</v>
      </c>
      <c r="H176" s="42">
        <f t="shared" si="8"/>
        <v>26.41</v>
      </c>
      <c r="I176" s="43">
        <f t="shared" si="9"/>
        <v>138.38</v>
      </c>
      <c r="J176" s="32"/>
    </row>
    <row r="177" spans="1:10" ht="26.4" x14ac:dyDescent="0.25">
      <c r="A177" s="36">
        <v>161</v>
      </c>
      <c r="B177" s="37" t="s">
        <v>38</v>
      </c>
      <c r="C177" s="38" t="s">
        <v>17</v>
      </c>
      <c r="D177" s="39">
        <v>1388</v>
      </c>
      <c r="E177" s="40">
        <f t="shared" si="7"/>
        <v>8.2539999999999996</v>
      </c>
      <c r="F177" s="41">
        <v>2</v>
      </c>
      <c r="G177" s="41">
        <v>33.020000000000003</v>
      </c>
      <c r="H177" s="42">
        <f t="shared" si="8"/>
        <v>7.79</v>
      </c>
      <c r="I177" s="43">
        <f t="shared" si="9"/>
        <v>40.81</v>
      </c>
      <c r="J177" s="32"/>
    </row>
    <row r="178" spans="1:10" ht="26.4" x14ac:dyDescent="0.25">
      <c r="A178" s="36">
        <v>162</v>
      </c>
      <c r="B178" s="37" t="s">
        <v>38</v>
      </c>
      <c r="C178" s="38" t="s">
        <v>16</v>
      </c>
      <c r="D178" s="39">
        <v>1567</v>
      </c>
      <c r="E178" s="40">
        <f t="shared" si="7"/>
        <v>9.3179999999999996</v>
      </c>
      <c r="F178" s="41">
        <v>2</v>
      </c>
      <c r="G178" s="41">
        <v>37.270000000000003</v>
      </c>
      <c r="H178" s="42">
        <f t="shared" si="8"/>
        <v>8.7899999999999991</v>
      </c>
      <c r="I178" s="43">
        <f t="shared" si="9"/>
        <v>46.06</v>
      </c>
      <c r="J178" s="32"/>
    </row>
    <row r="179" spans="1:10" x14ac:dyDescent="0.25">
      <c r="A179" s="36">
        <v>163</v>
      </c>
      <c r="B179" s="37" t="s">
        <v>77</v>
      </c>
      <c r="C179" s="38" t="s">
        <v>17</v>
      </c>
      <c r="D179" s="39">
        <v>1063</v>
      </c>
      <c r="E179" s="40">
        <f t="shared" si="7"/>
        <v>6.3209999999999997</v>
      </c>
      <c r="F179" s="41">
        <v>8</v>
      </c>
      <c r="G179" s="41">
        <v>101.14</v>
      </c>
      <c r="H179" s="42">
        <f t="shared" si="8"/>
        <v>23.86</v>
      </c>
      <c r="I179" s="43">
        <f t="shared" si="9"/>
        <v>125</v>
      </c>
      <c r="J179" s="32"/>
    </row>
    <row r="180" spans="1:10" x14ac:dyDescent="0.25">
      <c r="A180" s="36">
        <v>164</v>
      </c>
      <c r="B180" s="37" t="s">
        <v>77</v>
      </c>
      <c r="C180" s="38" t="s">
        <v>17</v>
      </c>
      <c r="D180" s="39">
        <v>1083</v>
      </c>
      <c r="E180" s="40">
        <f t="shared" si="7"/>
        <v>6.44</v>
      </c>
      <c r="F180" s="41">
        <v>8</v>
      </c>
      <c r="G180" s="41">
        <v>103.04</v>
      </c>
      <c r="H180" s="42">
        <f t="shared" si="8"/>
        <v>24.31</v>
      </c>
      <c r="I180" s="43">
        <f t="shared" si="9"/>
        <v>127.35000000000001</v>
      </c>
      <c r="J180" s="32"/>
    </row>
    <row r="181" spans="1:10" x14ac:dyDescent="0.25">
      <c r="A181" s="36">
        <v>165</v>
      </c>
      <c r="B181" s="37" t="s">
        <v>77</v>
      </c>
      <c r="C181" s="38" t="s">
        <v>18</v>
      </c>
      <c r="D181" s="39">
        <v>1082</v>
      </c>
      <c r="E181" s="40">
        <f t="shared" si="7"/>
        <v>6.4340000000000002</v>
      </c>
      <c r="F181" s="41">
        <v>14</v>
      </c>
      <c r="G181" s="41">
        <v>180.15</v>
      </c>
      <c r="H181" s="42">
        <f t="shared" si="8"/>
        <v>42.5</v>
      </c>
      <c r="I181" s="43">
        <f t="shared" si="9"/>
        <v>222.65</v>
      </c>
      <c r="J181" s="32"/>
    </row>
    <row r="182" spans="1:10" x14ac:dyDescent="0.25">
      <c r="A182" s="36">
        <v>166</v>
      </c>
      <c r="B182" s="37" t="s">
        <v>77</v>
      </c>
      <c r="C182" s="38" t="s">
        <v>18</v>
      </c>
      <c r="D182" s="39">
        <v>1041</v>
      </c>
      <c r="E182" s="40">
        <f t="shared" si="7"/>
        <v>6.19</v>
      </c>
      <c r="F182" s="41">
        <v>14</v>
      </c>
      <c r="G182" s="41">
        <v>173.32</v>
      </c>
      <c r="H182" s="42">
        <f>ROUNDDOWN(G182*0.2359,2)</f>
        <v>40.880000000000003</v>
      </c>
      <c r="I182" s="43">
        <f t="shared" si="9"/>
        <v>214.2</v>
      </c>
      <c r="J182" s="32"/>
    </row>
    <row r="183" spans="1:10" x14ac:dyDescent="0.25">
      <c r="A183" s="36">
        <v>167</v>
      </c>
      <c r="B183" s="37" t="s">
        <v>77</v>
      </c>
      <c r="C183" s="38" t="s">
        <v>18</v>
      </c>
      <c r="D183" s="39">
        <v>1062</v>
      </c>
      <c r="E183" s="40">
        <f t="shared" si="7"/>
        <v>6.3150000000000004</v>
      </c>
      <c r="F183" s="41">
        <v>6</v>
      </c>
      <c r="G183" s="41">
        <v>75.78</v>
      </c>
      <c r="H183" s="42">
        <f t="shared" si="8"/>
        <v>17.88</v>
      </c>
      <c r="I183" s="43">
        <f t="shared" si="9"/>
        <v>93.66</v>
      </c>
      <c r="J183" s="32"/>
    </row>
    <row r="184" spans="1:10" x14ac:dyDescent="0.25">
      <c r="A184" s="36">
        <v>168</v>
      </c>
      <c r="B184" s="37" t="s">
        <v>77</v>
      </c>
      <c r="C184" s="38" t="s">
        <v>18</v>
      </c>
      <c r="D184" s="39">
        <v>1041</v>
      </c>
      <c r="E184" s="40">
        <f t="shared" si="7"/>
        <v>6.19</v>
      </c>
      <c r="F184" s="41">
        <v>8</v>
      </c>
      <c r="G184" s="41">
        <v>99.04</v>
      </c>
      <c r="H184" s="42">
        <f t="shared" si="8"/>
        <v>23.36</v>
      </c>
      <c r="I184" s="43">
        <f t="shared" si="9"/>
        <v>122.4</v>
      </c>
      <c r="J184" s="32"/>
    </row>
    <row r="185" spans="1:10" x14ac:dyDescent="0.25">
      <c r="A185" s="36">
        <v>169</v>
      </c>
      <c r="B185" s="37" t="s">
        <v>77</v>
      </c>
      <c r="C185" s="38" t="s">
        <v>18</v>
      </c>
      <c r="D185" s="39">
        <v>1062</v>
      </c>
      <c r="E185" s="40">
        <f t="shared" si="7"/>
        <v>6.3150000000000004</v>
      </c>
      <c r="F185" s="41">
        <v>6</v>
      </c>
      <c r="G185" s="41">
        <v>75.78</v>
      </c>
      <c r="H185" s="42">
        <f t="shared" si="8"/>
        <v>17.88</v>
      </c>
      <c r="I185" s="43">
        <f t="shared" si="9"/>
        <v>93.66</v>
      </c>
      <c r="J185" s="32"/>
    </row>
    <row r="186" spans="1:10" x14ac:dyDescent="0.25">
      <c r="A186" s="36">
        <v>170</v>
      </c>
      <c r="B186" s="37" t="s">
        <v>39</v>
      </c>
      <c r="C186" s="38" t="s">
        <v>17</v>
      </c>
      <c r="D186" s="39">
        <v>1308</v>
      </c>
      <c r="E186" s="40">
        <f t="shared" si="7"/>
        <v>7.7779999999999996</v>
      </c>
      <c r="F186" s="41">
        <v>2</v>
      </c>
      <c r="G186" s="41">
        <v>31.11</v>
      </c>
      <c r="H186" s="42">
        <f t="shared" si="8"/>
        <v>7.34</v>
      </c>
      <c r="I186" s="43">
        <f t="shared" si="9"/>
        <v>38.450000000000003</v>
      </c>
      <c r="J186" s="32"/>
    </row>
    <row r="187" spans="1:10" x14ac:dyDescent="0.25">
      <c r="A187" s="36">
        <v>171</v>
      </c>
      <c r="B187" s="37" t="s">
        <v>39</v>
      </c>
      <c r="C187" s="38" t="s">
        <v>18</v>
      </c>
      <c r="D187" s="39">
        <v>1275</v>
      </c>
      <c r="E187" s="40">
        <f t="shared" si="7"/>
        <v>7.5819999999999999</v>
      </c>
      <c r="F187" s="41">
        <v>2</v>
      </c>
      <c r="G187" s="41">
        <v>30.33</v>
      </c>
      <c r="H187" s="42">
        <f>ROUNDUP(G187*0.2359,2)</f>
        <v>7.16</v>
      </c>
      <c r="I187" s="43">
        <f t="shared" si="9"/>
        <v>37.489999999999995</v>
      </c>
      <c r="J187" s="32"/>
    </row>
    <row r="188" spans="1:10" x14ac:dyDescent="0.25">
      <c r="A188" s="36">
        <v>172</v>
      </c>
      <c r="B188" s="37" t="s">
        <v>39</v>
      </c>
      <c r="C188" s="38" t="s">
        <v>18</v>
      </c>
      <c r="D188" s="39">
        <v>1187</v>
      </c>
      <c r="E188" s="40">
        <f t="shared" si="7"/>
        <v>7.0579999999999998</v>
      </c>
      <c r="F188" s="41">
        <v>8</v>
      </c>
      <c r="G188" s="41">
        <v>112.93</v>
      </c>
      <c r="H188" s="42">
        <f t="shared" si="8"/>
        <v>26.64</v>
      </c>
      <c r="I188" s="43">
        <f t="shared" si="9"/>
        <v>139.57</v>
      </c>
      <c r="J188" s="32"/>
    </row>
    <row r="189" spans="1:10" x14ac:dyDescent="0.25">
      <c r="A189" s="36">
        <v>173</v>
      </c>
      <c r="B189" s="37" t="s">
        <v>39</v>
      </c>
      <c r="C189" s="38" t="s">
        <v>18</v>
      </c>
      <c r="D189" s="39">
        <v>1275</v>
      </c>
      <c r="E189" s="40">
        <f t="shared" si="7"/>
        <v>7.5819999999999999</v>
      </c>
      <c r="F189" s="41">
        <v>2</v>
      </c>
      <c r="G189" s="41">
        <v>30.33</v>
      </c>
      <c r="H189" s="42">
        <f t="shared" si="8"/>
        <v>7.15</v>
      </c>
      <c r="I189" s="43">
        <f t="shared" si="9"/>
        <v>37.479999999999997</v>
      </c>
      <c r="J189" s="32"/>
    </row>
    <row r="190" spans="1:10" x14ac:dyDescent="0.25">
      <c r="A190" s="36">
        <v>174</v>
      </c>
      <c r="B190" s="37" t="s">
        <v>39</v>
      </c>
      <c r="C190" s="38" t="s">
        <v>18</v>
      </c>
      <c r="D190" s="39">
        <v>1231</v>
      </c>
      <c r="E190" s="40">
        <f t="shared" si="7"/>
        <v>7.32</v>
      </c>
      <c r="F190" s="41">
        <v>2</v>
      </c>
      <c r="G190" s="41">
        <v>29.28</v>
      </c>
      <c r="H190" s="42">
        <f t="shared" si="8"/>
        <v>6.91</v>
      </c>
      <c r="I190" s="43">
        <f t="shared" si="9"/>
        <v>36.19</v>
      </c>
      <c r="J190" s="32"/>
    </row>
    <row r="191" spans="1:10" ht="26.4" x14ac:dyDescent="0.25">
      <c r="A191" s="36">
        <v>175</v>
      </c>
      <c r="B191" s="37" t="s">
        <v>39</v>
      </c>
      <c r="C191" s="38" t="s">
        <v>20</v>
      </c>
      <c r="D191" s="39">
        <v>1728</v>
      </c>
      <c r="E191" s="40">
        <f t="shared" si="7"/>
        <v>10.275</v>
      </c>
      <c r="F191" s="41">
        <v>2</v>
      </c>
      <c r="G191" s="41">
        <v>41.1</v>
      </c>
      <c r="H191" s="42">
        <f t="shared" si="8"/>
        <v>9.6999999999999993</v>
      </c>
      <c r="I191" s="43">
        <f t="shared" si="9"/>
        <v>50.8</v>
      </c>
      <c r="J191" s="32"/>
    </row>
    <row r="192" spans="1:10" x14ac:dyDescent="0.25">
      <c r="A192" s="36">
        <v>176</v>
      </c>
      <c r="B192" s="37" t="s">
        <v>39</v>
      </c>
      <c r="C192" s="38" t="s">
        <v>18</v>
      </c>
      <c r="D192" s="39">
        <v>1166</v>
      </c>
      <c r="E192" s="40">
        <f t="shared" si="7"/>
        <v>6.9329999999999998</v>
      </c>
      <c r="F192" s="41">
        <v>6</v>
      </c>
      <c r="G192" s="41">
        <v>83.2</v>
      </c>
      <c r="H192" s="42">
        <f t="shared" si="8"/>
        <v>19.63</v>
      </c>
      <c r="I192" s="43">
        <f t="shared" si="9"/>
        <v>102.83</v>
      </c>
      <c r="J192" s="32"/>
    </row>
    <row r="193" spans="1:10" x14ac:dyDescent="0.25">
      <c r="A193" s="36">
        <v>177</v>
      </c>
      <c r="B193" s="37" t="s">
        <v>39</v>
      </c>
      <c r="C193" s="38" t="s">
        <v>18</v>
      </c>
      <c r="D193" s="39">
        <v>1210</v>
      </c>
      <c r="E193" s="40">
        <f t="shared" si="7"/>
        <v>7.1950000000000003</v>
      </c>
      <c r="F193" s="41">
        <v>8</v>
      </c>
      <c r="G193" s="41">
        <v>115.12</v>
      </c>
      <c r="H193" s="42">
        <f t="shared" si="8"/>
        <v>27.16</v>
      </c>
      <c r="I193" s="43">
        <f t="shared" si="9"/>
        <v>142.28</v>
      </c>
      <c r="J193" s="32"/>
    </row>
    <row r="194" spans="1:10" x14ac:dyDescent="0.25">
      <c r="A194" s="36">
        <v>178</v>
      </c>
      <c r="B194" s="37" t="s">
        <v>78</v>
      </c>
      <c r="C194" s="38" t="s">
        <v>24</v>
      </c>
      <c r="D194" s="39">
        <v>1474</v>
      </c>
      <c r="E194" s="40">
        <f t="shared" si="7"/>
        <v>8.7650000000000006</v>
      </c>
      <c r="F194" s="41">
        <v>12.5</v>
      </c>
      <c r="G194" s="41">
        <v>219.13</v>
      </c>
      <c r="H194" s="42">
        <f t="shared" si="8"/>
        <v>51.69</v>
      </c>
      <c r="I194" s="43">
        <f t="shared" si="9"/>
        <v>270.82</v>
      </c>
      <c r="J194" s="32"/>
    </row>
    <row r="195" spans="1:10" x14ac:dyDescent="0.25">
      <c r="A195" s="36">
        <v>179</v>
      </c>
      <c r="B195" s="37" t="s">
        <v>78</v>
      </c>
      <c r="C195" s="38" t="s">
        <v>18</v>
      </c>
      <c r="D195" s="39">
        <v>1122</v>
      </c>
      <c r="E195" s="40">
        <f t="shared" si="7"/>
        <v>6.6719999999999997</v>
      </c>
      <c r="F195" s="41">
        <v>16.5</v>
      </c>
      <c r="G195" s="41">
        <v>220.18</v>
      </c>
      <c r="H195" s="42">
        <f t="shared" si="8"/>
        <v>51.94</v>
      </c>
      <c r="I195" s="43">
        <f t="shared" si="9"/>
        <v>272.12</v>
      </c>
      <c r="J195" s="32"/>
    </row>
    <row r="196" spans="1:10" x14ac:dyDescent="0.25">
      <c r="A196" s="36">
        <v>180</v>
      </c>
      <c r="B196" s="37" t="s">
        <v>78</v>
      </c>
      <c r="C196" s="38" t="s">
        <v>18</v>
      </c>
      <c r="D196" s="39">
        <v>1101</v>
      </c>
      <c r="E196" s="40">
        <f t="shared" si="7"/>
        <v>6.5469999999999997</v>
      </c>
      <c r="F196" s="41">
        <v>12.5</v>
      </c>
      <c r="G196" s="41">
        <v>163.68</v>
      </c>
      <c r="H196" s="42">
        <f t="shared" si="8"/>
        <v>38.61</v>
      </c>
      <c r="I196" s="43">
        <f t="shared" si="9"/>
        <v>202.29000000000002</v>
      </c>
      <c r="J196" s="32"/>
    </row>
    <row r="197" spans="1:10" x14ac:dyDescent="0.25">
      <c r="A197" s="36">
        <v>181</v>
      </c>
      <c r="B197" s="37" t="s">
        <v>40</v>
      </c>
      <c r="C197" s="38" t="s">
        <v>17</v>
      </c>
      <c r="D197" s="39">
        <v>1332</v>
      </c>
      <c r="E197" s="40">
        <f t="shared" si="7"/>
        <v>7.9210000000000003</v>
      </c>
      <c r="F197" s="41">
        <v>12</v>
      </c>
      <c r="G197" s="41">
        <v>190.1</v>
      </c>
      <c r="H197" s="42">
        <f t="shared" si="8"/>
        <v>44.84</v>
      </c>
      <c r="I197" s="43">
        <f t="shared" si="9"/>
        <v>234.94</v>
      </c>
      <c r="J197" s="32"/>
    </row>
    <row r="198" spans="1:10" x14ac:dyDescent="0.25">
      <c r="A198" s="36">
        <v>182</v>
      </c>
      <c r="B198" s="37" t="s">
        <v>40</v>
      </c>
      <c r="C198" s="38" t="s">
        <v>18</v>
      </c>
      <c r="D198" s="39">
        <v>1275</v>
      </c>
      <c r="E198" s="40">
        <f t="shared" si="7"/>
        <v>7.5819999999999999</v>
      </c>
      <c r="F198" s="41">
        <v>12</v>
      </c>
      <c r="G198" s="41">
        <v>181.97</v>
      </c>
      <c r="H198" s="42">
        <f t="shared" si="8"/>
        <v>42.93</v>
      </c>
      <c r="I198" s="43">
        <f t="shared" si="9"/>
        <v>224.9</v>
      </c>
      <c r="J198" s="32"/>
    </row>
    <row r="199" spans="1:10" x14ac:dyDescent="0.25">
      <c r="A199" s="36">
        <v>183</v>
      </c>
      <c r="B199" s="37" t="s">
        <v>40</v>
      </c>
      <c r="C199" s="38" t="s">
        <v>18</v>
      </c>
      <c r="D199" s="39">
        <v>1275</v>
      </c>
      <c r="E199" s="40">
        <f t="shared" si="7"/>
        <v>7.5819999999999999</v>
      </c>
      <c r="F199" s="41">
        <v>12</v>
      </c>
      <c r="G199" s="41">
        <v>181.97</v>
      </c>
      <c r="H199" s="42">
        <f t="shared" si="8"/>
        <v>42.93</v>
      </c>
      <c r="I199" s="43">
        <f t="shared" si="9"/>
        <v>224.9</v>
      </c>
      <c r="J199" s="32"/>
    </row>
    <row r="200" spans="1:10" x14ac:dyDescent="0.25">
      <c r="A200" s="36">
        <v>184</v>
      </c>
      <c r="B200" s="37" t="s">
        <v>41</v>
      </c>
      <c r="C200" s="38" t="s">
        <v>18</v>
      </c>
      <c r="D200" s="39">
        <v>1041</v>
      </c>
      <c r="E200" s="40">
        <f t="shared" si="7"/>
        <v>6.19</v>
      </c>
      <c r="F200" s="41">
        <v>7</v>
      </c>
      <c r="G200" s="41">
        <v>86.66</v>
      </c>
      <c r="H200" s="42">
        <f t="shared" si="8"/>
        <v>20.440000000000001</v>
      </c>
      <c r="I200" s="43">
        <f t="shared" si="9"/>
        <v>107.1</v>
      </c>
      <c r="J200" s="32"/>
    </row>
    <row r="201" spans="1:10" x14ac:dyDescent="0.25">
      <c r="A201" s="36">
        <v>185</v>
      </c>
      <c r="B201" s="37" t="s">
        <v>41</v>
      </c>
      <c r="C201" s="38" t="s">
        <v>18</v>
      </c>
      <c r="D201" s="39">
        <v>1102</v>
      </c>
      <c r="E201" s="40">
        <f t="shared" si="7"/>
        <v>6.5529999999999999</v>
      </c>
      <c r="F201" s="41">
        <v>7</v>
      </c>
      <c r="G201" s="41">
        <v>91.74</v>
      </c>
      <c r="H201" s="42">
        <f t="shared" si="8"/>
        <v>21.64</v>
      </c>
      <c r="I201" s="43">
        <f t="shared" si="9"/>
        <v>113.38</v>
      </c>
      <c r="J201" s="32"/>
    </row>
    <row r="202" spans="1:10" x14ac:dyDescent="0.25">
      <c r="A202" s="36">
        <v>186</v>
      </c>
      <c r="B202" s="37" t="s">
        <v>41</v>
      </c>
      <c r="C202" s="38" t="s">
        <v>18</v>
      </c>
      <c r="D202" s="39">
        <v>1062</v>
      </c>
      <c r="E202" s="40">
        <f t="shared" si="7"/>
        <v>6.3150000000000004</v>
      </c>
      <c r="F202" s="41">
        <v>20</v>
      </c>
      <c r="G202" s="41">
        <v>252.6</v>
      </c>
      <c r="H202" s="42">
        <f t="shared" si="8"/>
        <v>59.59</v>
      </c>
      <c r="I202" s="43">
        <f t="shared" si="9"/>
        <v>312.19</v>
      </c>
      <c r="J202" s="32"/>
    </row>
    <row r="203" spans="1:10" x14ac:dyDescent="0.25">
      <c r="A203" s="36">
        <v>187</v>
      </c>
      <c r="B203" s="37" t="s">
        <v>41</v>
      </c>
      <c r="C203" s="38" t="s">
        <v>17</v>
      </c>
      <c r="D203" s="39">
        <v>1103</v>
      </c>
      <c r="E203" s="40">
        <f t="shared" si="7"/>
        <v>6.5590000000000002</v>
      </c>
      <c r="F203" s="41">
        <v>20</v>
      </c>
      <c r="G203" s="41">
        <v>262.36</v>
      </c>
      <c r="H203" s="42">
        <f t="shared" si="8"/>
        <v>61.89</v>
      </c>
      <c r="I203" s="43">
        <f t="shared" si="9"/>
        <v>324.25</v>
      </c>
      <c r="J203" s="32"/>
    </row>
    <row r="204" spans="1:10" ht="26.4" x14ac:dyDescent="0.25">
      <c r="A204" s="36">
        <v>188</v>
      </c>
      <c r="B204" s="37" t="s">
        <v>41</v>
      </c>
      <c r="C204" s="38" t="s">
        <v>20</v>
      </c>
      <c r="D204" s="39">
        <v>1330</v>
      </c>
      <c r="E204" s="40">
        <f t="shared" si="7"/>
        <v>7.9089999999999998</v>
      </c>
      <c r="F204" s="41">
        <v>7</v>
      </c>
      <c r="G204" s="41">
        <v>110.73</v>
      </c>
      <c r="H204" s="42">
        <f t="shared" si="8"/>
        <v>26.12</v>
      </c>
      <c r="I204" s="43">
        <f t="shared" si="9"/>
        <v>136.85</v>
      </c>
      <c r="J204" s="32"/>
    </row>
    <row r="205" spans="1:10" x14ac:dyDescent="0.25">
      <c r="A205" s="36">
        <v>189</v>
      </c>
      <c r="B205" s="37" t="s">
        <v>41</v>
      </c>
      <c r="C205" s="38" t="s">
        <v>17</v>
      </c>
      <c r="D205" s="39">
        <v>1063</v>
      </c>
      <c r="E205" s="40">
        <f t="shared" si="7"/>
        <v>6.3209999999999997</v>
      </c>
      <c r="F205" s="41">
        <v>13</v>
      </c>
      <c r="G205" s="41">
        <v>164.35</v>
      </c>
      <c r="H205" s="42">
        <f t="shared" si="8"/>
        <v>38.770000000000003</v>
      </c>
      <c r="I205" s="43">
        <f t="shared" si="9"/>
        <v>203.12</v>
      </c>
      <c r="J205" s="32"/>
    </row>
    <row r="206" spans="1:10" x14ac:dyDescent="0.25">
      <c r="A206" s="36">
        <v>190</v>
      </c>
      <c r="B206" s="37" t="s">
        <v>41</v>
      </c>
      <c r="C206" s="38" t="s">
        <v>18</v>
      </c>
      <c r="D206" s="39">
        <v>1041</v>
      </c>
      <c r="E206" s="40">
        <f t="shared" si="7"/>
        <v>6.19</v>
      </c>
      <c r="F206" s="41">
        <v>7</v>
      </c>
      <c r="G206" s="41">
        <v>86.66</v>
      </c>
      <c r="H206" s="42">
        <f t="shared" si="8"/>
        <v>20.440000000000001</v>
      </c>
      <c r="I206" s="43">
        <f t="shared" si="9"/>
        <v>107.1</v>
      </c>
      <c r="J206" s="32"/>
    </row>
    <row r="207" spans="1:10" x14ac:dyDescent="0.25">
      <c r="A207" s="36">
        <v>191</v>
      </c>
      <c r="B207" s="37" t="s">
        <v>41</v>
      </c>
      <c r="C207" s="38" t="s">
        <v>18</v>
      </c>
      <c r="D207" s="39">
        <v>1102</v>
      </c>
      <c r="E207" s="40">
        <f t="shared" ref="E207:E270" si="10">ROUND(D207/$E$10,3)</f>
        <v>6.5529999999999999</v>
      </c>
      <c r="F207" s="41">
        <v>4</v>
      </c>
      <c r="G207" s="41">
        <v>52.42</v>
      </c>
      <c r="H207" s="42">
        <f t="shared" ref="H207:H270" si="11">ROUND(G207*0.2359,2)</f>
        <v>12.37</v>
      </c>
      <c r="I207" s="43">
        <f t="shared" ref="I207:I270" si="12">G207+H207</f>
        <v>64.790000000000006</v>
      </c>
      <c r="J207" s="32"/>
    </row>
    <row r="208" spans="1:10" x14ac:dyDescent="0.25">
      <c r="A208" s="36">
        <v>192</v>
      </c>
      <c r="B208" s="37" t="s">
        <v>41</v>
      </c>
      <c r="C208" s="38" t="s">
        <v>18</v>
      </c>
      <c r="D208" s="39">
        <v>1235</v>
      </c>
      <c r="E208" s="40">
        <f t="shared" si="10"/>
        <v>7.3440000000000003</v>
      </c>
      <c r="F208" s="41">
        <v>20</v>
      </c>
      <c r="G208" s="41">
        <v>293.76</v>
      </c>
      <c r="H208" s="42">
        <f t="shared" si="11"/>
        <v>69.3</v>
      </c>
      <c r="I208" s="43">
        <f t="shared" si="12"/>
        <v>363.06</v>
      </c>
      <c r="J208" s="32"/>
    </row>
    <row r="209" spans="1:10" x14ac:dyDescent="0.25">
      <c r="A209" s="36">
        <v>193</v>
      </c>
      <c r="B209" s="37" t="s">
        <v>41</v>
      </c>
      <c r="C209" s="38" t="s">
        <v>18</v>
      </c>
      <c r="D209" s="39">
        <v>1041</v>
      </c>
      <c r="E209" s="40">
        <f t="shared" si="10"/>
        <v>6.19</v>
      </c>
      <c r="F209" s="41">
        <v>7</v>
      </c>
      <c r="G209" s="41">
        <v>86.66</v>
      </c>
      <c r="H209" s="42">
        <f t="shared" si="11"/>
        <v>20.440000000000001</v>
      </c>
      <c r="I209" s="43">
        <f t="shared" si="12"/>
        <v>107.1</v>
      </c>
      <c r="J209" s="32"/>
    </row>
    <row r="210" spans="1:10" x14ac:dyDescent="0.25">
      <c r="A210" s="36">
        <v>194</v>
      </c>
      <c r="B210" s="37" t="s">
        <v>41</v>
      </c>
      <c r="C210" s="38" t="s">
        <v>18</v>
      </c>
      <c r="D210" s="39">
        <v>1061</v>
      </c>
      <c r="E210" s="40">
        <f t="shared" si="10"/>
        <v>6.3090000000000002</v>
      </c>
      <c r="F210" s="41">
        <v>7</v>
      </c>
      <c r="G210" s="41">
        <v>88.33</v>
      </c>
      <c r="H210" s="42">
        <f t="shared" si="11"/>
        <v>20.84</v>
      </c>
      <c r="I210" s="43">
        <f t="shared" si="12"/>
        <v>109.17</v>
      </c>
      <c r="J210" s="32"/>
    </row>
    <row r="211" spans="1:10" x14ac:dyDescent="0.25">
      <c r="A211" s="36">
        <v>195</v>
      </c>
      <c r="B211" s="37" t="s">
        <v>41</v>
      </c>
      <c r="C211" s="38" t="s">
        <v>17</v>
      </c>
      <c r="D211" s="39">
        <v>1103</v>
      </c>
      <c r="E211" s="40">
        <f t="shared" si="10"/>
        <v>6.5590000000000002</v>
      </c>
      <c r="F211" s="41">
        <v>7</v>
      </c>
      <c r="G211" s="41">
        <v>91.83</v>
      </c>
      <c r="H211" s="42">
        <f t="shared" si="11"/>
        <v>21.66</v>
      </c>
      <c r="I211" s="43">
        <f t="shared" si="12"/>
        <v>113.49</v>
      </c>
      <c r="J211" s="32"/>
    </row>
    <row r="212" spans="1:10" x14ac:dyDescent="0.25">
      <c r="A212" s="36">
        <v>196</v>
      </c>
      <c r="B212" s="37" t="s">
        <v>41</v>
      </c>
      <c r="C212" s="38" t="s">
        <v>17</v>
      </c>
      <c r="D212" s="39">
        <v>1123</v>
      </c>
      <c r="E212" s="40">
        <f t="shared" si="10"/>
        <v>6.6779999999999999</v>
      </c>
      <c r="F212" s="41">
        <v>7</v>
      </c>
      <c r="G212" s="41">
        <v>93.49</v>
      </c>
      <c r="H212" s="42">
        <f t="shared" si="11"/>
        <v>22.05</v>
      </c>
      <c r="I212" s="43">
        <f t="shared" si="12"/>
        <v>115.53999999999999</v>
      </c>
      <c r="J212" s="32"/>
    </row>
    <row r="213" spans="1:10" x14ac:dyDescent="0.25">
      <c r="A213" s="36">
        <v>197</v>
      </c>
      <c r="B213" s="37" t="s">
        <v>41</v>
      </c>
      <c r="C213" s="38" t="s">
        <v>18</v>
      </c>
      <c r="D213" s="39">
        <v>1122</v>
      </c>
      <c r="E213" s="40">
        <f t="shared" si="10"/>
        <v>6.6719999999999997</v>
      </c>
      <c r="F213" s="41">
        <v>20</v>
      </c>
      <c r="G213" s="41">
        <v>266.88</v>
      </c>
      <c r="H213" s="42">
        <f t="shared" si="11"/>
        <v>62.96</v>
      </c>
      <c r="I213" s="43">
        <f t="shared" si="12"/>
        <v>329.84</v>
      </c>
      <c r="J213" s="32"/>
    </row>
    <row r="214" spans="1:10" x14ac:dyDescent="0.25">
      <c r="A214" s="36">
        <v>198</v>
      </c>
      <c r="B214" s="37" t="s">
        <v>41</v>
      </c>
      <c r="C214" s="38" t="s">
        <v>18</v>
      </c>
      <c r="D214" s="39">
        <v>1021</v>
      </c>
      <c r="E214" s="40">
        <f t="shared" si="10"/>
        <v>6.0709999999999997</v>
      </c>
      <c r="F214" s="41">
        <v>7</v>
      </c>
      <c r="G214" s="41">
        <v>84.99</v>
      </c>
      <c r="H214" s="42">
        <f t="shared" si="11"/>
        <v>20.05</v>
      </c>
      <c r="I214" s="43">
        <f t="shared" si="12"/>
        <v>105.03999999999999</v>
      </c>
      <c r="J214" s="32"/>
    </row>
    <row r="215" spans="1:10" x14ac:dyDescent="0.25">
      <c r="A215" s="36">
        <v>199</v>
      </c>
      <c r="B215" s="37" t="s">
        <v>41</v>
      </c>
      <c r="C215" s="38" t="s">
        <v>18</v>
      </c>
      <c r="D215" s="39">
        <v>1101</v>
      </c>
      <c r="E215" s="40">
        <f t="shared" si="10"/>
        <v>6.5469999999999997</v>
      </c>
      <c r="F215" s="41">
        <v>13</v>
      </c>
      <c r="G215" s="41">
        <v>170.22</v>
      </c>
      <c r="H215" s="42">
        <f>ROUNDUP(G215*0.2359,2)</f>
        <v>40.159999999999997</v>
      </c>
      <c r="I215" s="43">
        <f t="shared" si="12"/>
        <v>210.38</v>
      </c>
      <c r="J215" s="32"/>
    </row>
    <row r="216" spans="1:10" x14ac:dyDescent="0.25">
      <c r="A216" s="36">
        <v>200</v>
      </c>
      <c r="B216" s="37" t="s">
        <v>41</v>
      </c>
      <c r="C216" s="38" t="s">
        <v>24</v>
      </c>
      <c r="D216" s="39">
        <v>1500</v>
      </c>
      <c r="E216" s="40">
        <f t="shared" si="10"/>
        <v>8.92</v>
      </c>
      <c r="F216" s="41">
        <v>7</v>
      </c>
      <c r="G216" s="41">
        <v>124.88</v>
      </c>
      <c r="H216" s="42">
        <f t="shared" si="11"/>
        <v>29.46</v>
      </c>
      <c r="I216" s="43">
        <f t="shared" si="12"/>
        <v>154.34</v>
      </c>
      <c r="J216" s="32"/>
    </row>
    <row r="217" spans="1:10" x14ac:dyDescent="0.25">
      <c r="A217" s="36">
        <v>201</v>
      </c>
      <c r="B217" s="37" t="s">
        <v>41</v>
      </c>
      <c r="C217" s="38" t="s">
        <v>17</v>
      </c>
      <c r="D217" s="39">
        <v>1123</v>
      </c>
      <c r="E217" s="40">
        <f t="shared" si="10"/>
        <v>6.6779999999999999</v>
      </c>
      <c r="F217" s="41">
        <v>7</v>
      </c>
      <c r="G217" s="41">
        <v>93.49</v>
      </c>
      <c r="H217" s="42">
        <f t="shared" si="11"/>
        <v>22.05</v>
      </c>
      <c r="I217" s="43">
        <f t="shared" si="12"/>
        <v>115.53999999999999</v>
      </c>
      <c r="J217" s="32"/>
    </row>
    <row r="218" spans="1:10" x14ac:dyDescent="0.25">
      <c r="A218" s="36">
        <v>202</v>
      </c>
      <c r="B218" s="37" t="s">
        <v>41</v>
      </c>
      <c r="C218" s="38" t="s">
        <v>18</v>
      </c>
      <c r="D218" s="39">
        <v>1062</v>
      </c>
      <c r="E218" s="40">
        <f t="shared" si="10"/>
        <v>6.3150000000000004</v>
      </c>
      <c r="F218" s="41">
        <v>26</v>
      </c>
      <c r="G218" s="41">
        <v>328.38</v>
      </c>
      <c r="H218" s="42">
        <f t="shared" si="11"/>
        <v>77.459999999999994</v>
      </c>
      <c r="I218" s="43">
        <f t="shared" si="12"/>
        <v>405.84</v>
      </c>
      <c r="J218" s="32"/>
    </row>
    <row r="219" spans="1:10" x14ac:dyDescent="0.25">
      <c r="A219" s="36">
        <v>203</v>
      </c>
      <c r="B219" s="37" t="s">
        <v>41</v>
      </c>
      <c r="C219" s="38" t="s">
        <v>18</v>
      </c>
      <c r="D219" s="39">
        <v>1122</v>
      </c>
      <c r="E219" s="40">
        <f t="shared" si="10"/>
        <v>6.6719999999999997</v>
      </c>
      <c r="F219" s="41">
        <v>7</v>
      </c>
      <c r="G219" s="41">
        <v>93.41</v>
      </c>
      <c r="H219" s="42">
        <f t="shared" si="11"/>
        <v>22.04</v>
      </c>
      <c r="I219" s="43">
        <f t="shared" si="12"/>
        <v>115.44999999999999</v>
      </c>
      <c r="J219" s="32"/>
    </row>
    <row r="220" spans="1:10" x14ac:dyDescent="0.25">
      <c r="A220" s="36">
        <v>204</v>
      </c>
      <c r="B220" s="37" t="s">
        <v>42</v>
      </c>
      <c r="C220" s="38" t="s">
        <v>18</v>
      </c>
      <c r="D220" s="39">
        <v>1210</v>
      </c>
      <c r="E220" s="40">
        <f t="shared" si="10"/>
        <v>7.1950000000000003</v>
      </c>
      <c r="F220" s="41">
        <v>13</v>
      </c>
      <c r="G220" s="41">
        <v>187.07</v>
      </c>
      <c r="H220" s="42">
        <f t="shared" si="11"/>
        <v>44.13</v>
      </c>
      <c r="I220" s="43">
        <f t="shared" si="12"/>
        <v>231.2</v>
      </c>
      <c r="J220" s="32"/>
    </row>
    <row r="221" spans="1:10" x14ac:dyDescent="0.25">
      <c r="A221" s="36">
        <v>205</v>
      </c>
      <c r="B221" s="37" t="s">
        <v>42</v>
      </c>
      <c r="C221" s="38" t="s">
        <v>18</v>
      </c>
      <c r="D221" s="39">
        <v>1210</v>
      </c>
      <c r="E221" s="40">
        <f t="shared" si="10"/>
        <v>7.1950000000000003</v>
      </c>
      <c r="F221" s="41">
        <v>17</v>
      </c>
      <c r="G221" s="41">
        <v>244.63</v>
      </c>
      <c r="H221" s="42">
        <f t="shared" si="11"/>
        <v>57.71</v>
      </c>
      <c r="I221" s="43">
        <f t="shared" si="12"/>
        <v>302.33999999999997</v>
      </c>
      <c r="J221" s="32"/>
    </row>
    <row r="222" spans="1:10" x14ac:dyDescent="0.25">
      <c r="A222" s="36">
        <v>206</v>
      </c>
      <c r="B222" s="37" t="s">
        <v>42</v>
      </c>
      <c r="C222" s="38" t="s">
        <v>18</v>
      </c>
      <c r="D222" s="39">
        <v>1275</v>
      </c>
      <c r="E222" s="40">
        <f t="shared" si="10"/>
        <v>7.5819999999999999</v>
      </c>
      <c r="F222" s="41">
        <v>4</v>
      </c>
      <c r="G222" s="41">
        <v>60.66</v>
      </c>
      <c r="H222" s="42">
        <f t="shared" si="11"/>
        <v>14.31</v>
      </c>
      <c r="I222" s="43">
        <f t="shared" si="12"/>
        <v>74.97</v>
      </c>
      <c r="J222" s="32"/>
    </row>
    <row r="223" spans="1:10" x14ac:dyDescent="0.25">
      <c r="A223" s="36">
        <v>207</v>
      </c>
      <c r="B223" s="37" t="s">
        <v>42</v>
      </c>
      <c r="C223" s="38" t="s">
        <v>18</v>
      </c>
      <c r="D223" s="39">
        <v>1210</v>
      </c>
      <c r="E223" s="40">
        <f t="shared" si="10"/>
        <v>7.1950000000000003</v>
      </c>
      <c r="F223" s="41">
        <v>17</v>
      </c>
      <c r="G223" s="41">
        <v>244.63</v>
      </c>
      <c r="H223" s="42">
        <f t="shared" si="11"/>
        <v>57.71</v>
      </c>
      <c r="I223" s="43">
        <f t="shared" si="12"/>
        <v>302.33999999999997</v>
      </c>
      <c r="J223" s="32"/>
    </row>
    <row r="224" spans="1:10" x14ac:dyDescent="0.25">
      <c r="A224" s="36">
        <v>208</v>
      </c>
      <c r="B224" s="37" t="s">
        <v>42</v>
      </c>
      <c r="C224" s="38" t="s">
        <v>18</v>
      </c>
      <c r="D224" s="39">
        <v>1252</v>
      </c>
      <c r="E224" s="40">
        <f t="shared" si="10"/>
        <v>7.4450000000000003</v>
      </c>
      <c r="F224" s="41">
        <v>4</v>
      </c>
      <c r="G224" s="41">
        <v>59.56</v>
      </c>
      <c r="H224" s="42">
        <f t="shared" si="11"/>
        <v>14.05</v>
      </c>
      <c r="I224" s="43">
        <f t="shared" si="12"/>
        <v>73.61</v>
      </c>
      <c r="J224" s="32"/>
    </row>
    <row r="225" spans="1:10" x14ac:dyDescent="0.25">
      <c r="A225" s="36">
        <v>209</v>
      </c>
      <c r="B225" s="37" t="s">
        <v>42</v>
      </c>
      <c r="C225" s="38" t="s">
        <v>17</v>
      </c>
      <c r="D225" s="39">
        <v>1332</v>
      </c>
      <c r="E225" s="40">
        <f t="shared" si="10"/>
        <v>7.9210000000000003</v>
      </c>
      <c r="F225" s="41">
        <v>20</v>
      </c>
      <c r="G225" s="41">
        <v>316.83999999999997</v>
      </c>
      <c r="H225" s="42">
        <f t="shared" si="11"/>
        <v>74.739999999999995</v>
      </c>
      <c r="I225" s="43">
        <f t="shared" si="12"/>
        <v>391.58</v>
      </c>
      <c r="J225" s="32"/>
    </row>
    <row r="226" spans="1:10" x14ac:dyDescent="0.25">
      <c r="A226" s="36">
        <v>210</v>
      </c>
      <c r="B226" s="37" t="s">
        <v>42</v>
      </c>
      <c r="C226" s="38" t="s">
        <v>18</v>
      </c>
      <c r="D226" s="39">
        <v>1253</v>
      </c>
      <c r="E226" s="40">
        <f t="shared" si="10"/>
        <v>7.4509999999999996</v>
      </c>
      <c r="F226" s="41">
        <v>4</v>
      </c>
      <c r="G226" s="41">
        <v>59.61</v>
      </c>
      <c r="H226" s="42">
        <f t="shared" si="11"/>
        <v>14.06</v>
      </c>
      <c r="I226" s="43">
        <f t="shared" si="12"/>
        <v>73.67</v>
      </c>
      <c r="J226" s="32"/>
    </row>
    <row r="227" spans="1:10" x14ac:dyDescent="0.25">
      <c r="A227" s="36">
        <v>211</v>
      </c>
      <c r="B227" s="37" t="s">
        <v>42</v>
      </c>
      <c r="C227" s="38" t="s">
        <v>18</v>
      </c>
      <c r="D227" s="39">
        <v>1275</v>
      </c>
      <c r="E227" s="40">
        <f t="shared" si="10"/>
        <v>7.5819999999999999</v>
      </c>
      <c r="F227" s="41">
        <v>17</v>
      </c>
      <c r="G227" s="41">
        <v>257.79000000000002</v>
      </c>
      <c r="H227" s="42">
        <f t="shared" si="11"/>
        <v>60.81</v>
      </c>
      <c r="I227" s="43">
        <f t="shared" si="12"/>
        <v>318.60000000000002</v>
      </c>
      <c r="J227" s="32"/>
    </row>
    <row r="228" spans="1:10" x14ac:dyDescent="0.25">
      <c r="A228" s="36">
        <v>212</v>
      </c>
      <c r="B228" s="37" t="s">
        <v>42</v>
      </c>
      <c r="C228" s="38" t="s">
        <v>24</v>
      </c>
      <c r="D228" s="39">
        <v>1801</v>
      </c>
      <c r="E228" s="40">
        <f t="shared" si="10"/>
        <v>10.709</v>
      </c>
      <c r="F228" s="41">
        <v>4</v>
      </c>
      <c r="G228" s="41">
        <v>85.67</v>
      </c>
      <c r="H228" s="42">
        <f t="shared" si="11"/>
        <v>20.21</v>
      </c>
      <c r="I228" s="43">
        <f t="shared" si="12"/>
        <v>105.88</v>
      </c>
      <c r="J228" s="32"/>
    </row>
    <row r="229" spans="1:10" x14ac:dyDescent="0.25">
      <c r="A229" s="36">
        <v>213</v>
      </c>
      <c r="B229" s="37" t="s">
        <v>42</v>
      </c>
      <c r="C229" s="38" t="s">
        <v>17</v>
      </c>
      <c r="D229" s="39">
        <v>1265</v>
      </c>
      <c r="E229" s="40">
        <f t="shared" si="10"/>
        <v>7.5220000000000002</v>
      </c>
      <c r="F229" s="41">
        <v>4</v>
      </c>
      <c r="G229" s="41">
        <v>60.18</v>
      </c>
      <c r="H229" s="42">
        <f t="shared" si="11"/>
        <v>14.2</v>
      </c>
      <c r="I229" s="43">
        <f t="shared" si="12"/>
        <v>74.38</v>
      </c>
      <c r="J229" s="32"/>
    </row>
    <row r="230" spans="1:10" x14ac:dyDescent="0.25">
      <c r="A230" s="50"/>
      <c r="B230" s="51" t="s">
        <v>43</v>
      </c>
      <c r="C230" s="52"/>
      <c r="D230" s="52"/>
      <c r="E230" s="52"/>
      <c r="F230" s="34"/>
      <c r="G230" s="34"/>
      <c r="H230" s="34"/>
      <c r="I230" s="35"/>
      <c r="J230" s="32"/>
    </row>
    <row r="231" spans="1:10" ht="26.4" x14ac:dyDescent="0.25">
      <c r="A231" s="36">
        <v>214</v>
      </c>
      <c r="B231" s="37" t="s">
        <v>79</v>
      </c>
      <c r="C231" s="38" t="s">
        <v>80</v>
      </c>
      <c r="D231" s="39">
        <v>1852</v>
      </c>
      <c r="E231" s="40">
        <f t="shared" si="10"/>
        <v>11.013</v>
      </c>
      <c r="F231" s="41">
        <v>13</v>
      </c>
      <c r="G231" s="41">
        <v>286.33999999999997</v>
      </c>
      <c r="H231" s="42">
        <f t="shared" si="11"/>
        <v>67.55</v>
      </c>
      <c r="I231" s="43">
        <f t="shared" si="12"/>
        <v>353.89</v>
      </c>
      <c r="J231" s="32"/>
    </row>
    <row r="232" spans="1:10" ht="39.6" x14ac:dyDescent="0.25">
      <c r="A232" s="36">
        <v>215</v>
      </c>
      <c r="B232" s="37" t="s">
        <v>81</v>
      </c>
      <c r="C232" s="38" t="s">
        <v>82</v>
      </c>
      <c r="D232" s="39">
        <v>1900</v>
      </c>
      <c r="E232" s="40">
        <f t="shared" si="10"/>
        <v>11.298</v>
      </c>
      <c r="F232" s="41">
        <v>4</v>
      </c>
      <c r="G232" s="41">
        <v>90.38</v>
      </c>
      <c r="H232" s="42">
        <f t="shared" si="11"/>
        <v>21.32</v>
      </c>
      <c r="I232" s="43">
        <f t="shared" si="12"/>
        <v>111.69999999999999</v>
      </c>
      <c r="J232" s="32"/>
    </row>
    <row r="233" spans="1:10" ht="39.6" x14ac:dyDescent="0.25">
      <c r="A233" s="36">
        <v>216</v>
      </c>
      <c r="B233" s="37" t="s">
        <v>83</v>
      </c>
      <c r="C233" s="38" t="s">
        <v>84</v>
      </c>
      <c r="D233" s="39">
        <v>1900</v>
      </c>
      <c r="E233" s="40">
        <f t="shared" si="10"/>
        <v>11.298</v>
      </c>
      <c r="F233" s="41">
        <v>14</v>
      </c>
      <c r="G233" s="41">
        <v>316.33999999999997</v>
      </c>
      <c r="H233" s="42">
        <f t="shared" si="11"/>
        <v>74.62</v>
      </c>
      <c r="I233" s="43">
        <f t="shared" si="12"/>
        <v>390.96</v>
      </c>
      <c r="J233" s="32"/>
    </row>
    <row r="234" spans="1:10" ht="26.4" x14ac:dyDescent="0.25">
      <c r="A234" s="36">
        <v>217</v>
      </c>
      <c r="B234" s="37" t="s">
        <v>85</v>
      </c>
      <c r="C234" s="38" t="s">
        <v>30</v>
      </c>
      <c r="D234" s="39">
        <v>932</v>
      </c>
      <c r="E234" s="40">
        <f t="shared" si="10"/>
        <v>5.5419999999999998</v>
      </c>
      <c r="F234" s="41">
        <v>9</v>
      </c>
      <c r="G234" s="41">
        <v>99.76</v>
      </c>
      <c r="H234" s="42">
        <f t="shared" si="11"/>
        <v>23.53</v>
      </c>
      <c r="I234" s="43">
        <f t="shared" si="12"/>
        <v>123.29</v>
      </c>
      <c r="J234" s="32"/>
    </row>
    <row r="235" spans="1:10" ht="26.4" x14ac:dyDescent="0.25">
      <c r="A235" s="36">
        <v>218</v>
      </c>
      <c r="B235" s="37" t="s">
        <v>85</v>
      </c>
      <c r="C235" s="38" t="s">
        <v>18</v>
      </c>
      <c r="D235" s="39">
        <v>1110</v>
      </c>
      <c r="E235" s="40">
        <f t="shared" si="10"/>
        <v>6.6</v>
      </c>
      <c r="F235" s="41">
        <v>9</v>
      </c>
      <c r="G235" s="41">
        <v>118.8</v>
      </c>
      <c r="H235" s="42">
        <f t="shared" si="11"/>
        <v>28.02</v>
      </c>
      <c r="I235" s="43">
        <f t="shared" si="12"/>
        <v>146.82</v>
      </c>
      <c r="J235" s="32"/>
    </row>
    <row r="236" spans="1:10" ht="26.4" x14ac:dyDescent="0.25">
      <c r="A236" s="36">
        <v>219</v>
      </c>
      <c r="B236" s="37" t="s">
        <v>85</v>
      </c>
      <c r="C236" s="38" t="s">
        <v>44</v>
      </c>
      <c r="D236" s="39">
        <v>1172</v>
      </c>
      <c r="E236" s="40">
        <f t="shared" si="10"/>
        <v>6.9690000000000003</v>
      </c>
      <c r="F236" s="41">
        <v>9</v>
      </c>
      <c r="G236" s="41">
        <v>125.44</v>
      </c>
      <c r="H236" s="42">
        <f t="shared" si="11"/>
        <v>29.59</v>
      </c>
      <c r="I236" s="43">
        <f t="shared" si="12"/>
        <v>155.03</v>
      </c>
      <c r="J236" s="32"/>
    </row>
    <row r="237" spans="1:10" ht="26.4" x14ac:dyDescent="0.25">
      <c r="A237" s="36">
        <v>220</v>
      </c>
      <c r="B237" s="37" t="s">
        <v>85</v>
      </c>
      <c r="C237" s="38" t="s">
        <v>30</v>
      </c>
      <c r="D237" s="39">
        <v>912</v>
      </c>
      <c r="E237" s="40">
        <f t="shared" si="10"/>
        <v>5.423</v>
      </c>
      <c r="F237" s="41">
        <v>9</v>
      </c>
      <c r="G237" s="41">
        <v>97.61</v>
      </c>
      <c r="H237" s="42">
        <f t="shared" si="11"/>
        <v>23.03</v>
      </c>
      <c r="I237" s="43">
        <f t="shared" si="12"/>
        <v>120.64</v>
      </c>
      <c r="J237" s="32"/>
    </row>
    <row r="238" spans="1:10" ht="26.4" x14ac:dyDescent="0.25">
      <c r="A238" s="36">
        <v>221</v>
      </c>
      <c r="B238" s="37" t="s">
        <v>86</v>
      </c>
      <c r="C238" s="38" t="s">
        <v>30</v>
      </c>
      <c r="D238" s="39">
        <v>952</v>
      </c>
      <c r="E238" s="40">
        <f t="shared" si="10"/>
        <v>5.6609999999999996</v>
      </c>
      <c r="F238" s="41">
        <v>2</v>
      </c>
      <c r="G238" s="41">
        <v>22.64</v>
      </c>
      <c r="H238" s="42">
        <f t="shared" si="11"/>
        <v>5.34</v>
      </c>
      <c r="I238" s="43">
        <f t="shared" si="12"/>
        <v>27.98</v>
      </c>
      <c r="J238" s="32"/>
    </row>
    <row r="239" spans="1:10" ht="26.4" x14ac:dyDescent="0.25">
      <c r="A239" s="36">
        <v>222</v>
      </c>
      <c r="B239" s="37" t="s">
        <v>86</v>
      </c>
      <c r="C239" s="38" t="s">
        <v>30</v>
      </c>
      <c r="D239" s="39">
        <v>912</v>
      </c>
      <c r="E239" s="40">
        <f t="shared" si="10"/>
        <v>5.423</v>
      </c>
      <c r="F239" s="41">
        <v>14</v>
      </c>
      <c r="G239" s="41">
        <v>151.84</v>
      </c>
      <c r="H239" s="42">
        <f t="shared" si="11"/>
        <v>35.82</v>
      </c>
      <c r="I239" s="43">
        <f t="shared" si="12"/>
        <v>187.66</v>
      </c>
      <c r="J239" s="32"/>
    </row>
    <row r="240" spans="1:10" ht="26.4" x14ac:dyDescent="0.25">
      <c r="A240" s="36">
        <v>223</v>
      </c>
      <c r="B240" s="37" t="s">
        <v>86</v>
      </c>
      <c r="C240" s="38" t="s">
        <v>30</v>
      </c>
      <c r="D240" s="39">
        <v>992</v>
      </c>
      <c r="E240" s="40">
        <f t="shared" si="10"/>
        <v>5.899</v>
      </c>
      <c r="F240" s="41">
        <v>2</v>
      </c>
      <c r="G240" s="41">
        <v>23.6</v>
      </c>
      <c r="H240" s="42">
        <f t="shared" si="11"/>
        <v>5.57</v>
      </c>
      <c r="I240" s="43">
        <f t="shared" si="12"/>
        <v>29.17</v>
      </c>
      <c r="J240" s="32"/>
    </row>
    <row r="241" spans="1:10" ht="26.4" x14ac:dyDescent="0.25">
      <c r="A241" s="36">
        <v>224</v>
      </c>
      <c r="B241" s="37" t="s">
        <v>87</v>
      </c>
      <c r="C241" s="38" t="s">
        <v>34</v>
      </c>
      <c r="D241" s="39">
        <v>1259</v>
      </c>
      <c r="E241" s="40">
        <f t="shared" si="10"/>
        <v>7.4859999999999998</v>
      </c>
      <c r="F241" s="41">
        <v>14</v>
      </c>
      <c r="G241" s="41">
        <v>209.61</v>
      </c>
      <c r="H241" s="42">
        <f t="shared" si="11"/>
        <v>49.45</v>
      </c>
      <c r="I241" s="43">
        <f t="shared" si="12"/>
        <v>259.06</v>
      </c>
      <c r="J241" s="32"/>
    </row>
    <row r="242" spans="1:10" ht="26.4" x14ac:dyDescent="0.25">
      <c r="A242" s="36">
        <v>225</v>
      </c>
      <c r="B242" s="37" t="s">
        <v>87</v>
      </c>
      <c r="C242" s="38" t="s">
        <v>30</v>
      </c>
      <c r="D242" s="39">
        <v>952</v>
      </c>
      <c r="E242" s="40">
        <f t="shared" si="10"/>
        <v>5.6609999999999996</v>
      </c>
      <c r="F242" s="41">
        <v>14</v>
      </c>
      <c r="G242" s="41">
        <v>158.51</v>
      </c>
      <c r="H242" s="42">
        <f t="shared" si="11"/>
        <v>37.39</v>
      </c>
      <c r="I242" s="43">
        <f t="shared" si="12"/>
        <v>195.89999999999998</v>
      </c>
      <c r="J242" s="32"/>
    </row>
    <row r="243" spans="1:10" ht="26.4" x14ac:dyDescent="0.25">
      <c r="A243" s="36">
        <v>226</v>
      </c>
      <c r="B243" s="37" t="s">
        <v>87</v>
      </c>
      <c r="C243" s="38" t="s">
        <v>18</v>
      </c>
      <c r="D243" s="39">
        <v>1051</v>
      </c>
      <c r="E243" s="40">
        <f t="shared" si="10"/>
        <v>6.25</v>
      </c>
      <c r="F243" s="41">
        <v>14</v>
      </c>
      <c r="G243" s="41">
        <v>175</v>
      </c>
      <c r="H243" s="42">
        <f t="shared" si="11"/>
        <v>41.28</v>
      </c>
      <c r="I243" s="43">
        <f t="shared" si="12"/>
        <v>216.28</v>
      </c>
      <c r="J243" s="32"/>
    </row>
    <row r="244" spans="1:10" ht="26.4" x14ac:dyDescent="0.25">
      <c r="A244" s="36">
        <v>227</v>
      </c>
      <c r="B244" s="37" t="s">
        <v>87</v>
      </c>
      <c r="C244" s="38" t="s">
        <v>44</v>
      </c>
      <c r="D244" s="39">
        <v>1152</v>
      </c>
      <c r="E244" s="40">
        <f t="shared" si="10"/>
        <v>6.85</v>
      </c>
      <c r="F244" s="41">
        <v>14</v>
      </c>
      <c r="G244" s="41">
        <v>191.8</v>
      </c>
      <c r="H244" s="42">
        <f t="shared" si="11"/>
        <v>45.25</v>
      </c>
      <c r="I244" s="43">
        <f t="shared" si="12"/>
        <v>237.05</v>
      </c>
      <c r="J244" s="32"/>
    </row>
    <row r="245" spans="1:10" ht="26.4" x14ac:dyDescent="0.25">
      <c r="A245" s="36">
        <v>228</v>
      </c>
      <c r="B245" s="37" t="s">
        <v>88</v>
      </c>
      <c r="C245" s="38" t="s">
        <v>30</v>
      </c>
      <c r="D245" s="39">
        <v>912</v>
      </c>
      <c r="E245" s="40">
        <f t="shared" si="10"/>
        <v>5.423</v>
      </c>
      <c r="F245" s="41">
        <v>14</v>
      </c>
      <c r="G245" s="41">
        <v>151.84</v>
      </c>
      <c r="H245" s="42">
        <f t="shared" si="11"/>
        <v>35.82</v>
      </c>
      <c r="I245" s="43">
        <f t="shared" si="12"/>
        <v>187.66</v>
      </c>
      <c r="J245" s="32"/>
    </row>
    <row r="246" spans="1:10" ht="26.4" x14ac:dyDescent="0.25">
      <c r="A246" s="36">
        <v>229</v>
      </c>
      <c r="B246" s="37" t="s">
        <v>88</v>
      </c>
      <c r="C246" s="38" t="s">
        <v>30</v>
      </c>
      <c r="D246" s="39">
        <v>912</v>
      </c>
      <c r="E246" s="40">
        <f t="shared" si="10"/>
        <v>5.423</v>
      </c>
      <c r="F246" s="41">
        <v>28</v>
      </c>
      <c r="G246" s="41">
        <v>303.69</v>
      </c>
      <c r="H246" s="42">
        <f t="shared" si="11"/>
        <v>71.64</v>
      </c>
      <c r="I246" s="43">
        <f t="shared" si="12"/>
        <v>375.33</v>
      </c>
      <c r="J246" s="32"/>
    </row>
    <row r="247" spans="1:10" ht="26.4" x14ac:dyDescent="0.25">
      <c r="A247" s="36">
        <v>230</v>
      </c>
      <c r="B247" s="37" t="s">
        <v>88</v>
      </c>
      <c r="C247" s="38" t="s">
        <v>30</v>
      </c>
      <c r="D247" s="39">
        <v>912</v>
      </c>
      <c r="E247" s="40">
        <f t="shared" si="10"/>
        <v>5.423</v>
      </c>
      <c r="F247" s="41">
        <v>14</v>
      </c>
      <c r="G247" s="41">
        <v>151.84</v>
      </c>
      <c r="H247" s="42">
        <f t="shared" si="11"/>
        <v>35.82</v>
      </c>
      <c r="I247" s="43">
        <f t="shared" si="12"/>
        <v>187.66</v>
      </c>
      <c r="J247" s="32"/>
    </row>
    <row r="248" spans="1:10" ht="26.4" x14ac:dyDescent="0.25">
      <c r="A248" s="36">
        <v>231</v>
      </c>
      <c r="B248" s="37" t="s">
        <v>88</v>
      </c>
      <c r="C248" s="38" t="s">
        <v>30</v>
      </c>
      <c r="D248" s="39">
        <v>912</v>
      </c>
      <c r="E248" s="40">
        <f t="shared" si="10"/>
        <v>5.423</v>
      </c>
      <c r="F248" s="41">
        <v>14</v>
      </c>
      <c r="G248" s="41">
        <v>151.84</v>
      </c>
      <c r="H248" s="42">
        <f t="shared" si="11"/>
        <v>35.82</v>
      </c>
      <c r="I248" s="43">
        <f t="shared" si="12"/>
        <v>187.66</v>
      </c>
      <c r="J248" s="32"/>
    </row>
    <row r="249" spans="1:10" ht="26.4" x14ac:dyDescent="0.25">
      <c r="A249" s="36">
        <v>232</v>
      </c>
      <c r="B249" s="37" t="s">
        <v>89</v>
      </c>
      <c r="C249" s="38" t="s">
        <v>30</v>
      </c>
      <c r="D249" s="39">
        <v>992</v>
      </c>
      <c r="E249" s="40">
        <f t="shared" si="10"/>
        <v>5.899</v>
      </c>
      <c r="F249" s="41">
        <v>14</v>
      </c>
      <c r="G249" s="41">
        <v>165.17</v>
      </c>
      <c r="H249" s="42">
        <f t="shared" si="11"/>
        <v>38.96</v>
      </c>
      <c r="I249" s="43">
        <f t="shared" si="12"/>
        <v>204.13</v>
      </c>
      <c r="J249" s="32"/>
    </row>
    <row r="250" spans="1:10" ht="26.4" x14ac:dyDescent="0.25">
      <c r="A250" s="36">
        <v>233</v>
      </c>
      <c r="B250" s="37" t="s">
        <v>89</v>
      </c>
      <c r="C250" s="38" t="s">
        <v>18</v>
      </c>
      <c r="D250" s="39">
        <v>1130</v>
      </c>
      <c r="E250" s="40">
        <f t="shared" si="10"/>
        <v>6.7190000000000003</v>
      </c>
      <c r="F250" s="41">
        <v>14</v>
      </c>
      <c r="G250" s="41">
        <v>188.13</v>
      </c>
      <c r="H250" s="42">
        <f t="shared" si="11"/>
        <v>44.38</v>
      </c>
      <c r="I250" s="43">
        <f t="shared" si="12"/>
        <v>232.51</v>
      </c>
      <c r="J250" s="32"/>
    </row>
    <row r="251" spans="1:10" ht="26.4" x14ac:dyDescent="0.25">
      <c r="A251" s="36">
        <v>234</v>
      </c>
      <c r="B251" s="37" t="s">
        <v>89</v>
      </c>
      <c r="C251" s="38" t="s">
        <v>30</v>
      </c>
      <c r="D251" s="39">
        <v>992</v>
      </c>
      <c r="E251" s="40">
        <f t="shared" si="10"/>
        <v>5.899</v>
      </c>
      <c r="F251" s="41">
        <v>14</v>
      </c>
      <c r="G251" s="41">
        <v>165.17</v>
      </c>
      <c r="H251" s="42">
        <f>ROUNDUP(G251*0.2359,2)</f>
        <v>38.97</v>
      </c>
      <c r="I251" s="43">
        <f t="shared" si="12"/>
        <v>204.14</v>
      </c>
      <c r="J251" s="32"/>
    </row>
    <row r="252" spans="1:10" ht="26.4" x14ac:dyDescent="0.25">
      <c r="A252" s="36">
        <v>235</v>
      </c>
      <c r="B252" s="37" t="s">
        <v>89</v>
      </c>
      <c r="C252" s="38" t="s">
        <v>30</v>
      </c>
      <c r="D252" s="39">
        <v>972</v>
      </c>
      <c r="E252" s="40">
        <f t="shared" si="10"/>
        <v>5.78</v>
      </c>
      <c r="F252" s="41">
        <v>14</v>
      </c>
      <c r="G252" s="41">
        <v>161.84</v>
      </c>
      <c r="H252" s="42">
        <f t="shared" si="11"/>
        <v>38.18</v>
      </c>
      <c r="I252" s="43">
        <f t="shared" si="12"/>
        <v>200.02</v>
      </c>
      <c r="J252" s="32"/>
    </row>
    <row r="253" spans="1:10" ht="26.4" x14ac:dyDescent="0.25">
      <c r="A253" s="36">
        <v>236</v>
      </c>
      <c r="B253" s="37" t="s">
        <v>90</v>
      </c>
      <c r="C253" s="38" t="s">
        <v>30</v>
      </c>
      <c r="D253" s="39">
        <v>905</v>
      </c>
      <c r="E253" s="40">
        <f t="shared" si="10"/>
        <v>5.3810000000000002</v>
      </c>
      <c r="F253" s="41">
        <v>33</v>
      </c>
      <c r="G253" s="41">
        <v>355.15</v>
      </c>
      <c r="H253" s="42">
        <f t="shared" si="11"/>
        <v>83.78</v>
      </c>
      <c r="I253" s="43">
        <f t="shared" si="12"/>
        <v>438.92999999999995</v>
      </c>
      <c r="J253" s="32"/>
    </row>
    <row r="254" spans="1:10" ht="26.4" x14ac:dyDescent="0.25">
      <c r="A254" s="36">
        <v>237</v>
      </c>
      <c r="B254" s="37" t="s">
        <v>90</v>
      </c>
      <c r="C254" s="38" t="s">
        <v>18</v>
      </c>
      <c r="D254" s="39">
        <v>1051</v>
      </c>
      <c r="E254" s="40">
        <f t="shared" si="10"/>
        <v>6.25</v>
      </c>
      <c r="F254" s="41">
        <v>61</v>
      </c>
      <c r="G254" s="41">
        <v>762.5</v>
      </c>
      <c r="H254" s="42">
        <f t="shared" si="11"/>
        <v>179.87</v>
      </c>
      <c r="I254" s="43">
        <f t="shared" si="12"/>
        <v>942.37</v>
      </c>
      <c r="J254" s="32"/>
    </row>
    <row r="255" spans="1:10" ht="26.4" x14ac:dyDescent="0.25">
      <c r="A255" s="36">
        <v>238</v>
      </c>
      <c r="B255" s="37" t="s">
        <v>90</v>
      </c>
      <c r="C255" s="38" t="s">
        <v>30</v>
      </c>
      <c r="D255" s="39">
        <v>905</v>
      </c>
      <c r="E255" s="40">
        <f t="shared" si="10"/>
        <v>5.3810000000000002</v>
      </c>
      <c r="F255" s="41">
        <v>28</v>
      </c>
      <c r="G255" s="41">
        <v>301.33999999999997</v>
      </c>
      <c r="H255" s="42">
        <f t="shared" ref="H255:H258" si="13">ROUNDDOWN(G255*0.2359,2)</f>
        <v>71.08</v>
      </c>
      <c r="I255" s="43">
        <f t="shared" si="12"/>
        <v>372.41999999999996</v>
      </c>
      <c r="J255" s="32"/>
    </row>
    <row r="256" spans="1:10" ht="26.4" x14ac:dyDescent="0.25">
      <c r="A256" s="36">
        <v>239</v>
      </c>
      <c r="B256" s="37" t="s">
        <v>90</v>
      </c>
      <c r="C256" s="38" t="s">
        <v>30</v>
      </c>
      <c r="D256" s="39">
        <v>1087</v>
      </c>
      <c r="E256" s="40">
        <f t="shared" si="10"/>
        <v>6.4640000000000004</v>
      </c>
      <c r="F256" s="41">
        <v>14</v>
      </c>
      <c r="G256" s="41">
        <v>180.99</v>
      </c>
      <c r="H256" s="42">
        <f t="shared" si="13"/>
        <v>42.69</v>
      </c>
      <c r="I256" s="43">
        <f t="shared" si="12"/>
        <v>223.68</v>
      </c>
      <c r="J256" s="32"/>
    </row>
    <row r="257" spans="1:10" ht="26.4" x14ac:dyDescent="0.25">
      <c r="A257" s="36">
        <v>240</v>
      </c>
      <c r="B257" s="37" t="s">
        <v>90</v>
      </c>
      <c r="C257" s="38" t="s">
        <v>44</v>
      </c>
      <c r="D257" s="39">
        <v>1112</v>
      </c>
      <c r="E257" s="40">
        <f t="shared" si="10"/>
        <v>6.6120000000000001</v>
      </c>
      <c r="F257" s="41">
        <v>32</v>
      </c>
      <c r="G257" s="41">
        <v>423.17</v>
      </c>
      <c r="H257" s="42">
        <f t="shared" si="13"/>
        <v>99.82</v>
      </c>
      <c r="I257" s="43">
        <f t="shared" si="12"/>
        <v>522.99</v>
      </c>
      <c r="J257" s="32"/>
    </row>
    <row r="258" spans="1:10" ht="26.4" x14ac:dyDescent="0.25">
      <c r="A258" s="36">
        <v>241</v>
      </c>
      <c r="B258" s="37" t="s">
        <v>90</v>
      </c>
      <c r="C258" s="38" t="s">
        <v>18</v>
      </c>
      <c r="D258" s="39">
        <v>1277</v>
      </c>
      <c r="E258" s="40">
        <f t="shared" si="10"/>
        <v>7.5940000000000003</v>
      </c>
      <c r="F258" s="41">
        <v>20</v>
      </c>
      <c r="G258" s="41">
        <v>303.76</v>
      </c>
      <c r="H258" s="42">
        <f t="shared" si="13"/>
        <v>71.650000000000006</v>
      </c>
      <c r="I258" s="43">
        <f t="shared" si="12"/>
        <v>375.40999999999997</v>
      </c>
      <c r="J258" s="32"/>
    </row>
    <row r="259" spans="1:10" ht="26.4" x14ac:dyDescent="0.25">
      <c r="A259" s="36">
        <v>242</v>
      </c>
      <c r="B259" s="37" t="s">
        <v>90</v>
      </c>
      <c r="C259" s="38" t="s">
        <v>30</v>
      </c>
      <c r="D259" s="39">
        <v>925</v>
      </c>
      <c r="E259" s="40">
        <f t="shared" si="10"/>
        <v>5.5</v>
      </c>
      <c r="F259" s="41">
        <v>14</v>
      </c>
      <c r="G259" s="41">
        <v>154</v>
      </c>
      <c r="H259" s="42">
        <f t="shared" si="11"/>
        <v>36.33</v>
      </c>
      <c r="I259" s="43">
        <f t="shared" si="12"/>
        <v>190.32999999999998</v>
      </c>
      <c r="J259" s="32"/>
    </row>
    <row r="260" spans="1:10" ht="26.4" x14ac:dyDescent="0.25">
      <c r="A260" s="36">
        <v>243</v>
      </c>
      <c r="B260" s="37" t="s">
        <v>90</v>
      </c>
      <c r="C260" s="38" t="s">
        <v>30</v>
      </c>
      <c r="D260" s="39">
        <v>905</v>
      </c>
      <c r="E260" s="40">
        <f t="shared" si="10"/>
        <v>5.3810000000000002</v>
      </c>
      <c r="F260" s="41">
        <v>19</v>
      </c>
      <c r="G260" s="41">
        <v>204.48</v>
      </c>
      <c r="H260" s="42">
        <f t="shared" si="11"/>
        <v>48.24</v>
      </c>
      <c r="I260" s="43">
        <f t="shared" si="12"/>
        <v>252.72</v>
      </c>
      <c r="J260" s="32"/>
    </row>
    <row r="261" spans="1:10" ht="26.4" x14ac:dyDescent="0.25">
      <c r="A261" s="36">
        <v>244</v>
      </c>
      <c r="B261" s="37" t="s">
        <v>90</v>
      </c>
      <c r="C261" s="38" t="s">
        <v>18</v>
      </c>
      <c r="D261" s="39">
        <v>1071</v>
      </c>
      <c r="E261" s="40">
        <f t="shared" si="10"/>
        <v>6.3689999999999998</v>
      </c>
      <c r="F261" s="41">
        <v>20</v>
      </c>
      <c r="G261" s="41">
        <v>254.76</v>
      </c>
      <c r="H261" s="42">
        <f t="shared" si="11"/>
        <v>60.1</v>
      </c>
      <c r="I261" s="43">
        <f t="shared" si="12"/>
        <v>314.86</v>
      </c>
      <c r="J261" s="32"/>
    </row>
    <row r="262" spans="1:10" ht="26.4" x14ac:dyDescent="0.25">
      <c r="A262" s="36">
        <v>245</v>
      </c>
      <c r="B262" s="37" t="s">
        <v>90</v>
      </c>
      <c r="C262" s="38" t="s">
        <v>30</v>
      </c>
      <c r="D262" s="39">
        <v>885</v>
      </c>
      <c r="E262" s="40">
        <f t="shared" si="10"/>
        <v>5.2629999999999999</v>
      </c>
      <c r="F262" s="41">
        <v>14</v>
      </c>
      <c r="G262" s="41">
        <v>147.36000000000001</v>
      </c>
      <c r="H262" s="42">
        <f t="shared" si="11"/>
        <v>34.76</v>
      </c>
      <c r="I262" s="43">
        <f t="shared" si="12"/>
        <v>182.12</v>
      </c>
      <c r="J262" s="32"/>
    </row>
    <row r="263" spans="1:10" ht="26.4" x14ac:dyDescent="0.25">
      <c r="A263" s="36">
        <v>246</v>
      </c>
      <c r="B263" s="37" t="s">
        <v>90</v>
      </c>
      <c r="C263" s="38" t="s">
        <v>18</v>
      </c>
      <c r="D263" s="39">
        <v>1070</v>
      </c>
      <c r="E263" s="40">
        <f t="shared" si="10"/>
        <v>6.3630000000000004</v>
      </c>
      <c r="F263" s="41">
        <v>5</v>
      </c>
      <c r="G263" s="41">
        <v>63.63</v>
      </c>
      <c r="H263" s="42">
        <f t="shared" si="11"/>
        <v>15.01</v>
      </c>
      <c r="I263" s="43">
        <f t="shared" si="12"/>
        <v>78.64</v>
      </c>
      <c r="J263" s="32"/>
    </row>
    <row r="264" spans="1:10" ht="26.4" x14ac:dyDescent="0.25">
      <c r="A264" s="36">
        <v>247</v>
      </c>
      <c r="B264" s="37" t="s">
        <v>90</v>
      </c>
      <c r="C264" s="38" t="s">
        <v>32</v>
      </c>
      <c r="D264" s="39">
        <v>871</v>
      </c>
      <c r="E264" s="40">
        <f t="shared" si="10"/>
        <v>5.1790000000000003</v>
      </c>
      <c r="F264" s="41">
        <v>14</v>
      </c>
      <c r="G264" s="41">
        <v>145.01</v>
      </c>
      <c r="H264" s="42">
        <f t="shared" si="11"/>
        <v>34.21</v>
      </c>
      <c r="I264" s="43">
        <f t="shared" si="12"/>
        <v>179.22</v>
      </c>
      <c r="J264" s="32"/>
    </row>
    <row r="265" spans="1:10" ht="26.4" x14ac:dyDescent="0.25">
      <c r="A265" s="36">
        <v>248</v>
      </c>
      <c r="B265" s="37" t="s">
        <v>90</v>
      </c>
      <c r="C265" s="38" t="s">
        <v>30</v>
      </c>
      <c r="D265" s="39">
        <v>905</v>
      </c>
      <c r="E265" s="40">
        <f t="shared" si="10"/>
        <v>5.3810000000000002</v>
      </c>
      <c r="F265" s="41">
        <v>37</v>
      </c>
      <c r="G265" s="41">
        <v>398.19</v>
      </c>
      <c r="H265" s="42">
        <f t="shared" si="11"/>
        <v>93.93</v>
      </c>
      <c r="I265" s="43">
        <f t="shared" si="12"/>
        <v>492.12</v>
      </c>
      <c r="J265" s="32"/>
    </row>
    <row r="266" spans="1:10" ht="26.4" x14ac:dyDescent="0.25">
      <c r="A266" s="36">
        <v>249</v>
      </c>
      <c r="B266" s="37" t="s">
        <v>90</v>
      </c>
      <c r="C266" s="38" t="s">
        <v>32</v>
      </c>
      <c r="D266" s="39">
        <v>871</v>
      </c>
      <c r="E266" s="40">
        <f t="shared" si="10"/>
        <v>5.1790000000000003</v>
      </c>
      <c r="F266" s="41">
        <v>14</v>
      </c>
      <c r="G266" s="41">
        <v>145.01</v>
      </c>
      <c r="H266" s="42">
        <f t="shared" si="11"/>
        <v>34.21</v>
      </c>
      <c r="I266" s="43">
        <f t="shared" si="12"/>
        <v>179.22</v>
      </c>
      <c r="J266" s="32"/>
    </row>
    <row r="267" spans="1:10" ht="26.4" x14ac:dyDescent="0.25">
      <c r="A267" s="36">
        <v>250</v>
      </c>
      <c r="B267" s="37" t="s">
        <v>90</v>
      </c>
      <c r="C267" s="38" t="s">
        <v>30</v>
      </c>
      <c r="D267" s="39">
        <v>885</v>
      </c>
      <c r="E267" s="40">
        <f t="shared" si="10"/>
        <v>5.2629999999999999</v>
      </c>
      <c r="F267" s="41">
        <v>15</v>
      </c>
      <c r="G267" s="41">
        <v>157.88999999999999</v>
      </c>
      <c r="H267" s="42">
        <f t="shared" si="11"/>
        <v>37.25</v>
      </c>
      <c r="I267" s="43">
        <f t="shared" si="12"/>
        <v>195.14</v>
      </c>
      <c r="J267" s="32"/>
    </row>
    <row r="268" spans="1:10" ht="26.4" x14ac:dyDescent="0.25">
      <c r="A268" s="36">
        <v>251</v>
      </c>
      <c r="B268" s="37" t="s">
        <v>90</v>
      </c>
      <c r="C268" s="38" t="s">
        <v>30</v>
      </c>
      <c r="D268" s="39">
        <v>905</v>
      </c>
      <c r="E268" s="40">
        <f t="shared" si="10"/>
        <v>5.3810000000000002</v>
      </c>
      <c r="F268" s="41">
        <v>16</v>
      </c>
      <c r="G268" s="41">
        <v>172.19</v>
      </c>
      <c r="H268" s="42">
        <f t="shared" si="11"/>
        <v>40.619999999999997</v>
      </c>
      <c r="I268" s="43">
        <f t="shared" si="12"/>
        <v>212.81</v>
      </c>
      <c r="J268" s="32"/>
    </row>
    <row r="269" spans="1:10" ht="26.4" x14ac:dyDescent="0.25">
      <c r="A269" s="36">
        <v>252</v>
      </c>
      <c r="B269" s="37" t="s">
        <v>90</v>
      </c>
      <c r="C269" s="38" t="s">
        <v>30</v>
      </c>
      <c r="D269" s="39">
        <v>1110</v>
      </c>
      <c r="E269" s="40">
        <f t="shared" si="10"/>
        <v>6.6</v>
      </c>
      <c r="F269" s="41">
        <v>39</v>
      </c>
      <c r="G269" s="41">
        <v>514.79999999999995</v>
      </c>
      <c r="H269" s="42">
        <f t="shared" si="11"/>
        <v>121.44</v>
      </c>
      <c r="I269" s="43">
        <f t="shared" si="12"/>
        <v>636.24</v>
      </c>
      <c r="J269" s="32"/>
    </row>
    <row r="270" spans="1:10" ht="39.6" x14ac:dyDescent="0.25">
      <c r="A270" s="36">
        <v>253</v>
      </c>
      <c r="B270" s="37" t="s">
        <v>91</v>
      </c>
      <c r="C270" s="38" t="s">
        <v>30</v>
      </c>
      <c r="D270" s="39">
        <v>885</v>
      </c>
      <c r="E270" s="40">
        <f t="shared" si="10"/>
        <v>5.2629999999999999</v>
      </c>
      <c r="F270" s="41">
        <v>28</v>
      </c>
      <c r="G270" s="41">
        <v>294.73</v>
      </c>
      <c r="H270" s="42">
        <f t="shared" si="11"/>
        <v>69.53</v>
      </c>
      <c r="I270" s="43">
        <f t="shared" si="12"/>
        <v>364.26</v>
      </c>
      <c r="J270" s="32"/>
    </row>
    <row r="271" spans="1:10" ht="39.6" x14ac:dyDescent="0.25">
      <c r="A271" s="36">
        <v>254</v>
      </c>
      <c r="B271" s="37" t="s">
        <v>91</v>
      </c>
      <c r="C271" s="38" t="s">
        <v>30</v>
      </c>
      <c r="D271" s="39">
        <v>905</v>
      </c>
      <c r="E271" s="40">
        <f t="shared" ref="E271:E334" si="14">ROUND(D271/$E$10,3)</f>
        <v>5.3810000000000002</v>
      </c>
      <c r="F271" s="41">
        <v>21</v>
      </c>
      <c r="G271" s="41">
        <v>226</v>
      </c>
      <c r="H271" s="42">
        <f t="shared" ref="H271:H273" si="15">ROUNDUP(G271*0.2359,2)</f>
        <v>53.32</v>
      </c>
      <c r="I271" s="43">
        <f t="shared" ref="I271:I334" si="16">G271+H271</f>
        <v>279.32</v>
      </c>
      <c r="J271" s="32"/>
    </row>
    <row r="272" spans="1:10" ht="39.6" x14ac:dyDescent="0.25">
      <c r="A272" s="36">
        <v>255</v>
      </c>
      <c r="B272" s="37" t="s">
        <v>91</v>
      </c>
      <c r="C272" s="38" t="s">
        <v>30</v>
      </c>
      <c r="D272" s="39">
        <v>945</v>
      </c>
      <c r="E272" s="40">
        <f t="shared" si="14"/>
        <v>5.6189999999999998</v>
      </c>
      <c r="F272" s="41">
        <v>14</v>
      </c>
      <c r="G272" s="41">
        <v>157.33000000000001</v>
      </c>
      <c r="H272" s="42">
        <f t="shared" si="15"/>
        <v>37.119999999999997</v>
      </c>
      <c r="I272" s="43">
        <f t="shared" si="16"/>
        <v>194.45000000000002</v>
      </c>
      <c r="J272" s="32"/>
    </row>
    <row r="273" spans="1:10" ht="39.6" x14ac:dyDescent="0.25">
      <c r="A273" s="36">
        <v>256</v>
      </c>
      <c r="B273" s="37" t="s">
        <v>91</v>
      </c>
      <c r="C273" s="38" t="s">
        <v>30</v>
      </c>
      <c r="D273" s="39">
        <v>945</v>
      </c>
      <c r="E273" s="40">
        <f t="shared" si="14"/>
        <v>5.6189999999999998</v>
      </c>
      <c r="F273" s="41">
        <v>14</v>
      </c>
      <c r="G273" s="41">
        <v>157.33000000000001</v>
      </c>
      <c r="H273" s="42">
        <f t="shared" si="15"/>
        <v>37.119999999999997</v>
      </c>
      <c r="I273" s="43">
        <f t="shared" si="16"/>
        <v>194.45000000000002</v>
      </c>
      <c r="J273" s="32"/>
    </row>
    <row r="274" spans="1:10" ht="39.6" x14ac:dyDescent="0.25">
      <c r="A274" s="36">
        <v>257</v>
      </c>
      <c r="B274" s="37" t="s">
        <v>91</v>
      </c>
      <c r="C274" s="38" t="s">
        <v>32</v>
      </c>
      <c r="D274" s="39">
        <v>871</v>
      </c>
      <c r="E274" s="40">
        <f t="shared" si="14"/>
        <v>5.1790000000000003</v>
      </c>
      <c r="F274" s="41">
        <v>14</v>
      </c>
      <c r="G274" s="41">
        <v>145.01</v>
      </c>
      <c r="H274" s="42">
        <f t="shared" ref="H274:H337" si="17">ROUND(G274*0.2359,2)</f>
        <v>34.21</v>
      </c>
      <c r="I274" s="43">
        <f t="shared" si="16"/>
        <v>179.22</v>
      </c>
      <c r="J274" s="32"/>
    </row>
    <row r="275" spans="1:10" ht="39.6" x14ac:dyDescent="0.25">
      <c r="A275" s="36">
        <v>258</v>
      </c>
      <c r="B275" s="37" t="s">
        <v>91</v>
      </c>
      <c r="C275" s="38" t="s">
        <v>30</v>
      </c>
      <c r="D275" s="39">
        <v>905</v>
      </c>
      <c r="E275" s="40">
        <f t="shared" si="14"/>
        <v>5.3810000000000002</v>
      </c>
      <c r="F275" s="41">
        <v>14</v>
      </c>
      <c r="G275" s="41">
        <v>150.66999999999999</v>
      </c>
      <c r="H275" s="42">
        <f>ROUNDUP(G275*0.2359,2)</f>
        <v>35.549999999999997</v>
      </c>
      <c r="I275" s="43">
        <f t="shared" si="16"/>
        <v>186.21999999999997</v>
      </c>
      <c r="J275" s="32"/>
    </row>
    <row r="276" spans="1:10" ht="39.6" x14ac:dyDescent="0.25">
      <c r="A276" s="36">
        <v>259</v>
      </c>
      <c r="B276" s="37" t="s">
        <v>91</v>
      </c>
      <c r="C276" s="38" t="s">
        <v>44</v>
      </c>
      <c r="D276" s="39">
        <v>1152</v>
      </c>
      <c r="E276" s="40">
        <f t="shared" si="14"/>
        <v>6.85</v>
      </c>
      <c r="F276" s="41">
        <v>33</v>
      </c>
      <c r="G276" s="41">
        <v>452.1</v>
      </c>
      <c r="H276" s="42">
        <f t="shared" si="17"/>
        <v>106.65</v>
      </c>
      <c r="I276" s="43">
        <f t="shared" si="16"/>
        <v>558.75</v>
      </c>
      <c r="J276" s="32"/>
    </row>
    <row r="277" spans="1:10" ht="39.6" x14ac:dyDescent="0.25">
      <c r="A277" s="36">
        <v>260</v>
      </c>
      <c r="B277" s="37" t="s">
        <v>91</v>
      </c>
      <c r="C277" s="38" t="s">
        <v>30</v>
      </c>
      <c r="D277" s="39">
        <v>905</v>
      </c>
      <c r="E277" s="40">
        <f t="shared" si="14"/>
        <v>5.3810000000000002</v>
      </c>
      <c r="F277" s="41">
        <v>19</v>
      </c>
      <c r="G277" s="41">
        <v>204.48</v>
      </c>
      <c r="H277" s="42">
        <f t="shared" si="17"/>
        <v>48.24</v>
      </c>
      <c r="I277" s="43">
        <f t="shared" si="16"/>
        <v>252.72</v>
      </c>
      <c r="J277" s="32"/>
    </row>
    <row r="278" spans="1:10" ht="39.6" x14ac:dyDescent="0.25">
      <c r="A278" s="36">
        <v>261</v>
      </c>
      <c r="B278" s="37" t="s">
        <v>91</v>
      </c>
      <c r="C278" s="38" t="s">
        <v>18</v>
      </c>
      <c r="D278" s="39">
        <v>1130</v>
      </c>
      <c r="E278" s="40">
        <f t="shared" si="14"/>
        <v>6.7190000000000003</v>
      </c>
      <c r="F278" s="41">
        <v>27</v>
      </c>
      <c r="G278" s="41">
        <v>362.83</v>
      </c>
      <c r="H278" s="42">
        <f t="shared" si="17"/>
        <v>85.59</v>
      </c>
      <c r="I278" s="43">
        <f t="shared" si="16"/>
        <v>448.41999999999996</v>
      </c>
      <c r="J278" s="32"/>
    </row>
    <row r="279" spans="1:10" ht="26.4" x14ac:dyDescent="0.25">
      <c r="A279" s="36">
        <v>262</v>
      </c>
      <c r="B279" s="37" t="s">
        <v>92</v>
      </c>
      <c r="C279" s="38" t="s">
        <v>30</v>
      </c>
      <c r="D279" s="39">
        <v>965</v>
      </c>
      <c r="E279" s="40">
        <f t="shared" si="14"/>
        <v>5.7380000000000004</v>
      </c>
      <c r="F279" s="41">
        <v>50</v>
      </c>
      <c r="G279" s="41">
        <v>573.79999999999995</v>
      </c>
      <c r="H279" s="42">
        <f t="shared" si="17"/>
        <v>135.36000000000001</v>
      </c>
      <c r="I279" s="43">
        <f t="shared" si="16"/>
        <v>709.16</v>
      </c>
      <c r="J279" s="32"/>
    </row>
    <row r="280" spans="1:10" ht="26.4" x14ac:dyDescent="0.25">
      <c r="A280" s="36">
        <v>263</v>
      </c>
      <c r="B280" s="37" t="s">
        <v>92</v>
      </c>
      <c r="C280" s="38" t="s">
        <v>18</v>
      </c>
      <c r="D280" s="39">
        <v>1278</v>
      </c>
      <c r="E280" s="40">
        <f t="shared" si="14"/>
        <v>7.5990000000000002</v>
      </c>
      <c r="F280" s="41">
        <v>14</v>
      </c>
      <c r="G280" s="41">
        <v>212.77</v>
      </c>
      <c r="H280" s="42">
        <f t="shared" si="17"/>
        <v>50.19</v>
      </c>
      <c r="I280" s="43">
        <f t="shared" si="16"/>
        <v>262.96000000000004</v>
      </c>
      <c r="J280" s="32"/>
    </row>
    <row r="281" spans="1:10" ht="26.4" x14ac:dyDescent="0.25">
      <c r="A281" s="36">
        <v>264</v>
      </c>
      <c r="B281" s="37" t="s">
        <v>92</v>
      </c>
      <c r="C281" s="38" t="s">
        <v>30</v>
      </c>
      <c r="D281" s="39">
        <v>965</v>
      </c>
      <c r="E281" s="40">
        <f t="shared" si="14"/>
        <v>5.7380000000000004</v>
      </c>
      <c r="F281" s="41">
        <v>42</v>
      </c>
      <c r="G281" s="41">
        <v>481.99</v>
      </c>
      <c r="H281" s="42">
        <f t="shared" si="17"/>
        <v>113.7</v>
      </c>
      <c r="I281" s="43">
        <f t="shared" si="16"/>
        <v>595.69000000000005</v>
      </c>
      <c r="J281" s="32"/>
    </row>
    <row r="282" spans="1:10" ht="26.4" x14ac:dyDescent="0.25">
      <c r="A282" s="36">
        <v>265</v>
      </c>
      <c r="B282" s="37" t="s">
        <v>92</v>
      </c>
      <c r="C282" s="38" t="s">
        <v>34</v>
      </c>
      <c r="D282" s="39">
        <v>1175</v>
      </c>
      <c r="E282" s="40">
        <f t="shared" si="14"/>
        <v>6.9870000000000001</v>
      </c>
      <c r="F282" s="41">
        <v>52</v>
      </c>
      <c r="G282" s="41">
        <v>726.65</v>
      </c>
      <c r="H282" s="42">
        <f t="shared" si="17"/>
        <v>171.42</v>
      </c>
      <c r="I282" s="43">
        <f t="shared" si="16"/>
        <v>898.06999999999994</v>
      </c>
      <c r="J282" s="32"/>
    </row>
    <row r="283" spans="1:10" ht="26.4" x14ac:dyDescent="0.25">
      <c r="A283" s="36">
        <v>266</v>
      </c>
      <c r="B283" s="37" t="s">
        <v>92</v>
      </c>
      <c r="C283" s="38" t="s">
        <v>30</v>
      </c>
      <c r="D283" s="39">
        <v>965</v>
      </c>
      <c r="E283" s="40">
        <f t="shared" si="14"/>
        <v>5.7380000000000004</v>
      </c>
      <c r="F283" s="41">
        <v>28</v>
      </c>
      <c r="G283" s="41">
        <v>321.33</v>
      </c>
      <c r="H283" s="42">
        <f>ROUNDUP(G283*0.2359,2)</f>
        <v>75.81</v>
      </c>
      <c r="I283" s="43">
        <f t="shared" si="16"/>
        <v>397.14</v>
      </c>
      <c r="J283" s="32"/>
    </row>
    <row r="284" spans="1:10" ht="26.4" x14ac:dyDescent="0.25">
      <c r="A284" s="36">
        <v>267</v>
      </c>
      <c r="B284" s="37" t="s">
        <v>92</v>
      </c>
      <c r="C284" s="38" t="s">
        <v>30</v>
      </c>
      <c r="D284" s="39">
        <v>905</v>
      </c>
      <c r="E284" s="40">
        <f t="shared" si="14"/>
        <v>5.3810000000000002</v>
      </c>
      <c r="F284" s="41">
        <v>14</v>
      </c>
      <c r="G284" s="41">
        <v>150.66999999999999</v>
      </c>
      <c r="H284" s="42">
        <f t="shared" si="17"/>
        <v>35.54</v>
      </c>
      <c r="I284" s="43">
        <f t="shared" si="16"/>
        <v>186.20999999999998</v>
      </c>
      <c r="J284" s="32"/>
    </row>
    <row r="285" spans="1:10" ht="26.4" x14ac:dyDescent="0.25">
      <c r="A285" s="36">
        <v>268</v>
      </c>
      <c r="B285" s="37" t="s">
        <v>92</v>
      </c>
      <c r="C285" s="38" t="s">
        <v>30</v>
      </c>
      <c r="D285" s="39">
        <v>965</v>
      </c>
      <c r="E285" s="40">
        <f t="shared" si="14"/>
        <v>5.7380000000000004</v>
      </c>
      <c r="F285" s="41">
        <v>42</v>
      </c>
      <c r="G285" s="41">
        <v>481.99</v>
      </c>
      <c r="H285" s="42">
        <f>ROUNDUP(G285*0.2359,2)</f>
        <v>113.71000000000001</v>
      </c>
      <c r="I285" s="43">
        <f t="shared" si="16"/>
        <v>595.70000000000005</v>
      </c>
      <c r="J285" s="32"/>
    </row>
    <row r="286" spans="1:10" ht="26.4" x14ac:dyDescent="0.25">
      <c r="A286" s="36">
        <v>269</v>
      </c>
      <c r="B286" s="37" t="s">
        <v>92</v>
      </c>
      <c r="C286" s="38" t="s">
        <v>30</v>
      </c>
      <c r="D286" s="39">
        <v>1110</v>
      </c>
      <c r="E286" s="40">
        <f t="shared" si="14"/>
        <v>6.6</v>
      </c>
      <c r="F286" s="41">
        <v>14</v>
      </c>
      <c r="G286" s="41">
        <v>184.8</v>
      </c>
      <c r="H286" s="42">
        <f t="shared" si="17"/>
        <v>43.59</v>
      </c>
      <c r="I286" s="43">
        <f t="shared" si="16"/>
        <v>228.39000000000001</v>
      </c>
      <c r="J286" s="32"/>
    </row>
    <row r="287" spans="1:10" ht="26.4" x14ac:dyDescent="0.25">
      <c r="A287" s="36">
        <v>270</v>
      </c>
      <c r="B287" s="37" t="s">
        <v>92</v>
      </c>
      <c r="C287" s="38" t="s">
        <v>30</v>
      </c>
      <c r="D287" s="39">
        <v>945</v>
      </c>
      <c r="E287" s="40">
        <f t="shared" si="14"/>
        <v>5.6189999999999998</v>
      </c>
      <c r="F287" s="41">
        <v>56</v>
      </c>
      <c r="G287" s="41">
        <v>629.33000000000004</v>
      </c>
      <c r="H287" s="42">
        <f t="shared" si="17"/>
        <v>148.46</v>
      </c>
      <c r="I287" s="43">
        <f t="shared" si="16"/>
        <v>777.79000000000008</v>
      </c>
      <c r="J287" s="32"/>
    </row>
    <row r="288" spans="1:10" ht="26.4" x14ac:dyDescent="0.25">
      <c r="A288" s="36">
        <v>271</v>
      </c>
      <c r="B288" s="37" t="s">
        <v>92</v>
      </c>
      <c r="C288" s="38" t="s">
        <v>18</v>
      </c>
      <c r="D288" s="39">
        <v>1110</v>
      </c>
      <c r="E288" s="40">
        <f t="shared" si="14"/>
        <v>6.6</v>
      </c>
      <c r="F288" s="41">
        <v>70</v>
      </c>
      <c r="G288" s="41">
        <v>924</v>
      </c>
      <c r="H288" s="42">
        <f t="shared" si="17"/>
        <v>217.97</v>
      </c>
      <c r="I288" s="43">
        <f t="shared" si="16"/>
        <v>1141.97</v>
      </c>
      <c r="J288" s="32"/>
    </row>
    <row r="289" spans="1:10" ht="26.4" x14ac:dyDescent="0.25">
      <c r="A289" s="36">
        <v>272</v>
      </c>
      <c r="B289" s="37" t="s">
        <v>92</v>
      </c>
      <c r="C289" s="38" t="s">
        <v>44</v>
      </c>
      <c r="D289" s="39">
        <v>1152</v>
      </c>
      <c r="E289" s="40">
        <f t="shared" si="14"/>
        <v>6.85</v>
      </c>
      <c r="F289" s="41">
        <v>14</v>
      </c>
      <c r="G289" s="41">
        <v>191.8</v>
      </c>
      <c r="H289" s="42">
        <f>ROUNDDOWN(G289*0.2359,2)</f>
        <v>45.24</v>
      </c>
      <c r="I289" s="43">
        <f t="shared" si="16"/>
        <v>237.04000000000002</v>
      </c>
      <c r="J289" s="32"/>
    </row>
    <row r="290" spans="1:10" ht="26.4" x14ac:dyDescent="0.25">
      <c r="A290" s="36">
        <v>273</v>
      </c>
      <c r="B290" s="37" t="s">
        <v>93</v>
      </c>
      <c r="C290" s="38" t="s">
        <v>94</v>
      </c>
      <c r="D290" s="39">
        <v>1402</v>
      </c>
      <c r="E290" s="40">
        <f t="shared" si="14"/>
        <v>8.3369999999999997</v>
      </c>
      <c r="F290" s="41">
        <v>14</v>
      </c>
      <c r="G290" s="41">
        <v>233.44</v>
      </c>
      <c r="H290" s="42">
        <f t="shared" si="17"/>
        <v>55.07</v>
      </c>
      <c r="I290" s="43">
        <f t="shared" si="16"/>
        <v>288.51</v>
      </c>
      <c r="J290" s="32"/>
    </row>
    <row r="291" spans="1:10" ht="26.4" x14ac:dyDescent="0.25">
      <c r="A291" s="36">
        <v>274</v>
      </c>
      <c r="B291" s="37" t="s">
        <v>95</v>
      </c>
      <c r="C291" s="38" t="s">
        <v>32</v>
      </c>
      <c r="D291" s="39">
        <v>885</v>
      </c>
      <c r="E291" s="40">
        <f t="shared" si="14"/>
        <v>5.2629999999999999</v>
      </c>
      <c r="F291" s="41">
        <v>9</v>
      </c>
      <c r="G291" s="41">
        <v>94.73</v>
      </c>
      <c r="H291" s="42">
        <f t="shared" si="17"/>
        <v>22.35</v>
      </c>
      <c r="I291" s="43">
        <f t="shared" si="16"/>
        <v>117.08000000000001</v>
      </c>
      <c r="J291" s="32"/>
    </row>
    <row r="292" spans="1:10" ht="26.4" x14ac:dyDescent="0.25">
      <c r="A292" s="36">
        <v>275</v>
      </c>
      <c r="B292" s="37" t="s">
        <v>95</v>
      </c>
      <c r="C292" s="38" t="s">
        <v>32</v>
      </c>
      <c r="D292" s="39">
        <v>885</v>
      </c>
      <c r="E292" s="40">
        <f t="shared" si="14"/>
        <v>5.2629999999999999</v>
      </c>
      <c r="F292" s="41">
        <v>14</v>
      </c>
      <c r="G292" s="41">
        <v>147.36000000000001</v>
      </c>
      <c r="H292" s="42">
        <f t="shared" si="17"/>
        <v>34.76</v>
      </c>
      <c r="I292" s="43">
        <f t="shared" si="16"/>
        <v>182.12</v>
      </c>
      <c r="J292" s="32"/>
    </row>
    <row r="293" spans="1:10" ht="26.4" x14ac:dyDescent="0.25">
      <c r="A293" s="36">
        <v>276</v>
      </c>
      <c r="B293" s="37" t="s">
        <v>95</v>
      </c>
      <c r="C293" s="38" t="s">
        <v>32</v>
      </c>
      <c r="D293" s="39">
        <v>905</v>
      </c>
      <c r="E293" s="40">
        <f t="shared" si="14"/>
        <v>5.3810000000000002</v>
      </c>
      <c r="F293" s="41">
        <v>9</v>
      </c>
      <c r="G293" s="41">
        <v>96.86</v>
      </c>
      <c r="H293" s="42">
        <f t="shared" si="17"/>
        <v>22.85</v>
      </c>
      <c r="I293" s="43">
        <f t="shared" si="16"/>
        <v>119.71000000000001</v>
      </c>
      <c r="J293" s="32"/>
    </row>
    <row r="294" spans="1:10" ht="26.4" x14ac:dyDescent="0.25">
      <c r="A294" s="36">
        <v>277</v>
      </c>
      <c r="B294" s="37" t="s">
        <v>96</v>
      </c>
      <c r="C294" s="38" t="s">
        <v>32</v>
      </c>
      <c r="D294" s="39">
        <v>905</v>
      </c>
      <c r="E294" s="40">
        <f t="shared" si="14"/>
        <v>5.3810000000000002</v>
      </c>
      <c r="F294" s="41">
        <v>42</v>
      </c>
      <c r="G294" s="41">
        <v>452</v>
      </c>
      <c r="H294" s="42">
        <f>ROUNDDOWN(G294*0.2359,2)</f>
        <v>106.62</v>
      </c>
      <c r="I294" s="43">
        <f t="shared" si="16"/>
        <v>558.62</v>
      </c>
      <c r="J294" s="32"/>
    </row>
    <row r="295" spans="1:10" ht="26.4" x14ac:dyDescent="0.25">
      <c r="A295" s="36">
        <v>278</v>
      </c>
      <c r="B295" s="37" t="s">
        <v>96</v>
      </c>
      <c r="C295" s="38" t="s">
        <v>30</v>
      </c>
      <c r="D295" s="39">
        <v>992</v>
      </c>
      <c r="E295" s="40">
        <f t="shared" si="14"/>
        <v>5.899</v>
      </c>
      <c r="F295" s="41">
        <v>42</v>
      </c>
      <c r="G295" s="41">
        <v>495.52</v>
      </c>
      <c r="H295" s="42">
        <f>ROUNDUP(G295*0.2359,2)</f>
        <v>116.9</v>
      </c>
      <c r="I295" s="43">
        <f t="shared" si="16"/>
        <v>612.41999999999996</v>
      </c>
      <c r="J295" s="32"/>
    </row>
    <row r="296" spans="1:10" ht="26.4" x14ac:dyDescent="0.25">
      <c r="A296" s="36">
        <v>279</v>
      </c>
      <c r="B296" s="37" t="s">
        <v>96</v>
      </c>
      <c r="C296" s="38" t="s">
        <v>32</v>
      </c>
      <c r="D296" s="39">
        <v>885</v>
      </c>
      <c r="E296" s="40">
        <f t="shared" si="14"/>
        <v>5.2629999999999999</v>
      </c>
      <c r="F296" s="41">
        <v>42</v>
      </c>
      <c r="G296" s="41">
        <v>442.09</v>
      </c>
      <c r="H296" s="42">
        <f t="shared" si="17"/>
        <v>104.29</v>
      </c>
      <c r="I296" s="43">
        <f t="shared" si="16"/>
        <v>546.38</v>
      </c>
      <c r="J296" s="32"/>
    </row>
    <row r="297" spans="1:10" ht="26.4" x14ac:dyDescent="0.25">
      <c r="A297" s="36">
        <v>280</v>
      </c>
      <c r="B297" s="37" t="s">
        <v>96</v>
      </c>
      <c r="C297" s="38" t="s">
        <v>18</v>
      </c>
      <c r="D297" s="39">
        <v>1090</v>
      </c>
      <c r="E297" s="40">
        <f t="shared" si="14"/>
        <v>6.4820000000000002</v>
      </c>
      <c r="F297" s="41">
        <v>70</v>
      </c>
      <c r="G297" s="41">
        <v>907.48</v>
      </c>
      <c r="H297" s="42">
        <f t="shared" si="17"/>
        <v>214.07</v>
      </c>
      <c r="I297" s="43">
        <f t="shared" si="16"/>
        <v>1121.55</v>
      </c>
      <c r="J297" s="32"/>
    </row>
    <row r="298" spans="1:10" ht="26.4" x14ac:dyDescent="0.25">
      <c r="A298" s="36">
        <v>281</v>
      </c>
      <c r="B298" s="37" t="s">
        <v>96</v>
      </c>
      <c r="C298" s="38" t="s">
        <v>30</v>
      </c>
      <c r="D298" s="39">
        <v>912</v>
      </c>
      <c r="E298" s="40">
        <f t="shared" si="14"/>
        <v>5.423</v>
      </c>
      <c r="F298" s="41">
        <v>42</v>
      </c>
      <c r="G298" s="41">
        <v>455.53</v>
      </c>
      <c r="H298" s="42">
        <f t="shared" si="17"/>
        <v>107.46</v>
      </c>
      <c r="I298" s="43">
        <f t="shared" si="16"/>
        <v>562.99</v>
      </c>
      <c r="J298" s="32"/>
    </row>
    <row r="299" spans="1:10" ht="26.4" x14ac:dyDescent="0.25">
      <c r="A299" s="36">
        <v>282</v>
      </c>
      <c r="B299" s="37" t="s">
        <v>97</v>
      </c>
      <c r="C299" s="38" t="s">
        <v>32</v>
      </c>
      <c r="D299" s="39">
        <v>885</v>
      </c>
      <c r="E299" s="40">
        <f t="shared" si="14"/>
        <v>5.2629999999999999</v>
      </c>
      <c r="F299" s="41">
        <v>14</v>
      </c>
      <c r="G299" s="41">
        <v>147.36000000000001</v>
      </c>
      <c r="H299" s="42">
        <f t="shared" si="17"/>
        <v>34.76</v>
      </c>
      <c r="I299" s="43">
        <f t="shared" si="16"/>
        <v>182.12</v>
      </c>
      <c r="J299" s="32"/>
    </row>
    <row r="300" spans="1:10" ht="26.4" x14ac:dyDescent="0.25">
      <c r="A300" s="36">
        <v>283</v>
      </c>
      <c r="B300" s="37" t="s">
        <v>98</v>
      </c>
      <c r="C300" s="38" t="s">
        <v>32</v>
      </c>
      <c r="D300" s="39">
        <v>885</v>
      </c>
      <c r="E300" s="40">
        <f t="shared" si="14"/>
        <v>5.2629999999999999</v>
      </c>
      <c r="F300" s="41">
        <v>14</v>
      </c>
      <c r="G300" s="41">
        <v>147.36000000000001</v>
      </c>
      <c r="H300" s="42">
        <f t="shared" si="17"/>
        <v>34.76</v>
      </c>
      <c r="I300" s="43">
        <f t="shared" si="16"/>
        <v>182.12</v>
      </c>
      <c r="J300" s="32"/>
    </row>
    <row r="301" spans="1:10" ht="26.4" x14ac:dyDescent="0.25">
      <c r="A301" s="36">
        <v>284</v>
      </c>
      <c r="B301" s="37" t="s">
        <v>98</v>
      </c>
      <c r="C301" s="38" t="s">
        <v>32</v>
      </c>
      <c r="D301" s="39">
        <v>885</v>
      </c>
      <c r="E301" s="40">
        <f t="shared" si="14"/>
        <v>5.2629999999999999</v>
      </c>
      <c r="F301" s="41">
        <v>14</v>
      </c>
      <c r="G301" s="41">
        <v>147.36000000000001</v>
      </c>
      <c r="H301" s="42">
        <f t="shared" si="17"/>
        <v>34.76</v>
      </c>
      <c r="I301" s="43">
        <f t="shared" si="16"/>
        <v>182.12</v>
      </c>
      <c r="J301" s="32"/>
    </row>
    <row r="302" spans="1:10" ht="26.4" x14ac:dyDescent="0.25">
      <c r="A302" s="36">
        <v>285</v>
      </c>
      <c r="B302" s="37" t="s">
        <v>98</v>
      </c>
      <c r="C302" s="38" t="s">
        <v>30</v>
      </c>
      <c r="D302" s="39">
        <v>912</v>
      </c>
      <c r="E302" s="40">
        <f t="shared" si="14"/>
        <v>5.423</v>
      </c>
      <c r="F302" s="41">
        <v>14</v>
      </c>
      <c r="G302" s="41">
        <v>151.84</v>
      </c>
      <c r="H302" s="42">
        <f t="shared" si="17"/>
        <v>35.82</v>
      </c>
      <c r="I302" s="43">
        <f t="shared" si="16"/>
        <v>187.66</v>
      </c>
      <c r="J302" s="32"/>
    </row>
    <row r="303" spans="1:10" ht="26.4" x14ac:dyDescent="0.25">
      <c r="A303" s="36">
        <v>286</v>
      </c>
      <c r="B303" s="37" t="s">
        <v>98</v>
      </c>
      <c r="C303" s="38" t="s">
        <v>32</v>
      </c>
      <c r="D303" s="39">
        <v>885</v>
      </c>
      <c r="E303" s="40">
        <f t="shared" si="14"/>
        <v>5.2629999999999999</v>
      </c>
      <c r="F303" s="41">
        <v>28</v>
      </c>
      <c r="G303" s="41">
        <v>294.73</v>
      </c>
      <c r="H303" s="42">
        <f t="shared" si="17"/>
        <v>69.53</v>
      </c>
      <c r="I303" s="43">
        <f t="shared" si="16"/>
        <v>364.26</v>
      </c>
      <c r="J303" s="32"/>
    </row>
    <row r="304" spans="1:10" ht="26.4" x14ac:dyDescent="0.25">
      <c r="A304" s="36">
        <v>287</v>
      </c>
      <c r="B304" s="37" t="s">
        <v>99</v>
      </c>
      <c r="C304" s="38" t="s">
        <v>32</v>
      </c>
      <c r="D304" s="39">
        <v>885</v>
      </c>
      <c r="E304" s="40">
        <f t="shared" si="14"/>
        <v>5.2629999999999999</v>
      </c>
      <c r="F304" s="41">
        <v>14</v>
      </c>
      <c r="G304" s="41">
        <v>147.36000000000001</v>
      </c>
      <c r="H304" s="42">
        <f t="shared" si="17"/>
        <v>34.76</v>
      </c>
      <c r="I304" s="43">
        <f t="shared" si="16"/>
        <v>182.12</v>
      </c>
      <c r="J304" s="32"/>
    </row>
    <row r="305" spans="1:10" ht="26.4" x14ac:dyDescent="0.25">
      <c r="A305" s="36">
        <v>288</v>
      </c>
      <c r="B305" s="37" t="s">
        <v>99</v>
      </c>
      <c r="C305" s="38" t="s">
        <v>34</v>
      </c>
      <c r="D305" s="39">
        <v>1259</v>
      </c>
      <c r="E305" s="40">
        <f t="shared" si="14"/>
        <v>7.4859999999999998</v>
      </c>
      <c r="F305" s="41">
        <v>14</v>
      </c>
      <c r="G305" s="41">
        <v>209.61</v>
      </c>
      <c r="H305" s="42">
        <f t="shared" si="17"/>
        <v>49.45</v>
      </c>
      <c r="I305" s="43">
        <f t="shared" si="16"/>
        <v>259.06</v>
      </c>
      <c r="J305" s="32"/>
    </row>
    <row r="306" spans="1:10" ht="26.4" x14ac:dyDescent="0.25">
      <c r="A306" s="36">
        <v>289</v>
      </c>
      <c r="B306" s="37" t="s">
        <v>99</v>
      </c>
      <c r="C306" s="38" t="s">
        <v>32</v>
      </c>
      <c r="D306" s="39">
        <v>885</v>
      </c>
      <c r="E306" s="40">
        <f t="shared" si="14"/>
        <v>5.2629999999999999</v>
      </c>
      <c r="F306" s="41">
        <v>28</v>
      </c>
      <c r="G306" s="41">
        <v>294.73</v>
      </c>
      <c r="H306" s="42">
        <f t="shared" si="17"/>
        <v>69.53</v>
      </c>
      <c r="I306" s="43">
        <f t="shared" si="16"/>
        <v>364.26</v>
      </c>
      <c r="J306" s="32"/>
    </row>
    <row r="307" spans="1:10" ht="26.4" x14ac:dyDescent="0.25">
      <c r="A307" s="36">
        <v>290</v>
      </c>
      <c r="B307" s="37" t="s">
        <v>99</v>
      </c>
      <c r="C307" s="38" t="s">
        <v>32</v>
      </c>
      <c r="D307" s="39">
        <v>885</v>
      </c>
      <c r="E307" s="40">
        <f t="shared" si="14"/>
        <v>5.2629999999999999</v>
      </c>
      <c r="F307" s="41">
        <v>14</v>
      </c>
      <c r="G307" s="41">
        <v>147.36000000000001</v>
      </c>
      <c r="H307" s="42">
        <f t="shared" si="17"/>
        <v>34.76</v>
      </c>
      <c r="I307" s="43">
        <f t="shared" si="16"/>
        <v>182.12</v>
      </c>
      <c r="J307" s="32"/>
    </row>
    <row r="308" spans="1:10" ht="26.4" x14ac:dyDescent="0.25">
      <c r="A308" s="36">
        <v>291</v>
      </c>
      <c r="B308" s="37" t="s">
        <v>100</v>
      </c>
      <c r="C308" s="38" t="s">
        <v>18</v>
      </c>
      <c r="D308" s="39">
        <v>1111</v>
      </c>
      <c r="E308" s="40">
        <f t="shared" si="14"/>
        <v>6.6059999999999999</v>
      </c>
      <c r="F308" s="41">
        <v>14</v>
      </c>
      <c r="G308" s="41">
        <v>184.97</v>
      </c>
      <c r="H308" s="42">
        <f>ROUNDUP(G308*0.2359,2)</f>
        <v>43.64</v>
      </c>
      <c r="I308" s="43">
        <f t="shared" si="16"/>
        <v>228.61</v>
      </c>
      <c r="J308" s="32"/>
    </row>
    <row r="309" spans="1:10" ht="26.4" x14ac:dyDescent="0.25">
      <c r="A309" s="36">
        <v>292</v>
      </c>
      <c r="B309" s="37" t="s">
        <v>100</v>
      </c>
      <c r="C309" s="38" t="s">
        <v>32</v>
      </c>
      <c r="D309" s="39">
        <v>885</v>
      </c>
      <c r="E309" s="40">
        <f t="shared" si="14"/>
        <v>5.2629999999999999</v>
      </c>
      <c r="F309" s="41">
        <v>14</v>
      </c>
      <c r="G309" s="41">
        <v>147.36000000000001</v>
      </c>
      <c r="H309" s="42">
        <f t="shared" si="17"/>
        <v>34.76</v>
      </c>
      <c r="I309" s="43">
        <f t="shared" si="16"/>
        <v>182.12</v>
      </c>
      <c r="J309" s="32"/>
    </row>
    <row r="310" spans="1:10" ht="26.4" x14ac:dyDescent="0.25">
      <c r="A310" s="36">
        <v>293</v>
      </c>
      <c r="B310" s="37" t="s">
        <v>100</v>
      </c>
      <c r="C310" s="38" t="s">
        <v>32</v>
      </c>
      <c r="D310" s="39">
        <v>885</v>
      </c>
      <c r="E310" s="40">
        <f t="shared" si="14"/>
        <v>5.2629999999999999</v>
      </c>
      <c r="F310" s="41">
        <v>14</v>
      </c>
      <c r="G310" s="41">
        <v>147.36000000000001</v>
      </c>
      <c r="H310" s="42">
        <f t="shared" si="17"/>
        <v>34.76</v>
      </c>
      <c r="I310" s="43">
        <f t="shared" si="16"/>
        <v>182.12</v>
      </c>
      <c r="J310" s="32"/>
    </row>
    <row r="311" spans="1:10" ht="26.4" x14ac:dyDescent="0.25">
      <c r="A311" s="36">
        <v>294</v>
      </c>
      <c r="B311" s="37" t="s">
        <v>100</v>
      </c>
      <c r="C311" s="38" t="s">
        <v>18</v>
      </c>
      <c r="D311" s="39">
        <v>1051</v>
      </c>
      <c r="E311" s="40">
        <f t="shared" si="14"/>
        <v>6.25</v>
      </c>
      <c r="F311" s="41">
        <v>14</v>
      </c>
      <c r="G311" s="41">
        <v>175</v>
      </c>
      <c r="H311" s="42">
        <f t="shared" si="17"/>
        <v>41.28</v>
      </c>
      <c r="I311" s="43">
        <f t="shared" si="16"/>
        <v>216.28</v>
      </c>
      <c r="J311" s="32"/>
    </row>
    <row r="312" spans="1:10" ht="26.4" x14ac:dyDescent="0.25">
      <c r="A312" s="36">
        <v>295</v>
      </c>
      <c r="B312" s="37" t="s">
        <v>101</v>
      </c>
      <c r="C312" s="38" t="s">
        <v>94</v>
      </c>
      <c r="D312" s="39">
        <v>1382</v>
      </c>
      <c r="E312" s="40">
        <f t="shared" si="14"/>
        <v>8.218</v>
      </c>
      <c r="F312" s="41">
        <v>14</v>
      </c>
      <c r="G312" s="41">
        <v>230.1</v>
      </c>
      <c r="H312" s="42">
        <f t="shared" si="17"/>
        <v>54.28</v>
      </c>
      <c r="I312" s="43">
        <f t="shared" si="16"/>
        <v>284.38</v>
      </c>
      <c r="J312" s="32"/>
    </row>
    <row r="313" spans="1:10" ht="26.4" x14ac:dyDescent="0.25">
      <c r="A313" s="36">
        <v>296</v>
      </c>
      <c r="B313" s="37" t="s">
        <v>102</v>
      </c>
      <c r="C313" s="38" t="s">
        <v>103</v>
      </c>
      <c r="D313" s="39">
        <v>1818</v>
      </c>
      <c r="E313" s="40">
        <f t="shared" si="14"/>
        <v>10.81</v>
      </c>
      <c r="F313" s="41">
        <v>39.5</v>
      </c>
      <c r="G313" s="41">
        <v>853.99</v>
      </c>
      <c r="H313" s="42">
        <f t="shared" si="17"/>
        <v>201.46</v>
      </c>
      <c r="I313" s="43">
        <f t="shared" si="16"/>
        <v>1055.45</v>
      </c>
      <c r="J313" s="32"/>
    </row>
    <row r="314" spans="1:10" ht="26.4" x14ac:dyDescent="0.25">
      <c r="A314" s="36">
        <v>297</v>
      </c>
      <c r="B314" s="37" t="s">
        <v>104</v>
      </c>
      <c r="C314" s="38" t="s">
        <v>30</v>
      </c>
      <c r="D314" s="39">
        <v>1072</v>
      </c>
      <c r="E314" s="40">
        <f t="shared" si="14"/>
        <v>6.375</v>
      </c>
      <c r="F314" s="41">
        <v>8</v>
      </c>
      <c r="G314" s="41">
        <v>102</v>
      </c>
      <c r="H314" s="42">
        <f t="shared" si="17"/>
        <v>24.06</v>
      </c>
      <c r="I314" s="43">
        <f t="shared" si="16"/>
        <v>126.06</v>
      </c>
      <c r="J314" s="32"/>
    </row>
    <row r="315" spans="1:10" ht="26.4" x14ac:dyDescent="0.25">
      <c r="A315" s="36">
        <v>298</v>
      </c>
      <c r="B315" s="37" t="s">
        <v>104</v>
      </c>
      <c r="C315" s="38" t="s">
        <v>30</v>
      </c>
      <c r="D315" s="39">
        <v>1072</v>
      </c>
      <c r="E315" s="40">
        <f t="shared" si="14"/>
        <v>6.375</v>
      </c>
      <c r="F315" s="41">
        <v>12.5</v>
      </c>
      <c r="G315" s="41">
        <v>159.38</v>
      </c>
      <c r="H315" s="42">
        <f>ROUNDDOWN(G315*0.2359,2)</f>
        <v>37.590000000000003</v>
      </c>
      <c r="I315" s="43">
        <f t="shared" si="16"/>
        <v>196.97</v>
      </c>
      <c r="J315" s="32"/>
    </row>
    <row r="316" spans="1:10" ht="26.4" x14ac:dyDescent="0.25">
      <c r="A316" s="36">
        <v>299</v>
      </c>
      <c r="B316" s="37" t="s">
        <v>104</v>
      </c>
      <c r="C316" s="38" t="s">
        <v>30</v>
      </c>
      <c r="D316" s="39">
        <v>1072</v>
      </c>
      <c r="E316" s="40">
        <f t="shared" si="14"/>
        <v>6.375</v>
      </c>
      <c r="F316" s="41">
        <v>8</v>
      </c>
      <c r="G316" s="41">
        <v>102</v>
      </c>
      <c r="H316" s="42">
        <f t="shared" si="17"/>
        <v>24.06</v>
      </c>
      <c r="I316" s="43">
        <f t="shared" si="16"/>
        <v>126.06</v>
      </c>
      <c r="J316" s="32"/>
    </row>
    <row r="317" spans="1:10" ht="26.4" x14ac:dyDescent="0.25">
      <c r="A317" s="36">
        <v>300</v>
      </c>
      <c r="B317" s="37" t="s">
        <v>104</v>
      </c>
      <c r="C317" s="38" t="s">
        <v>34</v>
      </c>
      <c r="D317" s="39">
        <v>1462</v>
      </c>
      <c r="E317" s="40">
        <f t="shared" si="14"/>
        <v>8.6940000000000008</v>
      </c>
      <c r="F317" s="41">
        <v>8</v>
      </c>
      <c r="G317" s="41">
        <v>139.1</v>
      </c>
      <c r="H317" s="42">
        <f t="shared" si="17"/>
        <v>32.81</v>
      </c>
      <c r="I317" s="43">
        <f t="shared" si="16"/>
        <v>171.91</v>
      </c>
      <c r="J317" s="32"/>
    </row>
    <row r="318" spans="1:10" ht="26.4" x14ac:dyDescent="0.25">
      <c r="A318" s="36">
        <v>301</v>
      </c>
      <c r="B318" s="37" t="s">
        <v>104</v>
      </c>
      <c r="C318" s="38" t="s">
        <v>30</v>
      </c>
      <c r="D318" s="39">
        <v>1072</v>
      </c>
      <c r="E318" s="40">
        <f t="shared" si="14"/>
        <v>6.375</v>
      </c>
      <c r="F318" s="41">
        <v>12</v>
      </c>
      <c r="G318" s="41">
        <v>153</v>
      </c>
      <c r="H318" s="42">
        <f>ROUNDUP(G318*0.2359,2)</f>
        <v>36.1</v>
      </c>
      <c r="I318" s="43">
        <f t="shared" si="16"/>
        <v>189.1</v>
      </c>
      <c r="J318" s="32"/>
    </row>
    <row r="319" spans="1:10" ht="26.4" x14ac:dyDescent="0.25">
      <c r="A319" s="36">
        <v>302</v>
      </c>
      <c r="B319" s="37" t="s">
        <v>104</v>
      </c>
      <c r="C319" s="38" t="s">
        <v>30</v>
      </c>
      <c r="D319" s="39">
        <v>1072</v>
      </c>
      <c r="E319" s="40">
        <f t="shared" si="14"/>
        <v>6.375</v>
      </c>
      <c r="F319" s="41">
        <v>11.5</v>
      </c>
      <c r="G319" s="41">
        <v>146.63</v>
      </c>
      <c r="H319" s="42">
        <f t="shared" si="17"/>
        <v>34.590000000000003</v>
      </c>
      <c r="I319" s="43">
        <f t="shared" si="16"/>
        <v>181.22</v>
      </c>
      <c r="J319" s="32"/>
    </row>
    <row r="320" spans="1:10" ht="26.4" x14ac:dyDescent="0.25">
      <c r="A320" s="36">
        <v>303</v>
      </c>
      <c r="B320" s="37" t="s">
        <v>104</v>
      </c>
      <c r="C320" s="38" t="s">
        <v>30</v>
      </c>
      <c r="D320" s="39">
        <v>1141</v>
      </c>
      <c r="E320" s="40">
        <f t="shared" si="14"/>
        <v>6.7850000000000001</v>
      </c>
      <c r="F320" s="41">
        <v>8</v>
      </c>
      <c r="G320" s="41">
        <v>108.56</v>
      </c>
      <c r="H320" s="42">
        <f t="shared" si="17"/>
        <v>25.61</v>
      </c>
      <c r="I320" s="43">
        <f t="shared" si="16"/>
        <v>134.17000000000002</v>
      </c>
      <c r="J320" s="32"/>
    </row>
    <row r="321" spans="1:10" ht="26.4" x14ac:dyDescent="0.25">
      <c r="A321" s="36">
        <v>304</v>
      </c>
      <c r="B321" s="37" t="s">
        <v>104</v>
      </c>
      <c r="C321" s="38" t="s">
        <v>44</v>
      </c>
      <c r="D321" s="39">
        <v>1316</v>
      </c>
      <c r="E321" s="40">
        <f t="shared" si="14"/>
        <v>7.8250000000000002</v>
      </c>
      <c r="F321" s="41">
        <v>13</v>
      </c>
      <c r="G321" s="41">
        <v>203.45</v>
      </c>
      <c r="H321" s="42">
        <f t="shared" si="17"/>
        <v>47.99</v>
      </c>
      <c r="I321" s="43">
        <f t="shared" si="16"/>
        <v>251.44</v>
      </c>
      <c r="J321" s="32"/>
    </row>
    <row r="322" spans="1:10" ht="26.4" x14ac:dyDescent="0.25">
      <c r="A322" s="36">
        <v>305</v>
      </c>
      <c r="B322" s="37" t="s">
        <v>104</v>
      </c>
      <c r="C322" s="38" t="s">
        <v>30</v>
      </c>
      <c r="D322" s="39">
        <v>1095</v>
      </c>
      <c r="E322" s="40">
        <f t="shared" si="14"/>
        <v>6.5110000000000001</v>
      </c>
      <c r="F322" s="41">
        <v>13</v>
      </c>
      <c r="G322" s="41">
        <v>169.29</v>
      </c>
      <c r="H322" s="42">
        <f>ROUNDDOWN(G322*0.2359,2)</f>
        <v>39.93</v>
      </c>
      <c r="I322" s="43">
        <f t="shared" si="16"/>
        <v>209.22</v>
      </c>
      <c r="J322" s="32"/>
    </row>
    <row r="323" spans="1:10" ht="26.4" x14ac:dyDescent="0.25">
      <c r="A323" s="36">
        <v>306</v>
      </c>
      <c r="B323" s="37" t="s">
        <v>104</v>
      </c>
      <c r="C323" s="38" t="s">
        <v>30</v>
      </c>
      <c r="D323" s="39">
        <v>1118</v>
      </c>
      <c r="E323" s="40">
        <f t="shared" si="14"/>
        <v>6.6479999999999997</v>
      </c>
      <c r="F323" s="41">
        <v>13</v>
      </c>
      <c r="G323" s="41">
        <v>172.85</v>
      </c>
      <c r="H323" s="42">
        <f t="shared" si="17"/>
        <v>40.78</v>
      </c>
      <c r="I323" s="43">
        <f t="shared" si="16"/>
        <v>213.63</v>
      </c>
      <c r="J323" s="32"/>
    </row>
    <row r="324" spans="1:10" ht="26.4" x14ac:dyDescent="0.25">
      <c r="A324" s="36">
        <v>307</v>
      </c>
      <c r="B324" s="37" t="s">
        <v>104</v>
      </c>
      <c r="C324" s="38" t="s">
        <v>30</v>
      </c>
      <c r="D324" s="39">
        <v>1072</v>
      </c>
      <c r="E324" s="40">
        <f t="shared" si="14"/>
        <v>6.375</v>
      </c>
      <c r="F324" s="41">
        <v>12</v>
      </c>
      <c r="G324" s="41">
        <v>153</v>
      </c>
      <c r="H324" s="42">
        <f t="shared" si="17"/>
        <v>36.090000000000003</v>
      </c>
      <c r="I324" s="43">
        <f t="shared" si="16"/>
        <v>189.09</v>
      </c>
      <c r="J324" s="32"/>
    </row>
    <row r="325" spans="1:10" ht="26.4" x14ac:dyDescent="0.25">
      <c r="A325" s="36">
        <v>308</v>
      </c>
      <c r="B325" s="37" t="s">
        <v>104</v>
      </c>
      <c r="C325" s="38" t="s">
        <v>30</v>
      </c>
      <c r="D325" s="39">
        <v>1049</v>
      </c>
      <c r="E325" s="40">
        <f t="shared" si="14"/>
        <v>6.2380000000000004</v>
      </c>
      <c r="F325" s="41">
        <v>8</v>
      </c>
      <c r="G325" s="41">
        <v>99.81</v>
      </c>
      <c r="H325" s="42">
        <f>ROUNDDOWN(G325*0.2359,2)</f>
        <v>23.54</v>
      </c>
      <c r="I325" s="43">
        <f t="shared" si="16"/>
        <v>123.35</v>
      </c>
      <c r="J325" s="32"/>
    </row>
    <row r="326" spans="1:10" ht="26.4" x14ac:dyDescent="0.25">
      <c r="A326" s="36">
        <v>309</v>
      </c>
      <c r="B326" s="37" t="s">
        <v>104</v>
      </c>
      <c r="C326" s="38" t="s">
        <v>30</v>
      </c>
      <c r="D326" s="39">
        <v>1095</v>
      </c>
      <c r="E326" s="40">
        <f t="shared" si="14"/>
        <v>6.5110000000000001</v>
      </c>
      <c r="F326" s="41">
        <v>4</v>
      </c>
      <c r="G326" s="41">
        <v>52.09</v>
      </c>
      <c r="H326" s="42">
        <f t="shared" si="17"/>
        <v>12.29</v>
      </c>
      <c r="I326" s="43">
        <f t="shared" si="16"/>
        <v>64.38</v>
      </c>
      <c r="J326" s="32"/>
    </row>
    <row r="327" spans="1:10" ht="26.4" x14ac:dyDescent="0.25">
      <c r="A327" s="36">
        <v>310</v>
      </c>
      <c r="B327" s="37" t="s">
        <v>104</v>
      </c>
      <c r="C327" s="38" t="s">
        <v>105</v>
      </c>
      <c r="D327" s="39">
        <v>1231</v>
      </c>
      <c r="E327" s="40">
        <f t="shared" si="14"/>
        <v>7.32</v>
      </c>
      <c r="F327" s="41">
        <v>13</v>
      </c>
      <c r="G327" s="41">
        <v>190.32</v>
      </c>
      <c r="H327" s="42">
        <f t="shared" si="17"/>
        <v>44.9</v>
      </c>
      <c r="I327" s="43">
        <f t="shared" si="16"/>
        <v>235.22</v>
      </c>
      <c r="J327" s="32"/>
    </row>
    <row r="328" spans="1:10" ht="26.4" x14ac:dyDescent="0.25">
      <c r="A328" s="36">
        <v>311</v>
      </c>
      <c r="B328" s="37" t="s">
        <v>104</v>
      </c>
      <c r="C328" s="38" t="s">
        <v>105</v>
      </c>
      <c r="D328" s="39">
        <v>1277</v>
      </c>
      <c r="E328" s="40">
        <f t="shared" si="14"/>
        <v>7.5940000000000003</v>
      </c>
      <c r="F328" s="41">
        <v>13</v>
      </c>
      <c r="G328" s="41">
        <v>197.44</v>
      </c>
      <c r="H328" s="42">
        <f t="shared" ref="H328:H330" si="18">ROUNDDOWN(G328*0.2359,2)</f>
        <v>46.57</v>
      </c>
      <c r="I328" s="43">
        <f t="shared" si="16"/>
        <v>244.01</v>
      </c>
      <c r="J328" s="32"/>
    </row>
    <row r="329" spans="1:10" ht="26.4" x14ac:dyDescent="0.25">
      <c r="A329" s="36">
        <v>312</v>
      </c>
      <c r="B329" s="37" t="s">
        <v>104</v>
      </c>
      <c r="C329" s="38" t="s">
        <v>30</v>
      </c>
      <c r="D329" s="39">
        <v>1118</v>
      </c>
      <c r="E329" s="40">
        <f t="shared" si="14"/>
        <v>6.6479999999999997</v>
      </c>
      <c r="F329" s="41">
        <v>13</v>
      </c>
      <c r="G329" s="41">
        <v>172.85</v>
      </c>
      <c r="H329" s="42">
        <f t="shared" si="18"/>
        <v>40.770000000000003</v>
      </c>
      <c r="I329" s="43">
        <f t="shared" si="16"/>
        <v>213.62</v>
      </c>
      <c r="J329" s="32"/>
    </row>
    <row r="330" spans="1:10" ht="26.4" x14ac:dyDescent="0.25">
      <c r="A330" s="36">
        <v>313</v>
      </c>
      <c r="B330" s="37" t="s">
        <v>104</v>
      </c>
      <c r="C330" s="38" t="s">
        <v>30</v>
      </c>
      <c r="D330" s="39">
        <v>1118</v>
      </c>
      <c r="E330" s="40">
        <f t="shared" si="14"/>
        <v>6.6479999999999997</v>
      </c>
      <c r="F330" s="41">
        <v>13</v>
      </c>
      <c r="G330" s="41">
        <v>172.85</v>
      </c>
      <c r="H330" s="42">
        <f t="shared" si="18"/>
        <v>40.770000000000003</v>
      </c>
      <c r="I330" s="43">
        <f t="shared" si="16"/>
        <v>213.62</v>
      </c>
      <c r="J330" s="32"/>
    </row>
    <row r="331" spans="1:10" ht="26.4" x14ac:dyDescent="0.25">
      <c r="A331" s="36">
        <v>314</v>
      </c>
      <c r="B331" s="37" t="s">
        <v>104</v>
      </c>
      <c r="C331" s="38" t="s">
        <v>30</v>
      </c>
      <c r="D331" s="39">
        <v>1049</v>
      </c>
      <c r="E331" s="40">
        <f t="shared" si="14"/>
        <v>6.2380000000000004</v>
      </c>
      <c r="F331" s="41">
        <v>8</v>
      </c>
      <c r="G331" s="41">
        <v>99.81</v>
      </c>
      <c r="H331" s="42">
        <f t="shared" si="17"/>
        <v>23.55</v>
      </c>
      <c r="I331" s="43">
        <f t="shared" si="16"/>
        <v>123.36</v>
      </c>
      <c r="J331" s="32"/>
    </row>
    <row r="332" spans="1:10" ht="26.4" x14ac:dyDescent="0.25">
      <c r="A332" s="36">
        <v>315</v>
      </c>
      <c r="B332" s="37" t="s">
        <v>104</v>
      </c>
      <c r="C332" s="38" t="s">
        <v>67</v>
      </c>
      <c r="D332" s="39">
        <v>1302</v>
      </c>
      <c r="E332" s="40">
        <f t="shared" si="14"/>
        <v>7.742</v>
      </c>
      <c r="F332" s="41">
        <v>8</v>
      </c>
      <c r="G332" s="41">
        <v>123.87</v>
      </c>
      <c r="H332" s="42">
        <f t="shared" si="17"/>
        <v>29.22</v>
      </c>
      <c r="I332" s="43">
        <f t="shared" si="16"/>
        <v>153.09</v>
      </c>
      <c r="J332" s="32"/>
    </row>
    <row r="333" spans="1:10" ht="26.4" x14ac:dyDescent="0.25">
      <c r="A333" s="36">
        <v>316</v>
      </c>
      <c r="B333" s="37" t="s">
        <v>104</v>
      </c>
      <c r="C333" s="38" t="s">
        <v>30</v>
      </c>
      <c r="D333" s="39">
        <v>1141</v>
      </c>
      <c r="E333" s="40">
        <f t="shared" si="14"/>
        <v>6.7850000000000001</v>
      </c>
      <c r="F333" s="41">
        <v>27.5</v>
      </c>
      <c r="G333" s="41">
        <v>373.18</v>
      </c>
      <c r="H333" s="42">
        <f t="shared" si="17"/>
        <v>88.03</v>
      </c>
      <c r="I333" s="43">
        <f t="shared" si="16"/>
        <v>461.21000000000004</v>
      </c>
      <c r="J333" s="32"/>
    </row>
    <row r="334" spans="1:10" ht="26.4" x14ac:dyDescent="0.25">
      <c r="A334" s="36">
        <v>317</v>
      </c>
      <c r="B334" s="37" t="s">
        <v>104</v>
      </c>
      <c r="C334" s="38" t="s">
        <v>30</v>
      </c>
      <c r="D334" s="39">
        <v>1095</v>
      </c>
      <c r="E334" s="40">
        <f t="shared" si="14"/>
        <v>6.5110000000000001</v>
      </c>
      <c r="F334" s="41">
        <v>8</v>
      </c>
      <c r="G334" s="41">
        <v>104.18</v>
      </c>
      <c r="H334" s="42">
        <f t="shared" si="17"/>
        <v>24.58</v>
      </c>
      <c r="I334" s="43">
        <f t="shared" si="16"/>
        <v>128.76</v>
      </c>
      <c r="J334" s="32"/>
    </row>
    <row r="335" spans="1:10" ht="26.4" x14ac:dyDescent="0.25">
      <c r="A335" s="36">
        <v>318</v>
      </c>
      <c r="B335" s="37" t="s">
        <v>104</v>
      </c>
      <c r="C335" s="38" t="s">
        <v>67</v>
      </c>
      <c r="D335" s="39">
        <v>1370</v>
      </c>
      <c r="E335" s="40">
        <f t="shared" ref="E335:E398" si="19">ROUND(D335/$E$10,3)</f>
        <v>8.1470000000000002</v>
      </c>
      <c r="F335" s="41">
        <v>8</v>
      </c>
      <c r="G335" s="41">
        <v>130.35</v>
      </c>
      <c r="H335" s="42">
        <f t="shared" si="17"/>
        <v>30.75</v>
      </c>
      <c r="I335" s="43">
        <f t="shared" ref="I335:I398" si="20">G335+H335</f>
        <v>161.1</v>
      </c>
      <c r="J335" s="32"/>
    </row>
    <row r="336" spans="1:10" ht="26.4" x14ac:dyDescent="0.25">
      <c r="A336" s="36">
        <v>319</v>
      </c>
      <c r="B336" s="37" t="s">
        <v>104</v>
      </c>
      <c r="C336" s="38" t="s">
        <v>30</v>
      </c>
      <c r="D336" s="39">
        <v>1118</v>
      </c>
      <c r="E336" s="40">
        <f t="shared" si="19"/>
        <v>6.6479999999999997</v>
      </c>
      <c r="F336" s="41">
        <v>7.5</v>
      </c>
      <c r="G336" s="41">
        <v>99.72</v>
      </c>
      <c r="H336" s="42">
        <f t="shared" si="17"/>
        <v>23.52</v>
      </c>
      <c r="I336" s="43">
        <f t="shared" si="20"/>
        <v>123.24</v>
      </c>
      <c r="J336" s="32"/>
    </row>
    <row r="337" spans="1:10" ht="26.4" x14ac:dyDescent="0.25">
      <c r="A337" s="36">
        <v>320</v>
      </c>
      <c r="B337" s="37" t="s">
        <v>104</v>
      </c>
      <c r="C337" s="38" t="s">
        <v>30</v>
      </c>
      <c r="D337" s="39">
        <v>1049</v>
      </c>
      <c r="E337" s="40">
        <f t="shared" si="19"/>
        <v>6.2380000000000004</v>
      </c>
      <c r="F337" s="41">
        <v>12</v>
      </c>
      <c r="G337" s="41">
        <v>149.71</v>
      </c>
      <c r="H337" s="42">
        <f t="shared" si="17"/>
        <v>35.32</v>
      </c>
      <c r="I337" s="43">
        <f t="shared" si="20"/>
        <v>185.03</v>
      </c>
      <c r="J337" s="32"/>
    </row>
    <row r="338" spans="1:10" ht="26.4" x14ac:dyDescent="0.25">
      <c r="A338" s="36">
        <v>321</v>
      </c>
      <c r="B338" s="37" t="s">
        <v>104</v>
      </c>
      <c r="C338" s="38" t="s">
        <v>30</v>
      </c>
      <c r="D338" s="39">
        <v>1118</v>
      </c>
      <c r="E338" s="40">
        <f t="shared" si="19"/>
        <v>6.6479999999999997</v>
      </c>
      <c r="F338" s="41">
        <v>8</v>
      </c>
      <c r="G338" s="41">
        <v>106.37</v>
      </c>
      <c r="H338" s="42">
        <f>ROUNDUP(G338*0.2359,2)</f>
        <v>25.1</v>
      </c>
      <c r="I338" s="43">
        <f t="shared" si="20"/>
        <v>131.47</v>
      </c>
      <c r="J338" s="32"/>
    </row>
    <row r="339" spans="1:10" ht="26.4" x14ac:dyDescent="0.25">
      <c r="A339" s="36">
        <v>322</v>
      </c>
      <c r="B339" s="37" t="s">
        <v>106</v>
      </c>
      <c r="C339" s="38" t="s">
        <v>30</v>
      </c>
      <c r="D339" s="39">
        <v>1141</v>
      </c>
      <c r="E339" s="40">
        <f t="shared" si="19"/>
        <v>6.7850000000000001</v>
      </c>
      <c r="F339" s="41">
        <v>3</v>
      </c>
      <c r="G339" s="41">
        <v>40.71</v>
      </c>
      <c r="H339" s="42">
        <f t="shared" ref="H339:H402" si="21">ROUND(G339*0.2359,2)</f>
        <v>9.6</v>
      </c>
      <c r="I339" s="43">
        <f t="shared" si="20"/>
        <v>50.31</v>
      </c>
      <c r="J339" s="32"/>
    </row>
    <row r="340" spans="1:10" ht="26.4" x14ac:dyDescent="0.25">
      <c r="A340" s="36">
        <v>323</v>
      </c>
      <c r="B340" s="37" t="s">
        <v>106</v>
      </c>
      <c r="C340" s="38" t="s">
        <v>30</v>
      </c>
      <c r="D340" s="39">
        <v>1118</v>
      </c>
      <c r="E340" s="40">
        <f t="shared" si="19"/>
        <v>6.6479999999999997</v>
      </c>
      <c r="F340" s="41">
        <v>18</v>
      </c>
      <c r="G340" s="41">
        <v>239.33</v>
      </c>
      <c r="H340" s="42">
        <f t="shared" si="21"/>
        <v>56.46</v>
      </c>
      <c r="I340" s="43">
        <f t="shared" si="20"/>
        <v>295.79000000000002</v>
      </c>
      <c r="J340" s="32"/>
    </row>
    <row r="341" spans="1:10" ht="26.4" x14ac:dyDescent="0.25">
      <c r="A341" s="36">
        <v>324</v>
      </c>
      <c r="B341" s="37" t="s">
        <v>106</v>
      </c>
      <c r="C341" s="38" t="s">
        <v>30</v>
      </c>
      <c r="D341" s="39">
        <v>1072</v>
      </c>
      <c r="E341" s="40">
        <f t="shared" si="19"/>
        <v>6.375</v>
      </c>
      <c r="F341" s="41">
        <v>3</v>
      </c>
      <c r="G341" s="41">
        <v>38.25</v>
      </c>
      <c r="H341" s="42">
        <f t="shared" si="21"/>
        <v>9.02</v>
      </c>
      <c r="I341" s="43">
        <f t="shared" si="20"/>
        <v>47.269999999999996</v>
      </c>
      <c r="J341" s="32"/>
    </row>
    <row r="342" spans="1:10" ht="26.4" x14ac:dyDescent="0.25">
      <c r="A342" s="36">
        <v>325</v>
      </c>
      <c r="B342" s="37" t="s">
        <v>106</v>
      </c>
      <c r="C342" s="38" t="s">
        <v>105</v>
      </c>
      <c r="D342" s="39">
        <v>1389</v>
      </c>
      <c r="E342" s="40">
        <f t="shared" si="19"/>
        <v>8.2590000000000003</v>
      </c>
      <c r="F342" s="41">
        <v>3</v>
      </c>
      <c r="G342" s="41">
        <v>49.55</v>
      </c>
      <c r="H342" s="42">
        <f t="shared" si="21"/>
        <v>11.69</v>
      </c>
      <c r="I342" s="43">
        <f t="shared" si="20"/>
        <v>61.239999999999995</v>
      </c>
      <c r="J342" s="32"/>
    </row>
    <row r="343" spans="1:10" ht="26.4" x14ac:dyDescent="0.25">
      <c r="A343" s="36">
        <v>326</v>
      </c>
      <c r="B343" s="37" t="s">
        <v>106</v>
      </c>
      <c r="C343" s="38" t="s">
        <v>44</v>
      </c>
      <c r="D343" s="39">
        <v>1316</v>
      </c>
      <c r="E343" s="40">
        <f t="shared" si="19"/>
        <v>7.8250000000000002</v>
      </c>
      <c r="F343" s="41">
        <v>3</v>
      </c>
      <c r="G343" s="41">
        <v>46.95</v>
      </c>
      <c r="H343" s="42">
        <f t="shared" si="21"/>
        <v>11.08</v>
      </c>
      <c r="I343" s="43">
        <f t="shared" si="20"/>
        <v>58.03</v>
      </c>
      <c r="J343" s="32"/>
    </row>
    <row r="344" spans="1:10" ht="26.4" x14ac:dyDescent="0.25">
      <c r="A344" s="36">
        <v>327</v>
      </c>
      <c r="B344" s="37" t="s">
        <v>106</v>
      </c>
      <c r="C344" s="38" t="s">
        <v>30</v>
      </c>
      <c r="D344" s="39">
        <v>1049</v>
      </c>
      <c r="E344" s="40">
        <f t="shared" si="19"/>
        <v>6.2380000000000004</v>
      </c>
      <c r="F344" s="41">
        <v>3</v>
      </c>
      <c r="G344" s="41">
        <v>37.43</v>
      </c>
      <c r="H344" s="42">
        <f t="shared" si="21"/>
        <v>8.83</v>
      </c>
      <c r="I344" s="43">
        <f t="shared" si="20"/>
        <v>46.26</v>
      </c>
      <c r="J344" s="32"/>
    </row>
    <row r="345" spans="1:10" ht="26.4" x14ac:dyDescent="0.25">
      <c r="A345" s="36">
        <v>328</v>
      </c>
      <c r="B345" s="37" t="s">
        <v>106</v>
      </c>
      <c r="C345" s="38" t="s">
        <v>30</v>
      </c>
      <c r="D345" s="39">
        <v>1141</v>
      </c>
      <c r="E345" s="40">
        <f t="shared" si="19"/>
        <v>6.7850000000000001</v>
      </c>
      <c r="F345" s="41">
        <v>3</v>
      </c>
      <c r="G345" s="41">
        <v>40.71</v>
      </c>
      <c r="H345" s="42">
        <f t="shared" si="21"/>
        <v>9.6</v>
      </c>
      <c r="I345" s="43">
        <f t="shared" si="20"/>
        <v>50.31</v>
      </c>
      <c r="J345" s="32"/>
    </row>
    <row r="346" spans="1:10" ht="26.4" x14ac:dyDescent="0.25">
      <c r="A346" s="36">
        <v>329</v>
      </c>
      <c r="B346" s="37" t="s">
        <v>106</v>
      </c>
      <c r="C346" s="38" t="s">
        <v>30</v>
      </c>
      <c r="D346" s="39">
        <v>1072</v>
      </c>
      <c r="E346" s="40">
        <f t="shared" si="19"/>
        <v>6.375</v>
      </c>
      <c r="F346" s="41">
        <v>18</v>
      </c>
      <c r="G346" s="41">
        <v>229.5</v>
      </c>
      <c r="H346" s="42">
        <f t="shared" si="21"/>
        <v>54.14</v>
      </c>
      <c r="I346" s="43">
        <f t="shared" si="20"/>
        <v>283.64</v>
      </c>
      <c r="J346" s="32"/>
    </row>
    <row r="347" spans="1:10" ht="26.4" x14ac:dyDescent="0.25">
      <c r="A347" s="36">
        <v>330</v>
      </c>
      <c r="B347" s="37" t="s">
        <v>106</v>
      </c>
      <c r="C347" s="38" t="s">
        <v>30</v>
      </c>
      <c r="D347" s="39">
        <v>1141</v>
      </c>
      <c r="E347" s="40">
        <f t="shared" si="19"/>
        <v>6.7850000000000001</v>
      </c>
      <c r="F347" s="41">
        <v>18</v>
      </c>
      <c r="G347" s="41">
        <v>244.26</v>
      </c>
      <c r="H347" s="42">
        <f t="shared" si="21"/>
        <v>57.62</v>
      </c>
      <c r="I347" s="43">
        <f t="shared" si="20"/>
        <v>301.88</v>
      </c>
      <c r="J347" s="32"/>
    </row>
    <row r="348" spans="1:10" ht="26.4" x14ac:dyDescent="0.25">
      <c r="A348" s="36">
        <v>331</v>
      </c>
      <c r="B348" s="37" t="s">
        <v>106</v>
      </c>
      <c r="C348" s="38" t="s">
        <v>30</v>
      </c>
      <c r="D348" s="39">
        <v>1095</v>
      </c>
      <c r="E348" s="40">
        <f t="shared" si="19"/>
        <v>6.5110000000000001</v>
      </c>
      <c r="F348" s="41">
        <v>18</v>
      </c>
      <c r="G348" s="41">
        <v>234.4</v>
      </c>
      <c r="H348" s="42">
        <f t="shared" si="21"/>
        <v>55.29</v>
      </c>
      <c r="I348" s="43">
        <f t="shared" si="20"/>
        <v>289.69</v>
      </c>
      <c r="J348" s="32"/>
    </row>
    <row r="349" spans="1:10" ht="26.4" x14ac:dyDescent="0.25">
      <c r="A349" s="36">
        <v>332</v>
      </c>
      <c r="B349" s="37" t="s">
        <v>106</v>
      </c>
      <c r="C349" s="38" t="s">
        <v>34</v>
      </c>
      <c r="D349" s="39">
        <v>1411</v>
      </c>
      <c r="E349" s="40">
        <f t="shared" si="19"/>
        <v>8.39</v>
      </c>
      <c r="F349" s="41">
        <v>18</v>
      </c>
      <c r="G349" s="41">
        <v>302.04000000000002</v>
      </c>
      <c r="H349" s="42">
        <f t="shared" si="21"/>
        <v>71.25</v>
      </c>
      <c r="I349" s="43">
        <f t="shared" si="20"/>
        <v>373.29</v>
      </c>
      <c r="J349" s="32"/>
    </row>
    <row r="350" spans="1:10" ht="26.4" x14ac:dyDescent="0.25">
      <c r="A350" s="36">
        <v>333</v>
      </c>
      <c r="B350" s="37" t="s">
        <v>106</v>
      </c>
      <c r="C350" s="38" t="s">
        <v>67</v>
      </c>
      <c r="D350" s="39">
        <v>1280</v>
      </c>
      <c r="E350" s="40">
        <f t="shared" si="19"/>
        <v>7.6109999999999998</v>
      </c>
      <c r="F350" s="41">
        <v>3</v>
      </c>
      <c r="G350" s="41">
        <v>45.67</v>
      </c>
      <c r="H350" s="42">
        <f t="shared" si="21"/>
        <v>10.77</v>
      </c>
      <c r="I350" s="43">
        <f t="shared" si="20"/>
        <v>56.44</v>
      </c>
      <c r="J350" s="32"/>
    </row>
    <row r="351" spans="1:10" ht="26.4" x14ac:dyDescent="0.25">
      <c r="A351" s="36">
        <v>334</v>
      </c>
      <c r="B351" s="37" t="s">
        <v>106</v>
      </c>
      <c r="C351" s="38" t="s">
        <v>30</v>
      </c>
      <c r="D351" s="39">
        <v>1095</v>
      </c>
      <c r="E351" s="40">
        <f t="shared" si="19"/>
        <v>6.5110000000000001</v>
      </c>
      <c r="F351" s="41">
        <v>18</v>
      </c>
      <c r="G351" s="41">
        <v>234.4</v>
      </c>
      <c r="H351" s="42">
        <f>ROUNDUP(G351*0.2359,2)</f>
        <v>55.3</v>
      </c>
      <c r="I351" s="43">
        <f t="shared" si="20"/>
        <v>289.7</v>
      </c>
      <c r="J351" s="32"/>
    </row>
    <row r="352" spans="1:10" ht="26.4" x14ac:dyDescent="0.25">
      <c r="A352" s="36">
        <v>335</v>
      </c>
      <c r="B352" s="37" t="s">
        <v>106</v>
      </c>
      <c r="C352" s="38" t="s">
        <v>30</v>
      </c>
      <c r="D352" s="39">
        <v>1141</v>
      </c>
      <c r="E352" s="40">
        <f t="shared" si="19"/>
        <v>6.7850000000000001</v>
      </c>
      <c r="F352" s="41">
        <v>3</v>
      </c>
      <c r="G352" s="41">
        <v>40.71</v>
      </c>
      <c r="H352" s="42">
        <f t="shared" si="21"/>
        <v>9.6</v>
      </c>
      <c r="I352" s="43">
        <f t="shared" si="20"/>
        <v>50.31</v>
      </c>
      <c r="J352" s="32"/>
    </row>
    <row r="353" spans="1:10" ht="26.4" x14ac:dyDescent="0.25">
      <c r="A353" s="36">
        <v>336</v>
      </c>
      <c r="B353" s="37" t="s">
        <v>106</v>
      </c>
      <c r="C353" s="38" t="s">
        <v>30</v>
      </c>
      <c r="D353" s="39">
        <v>1095</v>
      </c>
      <c r="E353" s="40">
        <f t="shared" si="19"/>
        <v>6.5110000000000001</v>
      </c>
      <c r="F353" s="41">
        <v>3</v>
      </c>
      <c r="G353" s="41">
        <v>39.07</v>
      </c>
      <c r="H353" s="42">
        <f t="shared" si="21"/>
        <v>9.2200000000000006</v>
      </c>
      <c r="I353" s="43">
        <f t="shared" si="20"/>
        <v>48.29</v>
      </c>
      <c r="J353" s="32"/>
    </row>
    <row r="354" spans="1:10" ht="26.4" x14ac:dyDescent="0.25">
      <c r="A354" s="36">
        <v>337</v>
      </c>
      <c r="B354" s="37" t="s">
        <v>106</v>
      </c>
      <c r="C354" s="38" t="s">
        <v>67</v>
      </c>
      <c r="D354" s="39">
        <v>1325</v>
      </c>
      <c r="E354" s="40">
        <f t="shared" si="19"/>
        <v>7.8789999999999996</v>
      </c>
      <c r="F354" s="41">
        <v>24.5</v>
      </c>
      <c r="G354" s="41">
        <v>386.07</v>
      </c>
      <c r="H354" s="42">
        <f>ROUNDUP(G354*0.2359,2)</f>
        <v>91.08</v>
      </c>
      <c r="I354" s="43">
        <f t="shared" si="20"/>
        <v>477.15</v>
      </c>
      <c r="J354" s="32"/>
    </row>
    <row r="355" spans="1:10" ht="26.4" x14ac:dyDescent="0.25">
      <c r="A355" s="36">
        <v>338</v>
      </c>
      <c r="B355" s="37" t="s">
        <v>106</v>
      </c>
      <c r="C355" s="38" t="s">
        <v>67</v>
      </c>
      <c r="D355" s="39">
        <v>1370</v>
      </c>
      <c r="E355" s="40">
        <f t="shared" si="19"/>
        <v>8.1470000000000002</v>
      </c>
      <c r="F355" s="41">
        <v>18</v>
      </c>
      <c r="G355" s="41">
        <v>293.29000000000002</v>
      </c>
      <c r="H355" s="42">
        <f t="shared" si="21"/>
        <v>69.19</v>
      </c>
      <c r="I355" s="43">
        <f t="shared" si="20"/>
        <v>362.48</v>
      </c>
      <c r="J355" s="32"/>
    </row>
    <row r="356" spans="1:10" ht="26.4" x14ac:dyDescent="0.25">
      <c r="A356" s="36">
        <v>339</v>
      </c>
      <c r="B356" s="37" t="s">
        <v>106</v>
      </c>
      <c r="C356" s="38" t="s">
        <v>30</v>
      </c>
      <c r="D356" s="39">
        <v>1141</v>
      </c>
      <c r="E356" s="40">
        <f t="shared" si="19"/>
        <v>6.7850000000000001</v>
      </c>
      <c r="F356" s="41">
        <v>18</v>
      </c>
      <c r="G356" s="41">
        <v>244.26</v>
      </c>
      <c r="H356" s="42">
        <f>ROUNDUP(G356*0.2359,2)</f>
        <v>57.629999999999995</v>
      </c>
      <c r="I356" s="43">
        <f t="shared" si="20"/>
        <v>301.89</v>
      </c>
      <c r="J356" s="32"/>
    </row>
    <row r="357" spans="1:10" ht="26.4" x14ac:dyDescent="0.25">
      <c r="A357" s="36">
        <v>340</v>
      </c>
      <c r="B357" s="37" t="s">
        <v>106</v>
      </c>
      <c r="C357" s="38" t="s">
        <v>30</v>
      </c>
      <c r="D357" s="39">
        <v>1141</v>
      </c>
      <c r="E357" s="40">
        <f t="shared" si="19"/>
        <v>6.7850000000000001</v>
      </c>
      <c r="F357" s="41">
        <v>18</v>
      </c>
      <c r="G357" s="41">
        <v>244.26</v>
      </c>
      <c r="H357" s="42">
        <f t="shared" si="21"/>
        <v>57.62</v>
      </c>
      <c r="I357" s="43">
        <f t="shared" si="20"/>
        <v>301.88</v>
      </c>
      <c r="J357" s="32"/>
    </row>
    <row r="358" spans="1:10" ht="26.4" x14ac:dyDescent="0.25">
      <c r="A358" s="36">
        <v>341</v>
      </c>
      <c r="B358" s="37" t="s">
        <v>106</v>
      </c>
      <c r="C358" s="38" t="s">
        <v>30</v>
      </c>
      <c r="D358" s="39">
        <v>1072</v>
      </c>
      <c r="E358" s="40">
        <f t="shared" si="19"/>
        <v>6.375</v>
      </c>
      <c r="F358" s="41">
        <v>3</v>
      </c>
      <c r="G358" s="41">
        <v>38.25</v>
      </c>
      <c r="H358" s="42">
        <f t="shared" si="21"/>
        <v>9.02</v>
      </c>
      <c r="I358" s="43">
        <f t="shared" si="20"/>
        <v>47.269999999999996</v>
      </c>
      <c r="J358" s="32"/>
    </row>
    <row r="359" spans="1:10" ht="26.4" x14ac:dyDescent="0.25">
      <c r="A359" s="36">
        <v>342</v>
      </c>
      <c r="B359" s="37" t="s">
        <v>106</v>
      </c>
      <c r="C359" s="38" t="s">
        <v>30</v>
      </c>
      <c r="D359" s="39">
        <v>1072</v>
      </c>
      <c r="E359" s="40">
        <f t="shared" si="19"/>
        <v>6.375</v>
      </c>
      <c r="F359" s="41">
        <v>18</v>
      </c>
      <c r="G359" s="41">
        <v>229.5</v>
      </c>
      <c r="H359" s="42">
        <f t="shared" si="21"/>
        <v>54.14</v>
      </c>
      <c r="I359" s="43">
        <f t="shared" si="20"/>
        <v>283.64</v>
      </c>
      <c r="J359" s="32"/>
    </row>
    <row r="360" spans="1:10" ht="26.4" x14ac:dyDescent="0.25">
      <c r="A360" s="36">
        <v>343</v>
      </c>
      <c r="B360" s="37" t="s">
        <v>50</v>
      </c>
      <c r="C360" s="38" t="s">
        <v>44</v>
      </c>
      <c r="D360" s="39">
        <v>1305</v>
      </c>
      <c r="E360" s="40">
        <f t="shared" si="19"/>
        <v>7.76</v>
      </c>
      <c r="F360" s="41">
        <v>17</v>
      </c>
      <c r="G360" s="41">
        <v>263.83999999999997</v>
      </c>
      <c r="H360" s="42">
        <f t="shared" si="21"/>
        <v>62.24</v>
      </c>
      <c r="I360" s="43">
        <f t="shared" si="20"/>
        <v>326.08</v>
      </c>
      <c r="J360" s="32"/>
    </row>
    <row r="361" spans="1:10" ht="26.4" x14ac:dyDescent="0.25">
      <c r="A361" s="36">
        <v>344</v>
      </c>
      <c r="B361" s="37" t="s">
        <v>50</v>
      </c>
      <c r="C361" s="38" t="s">
        <v>30</v>
      </c>
      <c r="D361" s="39">
        <v>1046</v>
      </c>
      <c r="E361" s="40">
        <f t="shared" si="19"/>
        <v>6.22</v>
      </c>
      <c r="F361" s="41">
        <v>25</v>
      </c>
      <c r="G361" s="41">
        <v>311</v>
      </c>
      <c r="H361" s="42">
        <f>ROUNDUP(G361*0.2359,2)</f>
        <v>73.37</v>
      </c>
      <c r="I361" s="43">
        <f t="shared" si="20"/>
        <v>384.37</v>
      </c>
      <c r="J361" s="32"/>
    </row>
    <row r="362" spans="1:10" ht="26.4" x14ac:dyDescent="0.25">
      <c r="A362" s="36">
        <v>345</v>
      </c>
      <c r="B362" s="37" t="s">
        <v>50</v>
      </c>
      <c r="C362" s="38" t="s">
        <v>30</v>
      </c>
      <c r="D362" s="39">
        <v>1023</v>
      </c>
      <c r="E362" s="40">
        <f t="shared" si="19"/>
        <v>6.0830000000000002</v>
      </c>
      <c r="F362" s="41">
        <v>17</v>
      </c>
      <c r="G362" s="41">
        <v>206.82</v>
      </c>
      <c r="H362" s="42">
        <f t="shared" si="21"/>
        <v>48.79</v>
      </c>
      <c r="I362" s="43">
        <f t="shared" si="20"/>
        <v>255.60999999999999</v>
      </c>
      <c r="J362" s="32"/>
    </row>
    <row r="363" spans="1:10" ht="26.4" x14ac:dyDescent="0.25">
      <c r="A363" s="36">
        <v>346</v>
      </c>
      <c r="B363" s="37" t="s">
        <v>50</v>
      </c>
      <c r="C363" s="38" t="s">
        <v>30</v>
      </c>
      <c r="D363" s="39">
        <v>1046</v>
      </c>
      <c r="E363" s="40">
        <f t="shared" si="19"/>
        <v>6.22</v>
      </c>
      <c r="F363" s="41">
        <v>15</v>
      </c>
      <c r="G363" s="41">
        <v>186.6</v>
      </c>
      <c r="H363" s="42">
        <f t="shared" si="21"/>
        <v>44.02</v>
      </c>
      <c r="I363" s="43">
        <f t="shared" si="20"/>
        <v>230.62</v>
      </c>
      <c r="J363" s="32"/>
    </row>
    <row r="364" spans="1:10" ht="26.4" x14ac:dyDescent="0.25">
      <c r="A364" s="36">
        <v>347</v>
      </c>
      <c r="B364" s="37" t="s">
        <v>50</v>
      </c>
      <c r="C364" s="38" t="s">
        <v>30</v>
      </c>
      <c r="D364" s="39">
        <v>1023</v>
      </c>
      <c r="E364" s="40">
        <f t="shared" si="19"/>
        <v>6.0830000000000002</v>
      </c>
      <c r="F364" s="41">
        <v>25</v>
      </c>
      <c r="G364" s="41">
        <v>304.14999999999998</v>
      </c>
      <c r="H364" s="42">
        <f t="shared" si="21"/>
        <v>71.75</v>
      </c>
      <c r="I364" s="43">
        <f t="shared" si="20"/>
        <v>375.9</v>
      </c>
      <c r="J364" s="32"/>
    </row>
    <row r="365" spans="1:10" ht="26.4" x14ac:dyDescent="0.25">
      <c r="A365" s="36">
        <v>348</v>
      </c>
      <c r="B365" s="37" t="s">
        <v>50</v>
      </c>
      <c r="C365" s="38" t="s">
        <v>30</v>
      </c>
      <c r="D365" s="39">
        <v>1000</v>
      </c>
      <c r="E365" s="40">
        <f t="shared" si="19"/>
        <v>5.9459999999999997</v>
      </c>
      <c r="F365" s="41">
        <v>18</v>
      </c>
      <c r="G365" s="41">
        <v>214.06</v>
      </c>
      <c r="H365" s="42">
        <f t="shared" si="21"/>
        <v>50.5</v>
      </c>
      <c r="I365" s="43">
        <f t="shared" si="20"/>
        <v>264.56</v>
      </c>
      <c r="J365" s="32"/>
    </row>
    <row r="366" spans="1:10" ht="26.4" x14ac:dyDescent="0.25">
      <c r="A366" s="36">
        <v>349</v>
      </c>
      <c r="B366" s="37" t="s">
        <v>50</v>
      </c>
      <c r="C366" s="38" t="s">
        <v>30</v>
      </c>
      <c r="D366" s="39">
        <v>1069</v>
      </c>
      <c r="E366" s="40">
        <f t="shared" si="19"/>
        <v>6.3570000000000002</v>
      </c>
      <c r="F366" s="41">
        <v>25</v>
      </c>
      <c r="G366" s="41">
        <v>317.85000000000002</v>
      </c>
      <c r="H366" s="42">
        <f t="shared" si="21"/>
        <v>74.98</v>
      </c>
      <c r="I366" s="43">
        <f t="shared" si="20"/>
        <v>392.83000000000004</v>
      </c>
      <c r="J366" s="32"/>
    </row>
    <row r="367" spans="1:10" ht="26.4" x14ac:dyDescent="0.25">
      <c r="A367" s="36">
        <v>350</v>
      </c>
      <c r="B367" s="37" t="s">
        <v>50</v>
      </c>
      <c r="C367" s="38" t="s">
        <v>30</v>
      </c>
      <c r="D367" s="39">
        <v>1092</v>
      </c>
      <c r="E367" s="40">
        <f t="shared" si="19"/>
        <v>6.4930000000000003</v>
      </c>
      <c r="F367" s="41">
        <v>17</v>
      </c>
      <c r="G367" s="41">
        <v>220.76</v>
      </c>
      <c r="H367" s="42">
        <f t="shared" si="21"/>
        <v>52.08</v>
      </c>
      <c r="I367" s="43">
        <f t="shared" si="20"/>
        <v>272.83999999999997</v>
      </c>
      <c r="J367" s="32"/>
    </row>
    <row r="368" spans="1:10" ht="26.4" x14ac:dyDescent="0.25">
      <c r="A368" s="36">
        <v>351</v>
      </c>
      <c r="B368" s="37" t="s">
        <v>50</v>
      </c>
      <c r="C368" s="38" t="s">
        <v>30</v>
      </c>
      <c r="D368" s="39">
        <v>1092</v>
      </c>
      <c r="E368" s="40">
        <f t="shared" si="19"/>
        <v>6.4930000000000003</v>
      </c>
      <c r="F368" s="41">
        <v>18</v>
      </c>
      <c r="G368" s="41">
        <v>233.75</v>
      </c>
      <c r="H368" s="42">
        <f t="shared" si="21"/>
        <v>55.14</v>
      </c>
      <c r="I368" s="43">
        <f t="shared" si="20"/>
        <v>288.89</v>
      </c>
      <c r="J368" s="32"/>
    </row>
    <row r="369" spans="1:10" ht="26.4" x14ac:dyDescent="0.25">
      <c r="A369" s="36">
        <v>352</v>
      </c>
      <c r="B369" s="37" t="s">
        <v>50</v>
      </c>
      <c r="C369" s="38" t="s">
        <v>30</v>
      </c>
      <c r="D369" s="39">
        <v>1046</v>
      </c>
      <c r="E369" s="40">
        <f t="shared" si="19"/>
        <v>6.22</v>
      </c>
      <c r="F369" s="41">
        <v>15</v>
      </c>
      <c r="G369" s="41">
        <v>186.6</v>
      </c>
      <c r="H369" s="42">
        <f t="shared" si="21"/>
        <v>44.02</v>
      </c>
      <c r="I369" s="43">
        <f t="shared" si="20"/>
        <v>230.62</v>
      </c>
      <c r="J369" s="32"/>
    </row>
    <row r="370" spans="1:10" ht="26.4" x14ac:dyDescent="0.25">
      <c r="A370" s="36">
        <v>353</v>
      </c>
      <c r="B370" s="37" t="s">
        <v>50</v>
      </c>
      <c r="C370" s="38" t="s">
        <v>30</v>
      </c>
      <c r="D370" s="39">
        <v>1092</v>
      </c>
      <c r="E370" s="40">
        <f t="shared" si="19"/>
        <v>6.4930000000000003</v>
      </c>
      <c r="F370" s="41">
        <v>7</v>
      </c>
      <c r="G370" s="41">
        <v>90.9</v>
      </c>
      <c r="H370" s="42">
        <f t="shared" si="21"/>
        <v>21.44</v>
      </c>
      <c r="I370" s="43">
        <f t="shared" si="20"/>
        <v>112.34</v>
      </c>
      <c r="J370" s="32"/>
    </row>
    <row r="371" spans="1:10" ht="26.4" x14ac:dyDescent="0.25">
      <c r="A371" s="36">
        <v>354</v>
      </c>
      <c r="B371" s="37" t="s">
        <v>50</v>
      </c>
      <c r="C371" s="38" t="s">
        <v>30</v>
      </c>
      <c r="D371" s="39">
        <v>1092</v>
      </c>
      <c r="E371" s="40">
        <f t="shared" si="19"/>
        <v>6.4930000000000003</v>
      </c>
      <c r="F371" s="41">
        <v>15</v>
      </c>
      <c r="G371" s="41">
        <v>194.79</v>
      </c>
      <c r="H371" s="42">
        <f t="shared" si="21"/>
        <v>45.95</v>
      </c>
      <c r="I371" s="43">
        <f t="shared" si="20"/>
        <v>240.74</v>
      </c>
      <c r="J371" s="32"/>
    </row>
    <row r="372" spans="1:10" ht="26.4" x14ac:dyDescent="0.25">
      <c r="A372" s="36">
        <v>355</v>
      </c>
      <c r="B372" s="37" t="s">
        <v>50</v>
      </c>
      <c r="C372" s="38" t="s">
        <v>30</v>
      </c>
      <c r="D372" s="39">
        <v>1092</v>
      </c>
      <c r="E372" s="40">
        <f t="shared" si="19"/>
        <v>6.4930000000000003</v>
      </c>
      <c r="F372" s="41">
        <v>17</v>
      </c>
      <c r="G372" s="41">
        <v>220.76</v>
      </c>
      <c r="H372" s="44">
        <f>ROUNDUP(G372*0.2194,2)</f>
        <v>48.44</v>
      </c>
      <c r="I372" s="43">
        <f t="shared" si="20"/>
        <v>269.2</v>
      </c>
      <c r="J372" s="32"/>
    </row>
    <row r="373" spans="1:10" ht="26.4" x14ac:dyDescent="0.25">
      <c r="A373" s="36">
        <v>356</v>
      </c>
      <c r="B373" s="37" t="s">
        <v>50</v>
      </c>
      <c r="C373" s="38" t="s">
        <v>34</v>
      </c>
      <c r="D373" s="39">
        <v>1348</v>
      </c>
      <c r="E373" s="40">
        <f t="shared" si="19"/>
        <v>8.016</v>
      </c>
      <c r="F373" s="41">
        <v>7</v>
      </c>
      <c r="G373" s="41">
        <v>112.22</v>
      </c>
      <c r="H373" s="42">
        <f t="shared" si="21"/>
        <v>26.47</v>
      </c>
      <c r="I373" s="43">
        <f t="shared" si="20"/>
        <v>138.69</v>
      </c>
      <c r="J373" s="32"/>
    </row>
    <row r="374" spans="1:10" ht="26.4" x14ac:dyDescent="0.25">
      <c r="A374" s="36">
        <v>357</v>
      </c>
      <c r="B374" s="37" t="s">
        <v>50</v>
      </c>
      <c r="C374" s="38" t="s">
        <v>30</v>
      </c>
      <c r="D374" s="39">
        <v>1046</v>
      </c>
      <c r="E374" s="40">
        <f t="shared" si="19"/>
        <v>6.22</v>
      </c>
      <c r="F374" s="41">
        <v>15</v>
      </c>
      <c r="G374" s="41">
        <v>186.6</v>
      </c>
      <c r="H374" s="42">
        <f t="shared" si="21"/>
        <v>44.02</v>
      </c>
      <c r="I374" s="43">
        <f t="shared" si="20"/>
        <v>230.62</v>
      </c>
      <c r="J374" s="32"/>
    </row>
    <row r="375" spans="1:10" ht="26.4" x14ac:dyDescent="0.25">
      <c r="A375" s="36">
        <v>358</v>
      </c>
      <c r="B375" s="37" t="s">
        <v>50</v>
      </c>
      <c r="C375" s="38" t="s">
        <v>30</v>
      </c>
      <c r="D375" s="39">
        <v>1069</v>
      </c>
      <c r="E375" s="40">
        <f t="shared" si="19"/>
        <v>6.3570000000000002</v>
      </c>
      <c r="F375" s="41">
        <v>18</v>
      </c>
      <c r="G375" s="41">
        <v>228.85</v>
      </c>
      <c r="H375" s="42">
        <f t="shared" si="21"/>
        <v>53.99</v>
      </c>
      <c r="I375" s="43">
        <f t="shared" si="20"/>
        <v>282.83999999999997</v>
      </c>
      <c r="J375" s="32"/>
    </row>
    <row r="376" spans="1:10" ht="26.4" x14ac:dyDescent="0.25">
      <c r="A376" s="36">
        <v>359</v>
      </c>
      <c r="B376" s="37" t="s">
        <v>107</v>
      </c>
      <c r="C376" s="38" t="s">
        <v>44</v>
      </c>
      <c r="D376" s="39">
        <v>1328</v>
      </c>
      <c r="E376" s="40">
        <f t="shared" si="19"/>
        <v>7.8970000000000002</v>
      </c>
      <c r="F376" s="41">
        <v>22</v>
      </c>
      <c r="G376" s="41">
        <v>347.47</v>
      </c>
      <c r="H376" s="42">
        <f t="shared" si="21"/>
        <v>81.97</v>
      </c>
      <c r="I376" s="43">
        <f t="shared" si="20"/>
        <v>429.44000000000005</v>
      </c>
      <c r="J376" s="32"/>
    </row>
    <row r="377" spans="1:10" ht="26.4" x14ac:dyDescent="0.25">
      <c r="A377" s="36">
        <v>360</v>
      </c>
      <c r="B377" s="37" t="s">
        <v>107</v>
      </c>
      <c r="C377" s="38" t="s">
        <v>30</v>
      </c>
      <c r="D377" s="39">
        <v>1046</v>
      </c>
      <c r="E377" s="40">
        <f t="shared" si="19"/>
        <v>6.22</v>
      </c>
      <c r="F377" s="41">
        <v>33</v>
      </c>
      <c r="G377" s="41">
        <v>410.52</v>
      </c>
      <c r="H377" s="42">
        <f t="shared" si="21"/>
        <v>96.84</v>
      </c>
      <c r="I377" s="43">
        <f t="shared" si="20"/>
        <v>507.36</v>
      </c>
      <c r="J377" s="32"/>
    </row>
    <row r="378" spans="1:10" ht="26.4" x14ac:dyDescent="0.25">
      <c r="A378" s="36">
        <v>361</v>
      </c>
      <c r="B378" s="37" t="s">
        <v>107</v>
      </c>
      <c r="C378" s="38" t="s">
        <v>30</v>
      </c>
      <c r="D378" s="39">
        <v>1092</v>
      </c>
      <c r="E378" s="40">
        <f t="shared" si="19"/>
        <v>6.4930000000000003</v>
      </c>
      <c r="F378" s="41">
        <v>33</v>
      </c>
      <c r="G378" s="41">
        <v>428.54</v>
      </c>
      <c r="H378" s="42">
        <f t="shared" si="21"/>
        <v>101.09</v>
      </c>
      <c r="I378" s="43">
        <f t="shared" si="20"/>
        <v>529.63</v>
      </c>
      <c r="J378" s="32"/>
    </row>
    <row r="379" spans="1:10" ht="26.4" x14ac:dyDescent="0.25">
      <c r="A379" s="36">
        <v>362</v>
      </c>
      <c r="B379" s="37" t="s">
        <v>107</v>
      </c>
      <c r="C379" s="38" t="s">
        <v>30</v>
      </c>
      <c r="D379" s="39">
        <v>1069</v>
      </c>
      <c r="E379" s="40">
        <f t="shared" si="19"/>
        <v>6.3570000000000002</v>
      </c>
      <c r="F379" s="41">
        <v>3</v>
      </c>
      <c r="G379" s="41">
        <v>38.14</v>
      </c>
      <c r="H379" s="42">
        <f>ROUNDDOWN(G379*0.2359,2)</f>
        <v>8.99</v>
      </c>
      <c r="I379" s="43">
        <f t="shared" si="20"/>
        <v>47.13</v>
      </c>
      <c r="J379" s="32"/>
    </row>
    <row r="380" spans="1:10" ht="26.4" x14ac:dyDescent="0.25">
      <c r="A380" s="36">
        <v>363</v>
      </c>
      <c r="B380" s="37" t="s">
        <v>107</v>
      </c>
      <c r="C380" s="38" t="s">
        <v>34</v>
      </c>
      <c r="D380" s="39">
        <v>1353</v>
      </c>
      <c r="E380" s="40">
        <f t="shared" si="19"/>
        <v>8.0449999999999999</v>
      </c>
      <c r="F380" s="41">
        <v>15</v>
      </c>
      <c r="G380" s="41">
        <v>241.35</v>
      </c>
      <c r="H380" s="42">
        <f t="shared" si="21"/>
        <v>56.93</v>
      </c>
      <c r="I380" s="43">
        <f t="shared" si="20"/>
        <v>298.27999999999997</v>
      </c>
      <c r="J380" s="32"/>
    </row>
    <row r="381" spans="1:10" ht="26.4" x14ac:dyDescent="0.25">
      <c r="A381" s="36">
        <v>364</v>
      </c>
      <c r="B381" s="37" t="s">
        <v>107</v>
      </c>
      <c r="C381" s="38" t="s">
        <v>30</v>
      </c>
      <c r="D381" s="39">
        <v>1092</v>
      </c>
      <c r="E381" s="40">
        <f t="shared" si="19"/>
        <v>6.4930000000000003</v>
      </c>
      <c r="F381" s="41">
        <v>7</v>
      </c>
      <c r="G381" s="41">
        <v>90.9</v>
      </c>
      <c r="H381" s="42">
        <f t="shared" si="21"/>
        <v>21.44</v>
      </c>
      <c r="I381" s="43">
        <f t="shared" si="20"/>
        <v>112.34</v>
      </c>
      <c r="J381" s="32"/>
    </row>
    <row r="382" spans="1:10" ht="26.4" x14ac:dyDescent="0.25">
      <c r="A382" s="36">
        <v>365</v>
      </c>
      <c r="B382" s="37" t="s">
        <v>107</v>
      </c>
      <c r="C382" s="38" t="s">
        <v>30</v>
      </c>
      <c r="D382" s="39">
        <v>1023</v>
      </c>
      <c r="E382" s="40">
        <f t="shared" si="19"/>
        <v>6.0830000000000002</v>
      </c>
      <c r="F382" s="41">
        <v>18</v>
      </c>
      <c r="G382" s="41">
        <v>218.99</v>
      </c>
      <c r="H382" s="42">
        <f t="shared" si="21"/>
        <v>51.66</v>
      </c>
      <c r="I382" s="43">
        <f t="shared" si="20"/>
        <v>270.64999999999998</v>
      </c>
      <c r="J382" s="32"/>
    </row>
    <row r="383" spans="1:10" ht="26.4" x14ac:dyDescent="0.25">
      <c r="A383" s="36">
        <v>366</v>
      </c>
      <c r="B383" s="37" t="s">
        <v>107</v>
      </c>
      <c r="C383" s="38" t="s">
        <v>30</v>
      </c>
      <c r="D383" s="39">
        <v>1046</v>
      </c>
      <c r="E383" s="40">
        <f t="shared" si="19"/>
        <v>6.22</v>
      </c>
      <c r="F383" s="41">
        <v>10</v>
      </c>
      <c r="G383" s="41">
        <v>124.4</v>
      </c>
      <c r="H383" s="42">
        <f>ROUNDDOWN(G383*0.2359,2)</f>
        <v>29.34</v>
      </c>
      <c r="I383" s="43">
        <f t="shared" si="20"/>
        <v>153.74</v>
      </c>
      <c r="J383" s="32"/>
    </row>
    <row r="384" spans="1:10" ht="26.4" x14ac:dyDescent="0.25">
      <c r="A384" s="36">
        <v>367</v>
      </c>
      <c r="B384" s="37" t="s">
        <v>107</v>
      </c>
      <c r="C384" s="38" t="s">
        <v>30</v>
      </c>
      <c r="D384" s="39">
        <v>1069</v>
      </c>
      <c r="E384" s="40">
        <f t="shared" si="19"/>
        <v>6.3570000000000002</v>
      </c>
      <c r="F384" s="41">
        <v>33</v>
      </c>
      <c r="G384" s="41">
        <v>419.56</v>
      </c>
      <c r="H384" s="42">
        <f t="shared" si="21"/>
        <v>98.97</v>
      </c>
      <c r="I384" s="43">
        <f t="shared" si="20"/>
        <v>518.53</v>
      </c>
      <c r="J384" s="32"/>
    </row>
    <row r="385" spans="1:10" ht="26.4" x14ac:dyDescent="0.25">
      <c r="A385" s="36">
        <v>368</v>
      </c>
      <c r="B385" s="37" t="s">
        <v>107</v>
      </c>
      <c r="C385" s="38" t="s">
        <v>30</v>
      </c>
      <c r="D385" s="39">
        <v>1092</v>
      </c>
      <c r="E385" s="40">
        <f t="shared" si="19"/>
        <v>6.4930000000000003</v>
      </c>
      <c r="F385" s="41">
        <v>33</v>
      </c>
      <c r="G385" s="41">
        <v>428.54</v>
      </c>
      <c r="H385" s="42">
        <f>ROUNDUP(G385*0.2359,2)</f>
        <v>101.10000000000001</v>
      </c>
      <c r="I385" s="43">
        <f t="shared" si="20"/>
        <v>529.64</v>
      </c>
      <c r="J385" s="32"/>
    </row>
    <row r="386" spans="1:10" ht="26.4" x14ac:dyDescent="0.25">
      <c r="A386" s="36">
        <v>369</v>
      </c>
      <c r="B386" s="37" t="s">
        <v>107</v>
      </c>
      <c r="C386" s="38" t="s">
        <v>30</v>
      </c>
      <c r="D386" s="39">
        <v>1023</v>
      </c>
      <c r="E386" s="40">
        <f t="shared" si="19"/>
        <v>6.0830000000000002</v>
      </c>
      <c r="F386" s="41">
        <v>20</v>
      </c>
      <c r="G386" s="41">
        <v>243.32</v>
      </c>
      <c r="H386" s="42">
        <f t="shared" si="21"/>
        <v>57.4</v>
      </c>
      <c r="I386" s="43">
        <f t="shared" si="20"/>
        <v>300.71999999999997</v>
      </c>
      <c r="J386" s="32"/>
    </row>
    <row r="387" spans="1:10" ht="26.4" x14ac:dyDescent="0.25">
      <c r="A387" s="36">
        <v>370</v>
      </c>
      <c r="B387" s="37" t="s">
        <v>107</v>
      </c>
      <c r="C387" s="38" t="s">
        <v>30</v>
      </c>
      <c r="D387" s="39">
        <v>1000</v>
      </c>
      <c r="E387" s="40">
        <f t="shared" si="19"/>
        <v>5.9459999999999997</v>
      </c>
      <c r="F387" s="41">
        <v>0.5</v>
      </c>
      <c r="G387" s="41">
        <v>5.95</v>
      </c>
      <c r="H387" s="42">
        <f t="shared" si="21"/>
        <v>1.4</v>
      </c>
      <c r="I387" s="43">
        <f t="shared" si="20"/>
        <v>7.35</v>
      </c>
      <c r="J387" s="32"/>
    </row>
    <row r="388" spans="1:10" ht="26.4" x14ac:dyDescent="0.25">
      <c r="A388" s="36">
        <v>371</v>
      </c>
      <c r="B388" s="37" t="s">
        <v>108</v>
      </c>
      <c r="C388" s="38" t="s">
        <v>30</v>
      </c>
      <c r="D388" s="39">
        <v>1069</v>
      </c>
      <c r="E388" s="40">
        <f t="shared" si="19"/>
        <v>6.3570000000000002</v>
      </c>
      <c r="F388" s="41">
        <v>21</v>
      </c>
      <c r="G388" s="41">
        <v>266.99</v>
      </c>
      <c r="H388" s="42">
        <f>ROUNDUP(G388*0.2359,2)</f>
        <v>62.989999999999995</v>
      </c>
      <c r="I388" s="43">
        <f t="shared" si="20"/>
        <v>329.98</v>
      </c>
      <c r="J388" s="32"/>
    </row>
    <row r="389" spans="1:10" ht="26.4" x14ac:dyDescent="0.25">
      <c r="A389" s="36">
        <v>372</v>
      </c>
      <c r="B389" s="37" t="s">
        <v>108</v>
      </c>
      <c r="C389" s="38" t="s">
        <v>30</v>
      </c>
      <c r="D389" s="39">
        <v>1069</v>
      </c>
      <c r="E389" s="40">
        <f t="shared" si="19"/>
        <v>6.3570000000000002</v>
      </c>
      <c r="F389" s="41">
        <v>16</v>
      </c>
      <c r="G389" s="41">
        <v>203.42</v>
      </c>
      <c r="H389" s="42">
        <f t="shared" si="21"/>
        <v>47.99</v>
      </c>
      <c r="I389" s="43">
        <f t="shared" si="20"/>
        <v>251.41</v>
      </c>
      <c r="J389" s="32"/>
    </row>
    <row r="390" spans="1:10" ht="26.4" x14ac:dyDescent="0.25">
      <c r="A390" s="36">
        <v>373</v>
      </c>
      <c r="B390" s="37" t="s">
        <v>108</v>
      </c>
      <c r="C390" s="38" t="s">
        <v>30</v>
      </c>
      <c r="D390" s="39">
        <v>1069</v>
      </c>
      <c r="E390" s="40">
        <f t="shared" si="19"/>
        <v>6.3570000000000002</v>
      </c>
      <c r="F390" s="41">
        <v>33</v>
      </c>
      <c r="G390" s="41">
        <v>419.56</v>
      </c>
      <c r="H390" s="42">
        <f t="shared" si="21"/>
        <v>98.97</v>
      </c>
      <c r="I390" s="43">
        <f t="shared" si="20"/>
        <v>518.53</v>
      </c>
      <c r="J390" s="32"/>
    </row>
    <row r="391" spans="1:10" ht="26.4" x14ac:dyDescent="0.25">
      <c r="A391" s="36">
        <v>374</v>
      </c>
      <c r="B391" s="37" t="s">
        <v>108</v>
      </c>
      <c r="C391" s="38" t="s">
        <v>30</v>
      </c>
      <c r="D391" s="39">
        <v>1112</v>
      </c>
      <c r="E391" s="40">
        <f t="shared" si="19"/>
        <v>6.6120000000000001</v>
      </c>
      <c r="F391" s="41">
        <v>29</v>
      </c>
      <c r="G391" s="41">
        <v>383.5</v>
      </c>
      <c r="H391" s="42">
        <f t="shared" si="21"/>
        <v>90.47</v>
      </c>
      <c r="I391" s="43">
        <f t="shared" si="20"/>
        <v>473.97</v>
      </c>
      <c r="J391" s="32"/>
    </row>
    <row r="392" spans="1:10" ht="26.4" x14ac:dyDescent="0.25">
      <c r="A392" s="36">
        <v>375</v>
      </c>
      <c r="B392" s="37" t="s">
        <v>108</v>
      </c>
      <c r="C392" s="38" t="s">
        <v>30</v>
      </c>
      <c r="D392" s="39">
        <v>1023</v>
      </c>
      <c r="E392" s="40">
        <f t="shared" si="19"/>
        <v>6.0830000000000002</v>
      </c>
      <c r="F392" s="41">
        <v>16</v>
      </c>
      <c r="G392" s="41">
        <v>194.66</v>
      </c>
      <c r="H392" s="42">
        <f t="shared" si="21"/>
        <v>45.92</v>
      </c>
      <c r="I392" s="43">
        <f t="shared" si="20"/>
        <v>240.57999999999998</v>
      </c>
      <c r="J392" s="32"/>
    </row>
    <row r="393" spans="1:10" ht="26.4" x14ac:dyDescent="0.25">
      <c r="A393" s="36">
        <v>376</v>
      </c>
      <c r="B393" s="37" t="s">
        <v>108</v>
      </c>
      <c r="C393" s="38" t="s">
        <v>34</v>
      </c>
      <c r="D393" s="39">
        <v>1398</v>
      </c>
      <c r="E393" s="40">
        <f t="shared" si="19"/>
        <v>8.3130000000000006</v>
      </c>
      <c r="F393" s="41">
        <v>8</v>
      </c>
      <c r="G393" s="41">
        <v>133.01</v>
      </c>
      <c r="H393" s="42">
        <f t="shared" si="21"/>
        <v>31.38</v>
      </c>
      <c r="I393" s="43">
        <f t="shared" si="20"/>
        <v>164.39</v>
      </c>
      <c r="J393" s="32"/>
    </row>
    <row r="394" spans="1:10" ht="26.4" x14ac:dyDescent="0.25">
      <c r="A394" s="36">
        <v>377</v>
      </c>
      <c r="B394" s="37" t="s">
        <v>108</v>
      </c>
      <c r="C394" s="38" t="s">
        <v>30</v>
      </c>
      <c r="D394" s="39">
        <v>1000</v>
      </c>
      <c r="E394" s="40">
        <f t="shared" si="19"/>
        <v>5.9459999999999997</v>
      </c>
      <c r="F394" s="41">
        <v>21</v>
      </c>
      <c r="G394" s="41">
        <v>249.73</v>
      </c>
      <c r="H394" s="42">
        <f>ROUNDUP(G394*0.2359,2)</f>
        <v>58.919999999999995</v>
      </c>
      <c r="I394" s="43">
        <f t="shared" si="20"/>
        <v>308.64999999999998</v>
      </c>
      <c r="J394" s="32"/>
    </row>
    <row r="395" spans="1:10" ht="26.4" x14ac:dyDescent="0.25">
      <c r="A395" s="36">
        <v>378</v>
      </c>
      <c r="B395" s="37" t="s">
        <v>108</v>
      </c>
      <c r="C395" s="38" t="s">
        <v>30</v>
      </c>
      <c r="D395" s="39">
        <v>1023</v>
      </c>
      <c r="E395" s="40">
        <f t="shared" si="19"/>
        <v>6.0830000000000002</v>
      </c>
      <c r="F395" s="41">
        <v>16</v>
      </c>
      <c r="G395" s="41">
        <v>194.66</v>
      </c>
      <c r="H395" s="42">
        <f t="shared" si="21"/>
        <v>45.92</v>
      </c>
      <c r="I395" s="43">
        <f t="shared" si="20"/>
        <v>240.57999999999998</v>
      </c>
      <c r="J395" s="32"/>
    </row>
    <row r="396" spans="1:10" ht="26.4" x14ac:dyDescent="0.25">
      <c r="A396" s="36">
        <v>379</v>
      </c>
      <c r="B396" s="37" t="s">
        <v>108</v>
      </c>
      <c r="C396" s="38" t="s">
        <v>30</v>
      </c>
      <c r="D396" s="39">
        <v>1000</v>
      </c>
      <c r="E396" s="40">
        <f t="shared" si="19"/>
        <v>5.9459999999999997</v>
      </c>
      <c r="F396" s="41">
        <v>33</v>
      </c>
      <c r="G396" s="41">
        <v>392.44</v>
      </c>
      <c r="H396" s="42">
        <f>ROUNDDOWN(G396*0.2359,2)</f>
        <v>92.57</v>
      </c>
      <c r="I396" s="43">
        <f t="shared" si="20"/>
        <v>485.01</v>
      </c>
      <c r="J396" s="32"/>
    </row>
    <row r="397" spans="1:10" ht="26.4" x14ac:dyDescent="0.25">
      <c r="A397" s="36">
        <v>380</v>
      </c>
      <c r="B397" s="37" t="s">
        <v>108</v>
      </c>
      <c r="C397" s="38" t="s">
        <v>30</v>
      </c>
      <c r="D397" s="39">
        <v>1046</v>
      </c>
      <c r="E397" s="40">
        <f t="shared" si="19"/>
        <v>6.22</v>
      </c>
      <c r="F397" s="41">
        <v>16</v>
      </c>
      <c r="G397" s="41">
        <v>199.04</v>
      </c>
      <c r="H397" s="42">
        <f t="shared" si="21"/>
        <v>46.95</v>
      </c>
      <c r="I397" s="43">
        <f t="shared" si="20"/>
        <v>245.99</v>
      </c>
      <c r="J397" s="32"/>
    </row>
    <row r="398" spans="1:10" ht="26.4" x14ac:dyDescent="0.25">
      <c r="A398" s="36">
        <v>381</v>
      </c>
      <c r="B398" s="37" t="s">
        <v>108</v>
      </c>
      <c r="C398" s="38" t="s">
        <v>30</v>
      </c>
      <c r="D398" s="39">
        <v>1023</v>
      </c>
      <c r="E398" s="40">
        <f t="shared" si="19"/>
        <v>6.0830000000000002</v>
      </c>
      <c r="F398" s="41">
        <v>33</v>
      </c>
      <c r="G398" s="41">
        <v>401.48</v>
      </c>
      <c r="H398" s="42">
        <f t="shared" si="21"/>
        <v>94.71</v>
      </c>
      <c r="I398" s="43">
        <f t="shared" si="20"/>
        <v>496.19</v>
      </c>
      <c r="J398" s="32"/>
    </row>
    <row r="399" spans="1:10" ht="26.4" x14ac:dyDescent="0.25">
      <c r="A399" s="36">
        <v>382</v>
      </c>
      <c r="B399" s="37" t="s">
        <v>108</v>
      </c>
      <c r="C399" s="38" t="s">
        <v>30</v>
      </c>
      <c r="D399" s="39">
        <v>1162</v>
      </c>
      <c r="E399" s="40">
        <f t="shared" ref="E399:E416" si="22">ROUND(D399/$E$10,3)</f>
        <v>6.91</v>
      </c>
      <c r="F399" s="41">
        <v>29</v>
      </c>
      <c r="G399" s="41">
        <v>400.78</v>
      </c>
      <c r="H399" s="42">
        <f t="shared" si="21"/>
        <v>94.54</v>
      </c>
      <c r="I399" s="43">
        <f t="shared" ref="I399:I416" si="23">G399+H399</f>
        <v>495.32</v>
      </c>
      <c r="J399" s="32"/>
    </row>
    <row r="400" spans="1:10" ht="26.4" x14ac:dyDescent="0.25">
      <c r="A400" s="36">
        <v>383</v>
      </c>
      <c r="B400" s="37" t="s">
        <v>108</v>
      </c>
      <c r="C400" s="38" t="s">
        <v>30</v>
      </c>
      <c r="D400" s="39">
        <v>1023</v>
      </c>
      <c r="E400" s="40">
        <f t="shared" si="22"/>
        <v>6.0830000000000002</v>
      </c>
      <c r="F400" s="41">
        <v>4</v>
      </c>
      <c r="G400" s="41">
        <v>48.66</v>
      </c>
      <c r="H400" s="42">
        <f t="shared" si="21"/>
        <v>11.48</v>
      </c>
      <c r="I400" s="43">
        <f t="shared" si="23"/>
        <v>60.14</v>
      </c>
      <c r="J400" s="32"/>
    </row>
    <row r="401" spans="1:10" ht="26.4" x14ac:dyDescent="0.25">
      <c r="A401" s="36">
        <v>384</v>
      </c>
      <c r="B401" s="37" t="s">
        <v>108</v>
      </c>
      <c r="C401" s="38" t="s">
        <v>30</v>
      </c>
      <c r="D401" s="39">
        <v>1023</v>
      </c>
      <c r="E401" s="40">
        <f t="shared" si="22"/>
        <v>6.0830000000000002</v>
      </c>
      <c r="F401" s="41">
        <v>33</v>
      </c>
      <c r="G401" s="41">
        <v>401.48</v>
      </c>
      <c r="H401" s="42">
        <f t="shared" si="21"/>
        <v>94.71</v>
      </c>
      <c r="I401" s="43">
        <f t="shared" si="23"/>
        <v>496.19</v>
      </c>
      <c r="J401" s="32"/>
    </row>
    <row r="402" spans="1:10" ht="26.4" x14ac:dyDescent="0.25">
      <c r="A402" s="36">
        <v>385</v>
      </c>
      <c r="B402" s="37" t="s">
        <v>108</v>
      </c>
      <c r="C402" s="38" t="s">
        <v>30</v>
      </c>
      <c r="D402" s="39">
        <v>1000</v>
      </c>
      <c r="E402" s="40">
        <f t="shared" si="22"/>
        <v>5.9459999999999997</v>
      </c>
      <c r="F402" s="41">
        <v>33</v>
      </c>
      <c r="G402" s="41">
        <v>392.44</v>
      </c>
      <c r="H402" s="42">
        <f t="shared" si="21"/>
        <v>92.58</v>
      </c>
      <c r="I402" s="43">
        <f t="shared" si="23"/>
        <v>485.02</v>
      </c>
      <c r="J402" s="32"/>
    </row>
    <row r="403" spans="1:10" ht="26.4" x14ac:dyDescent="0.25">
      <c r="A403" s="36">
        <v>386</v>
      </c>
      <c r="B403" s="37" t="s">
        <v>109</v>
      </c>
      <c r="C403" s="38" t="s">
        <v>30</v>
      </c>
      <c r="D403" s="39">
        <v>1023</v>
      </c>
      <c r="E403" s="40">
        <f t="shared" si="22"/>
        <v>6.0830000000000002</v>
      </c>
      <c r="F403" s="41">
        <v>14</v>
      </c>
      <c r="G403" s="41">
        <v>170.32</v>
      </c>
      <c r="H403" s="42">
        <f t="shared" ref="H403:H416" si="24">ROUND(G403*0.2359,2)</f>
        <v>40.18</v>
      </c>
      <c r="I403" s="43">
        <f t="shared" si="23"/>
        <v>210.5</v>
      </c>
      <c r="J403" s="32"/>
    </row>
    <row r="404" spans="1:10" ht="26.4" x14ac:dyDescent="0.25">
      <c r="A404" s="36">
        <v>387</v>
      </c>
      <c r="B404" s="37" t="s">
        <v>109</v>
      </c>
      <c r="C404" s="38" t="s">
        <v>30</v>
      </c>
      <c r="D404" s="39">
        <v>1069</v>
      </c>
      <c r="E404" s="40">
        <f t="shared" si="22"/>
        <v>6.3570000000000002</v>
      </c>
      <c r="F404" s="41">
        <v>2.5</v>
      </c>
      <c r="G404" s="41">
        <v>31.79</v>
      </c>
      <c r="H404" s="42">
        <f t="shared" si="24"/>
        <v>7.5</v>
      </c>
      <c r="I404" s="43">
        <f t="shared" si="23"/>
        <v>39.29</v>
      </c>
      <c r="J404" s="32"/>
    </row>
    <row r="405" spans="1:10" ht="26.4" x14ac:dyDescent="0.25">
      <c r="A405" s="36">
        <v>388</v>
      </c>
      <c r="B405" s="37" t="s">
        <v>109</v>
      </c>
      <c r="C405" s="38" t="s">
        <v>30</v>
      </c>
      <c r="D405" s="39">
        <v>1069</v>
      </c>
      <c r="E405" s="40">
        <f t="shared" si="22"/>
        <v>6.3570000000000002</v>
      </c>
      <c r="F405" s="41">
        <v>2.5</v>
      </c>
      <c r="G405" s="41">
        <v>31.79</v>
      </c>
      <c r="H405" s="42">
        <f t="shared" si="24"/>
        <v>7.5</v>
      </c>
      <c r="I405" s="43">
        <f t="shared" si="23"/>
        <v>39.29</v>
      </c>
      <c r="J405" s="32"/>
    </row>
    <row r="406" spans="1:10" ht="26.4" x14ac:dyDescent="0.25">
      <c r="A406" s="36">
        <v>389</v>
      </c>
      <c r="B406" s="37" t="s">
        <v>109</v>
      </c>
      <c r="C406" s="38" t="s">
        <v>30</v>
      </c>
      <c r="D406" s="39">
        <v>1092</v>
      </c>
      <c r="E406" s="40">
        <f t="shared" si="22"/>
        <v>6.4930000000000003</v>
      </c>
      <c r="F406" s="41">
        <v>14</v>
      </c>
      <c r="G406" s="41">
        <v>181.8</v>
      </c>
      <c r="H406" s="42">
        <f t="shared" si="24"/>
        <v>42.89</v>
      </c>
      <c r="I406" s="43">
        <f t="shared" si="23"/>
        <v>224.69</v>
      </c>
      <c r="J406" s="32"/>
    </row>
    <row r="407" spans="1:10" ht="26.4" x14ac:dyDescent="0.25">
      <c r="A407" s="36">
        <v>390</v>
      </c>
      <c r="B407" s="37" t="s">
        <v>109</v>
      </c>
      <c r="C407" s="38" t="s">
        <v>30</v>
      </c>
      <c r="D407" s="39">
        <v>1023</v>
      </c>
      <c r="E407" s="40">
        <f t="shared" si="22"/>
        <v>6.0830000000000002</v>
      </c>
      <c r="F407" s="41">
        <v>2.5</v>
      </c>
      <c r="G407" s="41">
        <v>30.42</v>
      </c>
      <c r="H407" s="42">
        <f t="shared" si="24"/>
        <v>7.18</v>
      </c>
      <c r="I407" s="43">
        <f t="shared" si="23"/>
        <v>37.6</v>
      </c>
      <c r="J407" s="32"/>
    </row>
    <row r="408" spans="1:10" ht="26.4" x14ac:dyDescent="0.25">
      <c r="A408" s="36">
        <v>391</v>
      </c>
      <c r="B408" s="37" t="s">
        <v>109</v>
      </c>
      <c r="C408" s="38" t="s">
        <v>34</v>
      </c>
      <c r="D408" s="39">
        <v>1348</v>
      </c>
      <c r="E408" s="40">
        <f t="shared" si="22"/>
        <v>8.016</v>
      </c>
      <c r="F408" s="41">
        <v>6.5</v>
      </c>
      <c r="G408" s="41">
        <v>104.21</v>
      </c>
      <c r="H408" s="42">
        <f t="shared" si="24"/>
        <v>24.58</v>
      </c>
      <c r="I408" s="43">
        <f t="shared" si="23"/>
        <v>128.79</v>
      </c>
      <c r="J408" s="32"/>
    </row>
    <row r="409" spans="1:10" ht="39.6" x14ac:dyDescent="0.25">
      <c r="A409" s="36">
        <v>392</v>
      </c>
      <c r="B409" s="37" t="s">
        <v>110</v>
      </c>
      <c r="C409" s="38" t="s">
        <v>18</v>
      </c>
      <c r="D409" s="39">
        <v>1316</v>
      </c>
      <c r="E409" s="40">
        <f t="shared" si="22"/>
        <v>7.8250000000000002</v>
      </c>
      <c r="F409" s="41">
        <v>35</v>
      </c>
      <c r="G409" s="41">
        <v>547.75</v>
      </c>
      <c r="H409" s="42">
        <f t="shared" si="24"/>
        <v>129.21</v>
      </c>
      <c r="I409" s="43">
        <f t="shared" si="23"/>
        <v>676.96</v>
      </c>
      <c r="J409" s="32"/>
    </row>
    <row r="410" spans="1:10" ht="39.6" x14ac:dyDescent="0.25">
      <c r="A410" s="36">
        <v>393</v>
      </c>
      <c r="B410" s="37" t="s">
        <v>110</v>
      </c>
      <c r="C410" s="38" t="s">
        <v>16</v>
      </c>
      <c r="D410" s="39">
        <v>1476</v>
      </c>
      <c r="E410" s="40">
        <f t="shared" si="22"/>
        <v>8.7769999999999992</v>
      </c>
      <c r="F410" s="41">
        <v>27.5</v>
      </c>
      <c r="G410" s="41">
        <v>482.74</v>
      </c>
      <c r="H410" s="42">
        <f t="shared" si="24"/>
        <v>113.88</v>
      </c>
      <c r="I410" s="43">
        <f t="shared" si="23"/>
        <v>596.62</v>
      </c>
      <c r="J410" s="32"/>
    </row>
    <row r="411" spans="1:10" x14ac:dyDescent="0.25">
      <c r="A411" s="36">
        <v>394</v>
      </c>
      <c r="B411" s="37" t="s">
        <v>111</v>
      </c>
      <c r="C411" s="38" t="s">
        <v>18</v>
      </c>
      <c r="D411" s="39">
        <v>1242</v>
      </c>
      <c r="E411" s="40">
        <f t="shared" si="22"/>
        <v>7.3849999999999998</v>
      </c>
      <c r="F411" s="41">
        <v>18</v>
      </c>
      <c r="G411" s="41">
        <v>265.86</v>
      </c>
      <c r="H411" s="42">
        <f t="shared" si="24"/>
        <v>62.72</v>
      </c>
      <c r="I411" s="43">
        <f t="shared" si="23"/>
        <v>328.58000000000004</v>
      </c>
      <c r="J411" s="32"/>
    </row>
    <row r="412" spans="1:10" x14ac:dyDescent="0.25">
      <c r="A412" s="36">
        <v>395</v>
      </c>
      <c r="B412" s="37" t="s">
        <v>112</v>
      </c>
      <c r="C412" s="38" t="s">
        <v>30</v>
      </c>
      <c r="D412" s="39">
        <v>932</v>
      </c>
      <c r="E412" s="40">
        <f t="shared" si="22"/>
        <v>5.5419999999999998</v>
      </c>
      <c r="F412" s="41">
        <v>9</v>
      </c>
      <c r="G412" s="41">
        <v>99.76</v>
      </c>
      <c r="H412" s="42">
        <f t="shared" si="24"/>
        <v>23.53</v>
      </c>
      <c r="I412" s="43">
        <f t="shared" si="23"/>
        <v>123.29</v>
      </c>
      <c r="J412" s="32"/>
    </row>
    <row r="413" spans="1:10" x14ac:dyDescent="0.25">
      <c r="A413" s="36">
        <v>396</v>
      </c>
      <c r="B413" s="37" t="s">
        <v>113</v>
      </c>
      <c r="C413" s="38" t="s">
        <v>18</v>
      </c>
      <c r="D413" s="39">
        <v>1101</v>
      </c>
      <c r="E413" s="40">
        <f t="shared" si="22"/>
        <v>6.5469999999999997</v>
      </c>
      <c r="F413" s="41">
        <v>3</v>
      </c>
      <c r="G413" s="41">
        <v>39.28</v>
      </c>
      <c r="H413" s="42">
        <f t="shared" si="24"/>
        <v>9.27</v>
      </c>
      <c r="I413" s="43">
        <f t="shared" si="23"/>
        <v>48.55</v>
      </c>
      <c r="J413" s="32"/>
    </row>
    <row r="414" spans="1:10" x14ac:dyDescent="0.25">
      <c r="A414" s="36">
        <v>397</v>
      </c>
      <c r="B414" s="37" t="s">
        <v>113</v>
      </c>
      <c r="C414" s="38" t="s">
        <v>18</v>
      </c>
      <c r="D414" s="39">
        <v>1042</v>
      </c>
      <c r="E414" s="40">
        <f t="shared" si="22"/>
        <v>6.1959999999999997</v>
      </c>
      <c r="F414" s="41">
        <v>3</v>
      </c>
      <c r="G414" s="41">
        <v>37.18</v>
      </c>
      <c r="H414" s="42">
        <f t="shared" si="24"/>
        <v>8.77</v>
      </c>
      <c r="I414" s="43">
        <f t="shared" si="23"/>
        <v>45.95</v>
      </c>
      <c r="J414" s="32"/>
    </row>
    <row r="415" spans="1:10" x14ac:dyDescent="0.25">
      <c r="A415" s="36">
        <v>398</v>
      </c>
      <c r="B415" s="37" t="s">
        <v>113</v>
      </c>
      <c r="C415" s="38" t="s">
        <v>18</v>
      </c>
      <c r="D415" s="39">
        <v>1022</v>
      </c>
      <c r="E415" s="40">
        <f t="shared" si="22"/>
        <v>6.077</v>
      </c>
      <c r="F415" s="41">
        <v>3</v>
      </c>
      <c r="G415" s="41">
        <v>36.46</v>
      </c>
      <c r="H415" s="42">
        <f t="shared" si="24"/>
        <v>8.6</v>
      </c>
      <c r="I415" s="43">
        <f t="shared" si="23"/>
        <v>45.06</v>
      </c>
      <c r="J415" s="32"/>
    </row>
    <row r="416" spans="1:10" x14ac:dyDescent="0.25">
      <c r="A416" s="36">
        <v>399</v>
      </c>
      <c r="B416" s="37" t="s">
        <v>113</v>
      </c>
      <c r="C416" s="38" t="s">
        <v>17</v>
      </c>
      <c r="D416" s="39">
        <v>1103</v>
      </c>
      <c r="E416" s="40">
        <f t="shared" si="22"/>
        <v>6.5590000000000002</v>
      </c>
      <c r="F416" s="41">
        <v>3</v>
      </c>
      <c r="G416" s="41">
        <v>39.35</v>
      </c>
      <c r="H416" s="42">
        <f t="shared" si="24"/>
        <v>9.2799999999999994</v>
      </c>
      <c r="I416" s="43">
        <f t="shared" si="23"/>
        <v>48.63</v>
      </c>
      <c r="J416" s="32"/>
    </row>
    <row r="417" spans="1:9" x14ac:dyDescent="0.25">
      <c r="A417" s="45"/>
      <c r="B417" s="46"/>
      <c r="C417" s="47"/>
      <c r="D417" s="45"/>
      <c r="E417" s="45"/>
      <c r="F417" s="45"/>
      <c r="G417" s="48"/>
      <c r="H417" s="45"/>
      <c r="I417" s="45"/>
    </row>
    <row r="418" spans="1:9" x14ac:dyDescent="0.25">
      <c r="A418" s="49" t="s">
        <v>51</v>
      </c>
      <c r="B418" s="46"/>
      <c r="C418" s="47"/>
      <c r="D418" s="45"/>
      <c r="E418" s="45"/>
      <c r="F418" s="45"/>
      <c r="G418" s="48"/>
      <c r="H418" s="45"/>
      <c r="I418" s="45"/>
    </row>
  </sheetData>
  <mergeCells count="2">
    <mergeCell ref="A9:I9"/>
    <mergeCell ref="A12:E12"/>
  </mergeCells>
  <pageMargins left="0.70866141732283472" right="0.70866141732283472" top="0.74803149606299213" bottom="0.74803149606299213" header="0.31496062992125984" footer="0.31496062992125984"/>
  <pageSetup paperSize="9" scale="60" fitToHeight="0" orientation="portrait" r:id="rId1"/>
  <headerFooter>
    <oddFooter>&amp;C&amp;P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2.pielikums</vt:lpstr>
      <vt:lpstr>'2.pielikums'!Print_Area</vt:lpstr>
      <vt:lpstr>'2.pielikums'!Print_Titles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cp:lastModifiedBy>Inga Ošiņa</cp:lastModifiedBy>
  <cp:lastPrinted>2022-09-28T09:12:49Z</cp:lastPrinted>
  <dcterms:created xsi:type="dcterms:W3CDTF">2021-10-12T08:04:30Z</dcterms:created>
  <dcterms:modified xsi:type="dcterms:W3CDTF">2023-02-06T07:56:08Z</dcterms:modified>
</cp:coreProperties>
</file>