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S:\isilantjevs\Dokumenti datorā\2026\EUMA-Koptenkovs\"/>
    </mc:Choice>
  </mc:AlternateContent>
  <xr:revisionPtr revIDLastSave="0" documentId="8_{D25ADA21-8DD0-4264-B53E-61667074FA0A}" xr6:coauthVersionLast="36" xr6:coauthVersionMax="36" xr10:uidLastSave="{00000000-0000-0000-0000-000000000000}"/>
  <bookViews>
    <workbookView xWindow="960" yWindow="2748" windowWidth="27840" windowHeight="13452" xr2:uid="{00000000-000D-0000-FFFF-FFFF00000000}"/>
  </bookViews>
  <sheets>
    <sheet name="R.Koptenkovs" sheetId="1" r:id="rId1"/>
  </sheets>
  <definedNames>
    <definedName name="_xlnm.Print_Area" localSheetId="0">'R.Koptenkovs'!$A$1:$C$16</definedName>
    <definedName name="q" localSheetId="0">#REF!</definedName>
    <definedName name="q">#REF!</definedName>
    <definedName name="ssss" localSheetId="0">#REF!</definedName>
    <definedName name="ssss">#REF!</definedName>
    <definedName name="Valsts_policijas_amatpersonas_ar_speciālo_dienesta_pakāpi_dalība_Eiropas_Savienības_policijas_misijā_Gruzijā__EUMM_GEORGIA_________M.Štange__līdz_2019.gada_28.februārim" localSheetId="0">#REF!</definedName>
    <definedName name="Valsts_policijas_amatpersonas_ar_speciālo_dienesta_pakāpi_dalība_Eiropas_Savienības_policijas_misijā_Gruzijā__EUMM_GEORGIA_________M.Štange__līdz_2019.gada_28.februārim">#REF!</definedName>
    <definedName name="z" localSheetId="0">#REF!</definedName>
    <definedName name="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1" l="1"/>
  <c r="C12" i="1"/>
  <c r="C11" i="1" l="1"/>
  <c r="C8" i="1" l="1"/>
  <c r="C6" i="1" l="1"/>
  <c r="C10" i="1" l="1"/>
  <c r="C5" i="1" l="1"/>
</calcChain>
</file>

<file path=xl/sharedStrings.xml><?xml version="1.0" encoding="utf-8"?>
<sst xmlns="http://schemas.openxmlformats.org/spreadsheetml/2006/main" count="17" uniqueCount="17">
  <si>
    <t>IZDEVUMU APRĒĶINS</t>
  </si>
  <si>
    <t>euro</t>
  </si>
  <si>
    <t>Izdevumi kopā</t>
  </si>
  <si>
    <t>1000</t>
  </si>
  <si>
    <t>Atlīdzība</t>
  </si>
  <si>
    <t>2000</t>
  </si>
  <si>
    <t>Preces un pakalpojumi</t>
  </si>
  <si>
    <t>Pārējie specifiskas lietošanas materiāli un inventārs</t>
  </si>
  <si>
    <t>Inventārs</t>
  </si>
  <si>
    <t>2026.gads</t>
  </si>
  <si>
    <r>
      <t xml:space="preserve">Darba devēja valsts sociālās apdrošināšanas obligātās iemaksas
23,59% no EKK 1149 summas (13 911,62 </t>
    </r>
    <r>
      <rPr>
        <i/>
        <sz val="10"/>
        <color theme="1"/>
        <rFont val="Times New Roman"/>
        <family val="1"/>
        <charset val="186"/>
      </rPr>
      <t xml:space="preserve">euro </t>
    </r>
    <r>
      <rPr>
        <sz val="10"/>
        <color theme="1"/>
        <rFont val="Times New Roman"/>
        <family val="1"/>
        <charset val="186"/>
      </rPr>
      <t xml:space="preserve">× 23,59 %) = 3 281,75 </t>
    </r>
    <r>
      <rPr>
        <i/>
        <sz val="10"/>
        <color theme="1"/>
        <rFont val="Times New Roman"/>
        <family val="1"/>
        <charset val="186"/>
      </rPr>
      <t>euro</t>
    </r>
  </si>
  <si>
    <r>
      <t xml:space="preserve">Citas normatīvajos aktos noteiktās piemaksas, kas nav iepriekš klasificētas 
Ministru kabineta 2021. gada 07. decembra noteikumos Nr. 793 amatpersonai atbilstoši amata līmenim noteiktais piemaksas apmērs 19 778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/gadā 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/mēnesī). 
(Taktiskais amata līmenis). Koeficients - 1,4.
((1 648,17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÷ 31 d.× 4 d.) + 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5.mēn.) + (1 648,17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÷ 30 d.× 27 d.)) × 1,4 =  13 911,62 </t>
    </r>
    <r>
      <rPr>
        <i/>
        <sz val="10"/>
        <rFont val="Times New Roman"/>
        <family val="1"/>
        <charset val="186"/>
      </rPr>
      <t>euro</t>
    </r>
  </si>
  <si>
    <r>
      <t>Ārvalstīs nodarbināto amatpersonu (darbinieku) kompensācijas
Dzīvokļa (dzīvojamās telpas) īres un komunālo pakalpojumu izdevumi:  11 895,21</t>
    </r>
    <r>
      <rPr>
        <i/>
        <sz val="10"/>
        <rFont val="Times New Roman"/>
        <family val="1"/>
        <charset val="186"/>
      </rPr>
      <t xml:space="preserve"> euro</t>
    </r>
    <r>
      <rPr>
        <sz val="10"/>
        <rFont val="Times New Roman"/>
        <family val="1"/>
        <charset val="186"/>
      </rPr>
      <t xml:space="preserve">/gadā vai 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/menesi.
((991,27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÷ 31 d.× 4 d.) + (991,27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× 5.mēn.) + (991,27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÷ 30 d.× 27 d.)) = 5 976,40 </t>
    </r>
    <r>
      <rPr>
        <i/>
        <sz val="10"/>
        <rFont val="Times New Roman"/>
        <family val="1"/>
        <charset val="186"/>
      </rPr>
      <t>euro</t>
    </r>
  </si>
  <si>
    <r>
      <t>Valsts policijas amatpersonas ar speciālo dienesta pakāpi dalība Eiropas Savienības 
policijas misijā Armēnijā (EUMA Armenia)</t>
    </r>
    <r>
      <rPr>
        <b/>
        <sz val="10"/>
        <rFont val="Times New Roman"/>
        <family val="1"/>
        <charset val="186"/>
      </rPr>
      <t xml:space="preserve"> Raimonds Koptenkovs</t>
    </r>
    <r>
      <rPr>
        <sz val="10"/>
        <rFont val="Times New Roman"/>
        <family val="1"/>
        <charset val="186"/>
      </rPr>
      <t xml:space="preserve"> (28.03.2026.- 27.09.2026.)</t>
    </r>
  </si>
  <si>
    <t>EUMA ARMENIA  (28.03.2026. - 27.09.2026.)</t>
  </si>
  <si>
    <t xml:space="preserve">
</t>
  </si>
  <si>
    <r>
      <rPr>
        <u/>
        <sz val="10"/>
        <rFont val="Times New Roman"/>
        <family val="1"/>
        <charset val="186"/>
      </rPr>
      <t xml:space="preserve">Ceļa izdevumi: misijas termiņš tiks pagarināts. Amatpersonai būs tiesības izmantot ikgadējo atvaļinājumu, dodoties uz Latviju un atpakaļ, tādēļ nepieciešams papildu finansējums ceļa izdevumiem 2026. gadā: (700,00 euro + 2,00 euro) x 2 braucieni = 1 404,00 euro
</t>
    </r>
    <r>
      <rPr>
        <sz val="10"/>
        <rFont val="Times New Roman"/>
        <family val="1"/>
        <charset val="186"/>
      </rPr>
      <t xml:space="preserve">
Vienam braucienam un bagāžai 700,00 </t>
    </r>
    <r>
      <rPr>
        <i/>
        <sz val="10"/>
        <rFont val="Times New Roman"/>
        <family val="1"/>
        <charset val="186"/>
      </rPr>
      <t>euro;</t>
    </r>
    <r>
      <rPr>
        <sz val="10"/>
        <rFont val="Times New Roman"/>
        <family val="1"/>
        <charset val="186"/>
      </rPr>
      <t xml:space="preserve">
Apdrošināšana par ceļojuma dienām 2,00 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 xml:space="preserve"> par 1 dienu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</si>
</sst>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u/>
      <sz val="1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0" xfId="0" applyFont="1"/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3" fontId="3" fillId="0" borderId="0" xfId="0" applyNumberFormat="1" applyFont="1" applyAlignment="1">
      <alignment horizontal="right" vertical="center" wrapText="1"/>
    </xf>
    <xf numFmtId="0" fontId="7" fillId="0" borderId="0" xfId="0" applyFont="1" applyAlignment="1"/>
    <xf numFmtId="0" fontId="2" fillId="0" borderId="0" xfId="0" applyFont="1" applyFill="1"/>
    <xf numFmtId="3" fontId="5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3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/>
    <xf numFmtId="3" fontId="2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3" fillId="0" borderId="1" xfId="0" applyFont="1" applyFill="1" applyBorder="1" applyAlignment="1">
      <alignment vertical="center" wrapText="1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H16"/>
  <sheetViews>
    <sheetView tabSelected="1" topLeftCell="A4" zoomScale="115" zoomScaleNormal="115" workbookViewId="0">
      <selection activeCell="F14" sqref="F14"/>
    </sheetView>
  </sheetViews>
  <sheetFormatPr defaultColWidth="9.109375" defaultRowHeight="13.2" x14ac:dyDescent="0.25"/>
  <cols>
    <col min="1" max="1" width="12.44140625" style="2" customWidth="1"/>
    <col min="2" max="2" width="86.44140625" style="3" customWidth="1"/>
    <col min="3" max="3" width="13.6640625" style="7" customWidth="1"/>
    <col min="4" max="4" width="9.109375" style="1"/>
    <col min="5" max="5" width="10.44140625" style="24" customWidth="1"/>
    <col min="6" max="6" width="10.109375" style="24" customWidth="1"/>
    <col min="7" max="16384" width="9.109375" style="1"/>
  </cols>
  <sheetData>
    <row r="1" spans="1:8" ht="16.5" customHeight="1" x14ac:dyDescent="0.25">
      <c r="A1" s="34" t="s">
        <v>0</v>
      </c>
      <c r="B1" s="34"/>
      <c r="C1" s="34"/>
    </row>
    <row r="2" spans="1:8" ht="27" customHeight="1" x14ac:dyDescent="0.25">
      <c r="A2" s="35" t="s">
        <v>13</v>
      </c>
      <c r="B2" s="35"/>
      <c r="C2" s="35"/>
    </row>
    <row r="3" spans="1:8" ht="14.25" customHeight="1" x14ac:dyDescent="0.25">
      <c r="C3" s="4" t="s">
        <v>1</v>
      </c>
    </row>
    <row r="4" spans="1:8" s="10" customFormat="1" ht="15" customHeight="1" x14ac:dyDescent="0.25">
      <c r="A4" s="36" t="s">
        <v>14</v>
      </c>
      <c r="B4" s="36"/>
      <c r="C4" s="31" t="s">
        <v>9</v>
      </c>
      <c r="E4" s="25"/>
      <c r="F4" s="25"/>
    </row>
    <row r="5" spans="1:8" s="5" customFormat="1" ht="15" customHeight="1" x14ac:dyDescent="0.25">
      <c r="A5" s="37" t="s">
        <v>2</v>
      </c>
      <c r="B5" s="37"/>
      <c r="C5" s="12">
        <f>C6+C10</f>
        <v>24575</v>
      </c>
    </row>
    <row r="6" spans="1:8" s="5" customFormat="1" ht="13.8" x14ac:dyDescent="0.25">
      <c r="A6" s="13" t="s">
        <v>3</v>
      </c>
      <c r="B6" s="13" t="s">
        <v>4</v>
      </c>
      <c r="C6" s="14">
        <f>SUM(C7:C9)</f>
        <v>17194</v>
      </c>
      <c r="E6" s="25"/>
      <c r="F6" s="25"/>
    </row>
    <row r="7" spans="1:8" ht="69" customHeight="1" x14ac:dyDescent="0.25">
      <c r="A7" s="15">
        <v>1149</v>
      </c>
      <c r="B7" s="15" t="s">
        <v>11</v>
      </c>
      <c r="C7" s="16">
        <f>ROUND(((1648.17/31*4)+(1648.17*5)+(1648.17/30*27))*1.4,0)</f>
        <v>13912</v>
      </c>
      <c r="E7" s="33"/>
      <c r="F7" s="27"/>
      <c r="G7" s="29"/>
    </row>
    <row r="8" spans="1:8" ht="37.5" customHeight="1" x14ac:dyDescent="0.25">
      <c r="A8" s="15">
        <v>1210</v>
      </c>
      <c r="B8" s="17" t="s">
        <v>10</v>
      </c>
      <c r="C8" s="16">
        <f>ROUND(C7*0.2359,0)</f>
        <v>3282</v>
      </c>
    </row>
    <row r="9" spans="1:8" s="11" customFormat="1" ht="58.5" hidden="1" customHeight="1" x14ac:dyDescent="0.25">
      <c r="A9" s="32"/>
      <c r="B9" s="18"/>
      <c r="C9" s="30"/>
      <c r="E9" s="26"/>
      <c r="F9" s="26"/>
    </row>
    <row r="10" spans="1:8" ht="13.8" x14ac:dyDescent="0.25">
      <c r="A10" s="6" t="s">
        <v>5</v>
      </c>
      <c r="B10" s="6" t="s">
        <v>6</v>
      </c>
      <c r="C10" s="38">
        <f>SUM(C11:C15)</f>
        <v>7381</v>
      </c>
      <c r="E10" s="27"/>
      <c r="F10" s="27"/>
    </row>
    <row r="11" spans="1:8" ht="126" customHeight="1" x14ac:dyDescent="0.25">
      <c r="A11" s="19">
        <v>2122</v>
      </c>
      <c r="B11" s="20" t="s">
        <v>16</v>
      </c>
      <c r="C11" s="39">
        <f>ROUNDUP(700+2*1,0)*2</f>
        <v>1404</v>
      </c>
    </row>
    <row r="12" spans="1:8" ht="62.25" customHeight="1" x14ac:dyDescent="0.25">
      <c r="A12" s="19">
        <v>2238</v>
      </c>
      <c r="B12" s="20" t="s">
        <v>12</v>
      </c>
      <c r="C12" s="39">
        <f>ROUNDUP(((991.27/31)*4)+(991.27*5)+((991.27/30)*27),0)</f>
        <v>5977</v>
      </c>
      <c r="E12" s="33"/>
      <c r="F12" s="33"/>
      <c r="G12" s="28"/>
      <c r="H12" s="29"/>
    </row>
    <row r="13" spans="1:8" s="11" customFormat="1" hidden="1" x14ac:dyDescent="0.25">
      <c r="A13" s="21">
        <v>2312</v>
      </c>
      <c r="B13" s="22" t="s">
        <v>8</v>
      </c>
      <c r="C13" s="23"/>
      <c r="E13" s="26"/>
      <c r="F13" s="26"/>
    </row>
    <row r="14" spans="1:8" ht="246.75" customHeight="1" x14ac:dyDescent="0.25">
      <c r="A14" s="21"/>
      <c r="B14" s="40" t="s">
        <v>15</v>
      </c>
      <c r="C14" s="23"/>
    </row>
    <row r="15" spans="1:8" s="11" customFormat="1" hidden="1" x14ac:dyDescent="0.25">
      <c r="A15" s="21">
        <v>2389</v>
      </c>
      <c r="B15" s="22" t="s">
        <v>7</v>
      </c>
      <c r="C15" s="23"/>
      <c r="E15" s="26"/>
      <c r="F15" s="26"/>
    </row>
    <row r="16" spans="1:8" ht="13.5" customHeight="1" x14ac:dyDescent="0.25">
      <c r="A16" s="7"/>
      <c r="B16" s="8"/>
      <c r="C16" s="9"/>
    </row>
  </sheetData>
  <mergeCells count="4">
    <mergeCell ref="A1:C1"/>
    <mergeCell ref="A2:C2"/>
    <mergeCell ref="A4:B4"/>
    <mergeCell ref="A5:B5"/>
  </mergeCells>
  <pageMargins left="0.23622047244094491" right="0.23622047244094491" top="0.74803149606299213" bottom="0.74803149606299213" header="0.31496062992125984" footer="0.31496062992125984"/>
  <pageSetup paperSize="9" scale="88" fitToHeight="0" orientation="portrait" r:id="rId1"/>
  <colBreaks count="1" manualBreakCount="1">
    <brk id="4" max="1048575" man="1"/>
  </colBreaks>
  <ignoredErrors>
    <ignoredError sqref="A10 A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R.Koptenkovs</vt:lpstr>
      <vt:lpstr>R.Koptenkovs!Print_Area</vt:lpstr>
    </vt:vector>
  </TitlesOfParts>
  <Company>LR IEM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Natālija Rasponomarjova</dc:creator>
  <cp:lastModifiedBy>Igors Silantjevs</cp:lastModifiedBy>
  <cp:lastPrinted>2026-01-12T09:01:35Z</cp:lastPrinted>
  <dcterms:created xsi:type="dcterms:W3CDTF">2024-02-14T06:18:22Z</dcterms:created>
  <dcterms:modified xsi:type="dcterms:W3CDTF">2026-01-15T13:31:48Z</dcterms:modified>
</cp:coreProperties>
</file>