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valentins.kohanovics\Desktop\"/>
    </mc:Choice>
  </mc:AlternateContent>
  <xr:revisionPtr revIDLastSave="0" documentId="8_{0D8C9B4E-78E2-4681-A087-0005F4518D55}" xr6:coauthVersionLast="47" xr6:coauthVersionMax="47" xr10:uidLastSave="{00000000-0000-0000-0000-000000000000}"/>
  <bookViews>
    <workbookView xWindow="780" yWindow="780" windowWidth="21600" windowHeight="11175" xr2:uid="{00000000-000D-0000-FFFF-FFFF00000000}"/>
  </bookViews>
  <sheets>
    <sheet name="2018-2022" sheetId="1" r:id="rId1"/>
    <sheet name="x" sheetId="2" r:id="rId2"/>
  </sheets>
  <definedNames>
    <definedName name="_xlnm._FilterDatabase" localSheetId="0" hidden="1">'2018-2022'!$A$5:$I$57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5" i="1" l="1"/>
  <c r="J55" i="1" s="1"/>
  <c r="H54" i="1"/>
  <c r="J54" i="1" s="1"/>
  <c r="H53" i="1"/>
  <c r="J53" i="1" s="1"/>
  <c r="H52" i="1"/>
  <c r="J52" i="1" s="1"/>
  <c r="H9" i="1"/>
  <c r="J9" i="1" s="1"/>
  <c r="H30" i="1"/>
  <c r="J30" i="1" s="1"/>
  <c r="J50" i="1"/>
  <c r="J48" i="1"/>
  <c r="H47" i="1"/>
  <c r="J47" i="1" s="1"/>
  <c r="H46" i="1"/>
  <c r="J46" i="1" s="1"/>
  <c r="H45" i="1"/>
  <c r="J45" i="1" s="1"/>
  <c r="H39" i="1"/>
  <c r="J39" i="1" s="1"/>
  <c r="H38" i="1"/>
  <c r="J38" i="1" s="1"/>
  <c r="H37" i="1"/>
  <c r="J37" i="1" s="1"/>
  <c r="H33" i="1"/>
  <c r="J33" i="1" s="1"/>
  <c r="J49" i="1"/>
  <c r="H43" i="1"/>
  <c r="J43" i="1" s="1"/>
  <c r="H42" i="1"/>
  <c r="J42" i="1" s="1"/>
  <c r="H41" i="1"/>
  <c r="J41" i="1" s="1"/>
  <c r="H40" i="1"/>
  <c r="J40" i="1" s="1"/>
  <c r="H36" i="1"/>
  <c r="H35" i="1"/>
  <c r="J35" i="1" s="1"/>
  <c r="H34" i="1"/>
  <c r="J34" i="1" s="1"/>
  <c r="H32" i="1"/>
  <c r="J32" i="1" s="1"/>
  <c r="H18" i="1"/>
  <c r="J18" i="1" s="1"/>
  <c r="H31" i="1"/>
  <c r="J31" i="1" s="1"/>
  <c r="H21" i="1"/>
  <c r="J21" i="1" s="1"/>
  <c r="H11" i="1"/>
  <c r="J11" i="1" s="1"/>
  <c r="H12" i="1"/>
  <c r="J12" i="1" s="1"/>
  <c r="H29" i="1"/>
  <c r="J29" i="1" s="1"/>
  <c r="H28" i="1"/>
  <c r="J28" i="1" s="1"/>
  <c r="H27" i="1"/>
  <c r="J27" i="1" s="1"/>
  <c r="H26" i="1"/>
  <c r="J26" i="1" s="1"/>
  <c r="H25" i="1"/>
  <c r="J25" i="1" s="1"/>
  <c r="H24" i="1"/>
  <c r="J24" i="1" s="1"/>
  <c r="H23" i="1"/>
  <c r="J23" i="1" s="1"/>
  <c r="H22" i="1"/>
  <c r="J22" i="1" s="1"/>
  <c r="H19" i="1"/>
  <c r="J19" i="1" s="1"/>
  <c r="H14" i="1"/>
  <c r="J14" i="1" s="1"/>
  <c r="H13" i="1"/>
  <c r="J13" i="1" s="1"/>
  <c r="H8" i="1"/>
  <c r="J8" i="1" s="1"/>
  <c r="H7" i="1"/>
  <c r="J7" i="1" s="1"/>
  <c r="H6" i="1"/>
  <c r="J6" i="1" s="1"/>
  <c r="J58" i="1" l="1"/>
  <c r="M58" i="1" s="1"/>
</calcChain>
</file>

<file path=xl/sharedStrings.xml><?xml version="1.0" encoding="utf-8"?>
<sst xmlns="http://schemas.openxmlformats.org/spreadsheetml/2006/main" count="140" uniqueCount="96">
  <si>
    <t>Mērvienība</t>
  </si>
  <si>
    <r>
      <t xml:space="preserve">PVN </t>
    </r>
    <r>
      <rPr>
        <i/>
        <sz val="10"/>
        <color theme="1"/>
        <rFont val="Times New Roman"/>
        <family val="1"/>
        <charset val="186"/>
      </rPr>
      <t>(euro)</t>
    </r>
  </si>
  <si>
    <t>1 vienība</t>
  </si>
  <si>
    <t>1 izmaiņa</t>
  </si>
  <si>
    <t>1 izsaukums</t>
  </si>
  <si>
    <t>Izbraukums uz noteikto valsts tehniskās apskates vietu</t>
  </si>
  <si>
    <t>1 personai</t>
  </si>
  <si>
    <t>1 atļauja</t>
  </si>
  <si>
    <t>1 persona</t>
  </si>
  <si>
    <t xml:space="preserve">1 persona </t>
  </si>
  <si>
    <t>1 apliecība</t>
  </si>
  <si>
    <t>Traktortehnikas vadītāja apliecības noformēšana un izsniegšana</t>
  </si>
  <si>
    <t>Tirdzniecības numura zīmes un apliecības izsniegšana</t>
  </si>
  <si>
    <t>1 komplekts</t>
  </si>
  <si>
    <t>1 pārbaude</t>
  </si>
  <si>
    <t>1 izziņa</t>
  </si>
  <si>
    <t>1  pārskats</t>
  </si>
  <si>
    <t>1 sprausla</t>
  </si>
  <si>
    <t>Augu aizsardzības līdzekļu lietošanas iekārtas sagatavotības pārbaude</t>
  </si>
  <si>
    <r>
      <t>Augu aizsardzības līdzekļu lietošanas iekārtas</t>
    </r>
    <r>
      <rPr>
        <sz val="10"/>
        <color rgb="FF000000"/>
        <rFont val="Times New Roman"/>
        <family val="1"/>
        <charset val="186"/>
      </rPr>
      <t xml:space="preserve"> tehniskā </t>
    </r>
    <r>
      <rPr>
        <sz val="10"/>
        <color theme="1"/>
        <rFont val="Times New Roman"/>
        <family val="1"/>
        <charset val="186"/>
      </rPr>
      <t>pārbaude</t>
    </r>
  </si>
  <si>
    <t>Augu aizsardzības līdzekļu lietošanas iekārtas sprauslas caurplūdes pārbaude</t>
  </si>
  <si>
    <t>1 pakalpojums</t>
  </si>
  <si>
    <t>Traktortehnikas braukšanas mācību atļaujas noformēšana un izsniegšana</t>
  </si>
  <si>
    <t>Koda nosaukums</t>
  </si>
  <si>
    <t>Sagatavoja:     Muzeju un resursu vadības departamenta vadītāja Sarmīte Burgmane</t>
  </si>
  <si>
    <t>Pārskats no valsts informācijas sistēmas par traktortehniku vai tās piekabi, vai maināmo velkamo iekārtu, vai maināmo tehnoloģisko agregātu (līdz 20 000 ierakstu)</t>
  </si>
  <si>
    <t>1 numura zīme</t>
  </si>
  <si>
    <t>Izbraukums uz klienta noteikto adresi augu aizsardzības līdzekļu lietošanas iekārtas pārbaudei</t>
  </si>
  <si>
    <t>1 izbraukums</t>
  </si>
  <si>
    <t>Jauns pakalpojums</t>
  </si>
  <si>
    <t>Skaits nav prognozējams</t>
  </si>
  <si>
    <t>1 sūtījums</t>
  </si>
  <si>
    <t>1 atzīme</t>
  </si>
  <si>
    <t>Traktortehnikas, tās piekabes vai speciālās traktortehnikas valsts reģistrācijas numura zīme</t>
  </si>
  <si>
    <t>Traktortehnikas vai tās piekabes valsts reģistrācijas numura zīmes izvēle</t>
  </si>
  <si>
    <t>Cenas palielinājums %</t>
  </si>
  <si>
    <t>1 izdruka</t>
  </si>
  <si>
    <t>Traktora vai lauksaimniecības pašgājējmašīnas valsts tehniskā apskate</t>
  </si>
  <si>
    <t>Traktora un lauksaimniecības pašgājējmašīnas atkārtota valsts tehniskā apskate</t>
  </si>
  <si>
    <t>Piekabes valsts tehniskā apskate</t>
  </si>
  <si>
    <t>Piekabes atkārtota valsts tehniskā apskate</t>
  </si>
  <si>
    <t>Pakalpojumu skaits nav prognozējams</t>
  </si>
  <si>
    <t>Pakalpojumu ieņēmumu un izdevumu prognoze</t>
  </si>
  <si>
    <r>
      <t xml:space="preserve">2018.g. cena bez PVN </t>
    </r>
    <r>
      <rPr>
        <i/>
        <sz val="10"/>
        <color theme="1"/>
        <rFont val="Times New Roman"/>
        <family val="1"/>
        <charset val="186"/>
      </rPr>
      <t>(euro)</t>
    </r>
  </si>
  <si>
    <r>
      <t xml:space="preserve">2018.g. cena ar PVN </t>
    </r>
    <r>
      <rPr>
        <i/>
        <sz val="10"/>
        <color theme="1"/>
        <rFont val="Times New Roman"/>
        <family val="1"/>
        <charset val="186"/>
      </rPr>
      <t>(euro)</t>
    </r>
  </si>
  <si>
    <t>Cenu starpība (euro)</t>
  </si>
  <si>
    <t>Ieņēmumu - izdevumu palielinājums EUR</t>
  </si>
  <si>
    <t>Prognozētais pakalpojumu skaits</t>
  </si>
  <si>
    <t>N.P.K.</t>
  </si>
  <si>
    <t>Izziņas izdruka no valsts informācijas sistēmas par īpašuma tiesību iegūšanu vai maiņu uz maināmo velkamo iekārtu vai maināmo tehnoloģisko agregātu</t>
  </si>
  <si>
    <t>Cena samazināta sakarā ar prognozēto pakalp. skaita palielināšanos</t>
  </si>
  <si>
    <t>1 izziņa vienai personai</t>
  </si>
  <si>
    <r>
      <t>Traktortehnikas, tās piekabes, vai speciālās traktortehnikas</t>
    </r>
    <r>
      <rPr>
        <sz val="10"/>
        <rFont val="Times New Roman"/>
        <family val="1"/>
        <charset val="186"/>
      </rPr>
      <t xml:space="preserve"> bojātas</t>
    </r>
    <r>
      <rPr>
        <sz val="10"/>
        <color rgb="FFFF0000"/>
        <rFont val="Times New Roman"/>
        <family val="1"/>
        <charset val="186"/>
      </rPr>
      <t xml:space="preserve"> </t>
    </r>
    <r>
      <rPr>
        <sz val="10"/>
        <color theme="1"/>
        <rFont val="Times New Roman"/>
        <family val="1"/>
        <charset val="186"/>
      </rPr>
      <t>valsts reģistrācijas numura zīmes atjaunošana</t>
    </r>
  </si>
  <si>
    <t>EUR</t>
  </si>
  <si>
    <t>Ministru kabineta noteikumu projekta "Valsts tehniskās uzraudzības</t>
  </si>
  <si>
    <t>aģentūras maksas pakalpojumu cenrādis" anotācijai</t>
  </si>
  <si>
    <t>Pielikums Nr.2</t>
  </si>
  <si>
    <t>Pakalpojumu skaita +/-</t>
  </si>
  <si>
    <t>Prognozēto ieņēmumu starpība EUR</t>
  </si>
  <si>
    <t>Traktortehnikas vai tās piekabes, vai maināmās velkamās iekārtas, vai maināmā tehnoloģiskā agregāta īpašuma tiesību nostiprināšana (pirmreizēja reģistrācija valsts informācijas sistēmā)</t>
  </si>
  <si>
    <t>Traktortehnikas vai tās piekabes, vai maināmās velkamās iekārtas, vai maināmā tehnoloģiskā agregāta reģistrācijas dokumentu izvērtēšana</t>
  </si>
  <si>
    <r>
      <t>Traktortehnikas vai tās piekabes, vai maināmās velkamās iekārtas, vai maināmā tehnoloģiskā agregāta, tā īpašnieka vai turētāja datu</t>
    </r>
    <r>
      <rPr>
        <sz val="10"/>
        <rFont val="Times New Roman"/>
        <family val="1"/>
        <charset val="186"/>
      </rPr>
      <t xml:space="preserve"> izmaiņas</t>
    </r>
    <r>
      <rPr>
        <sz val="10"/>
        <color rgb="FF000000"/>
        <rFont val="Times New Roman"/>
        <family val="1"/>
        <charset val="186"/>
      </rPr>
      <t xml:space="preserve"> valsts informācijas sistēmā</t>
    </r>
  </si>
  <si>
    <t>Traktortehnikas vai tās piekabes, vai maināmās velkamās iekārtas, vai maināmā tehnoloģiskā agregāta īpašnieka vai turētāja maiņa</t>
  </si>
  <si>
    <t>Reģistrēta valsts informācijas sistēmas lietotāja atsavināšanas vai pilnvarojuma atzīmes uzlikšana vai noņemšana valsts informācijas sistēmā</t>
  </si>
  <si>
    <t>Traktortehnikas vai tās piekabes, vai maināmās velkamās iekārtas, vai maināmā tehnoloģiskā agregāta noņemšana no uzskaites</t>
  </si>
  <si>
    <t>Traktortehnikas vai tās piekabes, vai maināmās velkamās iekārtas, vai maināmā tehnoloģiskā agregāta tehnisko datu salīdzināšana</t>
  </si>
  <si>
    <t>Traktortehnikas vai tās piekabes individuālās  valsts reģistrācijas  numura zīmes izgatavošana  pēc pasūtījuma un izsniegšana klientam</t>
  </si>
  <si>
    <r>
      <t xml:space="preserve">Traktortehnikas vai tās piekabes valsts reģistrācijas numura zīmes glabāšana </t>
    </r>
    <r>
      <rPr>
        <sz val="10"/>
        <rFont val="Times New Roman"/>
        <family val="1"/>
        <charset val="186"/>
      </rPr>
      <t>līdz 12 mēnešiem</t>
    </r>
  </si>
  <si>
    <t>Traktortehnikas vai tās piekabes īpašumu tiesību datu ievade, apstrāde valsts informācijas sistēmā un traktortehnikas vai tās piekabes reģistrācijas apliecības izsniegšana</t>
  </si>
  <si>
    <t>Pirmās kategorijas pārbūves atzinums</t>
  </si>
  <si>
    <t>Traktortehnikas (izņemot traktora un lauksaimniecības pašgājējmašīnas ) valsts tehniskā apskate</t>
  </si>
  <si>
    <t>Traktortehnikas (izņemot traktora un lauksaimniecības pašgājējmašīnas ) atkārtota valsts tehniskā apskate</t>
  </si>
  <si>
    <t>Izbraukums uz klienta noteikto adresi pakalpojumu nodrošināšanai, izņemot 66. punktu</t>
  </si>
  <si>
    <t>Valsts tehniskās apskates uzlīme vai talons</t>
  </si>
  <si>
    <t>Traktortehnikas vadītāju un instruktoru teorētiskais eksāmens</t>
  </si>
  <si>
    <t>Traktortehnikas vadīšanas eksāmens</t>
  </si>
  <si>
    <t xml:space="preserve">Traktora un tā piekabes nodrošinājums TR1 vai TR2 kategorijas iegūšanai līdz 40 minūtēm  (vienai kategorijai) </t>
  </si>
  <si>
    <t xml:space="preserve">Ārvalstīs iegūto teorētisko zināšanu un vadīšanas iemaņu atbilstības izvērtēšana </t>
  </si>
  <si>
    <t>Traktortehnikas, tās piekabes vai traktortehnikas vadītāja viena nederīgā  dokumenta vai numura zīmes atjaunošana vai maiņa</t>
  </si>
  <si>
    <t>Apliecības izsniegšana praktiskās apmācības instruktoram traktortehnikas vadītāju apmācībai</t>
  </si>
  <si>
    <t>Traktortehnikas vadītāju mācību materiālās bāzes atbilstības pārbaude</t>
  </si>
  <si>
    <t>Izmaiņas traktortehnikas vadītāju mācību materiālās bāzes atbilstībā</t>
  </si>
  <si>
    <t>Rēķina–uzziņas veidlapu komplekts  (10 gab.)</t>
  </si>
  <si>
    <t>Reģistrēta sistēmas lietotāja izziņas izdruka ar informāciju no Lauku atbalsta dienesta elektroniskās pieteikšanās sistēmas par traktortehniku vai tās piekabi, vai maināmo velkamo iekārtu, vai maināmo tehnoloģisko agregātu</t>
  </si>
  <si>
    <r>
      <t>Reģistrēta sistēmas lietotāja</t>
    </r>
    <r>
      <rPr>
        <sz val="10"/>
        <rFont val="Times New Roman"/>
        <family val="1"/>
        <charset val="186"/>
      </rPr>
      <t xml:space="preserve"> informācijas iegūšana no valsts informācijas sistēmas par traktortehnikas vai tās piekabes, vai maināmās velkamās iekārtas, vai maināmā tehnoloģiskā agregāta vienu vienību, ja lietotājs vienlaikus neuzliek atsavināšanas vai pilnvarojuma atzīmi valsts informācijas sistēmā</t>
    </r>
  </si>
  <si>
    <t>Manuāli sagatavota izziņa no valsts informācijas sistēmas vai aģentūras arhīva</t>
  </si>
  <si>
    <t>Pārskats no valsts informācijas sistēmas par traktortehniku vai tās piekabi, vai maināmo velkamo iekārtu, vai maināmo tehnoloģisko agregātu (virs 100 001 ieraksts un vairāk)</t>
  </si>
  <si>
    <r>
      <t>Traktortehnikas, tās piekabes, vai speciālās traktortehnikas</t>
    </r>
    <r>
      <rPr>
        <sz val="10"/>
        <rFont val="Times New Roman"/>
        <family val="1"/>
        <charset val="186"/>
      </rPr>
      <t xml:space="preserve"> bojātas </t>
    </r>
    <r>
      <rPr>
        <sz val="10"/>
        <color theme="1"/>
        <rFont val="Times New Roman"/>
        <family val="1"/>
        <charset val="186"/>
      </rPr>
      <t>valsts reģistrācijas numura zīmes atjaunošana pēc individuāla pasūtījuma</t>
    </r>
  </si>
  <si>
    <t>Transporta nodrošinājums valsts funkciju izpildei</t>
  </si>
  <si>
    <t>1 kilometrs</t>
  </si>
  <si>
    <t>Norēķinu nodrošinājums valsts funkciju izpildei</t>
  </si>
  <si>
    <t>Transporta nodrošinājums cenrāža 60., 61., 62., 63., 64., 65., 66., 71., 82., 83., 84. punktā noteikto maksas pakalpojumu sniegšanai</t>
  </si>
  <si>
    <t>Norēķinu nodrošinājums cenrāža 60., 61., 62., 63., 64., 65., 66., 71., 81., 82., 83., 84., 85., 86., 87., 88., 89., 90. punktā noteikto maksas pakalpojumu sniegšanai</t>
  </si>
  <si>
    <t>Traktortehnikas vai tās piekabes reģistrācijas apliecības, vai traktortehnikas vadītāja apliecības, vai traktortehnikas valsts reģistrācijas numura zīmes nosūtīšana pēc klienta pieprasījuma, izmantojot kurjera pakalpojumu</t>
  </si>
  <si>
    <t>Steidzamības kārtā (divu darba dienas laikā) vienas valsts funkcijas pakalpojuma nodrošinājums vienam klientam</t>
  </si>
  <si>
    <r>
      <t xml:space="preserve">Jaunā cena bez PVN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</si>
</sst>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0"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i/>
      <sz val="10"/>
      <color theme="1"/>
      <name val="Times New Roman"/>
      <family val="1"/>
      <charset val="186"/>
    </font>
    <font>
      <sz val="10"/>
      <color rgb="FF000000"/>
      <name val="Times New Roman"/>
      <family val="1"/>
      <charset val="186"/>
    </font>
    <font>
      <sz val="10"/>
      <color rgb="FFFF0000"/>
      <name val="Times New Roman"/>
      <family val="1"/>
      <charset val="186"/>
    </font>
    <font>
      <sz val="10"/>
      <name val="Times New Roman"/>
      <family val="1"/>
      <charset val="186"/>
    </font>
    <font>
      <sz val="8"/>
      <name val="Calibri"/>
      <family val="2"/>
      <charset val="186"/>
      <scheme val="minor"/>
    </font>
    <font>
      <b/>
      <sz val="12"/>
      <color theme="1"/>
      <name val="Times New Roman"/>
      <family val="1"/>
      <charset val="186"/>
    </font>
    <font>
      <i/>
      <sz val="10"/>
      <name val="Times New Roman"/>
      <family val="1"/>
      <charset val="186"/>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9">
    <xf numFmtId="0" fontId="0" fillId="0" borderId="0" xfId="0"/>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2" fontId="1"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2" fontId="1" fillId="0" borderId="1" xfId="0" applyNumberFormat="1" applyFont="1" applyBorder="1" applyAlignment="1">
      <alignment horizontal="center" vertical="center"/>
    </xf>
    <xf numFmtId="9"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2" fontId="1" fillId="0" borderId="0" xfId="0" applyNumberFormat="1" applyFont="1" applyAlignment="1">
      <alignment horizontal="center" vertical="center"/>
    </xf>
    <xf numFmtId="164" fontId="1" fillId="0" borderId="5" xfId="0" applyNumberFormat="1" applyFont="1" applyBorder="1" applyAlignment="1">
      <alignment horizontal="center" vertical="center" wrapText="1"/>
    </xf>
    <xf numFmtId="0" fontId="1" fillId="0" borderId="5" xfId="0" applyFont="1" applyBorder="1" applyAlignment="1">
      <alignment horizontal="center" vertical="center"/>
    </xf>
    <xf numFmtId="0" fontId="1" fillId="0" borderId="5" xfId="0" applyFont="1" applyBorder="1" applyAlignment="1">
      <alignment horizontal="center" vertical="center" wrapText="1"/>
    </xf>
    <xf numFmtId="0" fontId="1" fillId="0" borderId="5" xfId="0" applyFont="1" applyBorder="1" applyAlignment="1">
      <alignment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1" fontId="1" fillId="0" borderId="1" xfId="0" applyNumberFormat="1" applyFont="1" applyBorder="1" applyAlignment="1">
      <alignment horizontal="center" vertical="center"/>
    </xf>
    <xf numFmtId="2" fontId="1" fillId="0" borderId="5" xfId="0" applyNumberFormat="1" applyFont="1" applyBorder="1" applyAlignment="1">
      <alignment horizontal="center" vertical="center"/>
    </xf>
    <xf numFmtId="0" fontId="8" fillId="0" borderId="0" xfId="0" applyFont="1" applyAlignment="1">
      <alignment horizontal="center" vertical="center"/>
    </xf>
    <xf numFmtId="2" fontId="8" fillId="0" borderId="0" xfId="0" applyNumberFormat="1" applyFont="1" applyAlignment="1">
      <alignment horizontal="center" vertical="center"/>
    </xf>
    <xf numFmtId="0" fontId="6" fillId="0" borderId="0" xfId="0" applyFont="1" applyAlignment="1">
      <alignment horizontal="center" vertical="center"/>
    </xf>
    <xf numFmtId="2" fontId="6" fillId="0" borderId="1" xfId="0" applyNumberFormat="1" applyFont="1" applyBorder="1" applyAlignment="1">
      <alignment horizontal="center" vertical="center"/>
    </xf>
    <xf numFmtId="2" fontId="6" fillId="0" borderId="0" xfId="0" applyNumberFormat="1" applyFont="1" applyAlignment="1">
      <alignment horizontal="center" vertical="center"/>
    </xf>
    <xf numFmtId="2" fontId="6" fillId="0" borderId="5" xfId="0" applyNumberFormat="1" applyFont="1" applyBorder="1" applyAlignment="1">
      <alignment horizontal="center" vertical="center"/>
    </xf>
    <xf numFmtId="0" fontId="6" fillId="0" borderId="5" xfId="0" applyFont="1" applyBorder="1" applyAlignment="1">
      <alignment vertical="center"/>
    </xf>
    <xf numFmtId="0" fontId="6" fillId="0" borderId="1" xfId="0" applyFont="1" applyBorder="1" applyAlignment="1">
      <alignment horizontal="center" vertical="center"/>
    </xf>
    <xf numFmtId="164" fontId="6" fillId="0" borderId="1" xfId="0" applyNumberFormat="1" applyFont="1" applyBorder="1" applyAlignment="1">
      <alignment horizontal="center"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Alignment="1">
      <alignment horizontal="center" vertical="center" wrapText="1"/>
    </xf>
    <xf numFmtId="2" fontId="1" fillId="0" borderId="3" xfId="0" applyNumberFormat="1" applyFont="1" applyBorder="1" applyAlignment="1">
      <alignment horizontal="center" vertical="center" wrapText="1"/>
    </xf>
    <xf numFmtId="2" fontId="1" fillId="0" borderId="4" xfId="0" applyNumberFormat="1" applyFont="1" applyBorder="1" applyAlignment="1">
      <alignment horizontal="center" vertical="center" wrapText="1"/>
    </xf>
    <xf numFmtId="2" fontId="1" fillId="0" borderId="3" xfId="0" applyNumberFormat="1" applyFont="1" applyBorder="1" applyAlignment="1">
      <alignment horizontal="center" vertical="center"/>
    </xf>
    <xf numFmtId="2" fontId="1" fillId="0" borderId="4" xfId="0" applyNumberFormat="1" applyFont="1" applyBorder="1" applyAlignment="1">
      <alignment horizontal="center" vertical="center"/>
    </xf>
    <xf numFmtId="0" fontId="2" fillId="0" borderId="2" xfId="0" applyFont="1" applyBorder="1" applyAlignment="1">
      <alignment horizontal="center" vertical="center" wrapText="1"/>
    </xf>
    <xf numFmtId="0" fontId="1" fillId="0" borderId="0" xfId="0" applyFont="1" applyAlignment="1">
      <alignment horizontal="right" vertical="center"/>
    </xf>
    <xf numFmtId="0" fontId="1" fillId="0" borderId="0" xfId="0" applyFont="1" applyAlignment="1">
      <alignment horizontal="righ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60"/>
  <sheetViews>
    <sheetView tabSelected="1" workbookViewId="0">
      <selection activeCell="Q56" sqref="Q56"/>
    </sheetView>
  </sheetViews>
  <sheetFormatPr defaultColWidth="9.28515625" defaultRowHeight="12.75" x14ac:dyDescent="0.25"/>
  <cols>
    <col min="1" max="1" width="5.7109375" style="8" customWidth="1"/>
    <col min="2" max="2" width="36.5703125" style="10" customWidth="1"/>
    <col min="3" max="3" width="10.28515625" style="9" customWidth="1"/>
    <col min="4" max="4" width="8.28515625" style="11" customWidth="1"/>
    <col min="5" max="5" width="7" style="11" customWidth="1"/>
    <col min="6" max="6" width="8.28515625" style="11" customWidth="1"/>
    <col min="7" max="7" width="7.85546875" style="22" customWidth="1"/>
    <col min="8" max="8" width="8.28515625" style="9" customWidth="1"/>
    <col min="9" max="9" width="11.7109375" style="9" customWidth="1"/>
    <col min="10" max="10" width="12.28515625" style="9" customWidth="1"/>
    <col min="11" max="11" width="11.28515625" style="9" customWidth="1"/>
    <col min="12" max="12" width="10.5703125" style="9" customWidth="1"/>
    <col min="13" max="13" width="10.7109375" style="9" customWidth="1"/>
    <col min="14" max="16384" width="9.28515625" style="9"/>
  </cols>
  <sheetData>
    <row r="1" spans="1:14" x14ac:dyDescent="0.25">
      <c r="D1" s="31"/>
      <c r="E1" s="31"/>
      <c r="F1" s="31"/>
      <c r="I1" s="37" t="s">
        <v>56</v>
      </c>
      <c r="J1" s="37"/>
      <c r="K1" s="37"/>
    </row>
    <row r="2" spans="1:14" ht="14.65" customHeight="1" x14ac:dyDescent="0.25">
      <c r="D2" s="10"/>
      <c r="E2" s="10"/>
      <c r="F2" s="37" t="s">
        <v>54</v>
      </c>
      <c r="G2" s="37"/>
      <c r="H2" s="37"/>
      <c r="I2" s="37"/>
      <c r="J2" s="37"/>
      <c r="K2" s="37"/>
    </row>
    <row r="3" spans="1:14" x14ac:dyDescent="0.25">
      <c r="D3" s="10"/>
      <c r="E3" s="10"/>
      <c r="F3" s="38" t="s">
        <v>55</v>
      </c>
      <c r="G3" s="38"/>
      <c r="H3" s="38"/>
      <c r="I3" s="38"/>
      <c r="J3" s="38"/>
      <c r="K3" s="38"/>
    </row>
    <row r="4" spans="1:14" ht="14.65" customHeight="1" x14ac:dyDescent="0.25">
      <c r="B4" s="36" t="s">
        <v>42</v>
      </c>
      <c r="C4" s="36"/>
      <c r="D4" s="36"/>
      <c r="E4" s="36"/>
      <c r="F4" s="36"/>
      <c r="G4" s="36"/>
      <c r="H4" s="36"/>
      <c r="I4" s="36"/>
      <c r="J4" s="36"/>
    </row>
    <row r="5" spans="1:14" ht="51" x14ac:dyDescent="0.25">
      <c r="A5" s="1" t="s">
        <v>48</v>
      </c>
      <c r="B5" s="2" t="s">
        <v>23</v>
      </c>
      <c r="C5" s="2" t="s">
        <v>0</v>
      </c>
      <c r="D5" s="3" t="s">
        <v>43</v>
      </c>
      <c r="E5" s="3" t="s">
        <v>1</v>
      </c>
      <c r="F5" s="3" t="s">
        <v>44</v>
      </c>
      <c r="G5" s="4" t="s">
        <v>95</v>
      </c>
      <c r="H5" s="2" t="s">
        <v>45</v>
      </c>
      <c r="I5" s="2" t="s">
        <v>47</v>
      </c>
      <c r="J5" s="2" t="s">
        <v>46</v>
      </c>
      <c r="K5" s="2" t="s">
        <v>35</v>
      </c>
      <c r="L5" s="2" t="s">
        <v>57</v>
      </c>
      <c r="M5" s="2" t="s">
        <v>58</v>
      </c>
    </row>
    <row r="6" spans="1:14" ht="63.75" x14ac:dyDescent="0.25">
      <c r="A6" s="1">
        <v>1</v>
      </c>
      <c r="B6" s="2" t="s">
        <v>59</v>
      </c>
      <c r="C6" s="2" t="s">
        <v>2</v>
      </c>
      <c r="D6" s="3">
        <v>9.82</v>
      </c>
      <c r="E6" s="3">
        <v>0</v>
      </c>
      <c r="F6" s="3">
        <v>9.82</v>
      </c>
      <c r="G6" s="23">
        <v>14.53</v>
      </c>
      <c r="H6" s="6">
        <f t="shared" ref="H6:H13" si="0">G6-F6</f>
        <v>4.7099999999999991</v>
      </c>
      <c r="I6" s="5">
        <v>3800</v>
      </c>
      <c r="J6" s="6">
        <f t="shared" ref="J6:J13" si="1">H6*I6</f>
        <v>17897.999999999996</v>
      </c>
      <c r="K6" s="7">
        <v>0.48</v>
      </c>
      <c r="L6" s="5"/>
      <c r="M6" s="5"/>
    </row>
    <row r="7" spans="1:14" ht="51" x14ac:dyDescent="0.25">
      <c r="A7" s="1">
        <v>2</v>
      </c>
      <c r="B7" s="2" t="s">
        <v>60</v>
      </c>
      <c r="C7" s="2" t="s">
        <v>2</v>
      </c>
      <c r="D7" s="3">
        <v>6.62</v>
      </c>
      <c r="E7" s="3">
        <v>0</v>
      </c>
      <c r="F7" s="3">
        <v>6.62</v>
      </c>
      <c r="G7" s="23">
        <v>9.8000000000000007</v>
      </c>
      <c r="H7" s="6">
        <f t="shared" si="0"/>
        <v>3.1800000000000006</v>
      </c>
      <c r="I7" s="5">
        <v>3800</v>
      </c>
      <c r="J7" s="6">
        <f t="shared" si="1"/>
        <v>12084.000000000002</v>
      </c>
      <c r="K7" s="7">
        <v>0.48</v>
      </c>
      <c r="L7" s="5">
        <v>-2000</v>
      </c>
      <c r="M7" s="5">
        <v>6360</v>
      </c>
      <c r="N7" s="11"/>
    </row>
    <row r="8" spans="1:14" ht="63.75" x14ac:dyDescent="0.25">
      <c r="A8" s="1">
        <v>3</v>
      </c>
      <c r="B8" s="16" t="s">
        <v>61</v>
      </c>
      <c r="C8" s="2" t="s">
        <v>3</v>
      </c>
      <c r="D8" s="3">
        <v>11.4</v>
      </c>
      <c r="E8" s="3">
        <v>0</v>
      </c>
      <c r="F8" s="3">
        <v>11.4</v>
      </c>
      <c r="G8" s="23">
        <v>16.64</v>
      </c>
      <c r="H8" s="6">
        <f t="shared" si="0"/>
        <v>5.24</v>
      </c>
      <c r="I8" s="5">
        <v>3772</v>
      </c>
      <c r="J8" s="6">
        <f t="shared" si="1"/>
        <v>19765.280000000002</v>
      </c>
      <c r="K8" s="7">
        <v>0.46</v>
      </c>
      <c r="L8" s="5"/>
      <c r="M8" s="5"/>
    </row>
    <row r="9" spans="1:14" ht="42" customHeight="1" x14ac:dyDescent="0.25">
      <c r="A9" s="1">
        <v>4</v>
      </c>
      <c r="B9" s="2" t="s">
        <v>62</v>
      </c>
      <c r="C9" s="2" t="s">
        <v>3</v>
      </c>
      <c r="D9" s="3">
        <v>9.26</v>
      </c>
      <c r="E9" s="3">
        <v>0</v>
      </c>
      <c r="F9" s="3">
        <v>9.26</v>
      </c>
      <c r="G9" s="23">
        <v>13.43</v>
      </c>
      <c r="H9" s="6">
        <f t="shared" ref="H9" si="2">G9-F9</f>
        <v>4.17</v>
      </c>
      <c r="I9" s="5">
        <v>7638</v>
      </c>
      <c r="J9" s="5">
        <f t="shared" ref="J9" si="3">H9*I9</f>
        <v>31850.46</v>
      </c>
      <c r="K9" s="7">
        <v>0.45</v>
      </c>
      <c r="L9" s="5"/>
      <c r="M9" s="5"/>
    </row>
    <row r="10" spans="1:14" ht="51" x14ac:dyDescent="0.25">
      <c r="A10" s="1">
        <v>5</v>
      </c>
      <c r="B10" s="16" t="s">
        <v>63</v>
      </c>
      <c r="C10" s="2" t="s">
        <v>32</v>
      </c>
      <c r="D10" s="3">
        <v>1.5</v>
      </c>
      <c r="E10" s="3">
        <v>0</v>
      </c>
      <c r="F10" s="3">
        <v>1.5</v>
      </c>
      <c r="G10" s="34" t="s">
        <v>29</v>
      </c>
      <c r="H10" s="35"/>
      <c r="I10" s="2" t="s">
        <v>30</v>
      </c>
      <c r="J10" s="6">
        <v>0</v>
      </c>
      <c r="K10" s="5"/>
      <c r="L10" s="5"/>
      <c r="M10" s="5"/>
    </row>
    <row r="11" spans="1:14" ht="51" x14ac:dyDescent="0.25">
      <c r="A11" s="1">
        <v>6</v>
      </c>
      <c r="B11" s="2" t="s">
        <v>64</v>
      </c>
      <c r="C11" s="2" t="s">
        <v>2</v>
      </c>
      <c r="D11" s="3">
        <v>2.56</v>
      </c>
      <c r="E11" s="3">
        <v>0</v>
      </c>
      <c r="F11" s="3">
        <v>2.56</v>
      </c>
      <c r="G11" s="24">
        <v>4</v>
      </c>
      <c r="H11" s="6">
        <f>G11-F11</f>
        <v>1.44</v>
      </c>
      <c r="I11" s="5">
        <v>6821</v>
      </c>
      <c r="J11" s="5">
        <f t="shared" si="1"/>
        <v>9822.24</v>
      </c>
      <c r="K11" s="7">
        <v>0.56000000000000005</v>
      </c>
      <c r="L11" s="5"/>
      <c r="M11" s="5"/>
    </row>
    <row r="12" spans="1:14" ht="51" x14ac:dyDescent="0.25">
      <c r="A12" s="1">
        <v>7</v>
      </c>
      <c r="B12" s="2" t="s">
        <v>65</v>
      </c>
      <c r="C12" s="2" t="s">
        <v>2</v>
      </c>
      <c r="D12" s="3">
        <v>8.69</v>
      </c>
      <c r="E12" s="3">
        <v>0</v>
      </c>
      <c r="F12" s="3">
        <v>8.69</v>
      </c>
      <c r="G12" s="23">
        <v>12.6</v>
      </c>
      <c r="H12" s="6">
        <f>G12-F12</f>
        <v>3.91</v>
      </c>
      <c r="I12" s="5">
        <v>2360</v>
      </c>
      <c r="J12" s="6">
        <f t="shared" si="1"/>
        <v>9227.6</v>
      </c>
      <c r="K12" s="7">
        <v>0.45</v>
      </c>
      <c r="L12" s="5"/>
      <c r="M12" s="5"/>
    </row>
    <row r="13" spans="1:14" ht="39" customHeight="1" x14ac:dyDescent="0.25">
      <c r="A13" s="12">
        <v>8</v>
      </c>
      <c r="B13" s="14" t="s">
        <v>33</v>
      </c>
      <c r="C13" s="14" t="s">
        <v>2</v>
      </c>
      <c r="D13" s="3">
        <v>14.76</v>
      </c>
      <c r="E13" s="3">
        <v>0</v>
      </c>
      <c r="F13" s="3">
        <v>14.76</v>
      </c>
      <c r="G13" s="25">
        <v>21.4</v>
      </c>
      <c r="H13" s="13">
        <f t="shared" si="0"/>
        <v>6.6399999999999988</v>
      </c>
      <c r="I13" s="13">
        <v>3170</v>
      </c>
      <c r="J13" s="19">
        <f t="shared" si="1"/>
        <v>21048.799999999996</v>
      </c>
      <c r="K13" s="7">
        <v>0.45</v>
      </c>
      <c r="L13" s="5"/>
      <c r="M13" s="5"/>
    </row>
    <row r="14" spans="1:14" ht="33" customHeight="1" x14ac:dyDescent="0.25">
      <c r="A14" s="1">
        <v>9</v>
      </c>
      <c r="B14" s="2" t="s">
        <v>34</v>
      </c>
      <c r="C14" s="2" t="s">
        <v>2</v>
      </c>
      <c r="D14" s="3">
        <v>40</v>
      </c>
      <c r="E14" s="3">
        <v>0</v>
      </c>
      <c r="F14" s="3">
        <v>40</v>
      </c>
      <c r="G14" s="23">
        <v>60</v>
      </c>
      <c r="H14" s="6">
        <f>G14-F14</f>
        <v>20</v>
      </c>
      <c r="I14" s="5">
        <v>205</v>
      </c>
      <c r="J14" s="6">
        <f>H14*I14</f>
        <v>4100</v>
      </c>
      <c r="K14" s="7">
        <v>0.5</v>
      </c>
      <c r="L14" s="5"/>
      <c r="M14" s="5"/>
    </row>
    <row r="15" spans="1:14" ht="48.4" customHeight="1" x14ac:dyDescent="0.25">
      <c r="A15" s="28">
        <v>10</v>
      </c>
      <c r="B15" s="2" t="s">
        <v>66</v>
      </c>
      <c r="C15" s="2" t="s">
        <v>2</v>
      </c>
      <c r="D15" s="3">
        <v>569.15</v>
      </c>
      <c r="E15" s="3">
        <v>0</v>
      </c>
      <c r="F15" s="3">
        <v>569.15</v>
      </c>
      <c r="G15" s="23">
        <v>569.15</v>
      </c>
      <c r="H15" s="32" t="s">
        <v>41</v>
      </c>
      <c r="I15" s="33"/>
      <c r="J15" s="5">
        <v>0</v>
      </c>
      <c r="K15" s="5"/>
      <c r="L15" s="5"/>
      <c r="M15" s="5"/>
    </row>
    <row r="16" spans="1:14" ht="38.25" x14ac:dyDescent="0.25">
      <c r="A16" s="1">
        <v>11</v>
      </c>
      <c r="B16" s="2" t="s">
        <v>52</v>
      </c>
      <c r="C16" s="2" t="s">
        <v>26</v>
      </c>
      <c r="D16" s="4">
        <v>95</v>
      </c>
      <c r="E16" s="4">
        <v>0</v>
      </c>
      <c r="F16" s="4">
        <v>95</v>
      </c>
      <c r="G16" s="29" t="s">
        <v>29</v>
      </c>
      <c r="H16" s="30"/>
      <c r="I16" s="2" t="s">
        <v>30</v>
      </c>
      <c r="J16" s="5">
        <v>0</v>
      </c>
      <c r="K16" s="5"/>
      <c r="L16" s="5"/>
      <c r="M16" s="5"/>
    </row>
    <row r="17" spans="1:13" ht="51" x14ac:dyDescent="0.25">
      <c r="A17" s="1">
        <v>12</v>
      </c>
      <c r="B17" s="2" t="s">
        <v>87</v>
      </c>
      <c r="C17" s="2" t="s">
        <v>26</v>
      </c>
      <c r="D17" s="4">
        <v>150</v>
      </c>
      <c r="E17" s="4">
        <v>0</v>
      </c>
      <c r="F17" s="4">
        <v>150</v>
      </c>
      <c r="G17" s="29" t="s">
        <v>29</v>
      </c>
      <c r="H17" s="30"/>
      <c r="I17" s="2" t="s">
        <v>30</v>
      </c>
      <c r="J17" s="5">
        <v>0</v>
      </c>
      <c r="K17" s="5"/>
      <c r="L17" s="5"/>
      <c r="M17" s="5"/>
    </row>
    <row r="18" spans="1:13" ht="38.25" x14ac:dyDescent="0.25">
      <c r="A18" s="1">
        <v>13</v>
      </c>
      <c r="B18" s="2" t="s">
        <v>67</v>
      </c>
      <c r="C18" s="2" t="s">
        <v>2</v>
      </c>
      <c r="D18" s="3">
        <v>25</v>
      </c>
      <c r="E18" s="3">
        <v>0</v>
      </c>
      <c r="F18" s="3">
        <v>25</v>
      </c>
      <c r="G18" s="23">
        <v>35</v>
      </c>
      <c r="H18" s="6">
        <f>G18-F18</f>
        <v>10</v>
      </c>
      <c r="I18" s="5">
        <v>10</v>
      </c>
      <c r="J18" s="6">
        <f>H18*I18</f>
        <v>100</v>
      </c>
      <c r="K18" s="7">
        <v>0.4</v>
      </c>
      <c r="L18" s="5"/>
      <c r="M18" s="5"/>
    </row>
    <row r="19" spans="1:13" ht="63.75" x14ac:dyDescent="0.25">
      <c r="A19" s="1">
        <v>14</v>
      </c>
      <c r="B19" s="2" t="s">
        <v>68</v>
      </c>
      <c r="C19" s="2" t="s">
        <v>2</v>
      </c>
      <c r="D19" s="3">
        <v>9.61</v>
      </c>
      <c r="E19" s="3">
        <v>0</v>
      </c>
      <c r="F19" s="3">
        <v>9.61</v>
      </c>
      <c r="G19" s="26">
        <v>13.94</v>
      </c>
      <c r="H19" s="15">
        <f>G19-F19</f>
        <v>4.33</v>
      </c>
      <c r="I19" s="15">
        <v>11138</v>
      </c>
      <c r="J19" s="15">
        <f>H19*I19</f>
        <v>48227.54</v>
      </c>
      <c r="K19" s="7">
        <v>0.45</v>
      </c>
      <c r="L19" s="5"/>
      <c r="M19" s="5"/>
    </row>
    <row r="20" spans="1:13" ht="51" x14ac:dyDescent="0.25">
      <c r="A20" s="1">
        <v>15</v>
      </c>
      <c r="B20" s="2" t="s">
        <v>49</v>
      </c>
      <c r="C20" s="2" t="s">
        <v>36</v>
      </c>
      <c r="D20" s="3">
        <v>1.98</v>
      </c>
      <c r="E20" s="3">
        <v>0</v>
      </c>
      <c r="F20" s="3">
        <v>1.98</v>
      </c>
      <c r="G20" s="27">
        <v>1.98</v>
      </c>
      <c r="H20" s="32" t="s">
        <v>41</v>
      </c>
      <c r="I20" s="33"/>
      <c r="J20" s="5">
        <v>0</v>
      </c>
      <c r="K20" s="5"/>
      <c r="L20" s="5"/>
      <c r="M20" s="5"/>
    </row>
    <row r="21" spans="1:13" x14ac:dyDescent="0.25">
      <c r="A21" s="1">
        <v>16</v>
      </c>
      <c r="B21" s="2" t="s">
        <v>69</v>
      </c>
      <c r="C21" s="2" t="s">
        <v>2</v>
      </c>
      <c r="D21" s="3">
        <v>21.48</v>
      </c>
      <c r="E21" s="3">
        <v>0</v>
      </c>
      <c r="F21" s="3">
        <v>21.48</v>
      </c>
      <c r="G21" s="23">
        <v>30</v>
      </c>
      <c r="H21" s="6">
        <f>G21-F21</f>
        <v>8.52</v>
      </c>
      <c r="I21" s="5">
        <v>156</v>
      </c>
      <c r="J21" s="5">
        <f t="shared" ref="J21:J28" si="4">H21*I21</f>
        <v>1329.12</v>
      </c>
      <c r="K21" s="7">
        <v>0.4</v>
      </c>
      <c r="L21" s="5"/>
      <c r="M21" s="5"/>
    </row>
    <row r="22" spans="1:13" ht="25.5" x14ac:dyDescent="0.25">
      <c r="A22" s="1">
        <v>17</v>
      </c>
      <c r="B22" s="2" t="s">
        <v>37</v>
      </c>
      <c r="C22" s="2" t="s">
        <v>2</v>
      </c>
      <c r="D22" s="3">
        <v>16.09</v>
      </c>
      <c r="E22" s="3">
        <v>0</v>
      </c>
      <c r="F22" s="3">
        <v>16.09</v>
      </c>
      <c r="G22" s="23">
        <v>23.49</v>
      </c>
      <c r="H22" s="6">
        <f t="shared" ref="H22:H28" si="5">G22-F22</f>
        <v>7.3999999999999986</v>
      </c>
      <c r="I22" s="5">
        <v>29052</v>
      </c>
      <c r="J22" s="6">
        <f t="shared" si="4"/>
        <v>214984.79999999996</v>
      </c>
      <c r="K22" s="7">
        <v>0.46</v>
      </c>
      <c r="L22" s="5">
        <v>637</v>
      </c>
      <c r="M22" s="5">
        <v>4980.2</v>
      </c>
    </row>
    <row r="23" spans="1:13" ht="38.25" x14ac:dyDescent="0.25">
      <c r="A23" s="1">
        <v>18</v>
      </c>
      <c r="B23" s="2" t="s">
        <v>38</v>
      </c>
      <c r="C23" s="2" t="s">
        <v>2</v>
      </c>
      <c r="D23" s="3">
        <v>9</v>
      </c>
      <c r="E23" s="3">
        <v>0</v>
      </c>
      <c r="F23" s="3">
        <v>9</v>
      </c>
      <c r="G23" s="23">
        <v>13</v>
      </c>
      <c r="H23" s="6">
        <f t="shared" si="5"/>
        <v>4</v>
      </c>
      <c r="I23" s="18">
        <v>280</v>
      </c>
      <c r="J23" s="6">
        <f t="shared" si="4"/>
        <v>1120</v>
      </c>
      <c r="K23" s="7">
        <v>0.44</v>
      </c>
      <c r="L23" s="5">
        <v>232</v>
      </c>
      <c r="M23" s="5">
        <v>928</v>
      </c>
    </row>
    <row r="24" spans="1:13" x14ac:dyDescent="0.25">
      <c r="A24" s="1">
        <v>19</v>
      </c>
      <c r="B24" s="2" t="s">
        <v>39</v>
      </c>
      <c r="C24" s="2" t="s">
        <v>2</v>
      </c>
      <c r="D24" s="3">
        <v>11.97</v>
      </c>
      <c r="E24" s="3">
        <v>0</v>
      </c>
      <c r="F24" s="3">
        <v>11.97</v>
      </c>
      <c r="G24" s="23">
        <v>17.48</v>
      </c>
      <c r="H24" s="5">
        <f t="shared" si="5"/>
        <v>5.51</v>
      </c>
      <c r="I24" s="5">
        <v>14041</v>
      </c>
      <c r="J24" s="5">
        <f t="shared" si="4"/>
        <v>77365.91</v>
      </c>
      <c r="K24" s="7">
        <v>0.46</v>
      </c>
      <c r="L24" s="5">
        <v>13</v>
      </c>
      <c r="M24" s="5">
        <v>71.63</v>
      </c>
    </row>
    <row r="25" spans="1:13" ht="25.15" customHeight="1" x14ac:dyDescent="0.25">
      <c r="A25" s="1">
        <v>20</v>
      </c>
      <c r="B25" s="2" t="s">
        <v>40</v>
      </c>
      <c r="C25" s="2" t="s">
        <v>2</v>
      </c>
      <c r="D25" s="3">
        <v>6</v>
      </c>
      <c r="E25" s="3">
        <v>0</v>
      </c>
      <c r="F25" s="3">
        <v>6</v>
      </c>
      <c r="G25" s="23">
        <v>8.5</v>
      </c>
      <c r="H25" s="6">
        <f t="shared" si="5"/>
        <v>2.5</v>
      </c>
      <c r="I25" s="5">
        <v>169</v>
      </c>
      <c r="J25" s="6">
        <f t="shared" si="4"/>
        <v>422.5</v>
      </c>
      <c r="K25" s="7">
        <v>0.42</v>
      </c>
      <c r="L25" s="5">
        <v>152</v>
      </c>
      <c r="M25" s="5">
        <v>380</v>
      </c>
    </row>
    <row r="26" spans="1:13" ht="38.25" x14ac:dyDescent="0.25">
      <c r="A26" s="1">
        <v>21</v>
      </c>
      <c r="B26" s="2" t="s">
        <v>70</v>
      </c>
      <c r="C26" s="2" t="s">
        <v>2</v>
      </c>
      <c r="D26" s="3">
        <v>23.92</v>
      </c>
      <c r="E26" s="3">
        <v>0</v>
      </c>
      <c r="F26" s="3">
        <v>23.92</v>
      </c>
      <c r="G26" s="23">
        <v>34.92</v>
      </c>
      <c r="H26" s="6">
        <f t="shared" si="5"/>
        <v>11</v>
      </c>
      <c r="I26" s="5">
        <v>3118</v>
      </c>
      <c r="J26" s="5">
        <f t="shared" si="4"/>
        <v>34298</v>
      </c>
      <c r="K26" s="7">
        <v>0.46</v>
      </c>
      <c r="L26" s="5"/>
      <c r="M26" s="5"/>
    </row>
    <row r="27" spans="1:13" ht="38.25" x14ac:dyDescent="0.25">
      <c r="A27" s="1">
        <v>22</v>
      </c>
      <c r="B27" s="2" t="s">
        <v>71</v>
      </c>
      <c r="C27" s="2" t="s">
        <v>2</v>
      </c>
      <c r="D27" s="3">
        <v>15</v>
      </c>
      <c r="E27" s="3">
        <v>0</v>
      </c>
      <c r="F27" s="3">
        <v>15</v>
      </c>
      <c r="G27" s="27">
        <v>21.75</v>
      </c>
      <c r="H27" s="5">
        <f t="shared" si="5"/>
        <v>6.75</v>
      </c>
      <c r="I27" s="5">
        <v>35</v>
      </c>
      <c r="J27" s="5">
        <f t="shared" si="4"/>
        <v>236.25</v>
      </c>
      <c r="K27" s="7">
        <v>0.45</v>
      </c>
      <c r="L27" s="5"/>
      <c r="M27" s="5"/>
    </row>
    <row r="28" spans="1:13" ht="38.450000000000003" customHeight="1" x14ac:dyDescent="0.25">
      <c r="A28" s="1">
        <v>23</v>
      </c>
      <c r="B28" s="2" t="s">
        <v>72</v>
      </c>
      <c r="C28" s="2" t="s">
        <v>4</v>
      </c>
      <c r="D28" s="3">
        <v>20</v>
      </c>
      <c r="E28" s="3">
        <v>0</v>
      </c>
      <c r="F28" s="3">
        <v>20</v>
      </c>
      <c r="G28" s="23">
        <v>30</v>
      </c>
      <c r="H28" s="6">
        <f t="shared" si="5"/>
        <v>10</v>
      </c>
      <c r="I28" s="5">
        <v>5626</v>
      </c>
      <c r="J28" s="5">
        <f t="shared" si="4"/>
        <v>56260</v>
      </c>
      <c r="K28" s="7">
        <v>0.5</v>
      </c>
      <c r="L28" s="5"/>
      <c r="M28" s="5"/>
    </row>
    <row r="29" spans="1:13" ht="25.5" x14ac:dyDescent="0.25">
      <c r="A29" s="1">
        <v>24</v>
      </c>
      <c r="B29" s="2" t="s">
        <v>5</v>
      </c>
      <c r="C29" s="2" t="s">
        <v>6</v>
      </c>
      <c r="D29" s="3">
        <v>7</v>
      </c>
      <c r="E29" s="3">
        <v>0</v>
      </c>
      <c r="F29" s="3">
        <v>7</v>
      </c>
      <c r="G29" s="23">
        <v>10</v>
      </c>
      <c r="H29" s="6">
        <f t="shared" ref="H29:H43" si="6">G29-F29</f>
        <v>3</v>
      </c>
      <c r="I29" s="5">
        <v>6183</v>
      </c>
      <c r="J29" s="5">
        <f>H29*I29</f>
        <v>18549</v>
      </c>
      <c r="K29" s="7">
        <v>0.43</v>
      </c>
      <c r="L29" s="5"/>
      <c r="M29" s="5"/>
    </row>
    <row r="30" spans="1:13" x14ac:dyDescent="0.25">
      <c r="A30" s="1">
        <v>25</v>
      </c>
      <c r="B30" s="2" t="s">
        <v>73</v>
      </c>
      <c r="C30" s="2" t="s">
        <v>2</v>
      </c>
      <c r="D30" s="3">
        <v>2.94</v>
      </c>
      <c r="E30" s="3">
        <v>0</v>
      </c>
      <c r="F30" s="3">
        <v>2.94</v>
      </c>
      <c r="G30" s="23">
        <v>3.5</v>
      </c>
      <c r="H30" s="6">
        <f t="shared" si="6"/>
        <v>0.56000000000000005</v>
      </c>
      <c r="I30" s="5">
        <v>46751</v>
      </c>
      <c r="J30" s="5">
        <f>H30*I30</f>
        <v>26180.560000000001</v>
      </c>
      <c r="K30" s="7">
        <v>0.19</v>
      </c>
      <c r="L30" s="5"/>
      <c r="M30" s="5"/>
    </row>
    <row r="31" spans="1:13" ht="25.5" x14ac:dyDescent="0.25">
      <c r="A31" s="1">
        <v>26</v>
      </c>
      <c r="B31" s="2" t="s">
        <v>74</v>
      </c>
      <c r="C31" s="2" t="s">
        <v>8</v>
      </c>
      <c r="D31" s="3">
        <v>10.11</v>
      </c>
      <c r="E31" s="3">
        <v>0</v>
      </c>
      <c r="F31" s="3">
        <v>10.11</v>
      </c>
      <c r="G31" s="23">
        <v>15</v>
      </c>
      <c r="H31" s="6">
        <f t="shared" si="6"/>
        <v>4.8900000000000006</v>
      </c>
      <c r="I31" s="5">
        <v>3700</v>
      </c>
      <c r="J31" s="6">
        <f>H31*I31</f>
        <v>18093.000000000004</v>
      </c>
      <c r="K31" s="7">
        <v>0.48</v>
      </c>
      <c r="L31" s="5"/>
      <c r="M31" s="5"/>
    </row>
    <row r="32" spans="1:13" ht="26.65" customHeight="1" x14ac:dyDescent="0.25">
      <c r="A32" s="1">
        <v>27</v>
      </c>
      <c r="B32" s="2" t="s">
        <v>75</v>
      </c>
      <c r="C32" s="2" t="s">
        <v>8</v>
      </c>
      <c r="D32" s="3">
        <v>25</v>
      </c>
      <c r="E32" s="3">
        <v>0</v>
      </c>
      <c r="F32" s="3">
        <v>25</v>
      </c>
      <c r="G32" s="23">
        <v>35</v>
      </c>
      <c r="H32" s="6">
        <f t="shared" si="6"/>
        <v>10</v>
      </c>
      <c r="I32" s="5">
        <v>2200</v>
      </c>
      <c r="J32" s="6">
        <f>H32*I32</f>
        <v>22000</v>
      </c>
      <c r="K32" s="7">
        <v>0.4</v>
      </c>
      <c r="L32" s="5"/>
      <c r="M32" s="5"/>
    </row>
    <row r="33" spans="1:13" ht="38.25" x14ac:dyDescent="0.25">
      <c r="A33" s="1">
        <v>28</v>
      </c>
      <c r="B33" s="2" t="s">
        <v>76</v>
      </c>
      <c r="C33" s="2" t="s">
        <v>8</v>
      </c>
      <c r="D33" s="3">
        <v>42.69</v>
      </c>
      <c r="E33" s="3">
        <v>0</v>
      </c>
      <c r="F33" s="3">
        <v>42.69</v>
      </c>
      <c r="G33" s="23">
        <v>50</v>
      </c>
      <c r="H33" s="6">
        <f t="shared" si="6"/>
        <v>7.3100000000000023</v>
      </c>
      <c r="I33" s="5">
        <v>50</v>
      </c>
      <c r="J33" s="6">
        <f>I33*H33</f>
        <v>365.50000000000011</v>
      </c>
      <c r="K33" s="7">
        <v>0.17</v>
      </c>
      <c r="L33" s="5"/>
      <c r="M33" s="5"/>
    </row>
    <row r="34" spans="1:13" ht="44.45" customHeight="1" x14ac:dyDescent="0.25">
      <c r="A34" s="1">
        <v>29</v>
      </c>
      <c r="B34" s="2" t="s">
        <v>77</v>
      </c>
      <c r="C34" s="2" t="s">
        <v>9</v>
      </c>
      <c r="D34" s="3">
        <v>100</v>
      </c>
      <c r="E34" s="3">
        <v>0</v>
      </c>
      <c r="F34" s="3">
        <v>100</v>
      </c>
      <c r="G34" s="23">
        <v>120</v>
      </c>
      <c r="H34" s="6">
        <f t="shared" si="6"/>
        <v>20</v>
      </c>
      <c r="I34" s="5">
        <v>5</v>
      </c>
      <c r="J34" s="6">
        <f>H34*I34</f>
        <v>100</v>
      </c>
      <c r="K34" s="7">
        <v>0.2</v>
      </c>
      <c r="L34" s="5"/>
      <c r="M34" s="5"/>
    </row>
    <row r="35" spans="1:13" ht="25.5" x14ac:dyDescent="0.25">
      <c r="A35" s="1">
        <v>30</v>
      </c>
      <c r="B35" s="2" t="s">
        <v>11</v>
      </c>
      <c r="C35" s="2" t="s">
        <v>10</v>
      </c>
      <c r="D35" s="3">
        <v>13.6</v>
      </c>
      <c r="E35" s="3">
        <v>0</v>
      </c>
      <c r="F35" s="3">
        <v>13.6</v>
      </c>
      <c r="G35" s="23">
        <v>20</v>
      </c>
      <c r="H35" s="6">
        <f t="shared" si="6"/>
        <v>6.4</v>
      </c>
      <c r="I35" s="5">
        <v>3130</v>
      </c>
      <c r="J35" s="5">
        <f>I35*H35</f>
        <v>20032</v>
      </c>
      <c r="K35" s="7">
        <v>0.47</v>
      </c>
      <c r="L35" s="5"/>
      <c r="M35" s="5"/>
    </row>
    <row r="36" spans="1:13" ht="89.25" x14ac:dyDescent="0.25">
      <c r="A36" s="1">
        <v>31</v>
      </c>
      <c r="B36" s="2" t="s">
        <v>22</v>
      </c>
      <c r="C36" s="2" t="s">
        <v>7</v>
      </c>
      <c r="D36" s="3">
        <v>13.6</v>
      </c>
      <c r="E36" s="3">
        <v>0</v>
      </c>
      <c r="F36" s="3">
        <v>13.6</v>
      </c>
      <c r="G36" s="23">
        <v>8</v>
      </c>
      <c r="H36" s="6">
        <f t="shared" si="6"/>
        <v>-5.6</v>
      </c>
      <c r="I36" s="2" t="s">
        <v>50</v>
      </c>
      <c r="J36" s="5">
        <v>0</v>
      </c>
      <c r="K36" s="5"/>
      <c r="L36" s="6"/>
      <c r="M36" s="6"/>
    </row>
    <row r="37" spans="1:13" ht="51" x14ac:dyDescent="0.25">
      <c r="A37" s="1">
        <v>32</v>
      </c>
      <c r="B37" s="2" t="s">
        <v>78</v>
      </c>
      <c r="C37" s="2" t="s">
        <v>3</v>
      </c>
      <c r="D37" s="3">
        <v>10.33</v>
      </c>
      <c r="E37" s="3">
        <v>0</v>
      </c>
      <c r="F37" s="3">
        <v>10.33</v>
      </c>
      <c r="G37" s="27">
        <v>15.33</v>
      </c>
      <c r="H37" s="6">
        <f t="shared" si="6"/>
        <v>5</v>
      </c>
      <c r="I37" s="5">
        <v>939</v>
      </c>
      <c r="J37" s="5">
        <f t="shared" ref="J37:J43" si="7">H37*I37</f>
        <v>4695</v>
      </c>
      <c r="K37" s="7">
        <v>0.48</v>
      </c>
      <c r="L37" s="5"/>
      <c r="M37" s="5"/>
    </row>
    <row r="38" spans="1:13" ht="38.25" x14ac:dyDescent="0.25">
      <c r="A38" s="1">
        <v>33</v>
      </c>
      <c r="B38" s="2" t="s">
        <v>79</v>
      </c>
      <c r="C38" s="2" t="s">
        <v>10</v>
      </c>
      <c r="D38" s="3">
        <v>7.11</v>
      </c>
      <c r="E38" s="3">
        <v>0</v>
      </c>
      <c r="F38" s="3">
        <v>7.11</v>
      </c>
      <c r="G38" s="23">
        <v>10</v>
      </c>
      <c r="H38" s="6">
        <f t="shared" si="6"/>
        <v>2.8899999999999997</v>
      </c>
      <c r="I38" s="5">
        <v>12</v>
      </c>
      <c r="J38" s="5">
        <f t="shared" si="7"/>
        <v>34.679999999999993</v>
      </c>
      <c r="K38" s="7">
        <v>0.41</v>
      </c>
      <c r="L38" s="5"/>
      <c r="M38" s="5"/>
    </row>
    <row r="39" spans="1:13" ht="25.5" x14ac:dyDescent="0.25">
      <c r="A39" s="1">
        <v>34</v>
      </c>
      <c r="B39" s="2" t="s">
        <v>12</v>
      </c>
      <c r="C39" s="2" t="s">
        <v>13</v>
      </c>
      <c r="D39" s="3">
        <v>21.6</v>
      </c>
      <c r="E39" s="3">
        <v>0</v>
      </c>
      <c r="F39" s="3">
        <v>21.6</v>
      </c>
      <c r="G39" s="23">
        <v>25</v>
      </c>
      <c r="H39" s="6">
        <f t="shared" si="6"/>
        <v>3.3999999999999986</v>
      </c>
      <c r="I39" s="5">
        <v>15</v>
      </c>
      <c r="J39" s="6">
        <f t="shared" si="7"/>
        <v>50.999999999999979</v>
      </c>
      <c r="K39" s="7">
        <v>0.16</v>
      </c>
      <c r="L39" s="5"/>
      <c r="M39" s="5"/>
    </row>
    <row r="40" spans="1:13" ht="25.5" x14ac:dyDescent="0.25">
      <c r="A40" s="1">
        <v>35</v>
      </c>
      <c r="B40" s="2" t="s">
        <v>80</v>
      </c>
      <c r="C40" s="2" t="s">
        <v>14</v>
      </c>
      <c r="D40" s="3">
        <v>48.8</v>
      </c>
      <c r="E40" s="3">
        <v>0</v>
      </c>
      <c r="F40" s="3">
        <v>48.8</v>
      </c>
      <c r="G40" s="27">
        <v>53.68</v>
      </c>
      <c r="H40" s="6">
        <f t="shared" si="6"/>
        <v>4.8800000000000026</v>
      </c>
      <c r="I40" s="5">
        <v>7</v>
      </c>
      <c r="J40" s="5">
        <f t="shared" si="7"/>
        <v>34.160000000000018</v>
      </c>
      <c r="K40" s="7">
        <v>0.1</v>
      </c>
      <c r="L40" s="5"/>
      <c r="M40" s="5"/>
    </row>
    <row r="41" spans="1:13" ht="25.5" x14ac:dyDescent="0.25">
      <c r="A41" s="1">
        <v>36</v>
      </c>
      <c r="B41" s="17" t="s">
        <v>81</v>
      </c>
      <c r="C41" s="2" t="s">
        <v>3</v>
      </c>
      <c r="D41" s="3">
        <v>50</v>
      </c>
      <c r="E41" s="3">
        <v>0</v>
      </c>
      <c r="F41" s="3">
        <v>50</v>
      </c>
      <c r="G41" s="23">
        <v>55</v>
      </c>
      <c r="H41" s="6">
        <f t="shared" si="6"/>
        <v>5</v>
      </c>
      <c r="I41" s="5">
        <v>10</v>
      </c>
      <c r="J41" s="6">
        <f t="shared" si="7"/>
        <v>50</v>
      </c>
      <c r="K41" s="7">
        <v>0.1</v>
      </c>
      <c r="L41" s="6"/>
      <c r="M41" s="5"/>
    </row>
    <row r="42" spans="1:13" x14ac:dyDescent="0.25">
      <c r="A42" s="1">
        <v>37</v>
      </c>
      <c r="B42" s="2" t="s">
        <v>82</v>
      </c>
      <c r="C42" s="2" t="s">
        <v>13</v>
      </c>
      <c r="D42" s="3">
        <v>14.23</v>
      </c>
      <c r="E42" s="3">
        <v>0</v>
      </c>
      <c r="F42" s="3">
        <v>14.23</v>
      </c>
      <c r="G42" s="23">
        <v>18</v>
      </c>
      <c r="H42" s="6">
        <f t="shared" si="6"/>
        <v>3.7699999999999996</v>
      </c>
      <c r="I42" s="5">
        <v>84</v>
      </c>
      <c r="J42" s="5">
        <f t="shared" si="7"/>
        <v>316.67999999999995</v>
      </c>
      <c r="K42" s="7">
        <v>0.26</v>
      </c>
      <c r="L42" s="5"/>
      <c r="M42" s="5"/>
    </row>
    <row r="43" spans="1:13" ht="76.5" x14ac:dyDescent="0.25">
      <c r="A43" s="1">
        <v>38</v>
      </c>
      <c r="B43" s="2" t="s">
        <v>83</v>
      </c>
      <c r="C43" s="2" t="s">
        <v>15</v>
      </c>
      <c r="D43" s="3">
        <v>1.98</v>
      </c>
      <c r="E43" s="3">
        <v>0</v>
      </c>
      <c r="F43" s="3">
        <v>1.98</v>
      </c>
      <c r="G43" s="23">
        <v>4</v>
      </c>
      <c r="H43" s="6">
        <f t="shared" si="6"/>
        <v>2.02</v>
      </c>
      <c r="I43" s="2">
        <v>61</v>
      </c>
      <c r="J43" s="5">
        <f t="shared" si="7"/>
        <v>123.22</v>
      </c>
      <c r="K43" s="6"/>
      <c r="L43" s="6"/>
      <c r="M43" s="5"/>
    </row>
    <row r="44" spans="1:13" ht="102" x14ac:dyDescent="0.25">
      <c r="A44" s="1">
        <v>39</v>
      </c>
      <c r="B44" s="2" t="s">
        <v>84</v>
      </c>
      <c r="C44" s="2" t="s">
        <v>2</v>
      </c>
      <c r="D44" s="3">
        <v>1</v>
      </c>
      <c r="E44" s="3">
        <v>0</v>
      </c>
      <c r="F44" s="3">
        <v>1</v>
      </c>
      <c r="G44" s="29" t="s">
        <v>29</v>
      </c>
      <c r="H44" s="30"/>
      <c r="I44" s="2" t="s">
        <v>30</v>
      </c>
      <c r="J44" s="5">
        <v>0</v>
      </c>
      <c r="K44" s="6"/>
      <c r="L44" s="5"/>
      <c r="M44" s="5"/>
    </row>
    <row r="45" spans="1:13" ht="38.25" x14ac:dyDescent="0.25">
      <c r="A45" s="1">
        <v>40</v>
      </c>
      <c r="B45" s="2" t="s">
        <v>85</v>
      </c>
      <c r="C45" s="2" t="s">
        <v>51</v>
      </c>
      <c r="D45" s="3">
        <v>10.1</v>
      </c>
      <c r="E45" s="3">
        <v>0</v>
      </c>
      <c r="F45" s="3">
        <v>10.1</v>
      </c>
      <c r="G45" s="23">
        <v>15</v>
      </c>
      <c r="H45" s="6">
        <f>G45-F45</f>
        <v>4.9000000000000004</v>
      </c>
      <c r="I45" s="5">
        <v>210</v>
      </c>
      <c r="J45" s="6">
        <f t="shared" ref="J45:J50" si="8">H45*I45</f>
        <v>1029</v>
      </c>
      <c r="K45" s="7">
        <v>0.48</v>
      </c>
      <c r="L45" s="5"/>
      <c r="M45" s="5"/>
    </row>
    <row r="46" spans="1:13" ht="51" x14ac:dyDescent="0.25">
      <c r="A46" s="1">
        <v>41</v>
      </c>
      <c r="B46" s="2" t="s">
        <v>25</v>
      </c>
      <c r="C46" s="2" t="s">
        <v>16</v>
      </c>
      <c r="D46" s="3">
        <v>43.77</v>
      </c>
      <c r="E46" s="3">
        <v>0</v>
      </c>
      <c r="F46" s="3">
        <v>43.77</v>
      </c>
      <c r="G46" s="27">
        <v>50.33</v>
      </c>
      <c r="H46" s="6">
        <f>G46-F46</f>
        <v>6.5599999999999952</v>
      </c>
      <c r="I46" s="5">
        <v>45</v>
      </c>
      <c r="J46" s="6">
        <f t="shared" si="8"/>
        <v>295.19999999999976</v>
      </c>
      <c r="K46" s="7">
        <v>0.15</v>
      </c>
      <c r="L46" s="5"/>
      <c r="M46" s="5"/>
    </row>
    <row r="47" spans="1:13" ht="51" x14ac:dyDescent="0.25">
      <c r="A47" s="1">
        <v>42</v>
      </c>
      <c r="B47" s="2" t="s">
        <v>86</v>
      </c>
      <c r="C47" s="2" t="s">
        <v>16</v>
      </c>
      <c r="D47" s="3">
        <v>443.76</v>
      </c>
      <c r="E47" s="3">
        <v>0</v>
      </c>
      <c r="F47" s="3">
        <v>443.76</v>
      </c>
      <c r="G47" s="23">
        <v>466</v>
      </c>
      <c r="H47" s="6">
        <f>G47-F47</f>
        <v>22.240000000000009</v>
      </c>
      <c r="I47" s="5">
        <v>3</v>
      </c>
      <c r="J47" s="5">
        <f t="shared" si="8"/>
        <v>66.720000000000027</v>
      </c>
      <c r="K47" s="7">
        <v>0.05</v>
      </c>
      <c r="L47" s="5"/>
      <c r="M47" s="5"/>
    </row>
    <row r="48" spans="1:13" ht="25.5" x14ac:dyDescent="0.25">
      <c r="A48" s="1">
        <v>43</v>
      </c>
      <c r="B48" s="2" t="s">
        <v>18</v>
      </c>
      <c r="C48" s="2" t="s">
        <v>2</v>
      </c>
      <c r="D48" s="3">
        <v>23.52</v>
      </c>
      <c r="E48" s="3">
        <v>4.9400000000000004</v>
      </c>
      <c r="F48" s="3">
        <v>28.46</v>
      </c>
      <c r="G48" s="23">
        <v>31.41</v>
      </c>
      <c r="H48" s="6">
        <v>7.89</v>
      </c>
      <c r="I48" s="5">
        <v>109</v>
      </c>
      <c r="J48" s="5">
        <f t="shared" si="8"/>
        <v>860.01</v>
      </c>
      <c r="K48" s="7"/>
      <c r="L48" s="5"/>
      <c r="M48" s="5"/>
    </row>
    <row r="49" spans="1:13" ht="25.5" x14ac:dyDescent="0.25">
      <c r="A49" s="1">
        <v>44</v>
      </c>
      <c r="B49" s="2" t="s">
        <v>19</v>
      </c>
      <c r="C49" s="2" t="s">
        <v>2</v>
      </c>
      <c r="D49" s="3">
        <v>24.41</v>
      </c>
      <c r="E49" s="3">
        <v>5.13</v>
      </c>
      <c r="F49" s="3">
        <v>29.54</v>
      </c>
      <c r="G49" s="27">
        <v>41.32</v>
      </c>
      <c r="H49" s="6">
        <v>16.91</v>
      </c>
      <c r="I49" s="5">
        <v>80</v>
      </c>
      <c r="J49" s="6">
        <f t="shared" si="8"/>
        <v>1352.8</v>
      </c>
      <c r="K49" s="7"/>
      <c r="L49" s="5"/>
      <c r="M49" s="5"/>
    </row>
    <row r="50" spans="1:13" ht="25.5" x14ac:dyDescent="0.25">
      <c r="A50" s="1">
        <v>45</v>
      </c>
      <c r="B50" s="2" t="s">
        <v>20</v>
      </c>
      <c r="C50" s="2" t="s">
        <v>17</v>
      </c>
      <c r="D50" s="3">
        <v>0.57999999999999996</v>
      </c>
      <c r="E50" s="3">
        <v>0.12</v>
      </c>
      <c r="F50" s="3">
        <v>0.7</v>
      </c>
      <c r="G50" s="27">
        <v>0.83</v>
      </c>
      <c r="H50" s="6">
        <v>0.25</v>
      </c>
      <c r="I50" s="5">
        <v>3000</v>
      </c>
      <c r="J50" s="6">
        <f t="shared" si="8"/>
        <v>750</v>
      </c>
      <c r="K50" s="7"/>
      <c r="L50" s="6"/>
      <c r="M50" s="6"/>
    </row>
    <row r="51" spans="1:13" ht="38.25" x14ac:dyDescent="0.25">
      <c r="A51" s="1">
        <v>46</v>
      </c>
      <c r="B51" s="2" t="s">
        <v>27</v>
      </c>
      <c r="C51" s="2" t="s">
        <v>28</v>
      </c>
      <c r="D51" s="4">
        <v>45</v>
      </c>
      <c r="E51" s="4">
        <v>9.4499999999999993</v>
      </c>
      <c r="F51" s="4">
        <v>54.45</v>
      </c>
      <c r="G51" s="29" t="s">
        <v>29</v>
      </c>
      <c r="H51" s="30"/>
      <c r="I51" s="2" t="s">
        <v>30</v>
      </c>
      <c r="J51" s="5">
        <v>0</v>
      </c>
      <c r="K51" s="6"/>
      <c r="L51" s="5"/>
      <c r="M51" s="5"/>
    </row>
    <row r="52" spans="1:13" ht="25.5" x14ac:dyDescent="0.25">
      <c r="A52" s="1">
        <v>47</v>
      </c>
      <c r="B52" s="2" t="s">
        <v>88</v>
      </c>
      <c r="C52" s="2" t="s">
        <v>89</v>
      </c>
      <c r="D52" s="3">
        <v>0.67</v>
      </c>
      <c r="E52" s="3">
        <v>0</v>
      </c>
      <c r="F52" s="3">
        <v>0.67</v>
      </c>
      <c r="G52" s="27">
        <v>0.85</v>
      </c>
      <c r="H52" s="6">
        <f>G52-F52</f>
        <v>0.17999999999999994</v>
      </c>
      <c r="I52" s="5">
        <v>45070</v>
      </c>
      <c r="J52" s="5">
        <f>H52*I52</f>
        <v>8112.5999999999976</v>
      </c>
      <c r="K52" s="7">
        <v>0.27</v>
      </c>
      <c r="L52" s="5"/>
      <c r="M52" s="5"/>
    </row>
    <row r="53" spans="1:13" ht="38.25" x14ac:dyDescent="0.25">
      <c r="A53" s="1">
        <v>48</v>
      </c>
      <c r="B53" s="2" t="s">
        <v>90</v>
      </c>
      <c r="C53" s="2" t="s">
        <v>21</v>
      </c>
      <c r="D53" s="3">
        <v>0.67</v>
      </c>
      <c r="E53" s="3">
        <v>0</v>
      </c>
      <c r="F53" s="3">
        <v>0.67</v>
      </c>
      <c r="G53" s="27">
        <v>0.95</v>
      </c>
      <c r="H53" s="6">
        <f>G53-F53</f>
        <v>0.27999999999999992</v>
      </c>
      <c r="I53" s="5">
        <v>5043</v>
      </c>
      <c r="J53" s="5">
        <f>H53*I53</f>
        <v>1412.0399999999995</v>
      </c>
      <c r="K53" s="7">
        <v>0.42</v>
      </c>
      <c r="L53" s="5"/>
      <c r="M53" s="5"/>
    </row>
    <row r="54" spans="1:13" ht="41.45" customHeight="1" x14ac:dyDescent="0.25">
      <c r="A54" s="1">
        <v>49</v>
      </c>
      <c r="B54" s="2" t="s">
        <v>91</v>
      </c>
      <c r="C54" s="2" t="s">
        <v>89</v>
      </c>
      <c r="D54" s="3">
        <v>0.55000000000000004</v>
      </c>
      <c r="E54" s="3">
        <v>0.12</v>
      </c>
      <c r="F54" s="3">
        <v>0.67</v>
      </c>
      <c r="G54" s="27">
        <v>0.83</v>
      </c>
      <c r="H54" s="6">
        <f>G54-D54</f>
        <v>0.27999999999999992</v>
      </c>
      <c r="I54" s="5">
        <v>1084</v>
      </c>
      <c r="J54" s="5">
        <f>H54*I54</f>
        <v>303.51999999999992</v>
      </c>
      <c r="K54" s="7"/>
      <c r="L54" s="5"/>
      <c r="M54" s="5"/>
    </row>
    <row r="55" spans="1:13" ht="51" x14ac:dyDescent="0.25">
      <c r="A55" s="1">
        <v>50</v>
      </c>
      <c r="B55" s="2" t="s">
        <v>92</v>
      </c>
      <c r="C55" s="2" t="s">
        <v>21</v>
      </c>
      <c r="D55" s="3">
        <v>0.55000000000000004</v>
      </c>
      <c r="E55" s="3">
        <v>0.12</v>
      </c>
      <c r="F55" s="3">
        <v>0.67</v>
      </c>
      <c r="G55" s="27">
        <v>0.95</v>
      </c>
      <c r="H55" s="6">
        <f>G55-D55</f>
        <v>0.39999999999999991</v>
      </c>
      <c r="I55" s="5">
        <v>10</v>
      </c>
      <c r="J55" s="5">
        <f>H55*I55</f>
        <v>3.9999999999999991</v>
      </c>
      <c r="K55" s="7"/>
      <c r="L55" s="5"/>
      <c r="M55" s="5"/>
    </row>
    <row r="56" spans="1:13" ht="76.5" x14ac:dyDescent="0.25">
      <c r="A56" s="1">
        <v>51</v>
      </c>
      <c r="B56" s="10" t="s">
        <v>93</v>
      </c>
      <c r="C56" s="2" t="s">
        <v>31</v>
      </c>
      <c r="D56" s="4">
        <v>5.79</v>
      </c>
      <c r="E56" s="4">
        <v>1.21</v>
      </c>
      <c r="F56" s="4">
        <v>7</v>
      </c>
      <c r="G56" s="29" t="s">
        <v>29</v>
      </c>
      <c r="H56" s="30"/>
      <c r="I56" s="2" t="s">
        <v>30</v>
      </c>
      <c r="J56" s="5">
        <v>0</v>
      </c>
      <c r="K56" s="5"/>
      <c r="L56" s="5"/>
      <c r="M56" s="5"/>
    </row>
    <row r="57" spans="1:13" ht="38.25" x14ac:dyDescent="0.25">
      <c r="A57" s="1">
        <v>52</v>
      </c>
      <c r="B57" s="2" t="s">
        <v>94</v>
      </c>
      <c r="C57" s="2" t="s">
        <v>21</v>
      </c>
      <c r="D57" s="4">
        <v>100</v>
      </c>
      <c r="E57" s="4">
        <v>0</v>
      </c>
      <c r="F57" s="4">
        <v>100</v>
      </c>
      <c r="G57" s="29" t="s">
        <v>29</v>
      </c>
      <c r="H57" s="30"/>
      <c r="I57" s="2" t="s">
        <v>30</v>
      </c>
      <c r="J57" s="5">
        <v>0</v>
      </c>
      <c r="K57" s="5"/>
      <c r="L57" s="5"/>
      <c r="M57" s="5"/>
    </row>
    <row r="58" spans="1:13" ht="15.75" x14ac:dyDescent="0.25">
      <c r="J58" s="21">
        <f>SUM(J6:J57)</f>
        <v>684951.19000000018</v>
      </c>
      <c r="K58" s="20" t="s">
        <v>53</v>
      </c>
      <c r="L58" s="11"/>
      <c r="M58" s="11">
        <f>J58-684951</f>
        <v>0.19000000017695129</v>
      </c>
    </row>
    <row r="60" spans="1:13" ht="45" customHeight="1" x14ac:dyDescent="0.25">
      <c r="B60" s="31" t="s">
        <v>24</v>
      </c>
      <c r="C60" s="31"/>
      <c r="D60" s="31"/>
      <c r="E60" s="31"/>
    </row>
  </sheetData>
  <mergeCells count="15">
    <mergeCell ref="G17:H17"/>
    <mergeCell ref="D1:F1"/>
    <mergeCell ref="B60:E60"/>
    <mergeCell ref="G51:H51"/>
    <mergeCell ref="G56:H56"/>
    <mergeCell ref="G57:H57"/>
    <mergeCell ref="H15:I15"/>
    <mergeCell ref="H20:I20"/>
    <mergeCell ref="G10:H10"/>
    <mergeCell ref="B4:J4"/>
    <mergeCell ref="G44:H44"/>
    <mergeCell ref="I1:K1"/>
    <mergeCell ref="F2:K2"/>
    <mergeCell ref="F3:K3"/>
    <mergeCell ref="G16:H16"/>
  </mergeCells>
  <phoneticPr fontId="7" type="noConversion"/>
  <pageMargins left="0.7" right="0.7" top="0.75" bottom="0.75" header="0.3" footer="0.3"/>
  <pageSetup paperSize="9" scale="87" fitToHeight="0"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3AF16-E0F6-4C48-B757-C24FF034F73F}">
  <dimension ref="A1"/>
  <sheetViews>
    <sheetView workbookViewId="0">
      <selection activeCell="C12" sqref="C12"/>
    </sheetView>
  </sheetViews>
  <sheetFormatPr defaultRowHeight="15" x14ac:dyDescent="0.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2018-2022</vt:lpstr>
      <vt:lpstr>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Sarmīte Burgmane</dc:creator>
  <cp:lastModifiedBy>Valentīns Kohanovičs</cp:lastModifiedBy>
  <cp:lastPrinted>2022-11-20T14:08:30Z</cp:lastPrinted>
  <dcterms:created xsi:type="dcterms:W3CDTF">2018-03-28T10:04:34Z</dcterms:created>
  <dcterms:modified xsi:type="dcterms:W3CDTF">2023-08-11T08:01:24Z</dcterms:modified>
</cp:coreProperties>
</file>