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file-itd-01.lm.local\LMHomeFolders\Sandra.Strele\Sandra\2024\3_MK_noteikumi\2_MK_1613_vardarbība_bērni\"/>
    </mc:Choice>
  </mc:AlternateContent>
  <xr:revisionPtr revIDLastSave="0" documentId="13_ncr:1_{302DB47B-7CE2-4543-93A5-ABE4789858F4}" xr6:coauthVersionLast="47" xr6:coauthVersionMax="47" xr10:uidLastSave="{00000000-0000-0000-0000-000000000000}"/>
  <bookViews>
    <workbookView xWindow="-110" yWindow="-110" windowWidth="25820" windowHeight="13900" xr2:uid="{00000000-000D-0000-FFFF-FFFF00000000}"/>
  </bookViews>
  <sheets>
    <sheet name="Pielikums_anot_MK_1613_groz" sheetId="10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2" i="10" l="1"/>
  <c r="E12" i="10" s="1"/>
  <c r="C17" i="10"/>
  <c r="C15" i="10"/>
  <c r="C16" i="10"/>
  <c r="C14" i="10"/>
  <c r="D11" i="10"/>
  <c r="D13" i="10" s="1"/>
  <c r="F13" i="10" s="1"/>
  <c r="F10" i="10"/>
  <c r="F9" i="10"/>
  <c r="F8" i="10"/>
  <c r="F7" i="10"/>
  <c r="F6" i="10"/>
  <c r="D12" i="10" l="1"/>
  <c r="F12" i="10" s="1"/>
  <c r="F11" i="10"/>
  <c r="F14" i="10" s="1"/>
  <c r="F19" i="10" l="1"/>
</calcChain>
</file>

<file path=xl/sharedStrings.xml><?xml version="1.0" encoding="utf-8"?>
<sst xmlns="http://schemas.openxmlformats.org/spreadsheetml/2006/main" count="56" uniqueCount="31">
  <si>
    <t>x</t>
  </si>
  <si>
    <t>Sociālās reabilitācijas pakalpojuma bērniem, kuri cietuši no prettiesiskām darbībām, pilnveidošana un pieejamības nodrošināšana</t>
  </si>
  <si>
    <t>pakalpojums</t>
  </si>
  <si>
    <t>Unikālo klientu skaits</t>
  </si>
  <si>
    <t>Pakalpojuma apjoms kopā gadā</t>
  </si>
  <si>
    <t>7=5x6</t>
  </si>
  <si>
    <t xml:space="preserve">Pakalpojuma "No prettiesiskām darbībām cietušu bērnu sociālās rehabilitācijas pakalpojuma institūcijā - 30 dienu kurss bērnam" cenas kalkulācija/pakalpojuma grozs </t>
  </si>
  <si>
    <t>diena</t>
  </si>
  <si>
    <t xml:space="preserve">Pakalpojuma "No prettiesiskām darbībām cietušu bērnu sociālās rehabilitācijas pakalpojuma institūcijā - 60 dienu kurss bērnam" cenas kalkulācija/pakalpojuma grozs </t>
  </si>
  <si>
    <t xml:space="preserve">Pakalpojuma "No prettiesiskām darbībām cietušu bērnu sociālās rehabilitācijas pakalpojuma institūcijā - 30 kurss pavadonim" cenas kalkulācija/pakalpojuma grozs </t>
  </si>
  <si>
    <t xml:space="preserve">Pakalpojuma "No prettiesiskām darbībām cietušu bērnu sociālās rehabilitācijas pakalpojuma institūcijā -  60 kurss pavadonim" cenas kalkulācija/pakalpojuma grozs </t>
  </si>
  <si>
    <t>No prettiesiskām darbībām cietušu bērnu sociālās rehabilitācijas pakalpojuma dzīvesvietā (10 konsultācijas)</t>
  </si>
  <si>
    <t>konsultācija</t>
  </si>
  <si>
    <t>No prettiesiskām darbībām cietušu bērnu sociālās rehabilitācijas pakalpojuma dzīvesvietā (+10 konsultācijas)</t>
  </si>
  <si>
    <t>No prettiesiskām darbībām cietušu bērnu sociālās rehabilitācijas pakalpojuma dzīvesvietā (+100 konsultācijas)</t>
  </si>
  <si>
    <t>No prettiesiskām darbībām cietušie bērni vidēji gadā, kas saņēmuši pakalpojumu institūcijā  (skaits)</t>
  </si>
  <si>
    <t>No prettiesiskām darbībām cietušo bērnu pavadoņi vidēji gadā, kas saņēmuši pakalpojumu institūcijā  (skaits)</t>
  </si>
  <si>
    <t>No prettiesiskām darbībām cietušie bērni vidēji gadā, kas saņēmuši pakalpojumu dzīvesvietā (skaits)</t>
  </si>
  <si>
    <t>Sandra Strēle</t>
  </si>
  <si>
    <t>Finanšu vadības departaments</t>
  </si>
  <si>
    <t>Tālr. 64331831</t>
  </si>
  <si>
    <t>Sandra.Strele@lm.gov.lv</t>
  </si>
  <si>
    <r>
      <t xml:space="preserve">cena/ </t>
    </r>
    <r>
      <rPr>
        <i/>
        <sz val="9"/>
        <rFont val="Times New Roman"/>
        <family val="1"/>
        <charset val="186"/>
      </rPr>
      <t>euro</t>
    </r>
  </si>
  <si>
    <r>
      <t xml:space="preserve">Izdevumi gadā KOPĀ, </t>
    </r>
    <r>
      <rPr>
        <i/>
        <sz val="9"/>
        <rFont val="Times New Roman"/>
        <family val="1"/>
        <charset val="186"/>
      </rPr>
      <t>euro</t>
    </r>
  </si>
  <si>
    <t>Pielikums</t>
  </si>
  <si>
    <t>23-TA-3288; Tiesību akta projekta "Grozījumi Ministru kabineta 2009. gada 22. decembra noteikumos Nr. 1613 
"Kārtība, kādā nepieciešamo palīdzību sniedz bērnam, kurš cietis no prettiesiskām darbībām"" sākotnējās ietekmes (ex-ante) novērtējuma ziņojumam (anotācijai)</t>
  </si>
  <si>
    <t>Pakalpojumi kopā</t>
  </si>
  <si>
    <t>Pakalpojumu administrēšanas izdevumi</t>
  </si>
  <si>
    <t>Izdevumi kopā</t>
  </si>
  <si>
    <t>No prettiesiskām darbībām cietušu bērnu sociālās rehabilitācijas pakalpojuma dzīvesvietā (3 konsultācijas pēc SR kursa)</t>
  </si>
  <si>
    <t>Noteikumu projekta ietekme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</si>
</sst>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charset val="186"/>
      <scheme val="minor"/>
    </font>
    <font>
      <u/>
      <sz val="11"/>
      <color theme="10"/>
      <name val="Calibri"/>
      <family val="2"/>
      <charset val="186"/>
      <scheme val="minor"/>
    </font>
    <font>
      <sz val="11"/>
      <color theme="1"/>
      <name val="Times New Roman"/>
      <family val="1"/>
      <charset val="186"/>
    </font>
    <font>
      <b/>
      <sz val="14"/>
      <color theme="1"/>
      <name val="Times New Roman"/>
      <family val="1"/>
      <charset val="186"/>
    </font>
    <font>
      <sz val="9"/>
      <color theme="1"/>
      <name val="Times New Roman"/>
      <family val="1"/>
      <charset val="186"/>
    </font>
    <font>
      <sz val="11"/>
      <name val="Times New Roman"/>
      <family val="1"/>
      <charset val="186"/>
    </font>
    <font>
      <sz val="9"/>
      <name val="Times New Roman"/>
      <family val="1"/>
      <charset val="186"/>
    </font>
    <font>
      <i/>
      <sz val="9"/>
      <name val="Times New Roman"/>
      <family val="1"/>
      <charset val="186"/>
    </font>
    <font>
      <i/>
      <sz val="11"/>
      <name val="Times New Roman"/>
      <family val="1"/>
      <charset val="186"/>
    </font>
    <font>
      <i/>
      <sz val="11"/>
      <color theme="0" tint="-0.34998626667073579"/>
      <name val="Times New Roman"/>
      <family val="1"/>
      <charset val="186"/>
    </font>
    <font>
      <i/>
      <sz val="11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b/>
      <i/>
      <sz val="11"/>
      <color theme="1"/>
      <name val="Times New Roman"/>
      <family val="1"/>
      <charset val="186"/>
    </font>
    <font>
      <sz val="9"/>
      <color rgb="FF000000"/>
      <name val="Times New Roman"/>
      <family val="1"/>
      <charset val="186"/>
    </font>
    <font>
      <u/>
      <sz val="9"/>
      <color theme="10"/>
      <name val="Calibri"/>
      <family val="2"/>
      <charset val="186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9">
    <xf numFmtId="0" fontId="0" fillId="0" borderId="0" xfId="0"/>
    <xf numFmtId="0" fontId="2" fillId="0" borderId="0" xfId="0" applyFont="1" applyAlignment="1">
      <alignment vertical="center"/>
    </xf>
    <xf numFmtId="0" fontId="6" fillId="0" borderId="1" xfId="0" applyFont="1" applyBorder="1" applyAlignment="1">
      <alignment horizontal="center" wrapText="1"/>
    </xf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2" fontId="5" fillId="2" borderId="1" xfId="0" applyNumberFormat="1" applyFont="1" applyFill="1" applyBorder="1" applyAlignment="1">
      <alignment vertical="center"/>
    </xf>
    <xf numFmtId="3" fontId="2" fillId="0" borderId="1" xfId="0" applyNumberFormat="1" applyFont="1" applyBorder="1" applyAlignment="1">
      <alignment horizontal="center" vertical="center"/>
    </xf>
    <xf numFmtId="3" fontId="2" fillId="0" borderId="1" xfId="0" applyNumberFormat="1" applyFont="1" applyBorder="1" applyAlignment="1">
      <alignment vertical="center"/>
    </xf>
    <xf numFmtId="2" fontId="5" fillId="0" borderId="1" xfId="0" applyNumberFormat="1" applyFont="1" applyBorder="1" applyAlignment="1">
      <alignment vertical="center"/>
    </xf>
    <xf numFmtId="0" fontId="2" fillId="4" borderId="1" xfId="0" applyFont="1" applyFill="1" applyBorder="1" applyAlignment="1">
      <alignment horizontal="left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3" fontId="2" fillId="4" borderId="1" xfId="0" applyNumberFormat="1" applyFont="1" applyFill="1" applyBorder="1" applyAlignment="1">
      <alignment vertical="center"/>
    </xf>
    <xf numFmtId="0" fontId="10" fillId="0" borderId="0" xfId="0" applyFont="1" applyAlignment="1">
      <alignment vertical="center"/>
    </xf>
    <xf numFmtId="0" fontId="12" fillId="5" borderId="1" xfId="0" applyFont="1" applyFill="1" applyBorder="1" applyAlignment="1">
      <alignment horizontal="center" vertical="center"/>
    </xf>
    <xf numFmtId="0" fontId="10" fillId="5" borderId="1" xfId="0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left" vertical="center" wrapText="1"/>
    </xf>
    <xf numFmtId="0" fontId="11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4" fillId="0" borderId="0" xfId="1" applyFont="1" applyAlignment="1">
      <alignment vertical="center"/>
    </xf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 wrapText="1"/>
    </xf>
    <xf numFmtId="0" fontId="10" fillId="0" borderId="0" xfId="0" applyFont="1" applyAlignment="1">
      <alignment horizontal="right" vertical="top" wrapText="1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center" wrapText="1"/>
    </xf>
    <xf numFmtId="0" fontId="10" fillId="5" borderId="1" xfId="0" applyFont="1" applyFill="1" applyBorder="1" applyAlignment="1">
      <alignment horizontal="right" vertical="center" wrapText="1"/>
    </xf>
    <xf numFmtId="0" fontId="11" fillId="4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3" fontId="11" fillId="4" borderId="1" xfId="0" applyNumberFormat="1" applyFont="1" applyFill="1" applyBorder="1" applyAlignment="1">
      <alignment vertical="center"/>
    </xf>
    <xf numFmtId="0" fontId="5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2" fontId="5" fillId="0" borderId="2" xfId="0" applyNumberFormat="1" applyFont="1" applyBorder="1" applyAlignment="1">
      <alignment vertical="center"/>
    </xf>
    <xf numFmtId="0" fontId="8" fillId="0" borderId="2" xfId="0" applyFont="1" applyBorder="1" applyAlignment="1">
      <alignment horizontal="center" vertical="center"/>
    </xf>
    <xf numFmtId="3" fontId="5" fillId="0" borderId="2" xfId="0" applyNumberFormat="1" applyFont="1" applyBorder="1" applyAlignment="1">
      <alignment vertical="center"/>
    </xf>
    <xf numFmtId="0" fontId="2" fillId="0" borderId="3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/>
    </xf>
    <xf numFmtId="2" fontId="5" fillId="0" borderId="3" xfId="0" applyNumberFormat="1" applyFont="1" applyBorder="1" applyAlignment="1">
      <alignment vertical="center"/>
    </xf>
    <xf numFmtId="0" fontId="10" fillId="0" borderId="3" xfId="0" applyFont="1" applyBorder="1" applyAlignment="1">
      <alignment horizontal="center" vertical="center"/>
    </xf>
    <xf numFmtId="3" fontId="2" fillId="0" borderId="3" xfId="0" applyNumberFormat="1" applyFont="1" applyBorder="1" applyAlignment="1">
      <alignment vertical="center"/>
    </xf>
    <xf numFmtId="0" fontId="5" fillId="3" borderId="4" xfId="0" applyFont="1" applyFill="1" applyBorder="1" applyAlignment="1">
      <alignment horizontal="left" vertical="center" wrapText="1"/>
    </xf>
    <xf numFmtId="0" fontId="5" fillId="3" borderId="5" xfId="0" applyFont="1" applyFill="1" applyBorder="1" applyAlignment="1">
      <alignment horizontal="center" vertical="center" wrapText="1"/>
    </xf>
    <xf numFmtId="1" fontId="9" fillId="3" borderId="5" xfId="0" applyNumberFormat="1" applyFont="1" applyFill="1" applyBorder="1" applyAlignment="1">
      <alignment horizontal="center" vertical="center"/>
    </xf>
    <xf numFmtId="2" fontId="5" fillId="3" borderId="5" xfId="0" applyNumberFormat="1" applyFont="1" applyFill="1" applyBorder="1" applyAlignment="1">
      <alignment vertical="center"/>
    </xf>
    <xf numFmtId="0" fontId="8" fillId="3" borderId="5" xfId="0" applyFont="1" applyFill="1" applyBorder="1" applyAlignment="1">
      <alignment horizontal="center" vertical="center"/>
    </xf>
    <xf numFmtId="3" fontId="5" fillId="3" borderId="6" xfId="0" applyNumberFormat="1" applyFont="1" applyFill="1" applyBorder="1" applyAlignment="1">
      <alignment vertical="center"/>
    </xf>
    <xf numFmtId="0" fontId="10" fillId="3" borderId="7" xfId="0" applyFont="1" applyFill="1" applyBorder="1" applyAlignment="1">
      <alignment vertical="center"/>
    </xf>
  </cellXfs>
  <cellStyles count="2">
    <cellStyle name="Hipersaite" xfId="1" builtinId="8"/>
    <cellStyle name="Parast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Sandra.Strele@lm.gov.lv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8B4D72-6F5A-46A0-9332-3A30EBAD0C36}">
  <dimension ref="A1:G27"/>
  <sheetViews>
    <sheetView tabSelected="1" zoomScale="80" zoomScaleNormal="80" workbookViewId="0">
      <selection activeCell="K9" sqref="K9"/>
    </sheetView>
  </sheetViews>
  <sheetFormatPr defaultColWidth="8.90625" defaultRowHeight="14" x14ac:dyDescent="0.35"/>
  <cols>
    <col min="1" max="1" width="74.1796875" style="23" customWidth="1"/>
    <col min="2" max="2" width="14.36328125" style="24" customWidth="1"/>
    <col min="3" max="3" width="9.453125" style="25" customWidth="1"/>
    <col min="4" max="6" width="9.453125" style="1" customWidth="1"/>
    <col min="7" max="7" width="27.36328125" style="1" customWidth="1"/>
    <col min="8" max="16384" width="8.90625" style="1"/>
  </cols>
  <sheetData>
    <row r="1" spans="1:7" ht="14.5" customHeight="1" x14ac:dyDescent="0.35">
      <c r="A1" s="31" t="s">
        <v>24</v>
      </c>
      <c r="B1" s="31"/>
      <c r="C1" s="31"/>
      <c r="D1" s="31"/>
      <c r="E1" s="31"/>
      <c r="F1" s="31"/>
      <c r="G1" s="31"/>
    </row>
    <row r="2" spans="1:7" ht="37.5" customHeight="1" x14ac:dyDescent="0.35">
      <c r="A2" s="33" t="s">
        <v>25</v>
      </c>
      <c r="B2" s="33"/>
      <c r="C2" s="33"/>
      <c r="D2" s="33"/>
      <c r="E2" s="33"/>
      <c r="F2" s="33"/>
      <c r="G2" s="33"/>
    </row>
    <row r="3" spans="1:7" ht="34.5" customHeight="1" x14ac:dyDescent="0.35">
      <c r="A3" s="32" t="s">
        <v>1</v>
      </c>
      <c r="B3" s="32"/>
      <c r="C3" s="32"/>
      <c r="D3" s="32"/>
      <c r="E3" s="32"/>
      <c r="F3" s="32"/>
      <c r="G3" s="32"/>
    </row>
    <row r="4" spans="1:7" s="3" customFormat="1" ht="34.5" x14ac:dyDescent="0.25">
      <c r="A4" s="34" t="s">
        <v>2</v>
      </c>
      <c r="B4" s="35"/>
      <c r="C4" s="2" t="s">
        <v>3</v>
      </c>
      <c r="D4" s="2" t="s">
        <v>22</v>
      </c>
      <c r="E4" s="2" t="s">
        <v>4</v>
      </c>
      <c r="F4" s="2" t="s">
        <v>23</v>
      </c>
    </row>
    <row r="5" spans="1:7" s="6" customFormat="1" ht="11.5" x14ac:dyDescent="0.35">
      <c r="A5" s="5">
        <v>2</v>
      </c>
      <c r="B5" s="4">
        <v>3</v>
      </c>
      <c r="C5" s="4">
        <v>4</v>
      </c>
      <c r="D5" s="5">
        <v>5</v>
      </c>
      <c r="E5" s="4">
        <v>6</v>
      </c>
      <c r="F5" s="4" t="s">
        <v>5</v>
      </c>
    </row>
    <row r="6" spans="1:7" ht="28" x14ac:dyDescent="0.35">
      <c r="A6" s="7" t="s">
        <v>6</v>
      </c>
      <c r="B6" s="8" t="s">
        <v>7</v>
      </c>
      <c r="C6" s="38">
        <v>700</v>
      </c>
      <c r="D6" s="9">
        <v>72.38</v>
      </c>
      <c r="E6" s="10">
        <v>21000</v>
      </c>
      <c r="F6" s="11">
        <f>D6*E6</f>
        <v>1519980</v>
      </c>
    </row>
    <row r="7" spans="1:7" ht="28" x14ac:dyDescent="0.35">
      <c r="A7" s="7" t="s">
        <v>8</v>
      </c>
      <c r="B7" s="8" t="s">
        <v>7</v>
      </c>
      <c r="C7" s="38">
        <v>100</v>
      </c>
      <c r="D7" s="9">
        <v>86.38</v>
      </c>
      <c r="E7" s="10">
        <v>6000</v>
      </c>
      <c r="F7" s="11">
        <f t="shared" ref="F7:F13" si="0">D7*E7</f>
        <v>518280</v>
      </c>
    </row>
    <row r="8" spans="1:7" ht="28" x14ac:dyDescent="0.35">
      <c r="A8" s="7" t="s">
        <v>9</v>
      </c>
      <c r="B8" s="8" t="s">
        <v>7</v>
      </c>
      <c r="C8" s="30">
        <v>70</v>
      </c>
      <c r="D8" s="12">
        <v>34.43</v>
      </c>
      <c r="E8" s="10">
        <v>2100</v>
      </c>
      <c r="F8" s="11">
        <f t="shared" si="0"/>
        <v>72303</v>
      </c>
    </row>
    <row r="9" spans="1:7" ht="28" x14ac:dyDescent="0.35">
      <c r="A9" s="7" t="s">
        <v>10</v>
      </c>
      <c r="B9" s="8" t="s">
        <v>7</v>
      </c>
      <c r="C9" s="30">
        <v>8</v>
      </c>
      <c r="D9" s="12">
        <v>34.43</v>
      </c>
      <c r="E9" s="10">
        <v>480</v>
      </c>
      <c r="F9" s="11">
        <f t="shared" si="0"/>
        <v>16526.400000000001</v>
      </c>
    </row>
    <row r="10" spans="1:7" ht="28" x14ac:dyDescent="0.35">
      <c r="A10" s="7" t="s">
        <v>11</v>
      </c>
      <c r="B10" s="8" t="s">
        <v>12</v>
      </c>
      <c r="C10" s="38">
        <v>900</v>
      </c>
      <c r="D10" s="12">
        <v>37.29</v>
      </c>
      <c r="E10" s="10">
        <v>9000</v>
      </c>
      <c r="F10" s="11">
        <f t="shared" si="0"/>
        <v>335610</v>
      </c>
    </row>
    <row r="11" spans="1:7" ht="28.5" thickBot="1" x14ac:dyDescent="0.4">
      <c r="A11" s="40" t="s">
        <v>13</v>
      </c>
      <c r="B11" s="41" t="s">
        <v>12</v>
      </c>
      <c r="C11" s="42">
        <v>90</v>
      </c>
      <c r="D11" s="43">
        <f>D10</f>
        <v>37.29</v>
      </c>
      <c r="E11" s="44">
        <v>900</v>
      </c>
      <c r="F11" s="45">
        <f t="shared" si="0"/>
        <v>33561</v>
      </c>
    </row>
    <row r="12" spans="1:7" ht="28.5" thickBot="1" x14ac:dyDescent="0.4">
      <c r="A12" s="52" t="s">
        <v>14</v>
      </c>
      <c r="B12" s="53" t="s">
        <v>12</v>
      </c>
      <c r="C12" s="54">
        <f>C11/5</f>
        <v>18</v>
      </c>
      <c r="D12" s="55">
        <f>D11</f>
        <v>37.29</v>
      </c>
      <c r="E12" s="56">
        <f>C12*100</f>
        <v>1800</v>
      </c>
      <c r="F12" s="57">
        <f>D12*E12</f>
        <v>67122</v>
      </c>
      <c r="G12" s="58" t="s">
        <v>30</v>
      </c>
    </row>
    <row r="13" spans="1:7" ht="28" x14ac:dyDescent="0.35">
      <c r="A13" s="46" t="s">
        <v>29</v>
      </c>
      <c r="B13" s="47" t="s">
        <v>12</v>
      </c>
      <c r="C13" s="48">
        <v>85</v>
      </c>
      <c r="D13" s="49">
        <f>D11</f>
        <v>37.29</v>
      </c>
      <c r="E13" s="50">
        <v>255</v>
      </c>
      <c r="F13" s="51">
        <f t="shared" si="0"/>
        <v>9508.9499999999989</v>
      </c>
    </row>
    <row r="14" spans="1:7" x14ac:dyDescent="0.35">
      <c r="A14" s="13" t="s">
        <v>26</v>
      </c>
      <c r="B14" s="14" t="s">
        <v>0</v>
      </c>
      <c r="C14" s="15">
        <f>SUM(C6:C10)</f>
        <v>1778</v>
      </c>
      <c r="D14" s="16" t="s">
        <v>0</v>
      </c>
      <c r="E14" s="16" t="s">
        <v>0</v>
      </c>
      <c r="F14" s="17">
        <f>SUM(F6:F13)</f>
        <v>2572891.35</v>
      </c>
    </row>
    <row r="15" spans="1:7" s="18" customFormat="1" x14ac:dyDescent="0.35">
      <c r="A15" s="36" t="s">
        <v>15</v>
      </c>
      <c r="B15" s="36"/>
      <c r="C15" s="19">
        <f>C6+C7</f>
        <v>800</v>
      </c>
      <c r="D15" s="20" t="s">
        <v>0</v>
      </c>
      <c r="E15" s="20" t="s">
        <v>0</v>
      </c>
      <c r="F15" s="20" t="s">
        <v>0</v>
      </c>
    </row>
    <row r="16" spans="1:7" s="18" customFormat="1" x14ac:dyDescent="0.35">
      <c r="A16" s="36" t="s">
        <v>16</v>
      </c>
      <c r="B16" s="36"/>
      <c r="C16" s="19">
        <f>C8+C9</f>
        <v>78</v>
      </c>
      <c r="D16" s="20" t="s">
        <v>0</v>
      </c>
      <c r="E16" s="20" t="s">
        <v>0</v>
      </c>
      <c r="F16" s="20" t="s">
        <v>0</v>
      </c>
    </row>
    <row r="17" spans="1:6" s="18" customFormat="1" x14ac:dyDescent="0.35">
      <c r="A17" s="36" t="s">
        <v>17</v>
      </c>
      <c r="B17" s="36"/>
      <c r="C17" s="19">
        <f>C10</f>
        <v>900</v>
      </c>
      <c r="D17" s="20" t="s">
        <v>0</v>
      </c>
      <c r="E17" s="20" t="s">
        <v>0</v>
      </c>
      <c r="F17" s="20" t="s">
        <v>0</v>
      </c>
    </row>
    <row r="18" spans="1:6" x14ac:dyDescent="0.35">
      <c r="A18" s="13" t="s">
        <v>27</v>
      </c>
      <c r="B18" s="14" t="s">
        <v>0</v>
      </c>
      <c r="C18" s="14" t="s">
        <v>0</v>
      </c>
      <c r="D18" s="14" t="s">
        <v>0</v>
      </c>
      <c r="E18" s="14" t="s">
        <v>0</v>
      </c>
      <c r="F18" s="17">
        <v>230530</v>
      </c>
    </row>
    <row r="19" spans="1:6" s="22" customFormat="1" x14ac:dyDescent="0.35">
      <c r="A19" s="21" t="s">
        <v>28</v>
      </c>
      <c r="B19" s="37" t="s">
        <v>0</v>
      </c>
      <c r="C19" s="37" t="s">
        <v>0</v>
      </c>
      <c r="D19" s="37" t="s">
        <v>0</v>
      </c>
      <c r="E19" s="37" t="s">
        <v>0</v>
      </c>
      <c r="F19" s="39">
        <f>F14+F18</f>
        <v>2803421.35</v>
      </c>
    </row>
    <row r="23" spans="1:6" x14ac:dyDescent="0.35">
      <c r="A23" s="26" t="s">
        <v>18</v>
      </c>
    </row>
    <row r="24" spans="1:6" x14ac:dyDescent="0.35">
      <c r="A24" s="26" t="s">
        <v>19</v>
      </c>
    </row>
    <row r="25" spans="1:6" x14ac:dyDescent="0.35">
      <c r="A25" s="27" t="s">
        <v>20</v>
      </c>
    </row>
    <row r="26" spans="1:6" x14ac:dyDescent="0.35">
      <c r="A26" s="28" t="s">
        <v>21</v>
      </c>
    </row>
    <row r="27" spans="1:6" x14ac:dyDescent="0.3">
      <c r="A27" s="29"/>
    </row>
  </sheetData>
  <mergeCells count="6">
    <mergeCell ref="A1:G1"/>
    <mergeCell ref="A2:G2"/>
    <mergeCell ref="A15:B15"/>
    <mergeCell ref="A16:B16"/>
    <mergeCell ref="A17:B17"/>
    <mergeCell ref="A3:G3"/>
  </mergeCells>
  <hyperlinks>
    <hyperlink ref="A26" r:id="rId1" display="mailto:Sandra.Strele@lm.gov.lv" xr:uid="{30C3022B-4A4B-4BD3-A50C-E5729CF92EED}"/>
  </hyperlinks>
  <pageMargins left="0.70866141732283472" right="0.51181102362204722" top="1.1417322834645669" bottom="0.74803149606299213" header="0.31496062992125984" footer="0.31496062992125984"/>
  <pageSetup paperSize="9" scale="85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1</vt:i4>
      </vt:variant>
    </vt:vector>
  </HeadingPairs>
  <TitlesOfParts>
    <vt:vector size="1" baseType="lpstr">
      <vt:lpstr>Pielikums_anot_MK_1613_groz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Inese.Kise@lm.gov.lv</dc:creator>
  <cp:lastModifiedBy>Sandra Strēle</cp:lastModifiedBy>
  <cp:lastPrinted>2024-03-04T20:19:12Z</cp:lastPrinted>
  <dcterms:created xsi:type="dcterms:W3CDTF">2018-07-06T09:17:39Z</dcterms:created>
  <dcterms:modified xsi:type="dcterms:W3CDTF">2024-03-04T20:19:22Z</dcterms:modified>
</cp:coreProperties>
</file>