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p00031\Desktop\Valsts_budžets\2025\"/>
    </mc:Choice>
  </mc:AlternateContent>
  <xr:revisionPtr revIDLastSave="0" documentId="8_{E6E0D8F5-213E-4618-9956-EB286720C1C3}" xr6:coauthVersionLast="47" xr6:coauthVersionMax="47" xr10:uidLastSave="{00000000-0000-0000-0000-000000000000}"/>
  <bookViews>
    <workbookView xWindow="-120" yWindow="-120" windowWidth="29040" windowHeight="17640" xr2:uid="{E74707EB-183E-413C-9BCD-59E528BCF4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O21" i="1"/>
  <c r="M21" i="1"/>
  <c r="K21" i="1"/>
  <c r="J21" i="1"/>
  <c r="G21" i="1"/>
  <c r="F21" i="1"/>
  <c r="B21" i="1"/>
  <c r="H27" i="1"/>
  <c r="I20" i="1"/>
  <c r="I19" i="1"/>
  <c r="I18" i="1"/>
  <c r="I17" i="1"/>
  <c r="I16" i="1"/>
  <c r="I15" i="1"/>
  <c r="I14" i="1"/>
  <c r="I13" i="1"/>
  <c r="I12" i="1"/>
  <c r="I6" i="1"/>
  <c r="N6" i="1" s="1"/>
  <c r="I7" i="1"/>
  <c r="I8" i="1"/>
  <c r="I9" i="1"/>
  <c r="I10" i="1"/>
  <c r="I11" i="1"/>
  <c r="I5" i="1"/>
  <c r="N5" i="1" s="1"/>
  <c r="I27" i="1"/>
  <c r="K27" i="1" l="1"/>
  <c r="N9" i="1"/>
  <c r="P9" i="1" s="1"/>
  <c r="Q9" i="1" s="1"/>
  <c r="N10" i="1"/>
  <c r="P10" i="1" s="1"/>
  <c r="L21" i="1"/>
  <c r="I21" i="1"/>
  <c r="N15" i="1"/>
  <c r="P15" i="1" s="1"/>
  <c r="Q15" i="1" s="1"/>
  <c r="N16" i="1"/>
  <c r="P16" i="1" s="1"/>
  <c r="N8" i="1"/>
  <c r="P8" i="1" s="1"/>
  <c r="Q8" i="1" s="1"/>
  <c r="N17" i="1"/>
  <c r="P17" i="1" s="1"/>
  <c r="Q17" i="1" s="1"/>
  <c r="N7" i="1"/>
  <c r="P7" i="1" s="1"/>
  <c r="Q7" i="1" s="1"/>
  <c r="N18" i="1"/>
  <c r="P18" i="1" s="1"/>
  <c r="Q18" i="1" s="1"/>
  <c r="P6" i="1"/>
  <c r="Q6" i="1" s="1"/>
  <c r="N19" i="1"/>
  <c r="P19" i="1" s="1"/>
  <c r="Q19" i="1" s="1"/>
  <c r="N20" i="1"/>
  <c r="P20" i="1" s="1"/>
  <c r="Q20" i="1" s="1"/>
  <c r="N13" i="1"/>
  <c r="P13" i="1" s="1"/>
  <c r="Q13" i="1" s="1"/>
  <c r="N11" i="1"/>
  <c r="P11" i="1" s="1"/>
  <c r="Q11" i="1" s="1"/>
  <c r="N14" i="1"/>
  <c r="P14" i="1" s="1"/>
  <c r="Q14" i="1" s="1"/>
  <c r="N12" i="1"/>
  <c r="P12" i="1" s="1"/>
  <c r="Q12" i="1" s="1"/>
  <c r="M27" i="1"/>
  <c r="N27" i="1" s="1"/>
  <c r="Q10" i="1" l="1"/>
  <c r="Q16" i="1"/>
  <c r="P5" i="1"/>
  <c r="P21" i="1" s="1"/>
  <c r="N21" i="1"/>
  <c r="Q5" i="1" l="1"/>
  <c r="Q21" i="1" s="1"/>
</calcChain>
</file>

<file path=xl/sharedStrings.xml><?xml version="1.0" encoding="utf-8"?>
<sst xmlns="http://schemas.openxmlformats.org/spreadsheetml/2006/main" count="90" uniqueCount="33">
  <si>
    <t>Vecākais izmeklētājs</t>
  </si>
  <si>
    <t>Izmeklētāja palīgs</t>
  </si>
  <si>
    <t>Galvenais inspektors</t>
  </si>
  <si>
    <t>Vecākais inspektors</t>
  </si>
  <si>
    <t>32.1.</t>
  </si>
  <si>
    <t>IV</t>
  </si>
  <si>
    <t>II</t>
  </si>
  <si>
    <t>32.2.</t>
  </si>
  <si>
    <t>III</t>
  </si>
  <si>
    <t>IIB</t>
  </si>
  <si>
    <t>Mēnešalgu grupa</t>
  </si>
  <si>
    <t>Saime, apakšsaime</t>
  </si>
  <si>
    <t>Līmenis</t>
  </si>
  <si>
    <t>Amata nosaukums</t>
  </si>
  <si>
    <t>Nododamās amata vietas Korupcijas novēršanas un apkarošanas birojam</t>
  </si>
  <si>
    <t>Piemaksa par nakts darbu</t>
  </si>
  <si>
    <t>Veselības apdrošināšana</t>
  </si>
  <si>
    <t>Darba devēja valsts sociālās apdrošināšanas obligātās iemaksas</t>
  </si>
  <si>
    <t xml:space="preserve">Prēmija par ikgadējās novērtēšanas rezultātiem </t>
  </si>
  <si>
    <t>Piemaksa par dienesta pakāpi</t>
  </si>
  <si>
    <t>Mēnešalga</t>
  </si>
  <si>
    <t>Amata vietu skaits</t>
  </si>
  <si>
    <t>Samaksa  par darbu svētku dienās</t>
  </si>
  <si>
    <t>Mēneša darba samaksa kopā</t>
  </si>
  <si>
    <t>Darba samaksa gadā</t>
  </si>
  <si>
    <t>Piemaksa par darbu (dienestu), kas saistīts ar īpašu risku 5%</t>
  </si>
  <si>
    <t>Atlīdzība kopā</t>
  </si>
  <si>
    <t>Citas sociālās garantijas*</t>
  </si>
  <si>
    <t>KOPĀ</t>
  </si>
  <si>
    <t>Mēnesī, EUR</t>
  </si>
  <si>
    <t>Gadā, EUR</t>
  </si>
  <si>
    <t>Nododamā amata vieta Valsts policijai</t>
  </si>
  <si>
    <t>*piem., pabalsts darbinieka ģimenes locekļa vai apgādājamā nāves gadījumā, optisko redzes korekcijas līdzekļu iegādes kompensācija, pabalsts darbiniekam, kura apgādībā ir bērns invalīds līdz 18 gadu vecumam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</si>
</sst>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/>
    <xf numFmtId="4" fontId="1" fillId="0" borderId="1" xfId="0" applyNumberFormat="1" applyFont="1" applyBorder="1"/>
    <xf numFmtId="3" fontId="0" fillId="0" borderId="1" xfId="0" applyNumberFormat="1" applyBorder="1"/>
    <xf numFmtId="3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4" fontId="0" fillId="2" borderId="1" xfId="0" applyNumberFormat="1" applyFill="1" applyBorder="1"/>
    <xf numFmtId="4" fontId="1" fillId="2" borderId="1" xfId="0" applyNumberFormat="1" applyFont="1" applyFill="1" applyBorder="1"/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4" fontId="0" fillId="3" borderId="1" xfId="0" applyNumberFormat="1" applyFill="1" applyBorder="1"/>
    <xf numFmtId="4" fontId="1" fillId="3" borderId="1" xfId="0" applyNumberFormat="1" applyFont="1" applyFill="1" applyBorder="1"/>
    <xf numFmtId="0" fontId="0" fillId="3" borderId="1" xfId="0" applyFill="1" applyBorder="1"/>
    <xf numFmtId="3" fontId="0" fillId="2" borderId="1" xfId="0" applyNumberFormat="1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F3EC9-7847-40B4-90FA-5B6118CC12B5}">
  <dimension ref="A1:Q29"/>
  <sheetViews>
    <sheetView tabSelected="1" workbookViewId="0">
      <selection activeCell="H22" sqref="H22"/>
    </sheetView>
  </sheetViews>
  <sheetFormatPr defaultRowHeight="15" x14ac:dyDescent="0.25"/>
  <cols>
    <col min="1" max="1" width="20.7109375" customWidth="1"/>
    <col min="2" max="2" width="7.42578125" customWidth="1"/>
    <col min="3" max="3" width="7.28515625" customWidth="1"/>
    <col min="4" max="4" width="5.140625" customWidth="1"/>
    <col min="5" max="5" width="7.140625" customWidth="1"/>
    <col min="6" max="6" width="11.28515625" customWidth="1"/>
    <col min="7" max="7" width="14.28515625" customWidth="1"/>
    <col min="8" max="8" width="9.28515625" bestFit="1" customWidth="1"/>
    <col min="9" max="9" width="13.42578125" customWidth="1"/>
    <col min="10" max="10" width="10.85546875" customWidth="1"/>
    <col min="11" max="11" width="9.7109375" customWidth="1"/>
    <col min="12" max="13" width="12.7109375" customWidth="1"/>
    <col min="14" max="14" width="10" bestFit="1" customWidth="1"/>
    <col min="15" max="15" width="9.28515625" bestFit="1" customWidth="1"/>
    <col min="16" max="16" width="13" customWidth="1"/>
    <col min="17" max="17" width="10" bestFit="1" customWidth="1"/>
  </cols>
  <sheetData>
    <row r="1" spans="1:17" x14ac:dyDescent="0.25">
      <c r="A1" s="1" t="s">
        <v>14</v>
      </c>
    </row>
    <row r="3" spans="1:17" ht="15" customHeight="1" x14ac:dyDescent="0.25">
      <c r="A3" s="4" t="s">
        <v>13</v>
      </c>
      <c r="B3" s="4" t="s">
        <v>21</v>
      </c>
      <c r="C3" s="4" t="s">
        <v>11</v>
      </c>
      <c r="D3" s="4" t="s">
        <v>12</v>
      </c>
      <c r="E3" s="4" t="s">
        <v>10</v>
      </c>
      <c r="F3" s="5" t="s">
        <v>29</v>
      </c>
      <c r="G3" s="5"/>
      <c r="H3" s="5"/>
      <c r="I3" s="5"/>
      <c r="J3" s="12" t="s">
        <v>30</v>
      </c>
      <c r="K3" s="13"/>
      <c r="L3" s="13"/>
      <c r="M3" s="14"/>
      <c r="N3" s="18" t="s">
        <v>24</v>
      </c>
      <c r="O3" s="4" t="s">
        <v>16</v>
      </c>
      <c r="P3" s="4" t="s">
        <v>17</v>
      </c>
      <c r="Q3" s="20" t="s">
        <v>26</v>
      </c>
    </row>
    <row r="4" spans="1:17" ht="71.25" customHeight="1" x14ac:dyDescent="0.25">
      <c r="A4" s="4"/>
      <c r="B4" s="4"/>
      <c r="C4" s="4"/>
      <c r="D4" s="4"/>
      <c r="E4" s="4"/>
      <c r="F4" s="10" t="s">
        <v>20</v>
      </c>
      <c r="G4" s="10" t="s">
        <v>25</v>
      </c>
      <c r="H4" s="10" t="s">
        <v>19</v>
      </c>
      <c r="I4" s="15" t="s">
        <v>23</v>
      </c>
      <c r="J4" s="10" t="s">
        <v>15</v>
      </c>
      <c r="K4" s="10" t="s">
        <v>22</v>
      </c>
      <c r="L4" s="10" t="s">
        <v>18</v>
      </c>
      <c r="M4" s="11" t="s">
        <v>27</v>
      </c>
      <c r="N4" s="19"/>
      <c r="O4" s="4"/>
      <c r="P4" s="4"/>
      <c r="Q4" s="20"/>
    </row>
    <row r="5" spans="1:17" x14ac:dyDescent="0.25">
      <c r="A5" s="2" t="s">
        <v>0</v>
      </c>
      <c r="B5" s="2">
        <v>1</v>
      </c>
      <c r="C5" s="2" t="s">
        <v>4</v>
      </c>
      <c r="D5" s="2" t="s">
        <v>5</v>
      </c>
      <c r="E5" s="2">
        <v>10</v>
      </c>
      <c r="F5" s="8">
        <v>2108</v>
      </c>
      <c r="G5" s="6">
        <v>105.4</v>
      </c>
      <c r="H5" s="8">
        <v>50</v>
      </c>
      <c r="I5" s="16">
        <f>SUM(F5:H5)</f>
        <v>2263.4</v>
      </c>
      <c r="J5" s="6">
        <v>23.6</v>
      </c>
      <c r="K5" s="6">
        <v>70.400000000000006</v>
      </c>
      <c r="L5" s="6">
        <f>F5*59.55%</f>
        <v>1255.3139999999999</v>
      </c>
      <c r="M5" s="8">
        <v>110</v>
      </c>
      <c r="N5" s="16">
        <f>I5*12+J5+K5+L5+M5</f>
        <v>28620.114000000001</v>
      </c>
      <c r="O5" s="6">
        <v>426.86</v>
      </c>
      <c r="P5" s="6">
        <f>ROUND(N5*0.2359,2)</f>
        <v>6751.48</v>
      </c>
      <c r="Q5" s="21">
        <f>SUM(N5:P5)</f>
        <v>35798.453999999998</v>
      </c>
    </row>
    <row r="6" spans="1:17" x14ac:dyDescent="0.25">
      <c r="A6" s="2" t="s">
        <v>0</v>
      </c>
      <c r="B6" s="2">
        <v>1</v>
      </c>
      <c r="C6" s="2" t="s">
        <v>4</v>
      </c>
      <c r="D6" s="2" t="s">
        <v>5</v>
      </c>
      <c r="E6" s="2">
        <v>10</v>
      </c>
      <c r="F6" s="8">
        <v>2188</v>
      </c>
      <c r="G6" s="6">
        <v>109.4</v>
      </c>
      <c r="H6" s="8">
        <v>50</v>
      </c>
      <c r="I6" s="16">
        <f>SUM(F6:H6)</f>
        <v>2347.4</v>
      </c>
      <c r="J6" s="6">
        <v>23.6</v>
      </c>
      <c r="K6" s="6">
        <v>70.400000000000006</v>
      </c>
      <c r="L6" s="6">
        <f t="shared" ref="L6:L20" si="0">F6*59.55%</f>
        <v>1302.9539999999997</v>
      </c>
      <c r="M6" s="8">
        <v>110</v>
      </c>
      <c r="N6" s="16">
        <f>I6*12+J6+K6+L6+M6</f>
        <v>29675.754000000001</v>
      </c>
      <c r="O6" s="6">
        <v>426.86</v>
      </c>
      <c r="P6" s="6">
        <f t="shared" ref="P6:P11" si="1">ROUND(N6*0.2359,2)</f>
        <v>7000.51</v>
      </c>
      <c r="Q6" s="21">
        <f t="shared" ref="Q6:Q11" si="2">SUM(N6:P6)</f>
        <v>37103.124000000003</v>
      </c>
    </row>
    <row r="7" spans="1:17" x14ac:dyDescent="0.25">
      <c r="A7" s="2" t="s">
        <v>0</v>
      </c>
      <c r="B7" s="2">
        <v>1</v>
      </c>
      <c r="C7" s="2" t="s">
        <v>4</v>
      </c>
      <c r="D7" s="2" t="s">
        <v>5</v>
      </c>
      <c r="E7" s="2">
        <v>10</v>
      </c>
      <c r="F7" s="8">
        <v>2188</v>
      </c>
      <c r="G7" s="6">
        <v>109.4</v>
      </c>
      <c r="H7" s="8"/>
      <c r="I7" s="16">
        <f>SUM(F7:H7)</f>
        <v>2297.4</v>
      </c>
      <c r="J7" s="6">
        <v>23.6</v>
      </c>
      <c r="K7" s="6">
        <v>70.400000000000006</v>
      </c>
      <c r="L7" s="6">
        <f t="shared" si="0"/>
        <v>1302.9539999999997</v>
      </c>
      <c r="M7" s="8">
        <v>110</v>
      </c>
      <c r="N7" s="16">
        <f t="shared" ref="N7:N11" si="3">I7*12+J7+K7+L7+M7</f>
        <v>29075.754000000001</v>
      </c>
      <c r="O7" s="6">
        <v>426.86</v>
      </c>
      <c r="P7" s="6">
        <f t="shared" si="1"/>
        <v>6858.97</v>
      </c>
      <c r="Q7" s="21">
        <f t="shared" si="2"/>
        <v>36361.584000000003</v>
      </c>
    </row>
    <row r="8" spans="1:17" x14ac:dyDescent="0.25">
      <c r="A8" s="2" t="s">
        <v>0</v>
      </c>
      <c r="B8" s="2">
        <v>1</v>
      </c>
      <c r="C8" s="2" t="s">
        <v>4</v>
      </c>
      <c r="D8" s="2" t="s">
        <v>5</v>
      </c>
      <c r="E8" s="2">
        <v>10</v>
      </c>
      <c r="F8" s="8">
        <v>2188</v>
      </c>
      <c r="G8" s="6">
        <v>109.4</v>
      </c>
      <c r="H8" s="8">
        <v>50</v>
      </c>
      <c r="I8" s="16">
        <f>SUM(F8:H8)</f>
        <v>2347.4</v>
      </c>
      <c r="J8" s="6">
        <v>23.6</v>
      </c>
      <c r="K8" s="6">
        <v>70.400000000000006</v>
      </c>
      <c r="L8" s="6">
        <f t="shared" si="0"/>
        <v>1302.9539999999997</v>
      </c>
      <c r="M8" s="8">
        <v>110</v>
      </c>
      <c r="N8" s="16">
        <f t="shared" si="3"/>
        <v>29675.754000000001</v>
      </c>
      <c r="O8" s="6">
        <v>426.86</v>
      </c>
      <c r="P8" s="6">
        <f t="shared" si="1"/>
        <v>7000.51</v>
      </c>
      <c r="Q8" s="21">
        <f t="shared" si="2"/>
        <v>37103.124000000003</v>
      </c>
    </row>
    <row r="9" spans="1:17" x14ac:dyDescent="0.25">
      <c r="A9" s="2" t="s">
        <v>0</v>
      </c>
      <c r="B9" s="2">
        <v>1</v>
      </c>
      <c r="C9" s="2" t="s">
        <v>4</v>
      </c>
      <c r="D9" s="2" t="s">
        <v>5</v>
      </c>
      <c r="E9" s="2">
        <v>10</v>
      </c>
      <c r="F9" s="8">
        <v>2188</v>
      </c>
      <c r="G9" s="6">
        <v>109.4</v>
      </c>
      <c r="H9" s="8">
        <v>50</v>
      </c>
      <c r="I9" s="16">
        <f>SUM(F9:H9)</f>
        <v>2347.4</v>
      </c>
      <c r="J9" s="6">
        <v>23.6</v>
      </c>
      <c r="K9" s="6">
        <v>70.400000000000006</v>
      </c>
      <c r="L9" s="6">
        <f t="shared" si="0"/>
        <v>1302.9539999999997</v>
      </c>
      <c r="M9" s="8">
        <v>110</v>
      </c>
      <c r="N9" s="16">
        <f t="shared" si="3"/>
        <v>29675.754000000001</v>
      </c>
      <c r="O9" s="6">
        <v>426.86</v>
      </c>
      <c r="P9" s="6">
        <f t="shared" si="1"/>
        <v>7000.51</v>
      </c>
      <c r="Q9" s="21">
        <f t="shared" si="2"/>
        <v>37103.124000000003</v>
      </c>
    </row>
    <row r="10" spans="1:17" x14ac:dyDescent="0.25">
      <c r="A10" s="2" t="s">
        <v>0</v>
      </c>
      <c r="B10" s="2">
        <v>1</v>
      </c>
      <c r="C10" s="2" t="s">
        <v>4</v>
      </c>
      <c r="D10" s="2" t="s">
        <v>5</v>
      </c>
      <c r="E10" s="2">
        <v>10</v>
      </c>
      <c r="F10" s="8">
        <v>2268</v>
      </c>
      <c r="G10" s="6">
        <v>113.4</v>
      </c>
      <c r="H10" s="8">
        <v>50</v>
      </c>
      <c r="I10" s="16">
        <f>SUM(F10:H10)</f>
        <v>2431.4</v>
      </c>
      <c r="J10" s="6">
        <v>23.6</v>
      </c>
      <c r="K10" s="6">
        <v>70.400000000000006</v>
      </c>
      <c r="L10" s="6">
        <f t="shared" si="0"/>
        <v>1350.5939999999998</v>
      </c>
      <c r="M10" s="8">
        <v>110</v>
      </c>
      <c r="N10" s="16">
        <f t="shared" si="3"/>
        <v>30731.394000000004</v>
      </c>
      <c r="O10" s="6">
        <v>426.86</v>
      </c>
      <c r="P10" s="6">
        <f t="shared" si="1"/>
        <v>7249.54</v>
      </c>
      <c r="Q10" s="21">
        <f t="shared" si="2"/>
        <v>38407.794000000002</v>
      </c>
    </row>
    <row r="11" spans="1:17" x14ac:dyDescent="0.25">
      <c r="A11" s="2" t="s">
        <v>0</v>
      </c>
      <c r="B11" s="2">
        <v>1</v>
      </c>
      <c r="C11" s="2" t="s">
        <v>4</v>
      </c>
      <c r="D11" s="2" t="s">
        <v>5</v>
      </c>
      <c r="E11" s="2">
        <v>10</v>
      </c>
      <c r="F11" s="8">
        <v>2188</v>
      </c>
      <c r="G11" s="6">
        <v>109.4</v>
      </c>
      <c r="H11" s="8">
        <v>43</v>
      </c>
      <c r="I11" s="16">
        <f>SUM(F11:H11)</f>
        <v>2340.4</v>
      </c>
      <c r="J11" s="6">
        <v>23.6</v>
      </c>
      <c r="K11" s="6">
        <v>70.400000000000006</v>
      </c>
      <c r="L11" s="6">
        <f t="shared" si="0"/>
        <v>1302.9539999999997</v>
      </c>
      <c r="M11" s="8">
        <v>110</v>
      </c>
      <c r="N11" s="16">
        <f t="shared" si="3"/>
        <v>29591.754000000001</v>
      </c>
      <c r="O11" s="6">
        <v>426.86</v>
      </c>
      <c r="P11" s="6">
        <f t="shared" si="1"/>
        <v>6980.69</v>
      </c>
      <c r="Q11" s="21">
        <f t="shared" si="2"/>
        <v>36999.304000000004</v>
      </c>
    </row>
    <row r="12" spans="1:17" x14ac:dyDescent="0.25">
      <c r="A12" s="2" t="s">
        <v>1</v>
      </c>
      <c r="B12" s="2">
        <v>1</v>
      </c>
      <c r="C12" s="2" t="s">
        <v>4</v>
      </c>
      <c r="D12" s="2" t="s">
        <v>6</v>
      </c>
      <c r="E12" s="2">
        <v>8</v>
      </c>
      <c r="F12" s="8">
        <v>1353</v>
      </c>
      <c r="G12" s="6">
        <v>67.650000000000006</v>
      </c>
      <c r="H12" s="8">
        <v>50</v>
      </c>
      <c r="I12" s="16">
        <f>SUM(F12:H12)</f>
        <v>1470.65</v>
      </c>
      <c r="J12" s="6"/>
      <c r="K12" s="6"/>
      <c r="L12" s="6">
        <f t="shared" si="0"/>
        <v>805.71149999999989</v>
      </c>
      <c r="M12" s="8">
        <v>84</v>
      </c>
      <c r="N12" s="16">
        <f t="shared" ref="N12" si="4">I12*12+J12+K12+L12+M12</f>
        <v>18537.511500000004</v>
      </c>
      <c r="O12" s="6">
        <v>426.86</v>
      </c>
      <c r="P12" s="6">
        <f t="shared" ref="P12" si="5">ROUND(N12*0.2359,2)</f>
        <v>4373</v>
      </c>
      <c r="Q12" s="21">
        <f t="shared" ref="Q12" si="6">SUM(N12:P12)</f>
        <v>23337.371500000005</v>
      </c>
    </row>
    <row r="13" spans="1:17" x14ac:dyDescent="0.25">
      <c r="A13" s="2" t="s">
        <v>2</v>
      </c>
      <c r="B13" s="2">
        <v>1</v>
      </c>
      <c r="C13" s="2" t="s">
        <v>7</v>
      </c>
      <c r="D13" s="2" t="s">
        <v>8</v>
      </c>
      <c r="E13" s="2">
        <v>10</v>
      </c>
      <c r="F13" s="8">
        <v>2188</v>
      </c>
      <c r="G13" s="6">
        <v>109.4</v>
      </c>
      <c r="H13" s="8"/>
      <c r="I13" s="16">
        <f>SUM(F13:H13)</f>
        <v>2297.4</v>
      </c>
      <c r="J13" s="6">
        <v>23.6</v>
      </c>
      <c r="K13" s="6">
        <v>70.400000000000006</v>
      </c>
      <c r="L13" s="6">
        <f t="shared" si="0"/>
        <v>1302.9539999999997</v>
      </c>
      <c r="M13" s="8">
        <v>110</v>
      </c>
      <c r="N13" s="16">
        <f>I13*12+J13+K13+L13+M13</f>
        <v>29075.754000000001</v>
      </c>
      <c r="O13" s="6">
        <v>426.86</v>
      </c>
      <c r="P13" s="6">
        <f t="shared" ref="P13:P20" si="7">ROUND(N13*0.2359,2)</f>
        <v>6858.97</v>
      </c>
      <c r="Q13" s="21">
        <f t="shared" ref="Q13:Q20" si="8">SUM(N13:P13)</f>
        <v>36361.584000000003</v>
      </c>
    </row>
    <row r="14" spans="1:17" x14ac:dyDescent="0.25">
      <c r="A14" s="2" t="s">
        <v>2</v>
      </c>
      <c r="B14" s="2">
        <v>1</v>
      </c>
      <c r="C14" s="2" t="s">
        <v>7</v>
      </c>
      <c r="D14" s="2" t="s">
        <v>8</v>
      </c>
      <c r="E14" s="2">
        <v>10</v>
      </c>
      <c r="F14" s="8">
        <v>2188</v>
      </c>
      <c r="G14" s="6">
        <v>109.4</v>
      </c>
      <c r="H14" s="8"/>
      <c r="I14" s="16">
        <f>SUM(F14:H14)</f>
        <v>2297.4</v>
      </c>
      <c r="J14" s="6">
        <v>23.6</v>
      </c>
      <c r="K14" s="6">
        <v>70.400000000000006</v>
      </c>
      <c r="L14" s="6">
        <f t="shared" si="0"/>
        <v>1302.9539999999997</v>
      </c>
      <c r="M14" s="8">
        <v>110</v>
      </c>
      <c r="N14" s="16">
        <f t="shared" ref="N14:N20" si="9">I14*12+J14+K14+L14+M14</f>
        <v>29075.754000000001</v>
      </c>
      <c r="O14" s="6">
        <v>426.86</v>
      </c>
      <c r="P14" s="6">
        <f t="shared" si="7"/>
        <v>6858.97</v>
      </c>
      <c r="Q14" s="21">
        <f t="shared" si="8"/>
        <v>36361.584000000003</v>
      </c>
    </row>
    <row r="15" spans="1:17" x14ac:dyDescent="0.25">
      <c r="A15" s="2" t="s">
        <v>2</v>
      </c>
      <c r="B15" s="2">
        <v>1</v>
      </c>
      <c r="C15" s="2" t="s">
        <v>7</v>
      </c>
      <c r="D15" s="2" t="s">
        <v>8</v>
      </c>
      <c r="E15" s="2">
        <v>10</v>
      </c>
      <c r="F15" s="8">
        <v>2188</v>
      </c>
      <c r="G15" s="6">
        <v>109.4</v>
      </c>
      <c r="H15" s="8"/>
      <c r="I15" s="16">
        <f>SUM(F15:H15)</f>
        <v>2297.4</v>
      </c>
      <c r="J15" s="6">
        <v>23.6</v>
      </c>
      <c r="K15" s="6">
        <v>70.400000000000006</v>
      </c>
      <c r="L15" s="6">
        <f t="shared" si="0"/>
        <v>1302.9539999999997</v>
      </c>
      <c r="M15" s="8">
        <v>110</v>
      </c>
      <c r="N15" s="16">
        <f t="shared" si="9"/>
        <v>29075.754000000001</v>
      </c>
      <c r="O15" s="6">
        <v>426.86</v>
      </c>
      <c r="P15" s="6">
        <f t="shared" si="7"/>
        <v>6858.97</v>
      </c>
      <c r="Q15" s="21">
        <f t="shared" si="8"/>
        <v>36361.584000000003</v>
      </c>
    </row>
    <row r="16" spans="1:17" x14ac:dyDescent="0.25">
      <c r="A16" s="2" t="s">
        <v>2</v>
      </c>
      <c r="B16" s="2">
        <v>1</v>
      </c>
      <c r="C16" s="2" t="s">
        <v>7</v>
      </c>
      <c r="D16" s="2" t="s">
        <v>8</v>
      </c>
      <c r="E16" s="2">
        <v>10</v>
      </c>
      <c r="F16" s="8">
        <v>2268</v>
      </c>
      <c r="G16" s="6">
        <v>113.4</v>
      </c>
      <c r="H16" s="8">
        <v>50</v>
      </c>
      <c r="I16" s="16">
        <f>SUM(F16:H16)</f>
        <v>2431.4</v>
      </c>
      <c r="J16" s="6">
        <v>23.6</v>
      </c>
      <c r="K16" s="6">
        <v>70.400000000000006</v>
      </c>
      <c r="L16" s="6">
        <f t="shared" si="0"/>
        <v>1350.5939999999998</v>
      </c>
      <c r="M16" s="8">
        <v>110</v>
      </c>
      <c r="N16" s="16">
        <f t="shared" si="9"/>
        <v>30731.394000000004</v>
      </c>
      <c r="O16" s="6">
        <v>426.86</v>
      </c>
      <c r="P16" s="6">
        <f t="shared" si="7"/>
        <v>7249.54</v>
      </c>
      <c r="Q16" s="21">
        <f t="shared" si="8"/>
        <v>38407.794000000002</v>
      </c>
    </row>
    <row r="17" spans="1:17" x14ac:dyDescent="0.25">
      <c r="A17" s="2" t="s">
        <v>2</v>
      </c>
      <c r="B17" s="2">
        <v>1</v>
      </c>
      <c r="C17" s="2" t="s">
        <v>7</v>
      </c>
      <c r="D17" s="2" t="s">
        <v>8</v>
      </c>
      <c r="E17" s="2">
        <v>10</v>
      </c>
      <c r="F17" s="8">
        <v>2108</v>
      </c>
      <c r="G17" s="6">
        <v>105.4</v>
      </c>
      <c r="H17" s="8">
        <v>50</v>
      </c>
      <c r="I17" s="16">
        <f>SUM(F17:H17)</f>
        <v>2263.4</v>
      </c>
      <c r="J17" s="6">
        <v>23.6</v>
      </c>
      <c r="K17" s="6">
        <v>70.400000000000006</v>
      </c>
      <c r="L17" s="6">
        <f t="shared" si="0"/>
        <v>1255.3139999999999</v>
      </c>
      <c r="M17" s="8">
        <v>110</v>
      </c>
      <c r="N17" s="16">
        <f t="shared" si="9"/>
        <v>28620.114000000001</v>
      </c>
      <c r="O17" s="6">
        <v>426.86</v>
      </c>
      <c r="P17" s="6">
        <f t="shared" si="7"/>
        <v>6751.48</v>
      </c>
      <c r="Q17" s="21">
        <f t="shared" si="8"/>
        <v>35798.453999999998</v>
      </c>
    </row>
    <row r="18" spans="1:17" x14ac:dyDescent="0.25">
      <c r="A18" s="2" t="s">
        <v>2</v>
      </c>
      <c r="B18" s="2">
        <v>1</v>
      </c>
      <c r="C18" s="2" t="s">
        <v>7</v>
      </c>
      <c r="D18" s="2" t="s">
        <v>8</v>
      </c>
      <c r="E18" s="2">
        <v>10</v>
      </c>
      <c r="F18" s="8">
        <v>1948</v>
      </c>
      <c r="G18" s="6">
        <v>97.4</v>
      </c>
      <c r="H18" s="8"/>
      <c r="I18" s="16">
        <f>SUM(F18:H18)</f>
        <v>2045.4</v>
      </c>
      <c r="J18" s="6">
        <v>23.6</v>
      </c>
      <c r="K18" s="6">
        <v>70.400000000000006</v>
      </c>
      <c r="L18" s="6">
        <f t="shared" si="0"/>
        <v>1160.0339999999999</v>
      </c>
      <c r="M18" s="8">
        <v>110</v>
      </c>
      <c r="N18" s="16">
        <f t="shared" si="9"/>
        <v>25908.834000000003</v>
      </c>
      <c r="O18" s="6">
        <v>426.86</v>
      </c>
      <c r="P18" s="6">
        <f t="shared" si="7"/>
        <v>6111.89</v>
      </c>
      <c r="Q18" s="21">
        <f t="shared" si="8"/>
        <v>32447.584000000003</v>
      </c>
    </row>
    <row r="19" spans="1:17" x14ac:dyDescent="0.25">
      <c r="A19" s="2" t="s">
        <v>2</v>
      </c>
      <c r="B19" s="2">
        <v>1</v>
      </c>
      <c r="C19" s="2" t="s">
        <v>7</v>
      </c>
      <c r="D19" s="2" t="s">
        <v>8</v>
      </c>
      <c r="E19" s="2">
        <v>10</v>
      </c>
      <c r="F19" s="8">
        <v>2108</v>
      </c>
      <c r="G19" s="6">
        <v>105.4</v>
      </c>
      <c r="H19" s="8">
        <v>50</v>
      </c>
      <c r="I19" s="16">
        <f>SUM(F19:H19)</f>
        <v>2263.4</v>
      </c>
      <c r="J19" s="6">
        <v>23.6</v>
      </c>
      <c r="K19" s="6">
        <v>70.400000000000006</v>
      </c>
      <c r="L19" s="6">
        <f t="shared" si="0"/>
        <v>1255.3139999999999</v>
      </c>
      <c r="M19" s="8">
        <v>110</v>
      </c>
      <c r="N19" s="16">
        <f t="shared" si="9"/>
        <v>28620.114000000001</v>
      </c>
      <c r="O19" s="6">
        <v>426.86</v>
      </c>
      <c r="P19" s="6">
        <f t="shared" si="7"/>
        <v>6751.48</v>
      </c>
      <c r="Q19" s="21">
        <f t="shared" si="8"/>
        <v>35798.453999999998</v>
      </c>
    </row>
    <row r="20" spans="1:17" x14ac:dyDescent="0.25">
      <c r="A20" s="2" t="s">
        <v>2</v>
      </c>
      <c r="B20" s="2">
        <v>1</v>
      </c>
      <c r="C20" s="2" t="s">
        <v>7</v>
      </c>
      <c r="D20" s="2" t="s">
        <v>8</v>
      </c>
      <c r="E20" s="2">
        <v>10</v>
      </c>
      <c r="F20" s="8">
        <v>2108</v>
      </c>
      <c r="G20" s="6">
        <v>105.4</v>
      </c>
      <c r="H20" s="8">
        <v>50</v>
      </c>
      <c r="I20" s="16">
        <f>SUM(F20:H20)</f>
        <v>2263.4</v>
      </c>
      <c r="J20" s="6">
        <v>23.6</v>
      </c>
      <c r="K20" s="6">
        <v>70.400000000000006</v>
      </c>
      <c r="L20" s="6">
        <f t="shared" si="0"/>
        <v>1255.3139999999999</v>
      </c>
      <c r="M20" s="8">
        <v>110</v>
      </c>
      <c r="N20" s="16">
        <f t="shared" si="9"/>
        <v>28620.114000000001</v>
      </c>
      <c r="O20" s="6">
        <v>426.86</v>
      </c>
      <c r="P20" s="6">
        <f t="shared" si="7"/>
        <v>6751.48</v>
      </c>
      <c r="Q20" s="21">
        <f t="shared" si="8"/>
        <v>35798.453999999998</v>
      </c>
    </row>
    <row r="21" spans="1:17" x14ac:dyDescent="0.25">
      <c r="A21" s="3" t="s">
        <v>28</v>
      </c>
      <c r="B21" s="3">
        <f>SUM(B5:B20)</f>
        <v>16</v>
      </c>
      <c r="C21" s="3"/>
      <c r="D21" s="3"/>
      <c r="E21" s="3"/>
      <c r="F21" s="9">
        <f t="shared" ref="F21:Q21" si="10">SUM(F5:F20)</f>
        <v>33773</v>
      </c>
      <c r="G21" s="7">
        <f t="shared" si="10"/>
        <v>1688.6500000000005</v>
      </c>
      <c r="H21" s="9">
        <f>SUM(H5:H20)</f>
        <v>543</v>
      </c>
      <c r="I21" s="17">
        <f t="shared" si="10"/>
        <v>36004.650000000009</v>
      </c>
      <c r="J21" s="7">
        <f t="shared" si="10"/>
        <v>354.00000000000006</v>
      </c>
      <c r="K21" s="7">
        <f t="shared" si="10"/>
        <v>1055.9999999999998</v>
      </c>
      <c r="L21" s="7">
        <f t="shared" si="10"/>
        <v>20111.821499999995</v>
      </c>
      <c r="M21" s="9">
        <f t="shared" si="10"/>
        <v>1734</v>
      </c>
      <c r="N21" s="17">
        <f t="shared" si="10"/>
        <v>455311.62150000001</v>
      </c>
      <c r="O21" s="7">
        <f t="shared" si="10"/>
        <v>6829.7599999999984</v>
      </c>
      <c r="P21" s="7">
        <f t="shared" si="10"/>
        <v>107407.98999999999</v>
      </c>
      <c r="Q21" s="22">
        <f t="shared" si="10"/>
        <v>569549.37150000024</v>
      </c>
    </row>
    <row r="23" spans="1:17" x14ac:dyDescent="0.25">
      <c r="A23" s="1" t="s">
        <v>31</v>
      </c>
    </row>
    <row r="24" spans="1:17" x14ac:dyDescent="0.25">
      <c r="A24" s="1"/>
    </row>
    <row r="25" spans="1:17" ht="15" customHeight="1" x14ac:dyDescent="0.25">
      <c r="A25" s="4" t="s">
        <v>13</v>
      </c>
      <c r="B25" s="4" t="s">
        <v>21</v>
      </c>
      <c r="C25" s="4" t="s">
        <v>11</v>
      </c>
      <c r="D25" s="4" t="s">
        <v>12</v>
      </c>
      <c r="E25" s="4" t="s">
        <v>10</v>
      </c>
      <c r="F25" s="12" t="s">
        <v>29</v>
      </c>
      <c r="G25" s="13"/>
      <c r="H25" s="14"/>
      <c r="I25" s="5" t="s">
        <v>30</v>
      </c>
      <c r="J25" s="5"/>
      <c r="K25" s="18" t="s">
        <v>24</v>
      </c>
      <c r="L25" s="4" t="s">
        <v>16</v>
      </c>
      <c r="M25" s="4" t="s">
        <v>17</v>
      </c>
      <c r="N25" s="20" t="s">
        <v>26</v>
      </c>
    </row>
    <row r="26" spans="1:17" ht="60" x14ac:dyDescent="0.25">
      <c r="A26" s="4"/>
      <c r="B26" s="4"/>
      <c r="C26" s="4"/>
      <c r="D26" s="4"/>
      <c r="E26" s="4"/>
      <c r="F26" s="10" t="s">
        <v>20</v>
      </c>
      <c r="G26" s="10" t="s">
        <v>19</v>
      </c>
      <c r="H26" s="15" t="s">
        <v>23</v>
      </c>
      <c r="I26" s="10" t="s">
        <v>18</v>
      </c>
      <c r="J26" s="11" t="s">
        <v>27</v>
      </c>
      <c r="K26" s="19"/>
      <c r="L26" s="4"/>
      <c r="M26" s="4"/>
      <c r="N26" s="20"/>
    </row>
    <row r="27" spans="1:17" x14ac:dyDescent="0.25">
      <c r="A27" s="2" t="s">
        <v>3</v>
      </c>
      <c r="B27" s="2">
        <v>1</v>
      </c>
      <c r="C27" s="2" t="s">
        <v>7</v>
      </c>
      <c r="D27" s="2" t="s">
        <v>9</v>
      </c>
      <c r="E27" s="2">
        <v>9</v>
      </c>
      <c r="F27" s="2">
        <v>1895</v>
      </c>
      <c r="G27" s="2">
        <v>50</v>
      </c>
      <c r="H27" s="24">
        <f>SUM(F27:G27)</f>
        <v>1945</v>
      </c>
      <c r="I27" s="25">
        <f t="shared" ref="I27" si="11">F27*60%</f>
        <v>1137</v>
      </c>
      <c r="J27" s="2">
        <v>97</v>
      </c>
      <c r="K27" s="16">
        <f>H27*12+I27+J27</f>
        <v>24574</v>
      </c>
      <c r="L27" s="2">
        <v>426.86</v>
      </c>
      <c r="M27" s="2">
        <f t="shared" ref="M27" si="12">ROUND(K27*0.2359,2)</f>
        <v>5797.01</v>
      </c>
      <c r="N27" s="23">
        <f t="shared" ref="N27" si="13">SUM(K27:M27)</f>
        <v>30797.870000000003</v>
      </c>
    </row>
    <row r="29" spans="1:17" x14ac:dyDescent="0.25">
      <c r="A29" t="s">
        <v>32</v>
      </c>
    </row>
  </sheetData>
  <mergeCells count="22">
    <mergeCell ref="N3:N4"/>
    <mergeCell ref="K25:K26"/>
    <mergeCell ref="I25:J25"/>
    <mergeCell ref="L25:L26"/>
    <mergeCell ref="M25:M26"/>
    <mergeCell ref="N25:N26"/>
    <mergeCell ref="F25:H25"/>
    <mergeCell ref="B3:B4"/>
    <mergeCell ref="A3:A4"/>
    <mergeCell ref="Q3:Q4"/>
    <mergeCell ref="P3:P4"/>
    <mergeCell ref="O3:O4"/>
    <mergeCell ref="A25:A26"/>
    <mergeCell ref="B25:B26"/>
    <mergeCell ref="C25:C26"/>
    <mergeCell ref="D25:D26"/>
    <mergeCell ref="E25:E26"/>
    <mergeCell ref="J3:M3"/>
    <mergeCell ref="F3:I3"/>
    <mergeCell ref="E3:E4"/>
    <mergeCell ref="D3:D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Valsts ieņēmumu dienests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Liene Eltermane</dc:creator>
  <cp:lastModifiedBy>Liene Eltermane</cp:lastModifiedBy>
  <dcterms:created xsi:type="dcterms:W3CDTF">2024-11-01T07:33:08Z</dcterms:created>
  <dcterms:modified xsi:type="dcterms:W3CDTF">2024-11-01T09:53:15Z</dcterms:modified>
</cp:coreProperties>
</file>