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xr:revisionPtr revIDLastSave="0" documentId="13_ncr:1_{056EF418-4ADD-48D2-BD5A-157B5716E447}" xr6:coauthVersionLast="47" xr6:coauthVersionMax="47" xr10:uidLastSave="{00000000-0000-0000-0000-000000000000}"/>
  <bookViews>
    <workbookView xWindow="-108" yWindow="-108" windowWidth="23256" windowHeight="12456" xr2:uid="{00000000-000D-0000-FFFF-FFFF00000000}"/>
  </bookViews>
  <sheets>
    <sheet name="cena" sheetId="1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 i="17" l="1"/>
  <c r="F9" i="17" s="1"/>
  <c r="F8" i="17" l="1"/>
  <c r="F14" i="17"/>
  <c r="G9" i="17"/>
  <c r="G8" i="17" l="1"/>
  <c r="F13" i="17"/>
  <c r="F7" i="17" s="1"/>
  <c r="G14" i="17"/>
  <c r="G13" i="17" s="1"/>
  <c r="G7" i="17" l="1"/>
</calcChain>
</file>

<file path=xl/sharedStrings.xml><?xml version="1.0" encoding="utf-8"?>
<sst xmlns="http://schemas.openxmlformats.org/spreadsheetml/2006/main" count="38" uniqueCount="31">
  <si>
    <t>x</t>
  </si>
  <si>
    <t>1. Tiešās pakalpojuma aktivitātes un izmaksas</t>
  </si>
  <si>
    <t>Nr. p. k.</t>
  </si>
  <si>
    <t>Izdevumu posteņa nosaukums</t>
  </si>
  <si>
    <t>Vienība</t>
  </si>
  <si>
    <t>vienas vienības cena EURO, mēn</t>
  </si>
  <si>
    <t>Kopā atlīdzība mēnesī, EURO</t>
  </si>
  <si>
    <t>1 h vidējās izmaksas, EURO</t>
  </si>
  <si>
    <t>Aprēķins</t>
  </si>
  <si>
    <t>Komentāri</t>
  </si>
  <si>
    <t>Asistenta pakalpojuma izmaksas mēnesī /                                                                                           1h cena*:</t>
  </si>
  <si>
    <t>Tiešās pakalpojuma aktivitātes un izmaksas KOPĀ:</t>
  </si>
  <si>
    <t>1.1.</t>
  </si>
  <si>
    <t>Asistenta atlīdzība</t>
  </si>
  <si>
    <t>1 slodze</t>
  </si>
  <si>
    <t>2. Ar pakalpojuma organizēšanu saistītās aktivitātes un izmaksas</t>
  </si>
  <si>
    <t>vienas vienības cena EURO</t>
  </si>
  <si>
    <t>Apjoms mēnesī, EURO</t>
  </si>
  <si>
    <t>Kopā izmaksas mēnesī, EURO</t>
  </si>
  <si>
    <t>Ar pakalpojuma organizēšanu saistītās aktivitātes un izmaksas KOPĀ:</t>
  </si>
  <si>
    <t>2.1.</t>
  </si>
  <si>
    <t>Pakalpojuma administrēšanas izmaksas:</t>
  </si>
  <si>
    <t>Administrēšanas izdevumiem plānots ne vairāk kā 5% no pakalpojuma tiešajām (asistenta atlīdzība)  izmaksām</t>
  </si>
  <si>
    <t>*Asistenta pakalpojuma cena ir pakalpojuma cena, kuru nodrošina no valsts budžeta līdzekļiem (LM sedz pašvaldības izdevumus atbilstoši aprēķinātajai pakalpojuma groza cenai par 1 h un faktiskajam pašvaldības norādītājam asistenta pakalpojumu stundu skaitam). Pašvaldība asistenta pakalpojumu nodrošina atbilstoši MK noteikumos Nr.316 "Noteikumi par asistenta, pavadoņa un aprūpes pakalpojumu personām ar invaliditāti" noteiktajām prasībām, nepieciešamības gadījumā līdzfinansējot pakalpojumu no pašvaldības budžeta līdzekļiem. Faktiskā asistenta pakalpojuma izmaksas par 1h var atšķirties, to ietekmē konkrētās pašvaldība faktiskās pakalpojuma cenas (asistenta atlīdzība), kas attiecīgi ietekmē arī pašvaldības administrēšanai novirzāmo finansējumu (administrēšanai novirzītais finansējums faktiski nedrīkst pārsniegt pakalpojuma grozā noteikto % no pakalpojuma tiešajām (asistenta atlīdzība)).</t>
  </si>
  <si>
    <t>Pielikums</t>
  </si>
  <si>
    <t>Vidēji 42.64 euro mēnesī, 0.26 euro/1h. Aprēķins: Tiešās pakalpojuma izmaksas mēnesī 852.77 euro x 5% = 42.64 euro/ mēn : 167 h = 0.26 euro/ 1 h.</t>
  </si>
  <si>
    <t>Vidējo darba stundu skaitu mēnesī aprēķina pēc  formulas - darba laika kalendāra kopējo darba stundu skaitu gadā dalot ar 12 mēnešiem. Atbilstoši 2023.gadā ir 2004 darba stundas, vidēji mēnesī 167h ( pie 40 stundu darba nedēļas). Atlīdzības izdevumi mēnesī 852.77 euro (t.sk. darba devēja VSAOI 23.59%) : 167 h  = 5.11 euro/1 h</t>
  </si>
  <si>
    <t xml:space="preserve">Tiesību akta projekta "Grozījumi Ministru kabineta 2021. gada 18. maija noteikumos Nr. 316 "Noteikumi par asistenta, pavadoņa un aprūpes pakalpojumu personām ar invaliditāti"" sākotnējās ietekmes (ex-ante) novērtējuma ziņojuma (anotācijas) 
III. 3. Tiesību akta projekta ietekme uz valsts budžetu un pašvaldību budžetiem </t>
  </si>
  <si>
    <t>Asistenta un pavadoņa pakalpojuma cenas kalkulācija</t>
  </si>
  <si>
    <t>VSAOI darba devēja daļa ( 23.59%), EURO</t>
  </si>
  <si>
    <t xml:space="preserve">Asistentam atlīdzības izmaksas pielīdzinātas plānotajai mēnešalgai valsts sociālās aprūpes centros nodarbinātajiem aprūpētājiem. Personu ar invaliditāti asistentu un pavadoņu atlīdzības apmērs par vienu pakalpojuma sniegšanas stundu noteikts 5,11 euro, tādējādi atlīdzības apmērs  par vienu pakalpojuma sniegšanas stundu pielīdzināts valsts sociālajos aprūpes centros strādājošo aprūpētāju mēnešalgai (aprūpētāju mēnešalgas ( MK 26.04.2022. Not. Nr. 262. Saime, apakšsaime - 43.1., līmenis - IA, MAG - 4. ) intervāla viduspunkts 2023. gadā plānots 690 euro).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</si>
</sst>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name val="Arial"/>
      <family val="2"/>
      <charset val="186"/>
    </font>
    <font>
      <sz val="10"/>
      <name val="Times New Roman Baltic"/>
      <charset val="186"/>
    </font>
    <font>
      <sz val="12"/>
      <name val="Times New Roman"/>
      <family val="1"/>
      <charset val="186"/>
    </font>
    <font>
      <i/>
      <sz val="12"/>
      <name val="Times New Roman"/>
      <family val="1"/>
      <charset val="186"/>
    </font>
    <font>
      <sz val="14"/>
      <name val="Times New Roman"/>
      <family val="1"/>
      <charset val="186"/>
    </font>
    <font>
      <i/>
      <sz val="14"/>
      <name val="Times New Roman"/>
      <family val="1"/>
      <charset val="186"/>
    </font>
    <font>
      <b/>
      <sz val="14"/>
      <name val="Times New Roman"/>
      <family val="1"/>
      <charset val="186"/>
    </font>
    <font>
      <b/>
      <sz val="16"/>
      <name val="Times New Roman"/>
      <family val="1"/>
      <charset val="186"/>
    </font>
    <font>
      <sz val="14"/>
      <color rgb="FFFF0000"/>
      <name val="Times New Roman"/>
      <family val="1"/>
      <charset val="186"/>
    </font>
    <font>
      <b/>
      <sz val="14"/>
      <color rgb="FFFF0000"/>
      <name val="Times New Roman"/>
      <family val="1"/>
      <charset val="186"/>
    </font>
    <font>
      <b/>
      <sz val="10"/>
      <name val="Times New Roman"/>
      <family val="1"/>
      <charset val="186"/>
    </font>
    <font>
      <b/>
      <u/>
      <sz val="16"/>
      <name val="Times New Roman"/>
      <family val="1"/>
      <charset val="186"/>
    </font>
    <font>
      <b/>
      <i/>
      <sz val="12"/>
      <name val="Times New Roman"/>
      <family val="1"/>
      <charset val="186"/>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6">
    <xf numFmtId="0" fontId="0" fillId="0" borderId="0"/>
    <xf numFmtId="0" fontId="2" fillId="0" borderId="0"/>
    <xf numFmtId="0" fontId="1" fillId="0" borderId="0"/>
    <xf numFmtId="0" fontId="1" fillId="0" borderId="0"/>
    <xf numFmtId="0" fontId="1" fillId="0" borderId="0"/>
    <xf numFmtId="0" fontId="1" fillId="0" borderId="0" applyBorder="0"/>
  </cellStyleXfs>
  <cellXfs count="54">
    <xf numFmtId="0" fontId="0" fillId="0" borderId="0" xfId="0"/>
    <xf numFmtId="0" fontId="9" fillId="0" borderId="0" xfId="0" applyFont="1"/>
    <xf numFmtId="0" fontId="9" fillId="0" borderId="0" xfId="0" applyFont="1" applyAlignment="1">
      <alignment horizontal="center"/>
    </xf>
    <xf numFmtId="4" fontId="8" fillId="4" borderId="12" xfId="0" applyNumberFormat="1" applyFont="1" applyFill="1" applyBorder="1" applyAlignment="1">
      <alignment horizontal="right" vertical="center" wrapText="1"/>
    </xf>
    <xf numFmtId="4" fontId="12" fillId="4" borderId="12" xfId="0" applyNumberFormat="1" applyFont="1" applyFill="1" applyBorder="1" applyAlignment="1">
      <alignment horizontal="right" vertical="center" wrapText="1"/>
    </xf>
    <xf numFmtId="0" fontId="7" fillId="2" borderId="3" xfId="0" applyFont="1" applyFill="1" applyBorder="1" applyAlignment="1">
      <alignment horizontal="center" vertical="center"/>
    </xf>
    <xf numFmtId="4" fontId="7" fillId="2" borderId="3" xfId="0" applyNumberFormat="1" applyFont="1" applyFill="1" applyBorder="1" applyAlignment="1">
      <alignment horizontal="right" vertical="center" wrapText="1"/>
    </xf>
    <xf numFmtId="4" fontId="7" fillId="2" borderId="3" xfId="0" applyNumberFormat="1" applyFont="1" applyFill="1" applyBorder="1" applyAlignment="1">
      <alignment vertical="center" wrapText="1"/>
    </xf>
    <xf numFmtId="0" fontId="9" fillId="0" borderId="0" xfId="0" applyFont="1" applyAlignment="1">
      <alignment vertical="center"/>
    </xf>
    <xf numFmtId="0" fontId="5" fillId="0" borderId="1" xfId="0" applyFont="1" applyBorder="1" applyAlignment="1">
      <alignment horizontal="left" vertical="center"/>
    </xf>
    <xf numFmtId="0" fontId="6" fillId="0" borderId="1" xfId="0" applyFont="1" applyBorder="1" applyAlignment="1">
      <alignment vertical="center" wrapText="1"/>
    </xf>
    <xf numFmtId="3" fontId="4" fillId="0" borderId="1" xfId="0" applyNumberFormat="1" applyFont="1" applyFill="1" applyBorder="1" applyAlignment="1">
      <alignment horizontal="center" vertical="center" wrapText="1"/>
    </xf>
    <xf numFmtId="4" fontId="5" fillId="0" borderId="1" xfId="0" applyNumberFormat="1" applyFont="1" applyFill="1" applyBorder="1" applyAlignment="1">
      <alignment horizontal="right" vertical="center"/>
    </xf>
    <xf numFmtId="0" fontId="9" fillId="0" borderId="0" xfId="0" applyFont="1" applyAlignment="1">
      <alignment horizontal="left" vertical="center"/>
    </xf>
    <xf numFmtId="0" fontId="9" fillId="0" borderId="0" xfId="0" applyFont="1" applyAlignment="1">
      <alignment horizontal="center" vertical="center"/>
    </xf>
    <xf numFmtId="0" fontId="7" fillId="2" borderId="1" xfId="0" applyFont="1" applyFill="1" applyBorder="1" applyAlignment="1">
      <alignment horizontal="center" vertical="center"/>
    </xf>
    <xf numFmtId="4" fontId="7" fillId="2" borderId="1" xfId="0" applyNumberFormat="1" applyFont="1" applyFill="1" applyBorder="1" applyAlignment="1">
      <alignment horizontal="right" vertical="center" wrapText="1"/>
    </xf>
    <xf numFmtId="0" fontId="7" fillId="2" borderId="1" xfId="0" applyFont="1" applyFill="1" applyBorder="1" applyAlignment="1">
      <alignment vertical="center" wrapText="1"/>
    </xf>
    <xf numFmtId="0" fontId="10" fillId="0" borderId="0" xfId="0" applyFont="1"/>
    <xf numFmtId="4" fontId="7" fillId="0" borderId="1" xfId="0" applyNumberFormat="1" applyFont="1" applyFill="1" applyBorder="1" applyAlignment="1">
      <alignment horizontal="right" vertical="center"/>
    </xf>
    <xf numFmtId="0" fontId="9" fillId="0" borderId="0" xfId="0" applyFont="1"/>
    <xf numFmtId="0" fontId="5" fillId="3" borderId="1" xfId="0" applyFont="1" applyFill="1" applyBorder="1" applyAlignment="1">
      <alignment horizontal="left" vertical="center"/>
    </xf>
    <xf numFmtId="4" fontId="5" fillId="3" borderId="1" xfId="0" applyNumberFormat="1" applyFont="1" applyFill="1" applyBorder="1" applyAlignment="1">
      <alignment horizontal="right"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7" fillId="2" borderId="1" xfId="0" applyFont="1" applyFill="1" applyBorder="1" applyAlignment="1">
      <alignment horizontal="right" vertical="center" wrapText="1"/>
    </xf>
    <xf numFmtId="0" fontId="7" fillId="3" borderId="1" xfId="0" applyFont="1" applyFill="1" applyBorder="1" applyAlignment="1">
      <alignment horizontal="right" vertical="center" wrapText="1"/>
    </xf>
    <xf numFmtId="0" fontId="4" fillId="0" borderId="4" xfId="0" applyFont="1" applyBorder="1" applyAlignment="1">
      <alignment horizontal="left" vertical="top" wrapText="1"/>
    </xf>
    <xf numFmtId="0" fontId="8" fillId="0" borderId="0" xfId="0" applyFont="1" applyBorder="1" applyAlignment="1">
      <alignment horizontal="left" wrapText="1"/>
    </xf>
    <xf numFmtId="0" fontId="5" fillId="0" borderId="1" xfId="0" applyFont="1" applyBorder="1" applyAlignment="1">
      <alignment horizontal="center" vertical="center" wrapText="1"/>
    </xf>
    <xf numFmtId="0" fontId="11" fillId="0" borderId="1" xfId="0" applyFont="1" applyBorder="1" applyAlignment="1">
      <alignment horizontal="center" wrapText="1"/>
    </xf>
    <xf numFmtId="0" fontId="11" fillId="0" borderId="1" xfId="0" applyFont="1" applyFill="1" applyBorder="1" applyAlignment="1">
      <alignment horizontal="center" wrapText="1"/>
    </xf>
    <xf numFmtId="0" fontId="3" fillId="0" borderId="1" xfId="0" applyFont="1" applyFill="1" applyBorder="1" applyAlignment="1">
      <alignment horizontal="center" wrapText="1"/>
    </xf>
    <xf numFmtId="0" fontId="5" fillId="0" borderId="0" xfId="0" applyFont="1" applyAlignment="1">
      <alignment horizontal="right"/>
    </xf>
    <xf numFmtId="0" fontId="8" fillId="4" borderId="8" xfId="0" applyFont="1" applyFill="1" applyBorder="1" applyAlignment="1">
      <alignment horizontal="right" vertical="center" wrapText="1"/>
    </xf>
    <xf numFmtId="0" fontId="8" fillId="4" borderId="9" xfId="0" applyFont="1" applyFill="1" applyBorder="1" applyAlignment="1">
      <alignment horizontal="right" vertical="center" wrapText="1"/>
    </xf>
    <xf numFmtId="0" fontId="8" fillId="4" borderId="10" xfId="0" applyFont="1" applyFill="1" applyBorder="1" applyAlignment="1">
      <alignment horizontal="right" vertical="center" wrapText="1"/>
    </xf>
    <xf numFmtId="0" fontId="13" fillId="4" borderId="13" xfId="0" applyFont="1" applyFill="1" applyBorder="1" applyAlignment="1">
      <alignment horizontal="left" vertical="center" wrapText="1"/>
    </xf>
    <xf numFmtId="0" fontId="13" fillId="4" borderId="6" xfId="0" applyFont="1" applyFill="1" applyBorder="1" applyAlignment="1">
      <alignment horizontal="left" vertical="center" wrapText="1"/>
    </xf>
    <xf numFmtId="0" fontId="7" fillId="2" borderId="3" xfId="0" applyFont="1" applyFill="1" applyBorder="1" applyAlignment="1">
      <alignment horizontal="right" vertical="center" wrapText="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0" fontId="5" fillId="0" borderId="0" xfId="0" applyFont="1" applyAlignment="1">
      <alignment horizontal="right" vertical="top" wrapText="1"/>
    </xf>
    <xf numFmtId="0" fontId="8" fillId="0" borderId="7" xfId="0" applyFont="1" applyBorder="1" applyAlignment="1">
      <alignment horizontal="left" wrapText="1"/>
    </xf>
    <xf numFmtId="0" fontId="5" fillId="0" borderId="2" xfId="0" applyFont="1" applyBorder="1" applyAlignment="1">
      <alignment horizontal="center" vertical="center" wrapText="1"/>
    </xf>
    <xf numFmtId="0" fontId="11" fillId="0" borderId="2" xfId="0" applyFont="1" applyBorder="1" applyAlignment="1">
      <alignment horizontal="center" wrapText="1"/>
    </xf>
    <xf numFmtId="0" fontId="11" fillId="0" borderId="11" xfId="0" applyFont="1" applyBorder="1" applyAlignment="1">
      <alignment horizontal="center" wrapText="1"/>
    </xf>
    <xf numFmtId="0" fontId="11" fillId="0" borderId="2" xfId="0" applyFont="1" applyFill="1" applyBorder="1" applyAlignment="1">
      <alignment horizontal="center" wrapText="1"/>
    </xf>
    <xf numFmtId="0" fontId="7" fillId="0" borderId="0" xfId="0" applyFont="1" applyAlignment="1">
      <alignment horizontal="center" vertical="center" wrapText="1"/>
    </xf>
    <xf numFmtId="0" fontId="4" fillId="0" borderId="5" xfId="0"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xf numFmtId="4" fontId="7" fillId="0" borderId="0" xfId="0" applyNumberFormat="1" applyFont="1"/>
    <xf numFmtId="0" fontId="5" fillId="0" borderId="0" xfId="0" applyFont="1"/>
  </cellXfs>
  <cellStyles count="6">
    <cellStyle name="Normal 2" xfId="2" xr:uid="{00000000-0005-0000-0000-000031000000}"/>
    <cellStyle name="Normal 2 2 2" xfId="4" xr:uid="{451E1748-7959-42D8-963D-2ACA05FDD6D6}"/>
    <cellStyle name="Normal 3" xfId="1" xr:uid="{00000000-0005-0000-0000-000001000000}"/>
    <cellStyle name="Normal_Sheet1 2" xfId="5" xr:uid="{EDC2F8F8-3526-4723-9E40-BDF1F7951301}"/>
    <cellStyle name="Parastais 2" xfId="3" xr:uid="{00000000-0005-0000-0000-000032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DB6FE-0C9E-4A24-9AFE-95CA52ADD6D9}">
  <dimension ref="A1:J18"/>
  <sheetViews>
    <sheetView tabSelected="1" zoomScale="60" zoomScaleNormal="60" workbookViewId="0">
      <selection activeCell="A3" sqref="A3:I3"/>
    </sheetView>
  </sheetViews>
  <sheetFormatPr defaultRowHeight="18" x14ac:dyDescent="0.35"/>
  <cols>
    <col min="1" max="1" width="10.5546875" style="2" customWidth="1"/>
    <col min="2" max="2" width="17.33203125" style="1" customWidth="1"/>
    <col min="3" max="4" width="10.33203125" style="18" customWidth="1"/>
    <col min="5" max="5" width="10.33203125" style="51" customWidth="1"/>
    <col min="6" max="6" width="12.5546875" style="51" customWidth="1"/>
    <col min="7" max="7" width="10.33203125" style="51" customWidth="1"/>
    <col min="8" max="8" width="30.6640625" style="53" customWidth="1"/>
    <col min="9" max="9" width="32.109375" style="53" customWidth="1"/>
    <col min="10" max="199" width="8.88671875" style="1"/>
    <col min="200" max="200" width="24.6640625" style="1" customWidth="1"/>
    <col min="201" max="201" width="12" style="1" customWidth="1"/>
    <col min="202" max="202" width="9" style="1" customWidth="1"/>
    <col min="203" max="206" width="8.6640625" style="1" customWidth="1"/>
    <col min="207" max="207" width="8.5546875" style="1" customWidth="1"/>
    <col min="208" max="208" width="8.88671875" style="1"/>
    <col min="209" max="210" width="11.5546875" style="1" customWidth="1"/>
    <col min="211" max="211" width="9.33203125" style="1" customWidth="1"/>
    <col min="212" max="212" width="40.44140625" style="1" customWidth="1"/>
    <col min="213" max="213" width="51.33203125" style="1" customWidth="1"/>
    <col min="214" max="215" width="9.109375" style="1" customWidth="1"/>
    <col min="216" max="455" width="8.88671875" style="1"/>
    <col min="456" max="456" width="24.6640625" style="1" customWidth="1"/>
    <col min="457" max="457" width="12" style="1" customWidth="1"/>
    <col min="458" max="458" width="9" style="1" customWidth="1"/>
    <col min="459" max="462" width="8.6640625" style="1" customWidth="1"/>
    <col min="463" max="463" width="8.5546875" style="1" customWidth="1"/>
    <col min="464" max="464" width="8.88671875" style="1"/>
    <col min="465" max="466" width="11.5546875" style="1" customWidth="1"/>
    <col min="467" max="467" width="9.33203125" style="1" customWidth="1"/>
    <col min="468" max="468" width="40.44140625" style="1" customWidth="1"/>
    <col min="469" max="469" width="51.33203125" style="1" customWidth="1"/>
    <col min="470" max="471" width="9.109375" style="1" customWidth="1"/>
    <col min="472" max="711" width="8.88671875" style="1"/>
    <col min="712" max="712" width="24.6640625" style="1" customWidth="1"/>
    <col min="713" max="713" width="12" style="1" customWidth="1"/>
    <col min="714" max="714" width="9" style="1" customWidth="1"/>
    <col min="715" max="718" width="8.6640625" style="1" customWidth="1"/>
    <col min="719" max="719" width="8.5546875" style="1" customWidth="1"/>
    <col min="720" max="720" width="8.88671875" style="1"/>
    <col min="721" max="722" width="11.5546875" style="1" customWidth="1"/>
    <col min="723" max="723" width="9.33203125" style="1" customWidth="1"/>
    <col min="724" max="724" width="40.44140625" style="1" customWidth="1"/>
    <col min="725" max="725" width="51.33203125" style="1" customWidth="1"/>
    <col min="726" max="727" width="9.109375" style="1" customWidth="1"/>
    <col min="728" max="967" width="8.88671875" style="1"/>
    <col min="968" max="968" width="24.6640625" style="1" customWidth="1"/>
    <col min="969" max="969" width="12" style="1" customWidth="1"/>
    <col min="970" max="970" width="9" style="1" customWidth="1"/>
    <col min="971" max="974" width="8.6640625" style="1" customWidth="1"/>
    <col min="975" max="975" width="8.5546875" style="1" customWidth="1"/>
    <col min="976" max="976" width="8.88671875" style="1"/>
    <col min="977" max="978" width="11.5546875" style="1" customWidth="1"/>
    <col min="979" max="979" width="9.33203125" style="1" customWidth="1"/>
    <col min="980" max="980" width="40.44140625" style="1" customWidth="1"/>
    <col min="981" max="981" width="51.33203125" style="1" customWidth="1"/>
    <col min="982" max="983" width="9.109375" style="1" customWidth="1"/>
    <col min="984" max="1223" width="8.88671875" style="1"/>
    <col min="1224" max="1224" width="24.6640625" style="1" customWidth="1"/>
    <col min="1225" max="1225" width="12" style="1" customWidth="1"/>
    <col min="1226" max="1226" width="9" style="1" customWidth="1"/>
    <col min="1227" max="1230" width="8.6640625" style="1" customWidth="1"/>
    <col min="1231" max="1231" width="8.5546875" style="1" customWidth="1"/>
    <col min="1232" max="1232" width="8.88671875" style="1"/>
    <col min="1233" max="1234" width="11.5546875" style="1" customWidth="1"/>
    <col min="1235" max="1235" width="9.33203125" style="1" customWidth="1"/>
    <col min="1236" max="1236" width="40.44140625" style="1" customWidth="1"/>
    <col min="1237" max="1237" width="51.33203125" style="1" customWidth="1"/>
    <col min="1238" max="1239" width="9.109375" style="1" customWidth="1"/>
    <col min="1240" max="1479" width="8.88671875" style="1"/>
    <col min="1480" max="1480" width="24.6640625" style="1" customWidth="1"/>
    <col min="1481" max="1481" width="12" style="1" customWidth="1"/>
    <col min="1482" max="1482" width="9" style="1" customWidth="1"/>
    <col min="1483" max="1486" width="8.6640625" style="1" customWidth="1"/>
    <col min="1487" max="1487" width="8.5546875" style="1" customWidth="1"/>
    <col min="1488" max="1488" width="8.88671875" style="1"/>
    <col min="1489" max="1490" width="11.5546875" style="1" customWidth="1"/>
    <col min="1491" max="1491" width="9.33203125" style="1" customWidth="1"/>
    <col min="1492" max="1492" width="40.44140625" style="1" customWidth="1"/>
    <col min="1493" max="1493" width="51.33203125" style="1" customWidth="1"/>
    <col min="1494" max="1495" width="9.109375" style="1" customWidth="1"/>
    <col min="1496" max="1735" width="8.88671875" style="1"/>
    <col min="1736" max="1736" width="24.6640625" style="1" customWidth="1"/>
    <col min="1737" max="1737" width="12" style="1" customWidth="1"/>
    <col min="1738" max="1738" width="9" style="1" customWidth="1"/>
    <col min="1739" max="1742" width="8.6640625" style="1" customWidth="1"/>
    <col min="1743" max="1743" width="8.5546875" style="1" customWidth="1"/>
    <col min="1744" max="1744" width="8.88671875" style="1"/>
    <col min="1745" max="1746" width="11.5546875" style="1" customWidth="1"/>
    <col min="1747" max="1747" width="9.33203125" style="1" customWidth="1"/>
    <col min="1748" max="1748" width="40.44140625" style="1" customWidth="1"/>
    <col min="1749" max="1749" width="51.33203125" style="1" customWidth="1"/>
    <col min="1750" max="1751" width="9.109375" style="1" customWidth="1"/>
    <col min="1752" max="1991" width="8.88671875" style="1"/>
    <col min="1992" max="1992" width="24.6640625" style="1" customWidth="1"/>
    <col min="1993" max="1993" width="12" style="1" customWidth="1"/>
    <col min="1994" max="1994" width="9" style="1" customWidth="1"/>
    <col min="1995" max="1998" width="8.6640625" style="1" customWidth="1"/>
    <col min="1999" max="1999" width="8.5546875" style="1" customWidth="1"/>
    <col min="2000" max="2000" width="8.88671875" style="1"/>
    <col min="2001" max="2002" width="11.5546875" style="1" customWidth="1"/>
    <col min="2003" max="2003" width="9.33203125" style="1" customWidth="1"/>
    <col min="2004" max="2004" width="40.44140625" style="1" customWidth="1"/>
    <col min="2005" max="2005" width="51.33203125" style="1" customWidth="1"/>
    <col min="2006" max="2007" width="9.109375" style="1" customWidth="1"/>
    <col min="2008" max="2247" width="8.88671875" style="1"/>
    <col min="2248" max="2248" width="24.6640625" style="1" customWidth="1"/>
    <col min="2249" max="2249" width="12" style="1" customWidth="1"/>
    <col min="2250" max="2250" width="9" style="1" customWidth="1"/>
    <col min="2251" max="2254" width="8.6640625" style="1" customWidth="1"/>
    <col min="2255" max="2255" width="8.5546875" style="1" customWidth="1"/>
    <col min="2256" max="2256" width="8.88671875" style="1"/>
    <col min="2257" max="2258" width="11.5546875" style="1" customWidth="1"/>
    <col min="2259" max="2259" width="9.33203125" style="1" customWidth="1"/>
    <col min="2260" max="2260" width="40.44140625" style="1" customWidth="1"/>
    <col min="2261" max="2261" width="51.33203125" style="1" customWidth="1"/>
    <col min="2262" max="2263" width="9.109375" style="1" customWidth="1"/>
    <col min="2264" max="2503" width="8.88671875" style="1"/>
    <col min="2504" max="2504" width="24.6640625" style="1" customWidth="1"/>
    <col min="2505" max="2505" width="12" style="1" customWidth="1"/>
    <col min="2506" max="2506" width="9" style="1" customWidth="1"/>
    <col min="2507" max="2510" width="8.6640625" style="1" customWidth="1"/>
    <col min="2511" max="2511" width="8.5546875" style="1" customWidth="1"/>
    <col min="2512" max="2512" width="8.88671875" style="1"/>
    <col min="2513" max="2514" width="11.5546875" style="1" customWidth="1"/>
    <col min="2515" max="2515" width="9.33203125" style="1" customWidth="1"/>
    <col min="2516" max="2516" width="40.44140625" style="1" customWidth="1"/>
    <col min="2517" max="2517" width="51.33203125" style="1" customWidth="1"/>
    <col min="2518" max="2519" width="9.109375" style="1" customWidth="1"/>
    <col min="2520" max="2759" width="8.88671875" style="1"/>
    <col min="2760" max="2760" width="24.6640625" style="1" customWidth="1"/>
    <col min="2761" max="2761" width="12" style="1" customWidth="1"/>
    <col min="2762" max="2762" width="9" style="1" customWidth="1"/>
    <col min="2763" max="2766" width="8.6640625" style="1" customWidth="1"/>
    <col min="2767" max="2767" width="8.5546875" style="1" customWidth="1"/>
    <col min="2768" max="2768" width="8.88671875" style="1"/>
    <col min="2769" max="2770" width="11.5546875" style="1" customWidth="1"/>
    <col min="2771" max="2771" width="9.33203125" style="1" customWidth="1"/>
    <col min="2772" max="2772" width="40.44140625" style="1" customWidth="1"/>
    <col min="2773" max="2773" width="51.33203125" style="1" customWidth="1"/>
    <col min="2774" max="2775" width="9.109375" style="1" customWidth="1"/>
    <col min="2776" max="3015" width="8.88671875" style="1"/>
    <col min="3016" max="3016" width="24.6640625" style="1" customWidth="1"/>
    <col min="3017" max="3017" width="12" style="1" customWidth="1"/>
    <col min="3018" max="3018" width="9" style="1" customWidth="1"/>
    <col min="3019" max="3022" width="8.6640625" style="1" customWidth="1"/>
    <col min="3023" max="3023" width="8.5546875" style="1" customWidth="1"/>
    <col min="3024" max="3024" width="8.88671875" style="1"/>
    <col min="3025" max="3026" width="11.5546875" style="1" customWidth="1"/>
    <col min="3027" max="3027" width="9.33203125" style="1" customWidth="1"/>
    <col min="3028" max="3028" width="40.44140625" style="1" customWidth="1"/>
    <col min="3029" max="3029" width="51.33203125" style="1" customWidth="1"/>
    <col min="3030" max="3031" width="9.109375" style="1" customWidth="1"/>
    <col min="3032" max="3271" width="8.88671875" style="1"/>
    <col min="3272" max="3272" width="24.6640625" style="1" customWidth="1"/>
    <col min="3273" max="3273" width="12" style="1" customWidth="1"/>
    <col min="3274" max="3274" width="9" style="1" customWidth="1"/>
    <col min="3275" max="3278" width="8.6640625" style="1" customWidth="1"/>
    <col min="3279" max="3279" width="8.5546875" style="1" customWidth="1"/>
    <col min="3280" max="3280" width="8.88671875" style="1"/>
    <col min="3281" max="3282" width="11.5546875" style="1" customWidth="1"/>
    <col min="3283" max="3283" width="9.33203125" style="1" customWidth="1"/>
    <col min="3284" max="3284" width="40.44140625" style="1" customWidth="1"/>
    <col min="3285" max="3285" width="51.33203125" style="1" customWidth="1"/>
    <col min="3286" max="3287" width="9.109375" style="1" customWidth="1"/>
    <col min="3288" max="3527" width="8.88671875" style="1"/>
    <col min="3528" max="3528" width="24.6640625" style="1" customWidth="1"/>
    <col min="3529" max="3529" width="12" style="1" customWidth="1"/>
    <col min="3530" max="3530" width="9" style="1" customWidth="1"/>
    <col min="3531" max="3534" width="8.6640625" style="1" customWidth="1"/>
    <col min="3535" max="3535" width="8.5546875" style="1" customWidth="1"/>
    <col min="3536" max="3536" width="8.88671875" style="1"/>
    <col min="3537" max="3538" width="11.5546875" style="1" customWidth="1"/>
    <col min="3539" max="3539" width="9.33203125" style="1" customWidth="1"/>
    <col min="3540" max="3540" width="40.44140625" style="1" customWidth="1"/>
    <col min="3541" max="3541" width="51.33203125" style="1" customWidth="1"/>
    <col min="3542" max="3543" width="9.109375" style="1" customWidth="1"/>
    <col min="3544" max="3783" width="8.88671875" style="1"/>
    <col min="3784" max="3784" width="24.6640625" style="1" customWidth="1"/>
    <col min="3785" max="3785" width="12" style="1" customWidth="1"/>
    <col min="3786" max="3786" width="9" style="1" customWidth="1"/>
    <col min="3787" max="3790" width="8.6640625" style="1" customWidth="1"/>
    <col min="3791" max="3791" width="8.5546875" style="1" customWidth="1"/>
    <col min="3792" max="3792" width="8.88671875" style="1"/>
    <col min="3793" max="3794" width="11.5546875" style="1" customWidth="1"/>
    <col min="3795" max="3795" width="9.33203125" style="1" customWidth="1"/>
    <col min="3796" max="3796" width="40.44140625" style="1" customWidth="1"/>
    <col min="3797" max="3797" width="51.33203125" style="1" customWidth="1"/>
    <col min="3798" max="3799" width="9.109375" style="1" customWidth="1"/>
    <col min="3800" max="4039" width="8.88671875" style="1"/>
    <col min="4040" max="4040" width="24.6640625" style="1" customWidth="1"/>
    <col min="4041" max="4041" width="12" style="1" customWidth="1"/>
    <col min="4042" max="4042" width="9" style="1" customWidth="1"/>
    <col min="4043" max="4046" width="8.6640625" style="1" customWidth="1"/>
    <col min="4047" max="4047" width="8.5546875" style="1" customWidth="1"/>
    <col min="4048" max="4048" width="8.88671875" style="1"/>
    <col min="4049" max="4050" width="11.5546875" style="1" customWidth="1"/>
    <col min="4051" max="4051" width="9.33203125" style="1" customWidth="1"/>
    <col min="4052" max="4052" width="40.44140625" style="1" customWidth="1"/>
    <col min="4053" max="4053" width="51.33203125" style="1" customWidth="1"/>
    <col min="4054" max="4055" width="9.109375" style="1" customWidth="1"/>
    <col min="4056" max="4295" width="8.88671875" style="1"/>
    <col min="4296" max="4296" width="24.6640625" style="1" customWidth="1"/>
    <col min="4297" max="4297" width="12" style="1" customWidth="1"/>
    <col min="4298" max="4298" width="9" style="1" customWidth="1"/>
    <col min="4299" max="4302" width="8.6640625" style="1" customWidth="1"/>
    <col min="4303" max="4303" width="8.5546875" style="1" customWidth="1"/>
    <col min="4304" max="4304" width="8.88671875" style="1"/>
    <col min="4305" max="4306" width="11.5546875" style="1" customWidth="1"/>
    <col min="4307" max="4307" width="9.33203125" style="1" customWidth="1"/>
    <col min="4308" max="4308" width="40.44140625" style="1" customWidth="1"/>
    <col min="4309" max="4309" width="51.33203125" style="1" customWidth="1"/>
    <col min="4310" max="4311" width="9.109375" style="1" customWidth="1"/>
    <col min="4312" max="4551" width="8.88671875" style="1"/>
    <col min="4552" max="4552" width="24.6640625" style="1" customWidth="1"/>
    <col min="4553" max="4553" width="12" style="1" customWidth="1"/>
    <col min="4554" max="4554" width="9" style="1" customWidth="1"/>
    <col min="4555" max="4558" width="8.6640625" style="1" customWidth="1"/>
    <col min="4559" max="4559" width="8.5546875" style="1" customWidth="1"/>
    <col min="4560" max="4560" width="8.88671875" style="1"/>
    <col min="4561" max="4562" width="11.5546875" style="1" customWidth="1"/>
    <col min="4563" max="4563" width="9.33203125" style="1" customWidth="1"/>
    <col min="4564" max="4564" width="40.44140625" style="1" customWidth="1"/>
    <col min="4565" max="4565" width="51.33203125" style="1" customWidth="1"/>
    <col min="4566" max="4567" width="9.109375" style="1" customWidth="1"/>
    <col min="4568" max="4807" width="8.88671875" style="1"/>
    <col min="4808" max="4808" width="24.6640625" style="1" customWidth="1"/>
    <col min="4809" max="4809" width="12" style="1" customWidth="1"/>
    <col min="4810" max="4810" width="9" style="1" customWidth="1"/>
    <col min="4811" max="4814" width="8.6640625" style="1" customWidth="1"/>
    <col min="4815" max="4815" width="8.5546875" style="1" customWidth="1"/>
    <col min="4816" max="4816" width="8.88671875" style="1"/>
    <col min="4817" max="4818" width="11.5546875" style="1" customWidth="1"/>
    <col min="4819" max="4819" width="9.33203125" style="1" customWidth="1"/>
    <col min="4820" max="4820" width="40.44140625" style="1" customWidth="1"/>
    <col min="4821" max="4821" width="51.33203125" style="1" customWidth="1"/>
    <col min="4822" max="4823" width="9.109375" style="1" customWidth="1"/>
    <col min="4824" max="5063" width="8.88671875" style="1"/>
    <col min="5064" max="5064" width="24.6640625" style="1" customWidth="1"/>
    <col min="5065" max="5065" width="12" style="1" customWidth="1"/>
    <col min="5066" max="5066" width="9" style="1" customWidth="1"/>
    <col min="5067" max="5070" width="8.6640625" style="1" customWidth="1"/>
    <col min="5071" max="5071" width="8.5546875" style="1" customWidth="1"/>
    <col min="5072" max="5072" width="8.88671875" style="1"/>
    <col min="5073" max="5074" width="11.5546875" style="1" customWidth="1"/>
    <col min="5075" max="5075" width="9.33203125" style="1" customWidth="1"/>
    <col min="5076" max="5076" width="40.44140625" style="1" customWidth="1"/>
    <col min="5077" max="5077" width="51.33203125" style="1" customWidth="1"/>
    <col min="5078" max="5079" width="9.109375" style="1" customWidth="1"/>
    <col min="5080" max="5319" width="8.88671875" style="1"/>
    <col min="5320" max="5320" width="24.6640625" style="1" customWidth="1"/>
    <col min="5321" max="5321" width="12" style="1" customWidth="1"/>
    <col min="5322" max="5322" width="9" style="1" customWidth="1"/>
    <col min="5323" max="5326" width="8.6640625" style="1" customWidth="1"/>
    <col min="5327" max="5327" width="8.5546875" style="1" customWidth="1"/>
    <col min="5328" max="5328" width="8.88671875" style="1"/>
    <col min="5329" max="5330" width="11.5546875" style="1" customWidth="1"/>
    <col min="5331" max="5331" width="9.33203125" style="1" customWidth="1"/>
    <col min="5332" max="5332" width="40.44140625" style="1" customWidth="1"/>
    <col min="5333" max="5333" width="51.33203125" style="1" customWidth="1"/>
    <col min="5334" max="5335" width="9.109375" style="1" customWidth="1"/>
    <col min="5336" max="5575" width="8.88671875" style="1"/>
    <col min="5576" max="5576" width="24.6640625" style="1" customWidth="1"/>
    <col min="5577" max="5577" width="12" style="1" customWidth="1"/>
    <col min="5578" max="5578" width="9" style="1" customWidth="1"/>
    <col min="5579" max="5582" width="8.6640625" style="1" customWidth="1"/>
    <col min="5583" max="5583" width="8.5546875" style="1" customWidth="1"/>
    <col min="5584" max="5584" width="8.88671875" style="1"/>
    <col min="5585" max="5586" width="11.5546875" style="1" customWidth="1"/>
    <col min="5587" max="5587" width="9.33203125" style="1" customWidth="1"/>
    <col min="5588" max="5588" width="40.44140625" style="1" customWidth="1"/>
    <col min="5589" max="5589" width="51.33203125" style="1" customWidth="1"/>
    <col min="5590" max="5591" width="9.109375" style="1" customWidth="1"/>
    <col min="5592" max="5831" width="8.88671875" style="1"/>
    <col min="5832" max="5832" width="24.6640625" style="1" customWidth="1"/>
    <col min="5833" max="5833" width="12" style="1" customWidth="1"/>
    <col min="5834" max="5834" width="9" style="1" customWidth="1"/>
    <col min="5835" max="5838" width="8.6640625" style="1" customWidth="1"/>
    <col min="5839" max="5839" width="8.5546875" style="1" customWidth="1"/>
    <col min="5840" max="5840" width="8.88671875" style="1"/>
    <col min="5841" max="5842" width="11.5546875" style="1" customWidth="1"/>
    <col min="5843" max="5843" width="9.33203125" style="1" customWidth="1"/>
    <col min="5844" max="5844" width="40.44140625" style="1" customWidth="1"/>
    <col min="5845" max="5845" width="51.33203125" style="1" customWidth="1"/>
    <col min="5846" max="5847" width="9.109375" style="1" customWidth="1"/>
    <col min="5848" max="6087" width="8.88671875" style="1"/>
    <col min="6088" max="6088" width="24.6640625" style="1" customWidth="1"/>
    <col min="6089" max="6089" width="12" style="1" customWidth="1"/>
    <col min="6090" max="6090" width="9" style="1" customWidth="1"/>
    <col min="6091" max="6094" width="8.6640625" style="1" customWidth="1"/>
    <col min="6095" max="6095" width="8.5546875" style="1" customWidth="1"/>
    <col min="6096" max="6096" width="8.88671875" style="1"/>
    <col min="6097" max="6098" width="11.5546875" style="1" customWidth="1"/>
    <col min="6099" max="6099" width="9.33203125" style="1" customWidth="1"/>
    <col min="6100" max="6100" width="40.44140625" style="1" customWidth="1"/>
    <col min="6101" max="6101" width="51.33203125" style="1" customWidth="1"/>
    <col min="6102" max="6103" width="9.109375" style="1" customWidth="1"/>
    <col min="6104" max="6343" width="8.88671875" style="1"/>
    <col min="6344" max="6344" width="24.6640625" style="1" customWidth="1"/>
    <col min="6345" max="6345" width="12" style="1" customWidth="1"/>
    <col min="6346" max="6346" width="9" style="1" customWidth="1"/>
    <col min="6347" max="6350" width="8.6640625" style="1" customWidth="1"/>
    <col min="6351" max="6351" width="8.5546875" style="1" customWidth="1"/>
    <col min="6352" max="6352" width="8.88671875" style="1"/>
    <col min="6353" max="6354" width="11.5546875" style="1" customWidth="1"/>
    <col min="6355" max="6355" width="9.33203125" style="1" customWidth="1"/>
    <col min="6356" max="6356" width="40.44140625" style="1" customWidth="1"/>
    <col min="6357" max="6357" width="51.33203125" style="1" customWidth="1"/>
    <col min="6358" max="6359" width="9.109375" style="1" customWidth="1"/>
    <col min="6360" max="6599" width="8.88671875" style="1"/>
    <col min="6600" max="6600" width="24.6640625" style="1" customWidth="1"/>
    <col min="6601" max="6601" width="12" style="1" customWidth="1"/>
    <col min="6602" max="6602" width="9" style="1" customWidth="1"/>
    <col min="6603" max="6606" width="8.6640625" style="1" customWidth="1"/>
    <col min="6607" max="6607" width="8.5546875" style="1" customWidth="1"/>
    <col min="6608" max="6608" width="8.88671875" style="1"/>
    <col min="6609" max="6610" width="11.5546875" style="1" customWidth="1"/>
    <col min="6611" max="6611" width="9.33203125" style="1" customWidth="1"/>
    <col min="6612" max="6612" width="40.44140625" style="1" customWidth="1"/>
    <col min="6613" max="6613" width="51.33203125" style="1" customWidth="1"/>
    <col min="6614" max="6615" width="9.109375" style="1" customWidth="1"/>
    <col min="6616" max="6855" width="8.88671875" style="1"/>
    <col min="6856" max="6856" width="24.6640625" style="1" customWidth="1"/>
    <col min="6857" max="6857" width="12" style="1" customWidth="1"/>
    <col min="6858" max="6858" width="9" style="1" customWidth="1"/>
    <col min="6859" max="6862" width="8.6640625" style="1" customWidth="1"/>
    <col min="6863" max="6863" width="8.5546875" style="1" customWidth="1"/>
    <col min="6864" max="6864" width="8.88671875" style="1"/>
    <col min="6865" max="6866" width="11.5546875" style="1" customWidth="1"/>
    <col min="6867" max="6867" width="9.33203125" style="1" customWidth="1"/>
    <col min="6868" max="6868" width="40.44140625" style="1" customWidth="1"/>
    <col min="6869" max="6869" width="51.33203125" style="1" customWidth="1"/>
    <col min="6870" max="6871" width="9.109375" style="1" customWidth="1"/>
    <col min="6872" max="7111" width="8.88671875" style="1"/>
    <col min="7112" max="7112" width="24.6640625" style="1" customWidth="1"/>
    <col min="7113" max="7113" width="12" style="1" customWidth="1"/>
    <col min="7114" max="7114" width="9" style="1" customWidth="1"/>
    <col min="7115" max="7118" width="8.6640625" style="1" customWidth="1"/>
    <col min="7119" max="7119" width="8.5546875" style="1" customWidth="1"/>
    <col min="7120" max="7120" width="8.88671875" style="1"/>
    <col min="7121" max="7122" width="11.5546875" style="1" customWidth="1"/>
    <col min="7123" max="7123" width="9.33203125" style="1" customWidth="1"/>
    <col min="7124" max="7124" width="40.44140625" style="1" customWidth="1"/>
    <col min="7125" max="7125" width="51.33203125" style="1" customWidth="1"/>
    <col min="7126" max="7127" width="9.109375" style="1" customWidth="1"/>
    <col min="7128" max="7367" width="8.88671875" style="1"/>
    <col min="7368" max="7368" width="24.6640625" style="1" customWidth="1"/>
    <col min="7369" max="7369" width="12" style="1" customWidth="1"/>
    <col min="7370" max="7370" width="9" style="1" customWidth="1"/>
    <col min="7371" max="7374" width="8.6640625" style="1" customWidth="1"/>
    <col min="7375" max="7375" width="8.5546875" style="1" customWidth="1"/>
    <col min="7376" max="7376" width="8.88671875" style="1"/>
    <col min="7377" max="7378" width="11.5546875" style="1" customWidth="1"/>
    <col min="7379" max="7379" width="9.33203125" style="1" customWidth="1"/>
    <col min="7380" max="7380" width="40.44140625" style="1" customWidth="1"/>
    <col min="7381" max="7381" width="51.33203125" style="1" customWidth="1"/>
    <col min="7382" max="7383" width="9.109375" style="1" customWidth="1"/>
    <col min="7384" max="7623" width="8.88671875" style="1"/>
    <col min="7624" max="7624" width="24.6640625" style="1" customWidth="1"/>
    <col min="7625" max="7625" width="12" style="1" customWidth="1"/>
    <col min="7626" max="7626" width="9" style="1" customWidth="1"/>
    <col min="7627" max="7630" width="8.6640625" style="1" customWidth="1"/>
    <col min="7631" max="7631" width="8.5546875" style="1" customWidth="1"/>
    <col min="7632" max="7632" width="8.88671875" style="1"/>
    <col min="7633" max="7634" width="11.5546875" style="1" customWidth="1"/>
    <col min="7635" max="7635" width="9.33203125" style="1" customWidth="1"/>
    <col min="7636" max="7636" width="40.44140625" style="1" customWidth="1"/>
    <col min="7637" max="7637" width="51.33203125" style="1" customWidth="1"/>
    <col min="7638" max="7639" width="9.109375" style="1" customWidth="1"/>
    <col min="7640" max="7879" width="8.88671875" style="1"/>
    <col min="7880" max="7880" width="24.6640625" style="1" customWidth="1"/>
    <col min="7881" max="7881" width="12" style="1" customWidth="1"/>
    <col min="7882" max="7882" width="9" style="1" customWidth="1"/>
    <col min="7883" max="7886" width="8.6640625" style="1" customWidth="1"/>
    <col min="7887" max="7887" width="8.5546875" style="1" customWidth="1"/>
    <col min="7888" max="7888" width="8.88671875" style="1"/>
    <col min="7889" max="7890" width="11.5546875" style="1" customWidth="1"/>
    <col min="7891" max="7891" width="9.33203125" style="1" customWidth="1"/>
    <col min="7892" max="7892" width="40.44140625" style="1" customWidth="1"/>
    <col min="7893" max="7893" width="51.33203125" style="1" customWidth="1"/>
    <col min="7894" max="7895" width="9.109375" style="1" customWidth="1"/>
    <col min="7896" max="8135" width="8.88671875" style="1"/>
    <col min="8136" max="8136" width="24.6640625" style="1" customWidth="1"/>
    <col min="8137" max="8137" width="12" style="1" customWidth="1"/>
    <col min="8138" max="8138" width="9" style="1" customWidth="1"/>
    <col min="8139" max="8142" width="8.6640625" style="1" customWidth="1"/>
    <col min="8143" max="8143" width="8.5546875" style="1" customWidth="1"/>
    <col min="8144" max="8144" width="8.88671875" style="1"/>
    <col min="8145" max="8146" width="11.5546875" style="1" customWidth="1"/>
    <col min="8147" max="8147" width="9.33203125" style="1" customWidth="1"/>
    <col min="8148" max="8148" width="40.44140625" style="1" customWidth="1"/>
    <col min="8149" max="8149" width="51.33203125" style="1" customWidth="1"/>
    <col min="8150" max="8151" width="9.109375" style="1" customWidth="1"/>
    <col min="8152" max="8391" width="8.88671875" style="1"/>
    <col min="8392" max="8392" width="24.6640625" style="1" customWidth="1"/>
    <col min="8393" max="8393" width="12" style="1" customWidth="1"/>
    <col min="8394" max="8394" width="9" style="1" customWidth="1"/>
    <col min="8395" max="8398" width="8.6640625" style="1" customWidth="1"/>
    <col min="8399" max="8399" width="8.5546875" style="1" customWidth="1"/>
    <col min="8400" max="8400" width="8.88671875" style="1"/>
    <col min="8401" max="8402" width="11.5546875" style="1" customWidth="1"/>
    <col min="8403" max="8403" width="9.33203125" style="1" customWidth="1"/>
    <col min="8404" max="8404" width="40.44140625" style="1" customWidth="1"/>
    <col min="8405" max="8405" width="51.33203125" style="1" customWidth="1"/>
    <col min="8406" max="8407" width="9.109375" style="1" customWidth="1"/>
    <col min="8408" max="8647" width="8.88671875" style="1"/>
    <col min="8648" max="8648" width="24.6640625" style="1" customWidth="1"/>
    <col min="8649" max="8649" width="12" style="1" customWidth="1"/>
    <col min="8650" max="8650" width="9" style="1" customWidth="1"/>
    <col min="8651" max="8654" width="8.6640625" style="1" customWidth="1"/>
    <col min="8655" max="8655" width="8.5546875" style="1" customWidth="1"/>
    <col min="8656" max="8656" width="8.88671875" style="1"/>
    <col min="8657" max="8658" width="11.5546875" style="1" customWidth="1"/>
    <col min="8659" max="8659" width="9.33203125" style="1" customWidth="1"/>
    <col min="8660" max="8660" width="40.44140625" style="1" customWidth="1"/>
    <col min="8661" max="8661" width="51.33203125" style="1" customWidth="1"/>
    <col min="8662" max="8663" width="9.109375" style="1" customWidth="1"/>
    <col min="8664" max="8903" width="8.88671875" style="1"/>
    <col min="8904" max="8904" width="24.6640625" style="1" customWidth="1"/>
    <col min="8905" max="8905" width="12" style="1" customWidth="1"/>
    <col min="8906" max="8906" width="9" style="1" customWidth="1"/>
    <col min="8907" max="8910" width="8.6640625" style="1" customWidth="1"/>
    <col min="8911" max="8911" width="8.5546875" style="1" customWidth="1"/>
    <col min="8912" max="8912" width="8.88671875" style="1"/>
    <col min="8913" max="8914" width="11.5546875" style="1" customWidth="1"/>
    <col min="8915" max="8915" width="9.33203125" style="1" customWidth="1"/>
    <col min="8916" max="8916" width="40.44140625" style="1" customWidth="1"/>
    <col min="8917" max="8917" width="51.33203125" style="1" customWidth="1"/>
    <col min="8918" max="8919" width="9.109375" style="1" customWidth="1"/>
    <col min="8920" max="9159" width="8.88671875" style="1"/>
    <col min="9160" max="9160" width="24.6640625" style="1" customWidth="1"/>
    <col min="9161" max="9161" width="12" style="1" customWidth="1"/>
    <col min="9162" max="9162" width="9" style="1" customWidth="1"/>
    <col min="9163" max="9166" width="8.6640625" style="1" customWidth="1"/>
    <col min="9167" max="9167" width="8.5546875" style="1" customWidth="1"/>
    <col min="9168" max="9168" width="8.88671875" style="1"/>
    <col min="9169" max="9170" width="11.5546875" style="1" customWidth="1"/>
    <col min="9171" max="9171" width="9.33203125" style="1" customWidth="1"/>
    <col min="9172" max="9172" width="40.44140625" style="1" customWidth="1"/>
    <col min="9173" max="9173" width="51.33203125" style="1" customWidth="1"/>
    <col min="9174" max="9175" width="9.109375" style="1" customWidth="1"/>
    <col min="9176" max="9415" width="8.88671875" style="1"/>
    <col min="9416" max="9416" width="24.6640625" style="1" customWidth="1"/>
    <col min="9417" max="9417" width="12" style="1" customWidth="1"/>
    <col min="9418" max="9418" width="9" style="1" customWidth="1"/>
    <col min="9419" max="9422" width="8.6640625" style="1" customWidth="1"/>
    <col min="9423" max="9423" width="8.5546875" style="1" customWidth="1"/>
    <col min="9424" max="9424" width="8.88671875" style="1"/>
    <col min="9425" max="9426" width="11.5546875" style="1" customWidth="1"/>
    <col min="9427" max="9427" width="9.33203125" style="1" customWidth="1"/>
    <col min="9428" max="9428" width="40.44140625" style="1" customWidth="1"/>
    <col min="9429" max="9429" width="51.33203125" style="1" customWidth="1"/>
    <col min="9430" max="9431" width="9.109375" style="1" customWidth="1"/>
    <col min="9432" max="9671" width="8.88671875" style="1"/>
    <col min="9672" max="9672" width="24.6640625" style="1" customWidth="1"/>
    <col min="9673" max="9673" width="12" style="1" customWidth="1"/>
    <col min="9674" max="9674" width="9" style="1" customWidth="1"/>
    <col min="9675" max="9678" width="8.6640625" style="1" customWidth="1"/>
    <col min="9679" max="9679" width="8.5546875" style="1" customWidth="1"/>
    <col min="9680" max="9680" width="8.88671875" style="1"/>
    <col min="9681" max="9682" width="11.5546875" style="1" customWidth="1"/>
    <col min="9683" max="9683" width="9.33203125" style="1" customWidth="1"/>
    <col min="9684" max="9684" width="40.44140625" style="1" customWidth="1"/>
    <col min="9685" max="9685" width="51.33203125" style="1" customWidth="1"/>
    <col min="9686" max="9687" width="9.109375" style="1" customWidth="1"/>
    <col min="9688" max="9927" width="8.88671875" style="1"/>
    <col min="9928" max="9928" width="24.6640625" style="1" customWidth="1"/>
    <col min="9929" max="9929" width="12" style="1" customWidth="1"/>
    <col min="9930" max="9930" width="9" style="1" customWidth="1"/>
    <col min="9931" max="9934" width="8.6640625" style="1" customWidth="1"/>
    <col min="9935" max="9935" width="8.5546875" style="1" customWidth="1"/>
    <col min="9936" max="9936" width="8.88671875" style="1"/>
    <col min="9937" max="9938" width="11.5546875" style="1" customWidth="1"/>
    <col min="9939" max="9939" width="9.33203125" style="1" customWidth="1"/>
    <col min="9940" max="9940" width="40.44140625" style="1" customWidth="1"/>
    <col min="9941" max="9941" width="51.33203125" style="1" customWidth="1"/>
    <col min="9942" max="9943" width="9.109375" style="1" customWidth="1"/>
    <col min="9944" max="10183" width="8.88671875" style="1"/>
    <col min="10184" max="10184" width="24.6640625" style="1" customWidth="1"/>
    <col min="10185" max="10185" width="12" style="1" customWidth="1"/>
    <col min="10186" max="10186" width="9" style="1" customWidth="1"/>
    <col min="10187" max="10190" width="8.6640625" style="1" customWidth="1"/>
    <col min="10191" max="10191" width="8.5546875" style="1" customWidth="1"/>
    <col min="10192" max="10192" width="8.88671875" style="1"/>
    <col min="10193" max="10194" width="11.5546875" style="1" customWidth="1"/>
    <col min="10195" max="10195" width="9.33203125" style="1" customWidth="1"/>
    <col min="10196" max="10196" width="40.44140625" style="1" customWidth="1"/>
    <col min="10197" max="10197" width="51.33203125" style="1" customWidth="1"/>
    <col min="10198" max="10199" width="9.109375" style="1" customWidth="1"/>
    <col min="10200" max="10439" width="8.88671875" style="1"/>
    <col min="10440" max="10440" width="24.6640625" style="1" customWidth="1"/>
    <col min="10441" max="10441" width="12" style="1" customWidth="1"/>
    <col min="10442" max="10442" width="9" style="1" customWidth="1"/>
    <col min="10443" max="10446" width="8.6640625" style="1" customWidth="1"/>
    <col min="10447" max="10447" width="8.5546875" style="1" customWidth="1"/>
    <col min="10448" max="10448" width="8.88671875" style="1"/>
    <col min="10449" max="10450" width="11.5546875" style="1" customWidth="1"/>
    <col min="10451" max="10451" width="9.33203125" style="1" customWidth="1"/>
    <col min="10452" max="10452" width="40.44140625" style="1" customWidth="1"/>
    <col min="10453" max="10453" width="51.33203125" style="1" customWidth="1"/>
    <col min="10454" max="10455" width="9.109375" style="1" customWidth="1"/>
    <col min="10456" max="10695" width="8.88671875" style="1"/>
    <col min="10696" max="10696" width="24.6640625" style="1" customWidth="1"/>
    <col min="10697" max="10697" width="12" style="1" customWidth="1"/>
    <col min="10698" max="10698" width="9" style="1" customWidth="1"/>
    <col min="10699" max="10702" width="8.6640625" style="1" customWidth="1"/>
    <col min="10703" max="10703" width="8.5546875" style="1" customWidth="1"/>
    <col min="10704" max="10704" width="8.88671875" style="1"/>
    <col min="10705" max="10706" width="11.5546875" style="1" customWidth="1"/>
    <col min="10707" max="10707" width="9.33203125" style="1" customWidth="1"/>
    <col min="10708" max="10708" width="40.44140625" style="1" customWidth="1"/>
    <col min="10709" max="10709" width="51.33203125" style="1" customWidth="1"/>
    <col min="10710" max="10711" width="9.109375" style="1" customWidth="1"/>
    <col min="10712" max="10951" width="8.88671875" style="1"/>
    <col min="10952" max="10952" width="24.6640625" style="1" customWidth="1"/>
    <col min="10953" max="10953" width="12" style="1" customWidth="1"/>
    <col min="10954" max="10954" width="9" style="1" customWidth="1"/>
    <col min="10955" max="10958" width="8.6640625" style="1" customWidth="1"/>
    <col min="10959" max="10959" width="8.5546875" style="1" customWidth="1"/>
    <col min="10960" max="10960" width="8.88671875" style="1"/>
    <col min="10961" max="10962" width="11.5546875" style="1" customWidth="1"/>
    <col min="10963" max="10963" width="9.33203125" style="1" customWidth="1"/>
    <col min="10964" max="10964" width="40.44140625" style="1" customWidth="1"/>
    <col min="10965" max="10965" width="51.33203125" style="1" customWidth="1"/>
    <col min="10966" max="10967" width="9.109375" style="1" customWidth="1"/>
    <col min="10968" max="11207" width="8.88671875" style="1"/>
    <col min="11208" max="11208" width="24.6640625" style="1" customWidth="1"/>
    <col min="11209" max="11209" width="12" style="1" customWidth="1"/>
    <col min="11210" max="11210" width="9" style="1" customWidth="1"/>
    <col min="11211" max="11214" width="8.6640625" style="1" customWidth="1"/>
    <col min="11215" max="11215" width="8.5546875" style="1" customWidth="1"/>
    <col min="11216" max="11216" width="8.88671875" style="1"/>
    <col min="11217" max="11218" width="11.5546875" style="1" customWidth="1"/>
    <col min="11219" max="11219" width="9.33203125" style="1" customWidth="1"/>
    <col min="11220" max="11220" width="40.44140625" style="1" customWidth="1"/>
    <col min="11221" max="11221" width="51.33203125" style="1" customWidth="1"/>
    <col min="11222" max="11223" width="9.109375" style="1" customWidth="1"/>
    <col min="11224" max="11463" width="8.88671875" style="1"/>
    <col min="11464" max="11464" width="24.6640625" style="1" customWidth="1"/>
    <col min="11465" max="11465" width="12" style="1" customWidth="1"/>
    <col min="11466" max="11466" width="9" style="1" customWidth="1"/>
    <col min="11467" max="11470" width="8.6640625" style="1" customWidth="1"/>
    <col min="11471" max="11471" width="8.5546875" style="1" customWidth="1"/>
    <col min="11472" max="11472" width="8.88671875" style="1"/>
    <col min="11473" max="11474" width="11.5546875" style="1" customWidth="1"/>
    <col min="11475" max="11475" width="9.33203125" style="1" customWidth="1"/>
    <col min="11476" max="11476" width="40.44140625" style="1" customWidth="1"/>
    <col min="11477" max="11477" width="51.33203125" style="1" customWidth="1"/>
    <col min="11478" max="11479" width="9.109375" style="1" customWidth="1"/>
    <col min="11480" max="11719" width="8.88671875" style="1"/>
    <col min="11720" max="11720" width="24.6640625" style="1" customWidth="1"/>
    <col min="11721" max="11721" width="12" style="1" customWidth="1"/>
    <col min="11722" max="11722" width="9" style="1" customWidth="1"/>
    <col min="11723" max="11726" width="8.6640625" style="1" customWidth="1"/>
    <col min="11727" max="11727" width="8.5546875" style="1" customWidth="1"/>
    <col min="11728" max="11728" width="8.88671875" style="1"/>
    <col min="11729" max="11730" width="11.5546875" style="1" customWidth="1"/>
    <col min="11731" max="11731" width="9.33203125" style="1" customWidth="1"/>
    <col min="11732" max="11732" width="40.44140625" style="1" customWidth="1"/>
    <col min="11733" max="11733" width="51.33203125" style="1" customWidth="1"/>
    <col min="11734" max="11735" width="9.109375" style="1" customWidth="1"/>
    <col min="11736" max="11975" width="8.88671875" style="1"/>
    <col min="11976" max="11976" width="24.6640625" style="1" customWidth="1"/>
    <col min="11977" max="11977" width="12" style="1" customWidth="1"/>
    <col min="11978" max="11978" width="9" style="1" customWidth="1"/>
    <col min="11979" max="11982" width="8.6640625" style="1" customWidth="1"/>
    <col min="11983" max="11983" width="8.5546875" style="1" customWidth="1"/>
    <col min="11984" max="11984" width="8.88671875" style="1"/>
    <col min="11985" max="11986" width="11.5546875" style="1" customWidth="1"/>
    <col min="11987" max="11987" width="9.33203125" style="1" customWidth="1"/>
    <col min="11988" max="11988" width="40.44140625" style="1" customWidth="1"/>
    <col min="11989" max="11989" width="51.33203125" style="1" customWidth="1"/>
    <col min="11990" max="11991" width="9.109375" style="1" customWidth="1"/>
    <col min="11992" max="12231" width="8.88671875" style="1"/>
    <col min="12232" max="12232" width="24.6640625" style="1" customWidth="1"/>
    <col min="12233" max="12233" width="12" style="1" customWidth="1"/>
    <col min="12234" max="12234" width="9" style="1" customWidth="1"/>
    <col min="12235" max="12238" width="8.6640625" style="1" customWidth="1"/>
    <col min="12239" max="12239" width="8.5546875" style="1" customWidth="1"/>
    <col min="12240" max="12240" width="8.88671875" style="1"/>
    <col min="12241" max="12242" width="11.5546875" style="1" customWidth="1"/>
    <col min="12243" max="12243" width="9.33203125" style="1" customWidth="1"/>
    <col min="12244" max="12244" width="40.44140625" style="1" customWidth="1"/>
    <col min="12245" max="12245" width="51.33203125" style="1" customWidth="1"/>
    <col min="12246" max="12247" width="9.109375" style="1" customWidth="1"/>
    <col min="12248" max="12487" width="8.88671875" style="1"/>
    <col min="12488" max="12488" width="24.6640625" style="1" customWidth="1"/>
    <col min="12489" max="12489" width="12" style="1" customWidth="1"/>
    <col min="12490" max="12490" width="9" style="1" customWidth="1"/>
    <col min="12491" max="12494" width="8.6640625" style="1" customWidth="1"/>
    <col min="12495" max="12495" width="8.5546875" style="1" customWidth="1"/>
    <col min="12496" max="12496" width="8.88671875" style="1"/>
    <col min="12497" max="12498" width="11.5546875" style="1" customWidth="1"/>
    <col min="12499" max="12499" width="9.33203125" style="1" customWidth="1"/>
    <col min="12500" max="12500" width="40.44140625" style="1" customWidth="1"/>
    <col min="12501" max="12501" width="51.33203125" style="1" customWidth="1"/>
    <col min="12502" max="12503" width="9.109375" style="1" customWidth="1"/>
    <col min="12504" max="12743" width="8.88671875" style="1"/>
    <col min="12744" max="12744" width="24.6640625" style="1" customWidth="1"/>
    <col min="12745" max="12745" width="12" style="1" customWidth="1"/>
    <col min="12746" max="12746" width="9" style="1" customWidth="1"/>
    <col min="12747" max="12750" width="8.6640625" style="1" customWidth="1"/>
    <col min="12751" max="12751" width="8.5546875" style="1" customWidth="1"/>
    <col min="12752" max="12752" width="8.88671875" style="1"/>
    <col min="12753" max="12754" width="11.5546875" style="1" customWidth="1"/>
    <col min="12755" max="12755" width="9.33203125" style="1" customWidth="1"/>
    <col min="12756" max="12756" width="40.44140625" style="1" customWidth="1"/>
    <col min="12757" max="12757" width="51.33203125" style="1" customWidth="1"/>
    <col min="12758" max="12759" width="9.109375" style="1" customWidth="1"/>
    <col min="12760" max="12999" width="8.88671875" style="1"/>
    <col min="13000" max="13000" width="24.6640625" style="1" customWidth="1"/>
    <col min="13001" max="13001" width="12" style="1" customWidth="1"/>
    <col min="13002" max="13002" width="9" style="1" customWidth="1"/>
    <col min="13003" max="13006" width="8.6640625" style="1" customWidth="1"/>
    <col min="13007" max="13007" width="8.5546875" style="1" customWidth="1"/>
    <col min="13008" max="13008" width="8.88671875" style="1"/>
    <col min="13009" max="13010" width="11.5546875" style="1" customWidth="1"/>
    <col min="13011" max="13011" width="9.33203125" style="1" customWidth="1"/>
    <col min="13012" max="13012" width="40.44140625" style="1" customWidth="1"/>
    <col min="13013" max="13013" width="51.33203125" style="1" customWidth="1"/>
    <col min="13014" max="13015" width="9.109375" style="1" customWidth="1"/>
    <col min="13016" max="13255" width="8.88671875" style="1"/>
    <col min="13256" max="13256" width="24.6640625" style="1" customWidth="1"/>
    <col min="13257" max="13257" width="12" style="1" customWidth="1"/>
    <col min="13258" max="13258" width="9" style="1" customWidth="1"/>
    <col min="13259" max="13262" width="8.6640625" style="1" customWidth="1"/>
    <col min="13263" max="13263" width="8.5546875" style="1" customWidth="1"/>
    <col min="13264" max="13264" width="8.88671875" style="1"/>
    <col min="13265" max="13266" width="11.5546875" style="1" customWidth="1"/>
    <col min="13267" max="13267" width="9.33203125" style="1" customWidth="1"/>
    <col min="13268" max="13268" width="40.44140625" style="1" customWidth="1"/>
    <col min="13269" max="13269" width="51.33203125" style="1" customWidth="1"/>
    <col min="13270" max="13271" width="9.109375" style="1" customWidth="1"/>
    <col min="13272" max="13511" width="8.88671875" style="1"/>
    <col min="13512" max="13512" width="24.6640625" style="1" customWidth="1"/>
    <col min="13513" max="13513" width="12" style="1" customWidth="1"/>
    <col min="13514" max="13514" width="9" style="1" customWidth="1"/>
    <col min="13515" max="13518" width="8.6640625" style="1" customWidth="1"/>
    <col min="13519" max="13519" width="8.5546875" style="1" customWidth="1"/>
    <col min="13520" max="13520" width="8.88671875" style="1"/>
    <col min="13521" max="13522" width="11.5546875" style="1" customWidth="1"/>
    <col min="13523" max="13523" width="9.33203125" style="1" customWidth="1"/>
    <col min="13524" max="13524" width="40.44140625" style="1" customWidth="1"/>
    <col min="13525" max="13525" width="51.33203125" style="1" customWidth="1"/>
    <col min="13526" max="13527" width="9.109375" style="1" customWidth="1"/>
    <col min="13528" max="13767" width="8.88671875" style="1"/>
    <col min="13768" max="13768" width="24.6640625" style="1" customWidth="1"/>
    <col min="13769" max="13769" width="12" style="1" customWidth="1"/>
    <col min="13770" max="13770" width="9" style="1" customWidth="1"/>
    <col min="13771" max="13774" width="8.6640625" style="1" customWidth="1"/>
    <col min="13775" max="13775" width="8.5546875" style="1" customWidth="1"/>
    <col min="13776" max="13776" width="8.88671875" style="1"/>
    <col min="13777" max="13778" width="11.5546875" style="1" customWidth="1"/>
    <col min="13779" max="13779" width="9.33203125" style="1" customWidth="1"/>
    <col min="13780" max="13780" width="40.44140625" style="1" customWidth="1"/>
    <col min="13781" max="13781" width="51.33203125" style="1" customWidth="1"/>
    <col min="13782" max="13783" width="9.109375" style="1" customWidth="1"/>
    <col min="13784" max="14023" width="8.88671875" style="1"/>
    <col min="14024" max="14024" width="24.6640625" style="1" customWidth="1"/>
    <col min="14025" max="14025" width="12" style="1" customWidth="1"/>
    <col min="14026" max="14026" width="9" style="1" customWidth="1"/>
    <col min="14027" max="14030" width="8.6640625" style="1" customWidth="1"/>
    <col min="14031" max="14031" width="8.5546875" style="1" customWidth="1"/>
    <col min="14032" max="14032" width="8.88671875" style="1"/>
    <col min="14033" max="14034" width="11.5546875" style="1" customWidth="1"/>
    <col min="14035" max="14035" width="9.33203125" style="1" customWidth="1"/>
    <col min="14036" max="14036" width="40.44140625" style="1" customWidth="1"/>
    <col min="14037" max="14037" width="51.33203125" style="1" customWidth="1"/>
    <col min="14038" max="14039" width="9.109375" style="1" customWidth="1"/>
    <col min="14040" max="14279" width="8.88671875" style="1"/>
    <col min="14280" max="14280" width="24.6640625" style="1" customWidth="1"/>
    <col min="14281" max="14281" width="12" style="1" customWidth="1"/>
    <col min="14282" max="14282" width="9" style="1" customWidth="1"/>
    <col min="14283" max="14286" width="8.6640625" style="1" customWidth="1"/>
    <col min="14287" max="14287" width="8.5546875" style="1" customWidth="1"/>
    <col min="14288" max="14288" width="8.88671875" style="1"/>
    <col min="14289" max="14290" width="11.5546875" style="1" customWidth="1"/>
    <col min="14291" max="14291" width="9.33203125" style="1" customWidth="1"/>
    <col min="14292" max="14292" width="40.44140625" style="1" customWidth="1"/>
    <col min="14293" max="14293" width="51.33203125" style="1" customWidth="1"/>
    <col min="14294" max="14295" width="9.109375" style="1" customWidth="1"/>
    <col min="14296" max="14535" width="8.88671875" style="1"/>
    <col min="14536" max="14536" width="24.6640625" style="1" customWidth="1"/>
    <col min="14537" max="14537" width="12" style="1" customWidth="1"/>
    <col min="14538" max="14538" width="9" style="1" customWidth="1"/>
    <col min="14539" max="14542" width="8.6640625" style="1" customWidth="1"/>
    <col min="14543" max="14543" width="8.5546875" style="1" customWidth="1"/>
    <col min="14544" max="14544" width="8.88671875" style="1"/>
    <col min="14545" max="14546" width="11.5546875" style="1" customWidth="1"/>
    <col min="14547" max="14547" width="9.33203125" style="1" customWidth="1"/>
    <col min="14548" max="14548" width="40.44140625" style="1" customWidth="1"/>
    <col min="14549" max="14549" width="51.33203125" style="1" customWidth="1"/>
    <col min="14550" max="14551" width="9.109375" style="1" customWidth="1"/>
    <col min="14552" max="14791" width="8.88671875" style="1"/>
    <col min="14792" max="14792" width="24.6640625" style="1" customWidth="1"/>
    <col min="14793" max="14793" width="12" style="1" customWidth="1"/>
    <col min="14794" max="14794" width="9" style="1" customWidth="1"/>
    <col min="14795" max="14798" width="8.6640625" style="1" customWidth="1"/>
    <col min="14799" max="14799" width="8.5546875" style="1" customWidth="1"/>
    <col min="14800" max="14800" width="8.88671875" style="1"/>
    <col min="14801" max="14802" width="11.5546875" style="1" customWidth="1"/>
    <col min="14803" max="14803" width="9.33203125" style="1" customWidth="1"/>
    <col min="14804" max="14804" width="40.44140625" style="1" customWidth="1"/>
    <col min="14805" max="14805" width="51.33203125" style="1" customWidth="1"/>
    <col min="14806" max="14807" width="9.109375" style="1" customWidth="1"/>
    <col min="14808" max="15047" width="8.88671875" style="1"/>
    <col min="15048" max="15048" width="24.6640625" style="1" customWidth="1"/>
    <col min="15049" max="15049" width="12" style="1" customWidth="1"/>
    <col min="15050" max="15050" width="9" style="1" customWidth="1"/>
    <col min="15051" max="15054" width="8.6640625" style="1" customWidth="1"/>
    <col min="15055" max="15055" width="8.5546875" style="1" customWidth="1"/>
    <col min="15056" max="15056" width="8.88671875" style="1"/>
    <col min="15057" max="15058" width="11.5546875" style="1" customWidth="1"/>
    <col min="15059" max="15059" width="9.33203125" style="1" customWidth="1"/>
    <col min="15060" max="15060" width="40.44140625" style="1" customWidth="1"/>
    <col min="15061" max="15061" width="51.33203125" style="1" customWidth="1"/>
    <col min="15062" max="15063" width="9.109375" style="1" customWidth="1"/>
    <col min="15064" max="15303" width="8.88671875" style="1"/>
    <col min="15304" max="15304" width="24.6640625" style="1" customWidth="1"/>
    <col min="15305" max="15305" width="12" style="1" customWidth="1"/>
    <col min="15306" max="15306" width="9" style="1" customWidth="1"/>
    <col min="15307" max="15310" width="8.6640625" style="1" customWidth="1"/>
    <col min="15311" max="15311" width="8.5546875" style="1" customWidth="1"/>
    <col min="15312" max="15312" width="8.88671875" style="1"/>
    <col min="15313" max="15314" width="11.5546875" style="1" customWidth="1"/>
    <col min="15315" max="15315" width="9.33203125" style="1" customWidth="1"/>
    <col min="15316" max="15316" width="40.44140625" style="1" customWidth="1"/>
    <col min="15317" max="15317" width="51.33203125" style="1" customWidth="1"/>
    <col min="15318" max="15319" width="9.109375" style="1" customWidth="1"/>
    <col min="15320" max="15559" width="8.88671875" style="1"/>
    <col min="15560" max="15560" width="24.6640625" style="1" customWidth="1"/>
    <col min="15561" max="15561" width="12" style="1" customWidth="1"/>
    <col min="15562" max="15562" width="9" style="1" customWidth="1"/>
    <col min="15563" max="15566" width="8.6640625" style="1" customWidth="1"/>
    <col min="15567" max="15567" width="8.5546875" style="1" customWidth="1"/>
    <col min="15568" max="15568" width="8.88671875" style="1"/>
    <col min="15569" max="15570" width="11.5546875" style="1" customWidth="1"/>
    <col min="15571" max="15571" width="9.33203125" style="1" customWidth="1"/>
    <col min="15572" max="15572" width="40.44140625" style="1" customWidth="1"/>
    <col min="15573" max="15573" width="51.33203125" style="1" customWidth="1"/>
    <col min="15574" max="15575" width="9.109375" style="1" customWidth="1"/>
    <col min="15576" max="15815" width="8.88671875" style="1"/>
    <col min="15816" max="15816" width="24.6640625" style="1" customWidth="1"/>
    <col min="15817" max="15817" width="12" style="1" customWidth="1"/>
    <col min="15818" max="15818" width="9" style="1" customWidth="1"/>
    <col min="15819" max="15822" width="8.6640625" style="1" customWidth="1"/>
    <col min="15823" max="15823" width="8.5546875" style="1" customWidth="1"/>
    <col min="15824" max="15824" width="8.88671875" style="1"/>
    <col min="15825" max="15826" width="11.5546875" style="1" customWidth="1"/>
    <col min="15827" max="15827" width="9.33203125" style="1" customWidth="1"/>
    <col min="15828" max="15828" width="40.44140625" style="1" customWidth="1"/>
    <col min="15829" max="15829" width="51.33203125" style="1" customWidth="1"/>
    <col min="15830" max="15831" width="9.109375" style="1" customWidth="1"/>
    <col min="15832" max="16071" width="8.88671875" style="1"/>
    <col min="16072" max="16072" width="24.6640625" style="1" customWidth="1"/>
    <col min="16073" max="16073" width="12" style="1" customWidth="1"/>
    <col min="16074" max="16074" width="9" style="1" customWidth="1"/>
    <col min="16075" max="16078" width="8.6640625" style="1" customWidth="1"/>
    <col min="16079" max="16079" width="8.5546875" style="1" customWidth="1"/>
    <col min="16080" max="16080" width="8.88671875" style="1"/>
    <col min="16081" max="16082" width="11.5546875" style="1" customWidth="1"/>
    <col min="16083" max="16083" width="9.33203125" style="1" customWidth="1"/>
    <col min="16084" max="16084" width="40.44140625" style="1" customWidth="1"/>
    <col min="16085" max="16085" width="51.33203125" style="1" customWidth="1"/>
    <col min="16086" max="16087" width="9.109375" style="1" customWidth="1"/>
    <col min="16088" max="16384" width="8.88671875" style="1"/>
  </cols>
  <sheetData>
    <row r="1" spans="1:10" s="20" customFormat="1" x14ac:dyDescent="0.35">
      <c r="A1" s="33" t="s">
        <v>24</v>
      </c>
      <c r="B1" s="33"/>
      <c r="C1" s="33"/>
      <c r="D1" s="33"/>
      <c r="E1" s="33"/>
      <c r="F1" s="33"/>
      <c r="G1" s="33"/>
      <c r="H1" s="33"/>
      <c r="I1" s="33"/>
    </row>
    <row r="2" spans="1:10" s="20" customFormat="1" ht="79.2" customHeight="1" x14ac:dyDescent="0.35">
      <c r="A2" s="42" t="s">
        <v>27</v>
      </c>
      <c r="B2" s="42"/>
      <c r="C2" s="42"/>
      <c r="D2" s="42"/>
      <c r="E2" s="42"/>
      <c r="F2" s="42"/>
      <c r="G2" s="42"/>
      <c r="H2" s="42"/>
      <c r="I2" s="42"/>
    </row>
    <row r="3" spans="1:10" s="20" customFormat="1" ht="26.4" customHeight="1" x14ac:dyDescent="0.35">
      <c r="A3" s="48" t="s">
        <v>28</v>
      </c>
      <c r="B3" s="48"/>
      <c r="C3" s="48"/>
      <c r="D3" s="48"/>
      <c r="E3" s="48"/>
      <c r="F3" s="48"/>
      <c r="G3" s="48"/>
      <c r="H3" s="48"/>
      <c r="I3" s="48"/>
    </row>
    <row r="4" spans="1:10" ht="20.399999999999999" x14ac:dyDescent="0.35">
      <c r="B4" s="43" t="s">
        <v>1</v>
      </c>
      <c r="C4" s="43"/>
      <c r="D4" s="43"/>
      <c r="E4" s="43"/>
      <c r="F4" s="43"/>
      <c r="G4" s="43"/>
      <c r="H4" s="43"/>
      <c r="I4" s="43"/>
    </row>
    <row r="5" spans="1:10" ht="53.4" customHeight="1" x14ac:dyDescent="0.35">
      <c r="A5" s="29" t="s">
        <v>2</v>
      </c>
      <c r="B5" s="45" t="s">
        <v>3</v>
      </c>
      <c r="C5" s="31" t="s">
        <v>4</v>
      </c>
      <c r="D5" s="31" t="s">
        <v>5</v>
      </c>
      <c r="E5" s="31" t="s">
        <v>29</v>
      </c>
      <c r="F5" s="31" t="s">
        <v>6</v>
      </c>
      <c r="G5" s="31" t="s">
        <v>7</v>
      </c>
      <c r="H5" s="31" t="s">
        <v>8</v>
      </c>
      <c r="I5" s="31" t="s">
        <v>9</v>
      </c>
    </row>
    <row r="6" spans="1:10" ht="18.600000000000001" thickBot="1" x14ac:dyDescent="0.4">
      <c r="A6" s="44"/>
      <c r="B6" s="46"/>
      <c r="C6" s="31"/>
      <c r="D6" s="47"/>
      <c r="E6" s="47"/>
      <c r="F6" s="47"/>
      <c r="G6" s="47"/>
      <c r="H6" s="47"/>
      <c r="I6" s="47"/>
    </row>
    <row r="7" spans="1:10" ht="21" thickBot="1" x14ac:dyDescent="0.4">
      <c r="A7" s="34" t="s">
        <v>10</v>
      </c>
      <c r="B7" s="35"/>
      <c r="C7" s="35"/>
      <c r="D7" s="35"/>
      <c r="E7" s="36"/>
      <c r="F7" s="3">
        <f>F8+F13</f>
        <v>895.40954999999997</v>
      </c>
      <c r="G7" s="4">
        <f>ROUND(G8+G13,2)</f>
        <v>5.37</v>
      </c>
      <c r="H7" s="37"/>
      <c r="I7" s="38"/>
    </row>
    <row r="8" spans="1:10" s="8" customFormat="1" ht="18" customHeight="1" x14ac:dyDescent="0.3">
      <c r="A8" s="5">
        <v>1</v>
      </c>
      <c r="B8" s="39" t="s">
        <v>11</v>
      </c>
      <c r="C8" s="39"/>
      <c r="D8" s="39"/>
      <c r="E8" s="39"/>
      <c r="F8" s="6">
        <f>F9</f>
        <v>852.77099999999996</v>
      </c>
      <c r="G8" s="7">
        <f>G9</f>
        <v>5.1100000000000003</v>
      </c>
      <c r="H8" s="40" t="s">
        <v>26</v>
      </c>
      <c r="I8" s="49" t="s">
        <v>30</v>
      </c>
    </row>
    <row r="9" spans="1:10" s="13" customFormat="1" ht="346.2" customHeight="1" x14ac:dyDescent="0.3">
      <c r="A9" s="9" t="s">
        <v>12</v>
      </c>
      <c r="B9" s="10" t="s">
        <v>13</v>
      </c>
      <c r="C9" s="11" t="s">
        <v>14</v>
      </c>
      <c r="D9" s="19">
        <v>690</v>
      </c>
      <c r="E9" s="12">
        <f>D9*0.2359</f>
        <v>162.77099999999999</v>
      </c>
      <c r="F9" s="12">
        <f>D9+E9</f>
        <v>852.77099999999996</v>
      </c>
      <c r="G9" s="12">
        <f>ROUND(F9/167,2)</f>
        <v>5.1100000000000003</v>
      </c>
      <c r="H9" s="41"/>
      <c r="I9" s="50"/>
    </row>
    <row r="10" spans="1:10" s="13" customFormat="1" ht="20.399999999999999" x14ac:dyDescent="0.35">
      <c r="A10" s="14"/>
      <c r="B10" s="28" t="s">
        <v>15</v>
      </c>
      <c r="C10" s="28"/>
      <c r="D10" s="28"/>
      <c r="E10" s="28"/>
      <c r="F10" s="28"/>
      <c r="G10" s="28"/>
      <c r="H10" s="28"/>
      <c r="I10" s="28"/>
    </row>
    <row r="11" spans="1:10" ht="54" customHeight="1" x14ac:dyDescent="0.35">
      <c r="A11" s="29" t="s">
        <v>2</v>
      </c>
      <c r="B11" s="30" t="s">
        <v>3</v>
      </c>
      <c r="C11" s="31" t="s">
        <v>4</v>
      </c>
      <c r="D11" s="31" t="s">
        <v>16</v>
      </c>
      <c r="E11" s="32" t="s">
        <v>17</v>
      </c>
      <c r="F11" s="32" t="s">
        <v>18</v>
      </c>
      <c r="G11" s="31" t="s">
        <v>7</v>
      </c>
      <c r="H11" s="31" t="s">
        <v>8</v>
      </c>
      <c r="I11" s="31" t="s">
        <v>9</v>
      </c>
    </row>
    <row r="12" spans="1:10" x14ac:dyDescent="0.35">
      <c r="A12" s="29"/>
      <c r="B12" s="30"/>
      <c r="C12" s="31"/>
      <c r="D12" s="31"/>
      <c r="E12" s="32"/>
      <c r="F12" s="32"/>
      <c r="G12" s="31"/>
      <c r="H12" s="31"/>
      <c r="I12" s="31"/>
    </row>
    <row r="13" spans="1:10" x14ac:dyDescent="0.35">
      <c r="A13" s="15">
        <v>2</v>
      </c>
      <c r="B13" s="25" t="s">
        <v>19</v>
      </c>
      <c r="C13" s="25"/>
      <c r="D13" s="25"/>
      <c r="E13" s="25" t="s">
        <v>0</v>
      </c>
      <c r="F13" s="16">
        <f>F14</f>
        <v>42.638550000000002</v>
      </c>
      <c r="G13" s="16">
        <f>G14</f>
        <v>0.25532065868263476</v>
      </c>
      <c r="H13" s="17"/>
      <c r="I13" s="17"/>
    </row>
    <row r="14" spans="1:10" ht="186.6" customHeight="1" x14ac:dyDescent="0.35">
      <c r="A14" s="21" t="s">
        <v>20</v>
      </c>
      <c r="B14" s="26" t="s">
        <v>21</v>
      </c>
      <c r="C14" s="26"/>
      <c r="D14" s="26"/>
      <c r="E14" s="26" t="s">
        <v>0</v>
      </c>
      <c r="F14" s="22">
        <f>(F9)*0.05</f>
        <v>42.638550000000002</v>
      </c>
      <c r="G14" s="22">
        <f>F14/167</f>
        <v>0.25532065868263476</v>
      </c>
      <c r="H14" s="23" t="s">
        <v>25</v>
      </c>
      <c r="I14" s="24" t="s">
        <v>22</v>
      </c>
      <c r="J14" s="8"/>
    </row>
    <row r="15" spans="1:10" ht="128.4" customHeight="1" x14ac:dyDescent="0.35">
      <c r="A15" s="27" t="s">
        <v>23</v>
      </c>
      <c r="B15" s="27"/>
      <c r="C15" s="27"/>
      <c r="D15" s="27"/>
      <c r="E15" s="27"/>
      <c r="F15" s="27"/>
      <c r="G15" s="27"/>
      <c r="H15" s="27"/>
      <c r="I15" s="27"/>
    </row>
    <row r="18" spans="7:7" x14ac:dyDescent="0.35">
      <c r="G18" s="52"/>
    </row>
  </sheetData>
  <mergeCells count="31">
    <mergeCell ref="I5:I6"/>
    <mergeCell ref="A3:I3"/>
    <mergeCell ref="A1:I1"/>
    <mergeCell ref="A7:E7"/>
    <mergeCell ref="H7:I7"/>
    <mergeCell ref="B8:E8"/>
    <mergeCell ref="H8:H9"/>
    <mergeCell ref="I8:I9"/>
    <mergeCell ref="A2:I2"/>
    <mergeCell ref="B4:I4"/>
    <mergeCell ref="A5:A6"/>
    <mergeCell ref="B5:B6"/>
    <mergeCell ref="C5:C6"/>
    <mergeCell ref="D5:D6"/>
    <mergeCell ref="E5:E6"/>
    <mergeCell ref="F5:F6"/>
    <mergeCell ref="G5:G6"/>
    <mergeCell ref="H5:H6"/>
    <mergeCell ref="B13:E13"/>
    <mergeCell ref="B14:E14"/>
    <mergeCell ref="A15:I15"/>
    <mergeCell ref="B10:I10"/>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cena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2023-03-08T16:53:26Z</dcterms:modified>
</cp:coreProperties>
</file>