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9040" windowHeight="15840"/>
  </bookViews>
  <sheets>
    <sheet name="Sheet1 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8" i="2" l="1"/>
  <c r="F8" i="2"/>
  <c r="L12" i="2"/>
  <c r="L14" i="2"/>
  <c r="P9" i="2"/>
  <c r="N14" i="2" l="1"/>
  <c r="P14" i="2" l="1"/>
  <c r="J14" i="2"/>
  <c r="H14" i="2"/>
  <c r="F14" i="2"/>
  <c r="D14" i="2"/>
  <c r="P13" i="2"/>
  <c r="N13" i="2"/>
  <c r="L13" i="2"/>
  <c r="J13" i="2"/>
  <c r="H13" i="2"/>
  <c r="D13" i="2"/>
  <c r="P12" i="2"/>
  <c r="N12" i="2"/>
  <c r="J12" i="2"/>
  <c r="H12" i="2"/>
  <c r="F12" i="2"/>
  <c r="D12" i="2"/>
  <c r="P11" i="2"/>
  <c r="N11" i="2"/>
  <c r="L11" i="2"/>
  <c r="J11" i="2"/>
  <c r="H11" i="2"/>
  <c r="F11" i="2"/>
  <c r="D11" i="2"/>
  <c r="P10" i="2"/>
  <c r="N10" i="2"/>
  <c r="L10" i="2"/>
  <c r="J10" i="2"/>
  <c r="H10" i="2"/>
  <c r="F10" i="2"/>
  <c r="D10" i="2"/>
  <c r="N9" i="2"/>
  <c r="L9" i="2"/>
  <c r="J9" i="2"/>
  <c r="F9" i="2"/>
  <c r="D9" i="2"/>
  <c r="N8" i="2"/>
  <c r="L8" i="2"/>
  <c r="J8" i="2"/>
  <c r="D8" i="2"/>
  <c r="H15" i="2" l="1"/>
  <c r="P15" i="2" s="1"/>
  <c r="F15" i="2"/>
  <c r="D15" i="2"/>
  <c r="N15" i="2"/>
  <c r="J15" i="2"/>
  <c r="L15" i="2"/>
</calcChain>
</file>

<file path=xl/sharedStrings.xml><?xml version="1.0" encoding="utf-8"?>
<sst xmlns="http://schemas.openxmlformats.org/spreadsheetml/2006/main" count="43" uniqueCount="28">
  <si>
    <t>3. pielikums</t>
  </si>
  <si>
    <t>Ministru kabineta noteikumu projekta „Grozījums Ministru kabineta 2017.gada 3.oktobra noteikumos Nr.600 “Iekšlietu Ministrijas veselības un sporta centra maksas pakalpojumu cenrādis” sākotnējās ietekmes novērtējuma ziņojumam (anotācijai)</t>
  </si>
  <si>
    <t>Maksas pakalpojumu izcenojuma aprēķina kopsavilkums</t>
  </si>
  <si>
    <t>Maksas pakalpojuma nosaukums</t>
  </si>
  <si>
    <t>Plānotais skaits gadā</t>
  </si>
  <si>
    <t xml:space="preserve">t.sk. sadalījumā pa izdevumu veidiem[10] </t>
  </si>
  <si>
    <t>Vienas vienības cena ar PVN</t>
  </si>
  <si>
    <t>Plānotie ieņēmumi gadā</t>
  </si>
  <si>
    <t>1100 IKK</t>
  </si>
  <si>
    <t>1200 IKK</t>
  </si>
  <si>
    <t>2200 IKK</t>
  </si>
  <si>
    <t>2300 IKK</t>
  </si>
  <si>
    <t>2500 IKK</t>
  </si>
  <si>
    <t>5200 IKK</t>
  </si>
  <si>
    <t>1 vienībai</t>
  </si>
  <si>
    <t>uz visu apjomu</t>
  </si>
  <si>
    <t>Psihologa individuālā konsultācija
(krīzes situāciju un stresa pārvarēšanas jomās)</t>
  </si>
  <si>
    <t>Sporta instruktora pakalpojumi (papildus iegādājoties trenažieru zāles apmeklējumu Piestātnes ielā 14, Jūrmalā)</t>
  </si>
  <si>
    <t>KOPĀ</t>
  </si>
  <si>
    <t>x</t>
  </si>
  <si>
    <t>X</t>
  </si>
  <si>
    <t>Misus 67829852</t>
  </si>
  <si>
    <t>irena.misus@iem.gov.lv</t>
  </si>
  <si>
    <t>Tuvcīņas zāles noma (zāle, dušas, ģērbtuves) Klusajā ielā 12, Rīgā</t>
  </si>
  <si>
    <t>Sporta spēļu zāles noma (zāle, dušas, ģērbtuves) Klusajā ielā 12, Rīgā</t>
  </si>
  <si>
    <t>Nodarbība psiholoģijas jomā grupā
(lekcijas, atbalsta grupu nodarbības u. tml. atbilstoši Iekšlietu ministrijas veselības un sporta centrā izstrādātajām apmācību programmām)
 (nodarbība grupā no 6 līdz 30 personām)</t>
  </si>
  <si>
    <t>Psiholoģiskā atbalsta kurss līdz 12 dienām (Piestātnes ielā 14, Jūrmalā) (neieskaitot izmitināšanas pakalpojumus viesnīcā)</t>
  </si>
  <si>
    <t>Trenažieru zāles apmeklējums Piestātnes ielā 14, Jūrmalā 1 reize
(1 personai)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</si>
</sst>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8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8"/>
      <color rgb="FF000000"/>
      <name val="Times New Roman"/>
      <family val="1"/>
      <charset val="186"/>
    </font>
    <font>
      <sz val="12"/>
      <name val="Times New Roman"/>
      <family val="1"/>
      <charset val="186"/>
    </font>
    <font>
      <u/>
      <sz val="11"/>
      <color theme="10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8"/>
      <color theme="1"/>
      <name val="Calibri"/>
      <family val="2"/>
      <charset val="186"/>
      <scheme val="minor"/>
    </font>
    <font>
      <sz val="9"/>
      <color theme="1"/>
      <name val="Calibri"/>
      <family val="2"/>
      <charset val="186"/>
      <scheme val="minor"/>
    </font>
    <font>
      <u/>
      <sz val="9"/>
      <color theme="10"/>
      <name val="Calibri"/>
      <family val="2"/>
      <charset val="186"/>
      <scheme val="minor"/>
    </font>
    <font>
      <sz val="9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1" fillId="0" borderId="0"/>
  </cellStyleXfs>
  <cellXfs count="37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11" fillId="0" borderId="3" xfId="0" applyFont="1" applyBorder="1" applyAlignment="1">
      <alignment horizontal="center" vertical="center" wrapText="1"/>
    </xf>
    <xf numFmtId="0" fontId="12" fillId="0" borderId="2" xfId="2" applyFont="1" applyBorder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2" fontId="11" fillId="0" borderId="2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3" fontId="11" fillId="0" borderId="2" xfId="0" applyNumberFormat="1" applyFont="1" applyBorder="1" applyAlignment="1">
      <alignment horizontal="center" vertical="center" wrapText="1"/>
    </xf>
    <xf numFmtId="0" fontId="12" fillId="2" borderId="2" xfId="2" applyFont="1" applyFill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0" fontId="14" fillId="0" borderId="0" xfId="0" applyFont="1"/>
    <xf numFmtId="0" fontId="16" fillId="0" borderId="0" xfId="0" applyFont="1"/>
    <xf numFmtId="0" fontId="17" fillId="0" borderId="0" xfId="0" applyFont="1"/>
    <xf numFmtId="0" fontId="18" fillId="0" borderId="0" xfId="1" applyFont="1"/>
    <xf numFmtId="0" fontId="6" fillId="0" borderId="0" xfId="1"/>
    <xf numFmtId="3" fontId="11" fillId="2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2" fontId="19" fillId="0" borderId="2" xfId="0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3" fontId="19" fillId="2" borderId="2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4" fontId="1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rena.misus@ie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2"/>
  <sheetViews>
    <sheetView tabSelected="1" workbookViewId="0">
      <selection activeCell="J19" sqref="J19"/>
    </sheetView>
  </sheetViews>
  <sheetFormatPr defaultRowHeight="14.5" x14ac:dyDescent="0.35"/>
  <cols>
    <col min="1" max="1" width="36.81640625" customWidth="1"/>
    <col min="17" max="17" width="12.7265625" customWidth="1"/>
  </cols>
  <sheetData>
    <row r="1" spans="1:16" ht="15.5" x14ac:dyDescent="0.35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 t="s">
        <v>0</v>
      </c>
      <c r="N1" s="2"/>
      <c r="O1" s="2"/>
      <c r="P1" s="2"/>
    </row>
    <row r="2" spans="1:16" ht="123.65" customHeight="1" x14ac:dyDescent="0.35">
      <c r="A2" s="1"/>
      <c r="B2" s="1"/>
      <c r="C2" s="1"/>
      <c r="D2" s="1"/>
      <c r="E2" s="1"/>
      <c r="F2" s="2"/>
      <c r="G2" s="2"/>
      <c r="H2" s="2"/>
      <c r="I2" s="2"/>
      <c r="J2" s="2"/>
      <c r="K2" s="2"/>
      <c r="L2" s="2"/>
      <c r="M2" s="27" t="s">
        <v>1</v>
      </c>
      <c r="N2" s="27"/>
      <c r="O2" s="27"/>
      <c r="P2" s="27"/>
    </row>
    <row r="3" spans="1:16" ht="17.5" x14ac:dyDescent="0.3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x14ac:dyDescent="0.35">
      <c r="A4" s="29" t="s">
        <v>3</v>
      </c>
      <c r="B4" s="31" t="s">
        <v>4</v>
      </c>
      <c r="C4" s="29" t="s">
        <v>5</v>
      </c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34" t="s">
        <v>6</v>
      </c>
      <c r="P4" s="34" t="s">
        <v>7</v>
      </c>
    </row>
    <row r="5" spans="1:16" ht="15.5" x14ac:dyDescent="0.35">
      <c r="A5" s="30"/>
      <c r="B5" s="32"/>
      <c r="C5" s="25" t="s">
        <v>8</v>
      </c>
      <c r="D5" s="25"/>
      <c r="E5" s="25" t="s">
        <v>9</v>
      </c>
      <c r="F5" s="25"/>
      <c r="G5" s="25" t="s">
        <v>10</v>
      </c>
      <c r="H5" s="25"/>
      <c r="I5" s="25" t="s">
        <v>11</v>
      </c>
      <c r="J5" s="25"/>
      <c r="K5" s="25" t="s">
        <v>12</v>
      </c>
      <c r="L5" s="25"/>
      <c r="M5" s="25" t="s">
        <v>13</v>
      </c>
      <c r="N5" s="25"/>
      <c r="O5" s="35"/>
      <c r="P5" s="35"/>
    </row>
    <row r="6" spans="1:16" ht="31" x14ac:dyDescent="0.35">
      <c r="A6" s="30"/>
      <c r="B6" s="33"/>
      <c r="C6" s="19" t="s">
        <v>14</v>
      </c>
      <c r="D6" s="19" t="s">
        <v>15</v>
      </c>
      <c r="E6" s="19" t="s">
        <v>14</v>
      </c>
      <c r="F6" s="19" t="s">
        <v>15</v>
      </c>
      <c r="G6" s="19" t="s">
        <v>14</v>
      </c>
      <c r="H6" s="19" t="s">
        <v>15</v>
      </c>
      <c r="I6" s="19" t="s">
        <v>14</v>
      </c>
      <c r="J6" s="19" t="s">
        <v>15</v>
      </c>
      <c r="K6" s="19" t="s">
        <v>14</v>
      </c>
      <c r="L6" s="19" t="s">
        <v>15</v>
      </c>
      <c r="M6" s="19" t="s">
        <v>14</v>
      </c>
      <c r="N6" s="19" t="s">
        <v>15</v>
      </c>
      <c r="O6" s="36"/>
      <c r="P6" s="36"/>
    </row>
    <row r="7" spans="1:16" x14ac:dyDescent="0.35">
      <c r="A7" s="3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10</v>
      </c>
      <c r="K7" s="3">
        <v>11</v>
      </c>
      <c r="L7" s="3">
        <v>12</v>
      </c>
      <c r="M7" s="3">
        <v>13</v>
      </c>
      <c r="N7" s="3">
        <v>14</v>
      </c>
      <c r="O7" s="3">
        <v>15</v>
      </c>
      <c r="P7" s="3">
        <v>16</v>
      </c>
    </row>
    <row r="8" spans="1:16" ht="26" x14ac:dyDescent="0.35">
      <c r="A8" s="4" t="s">
        <v>23</v>
      </c>
      <c r="B8" s="5">
        <v>330</v>
      </c>
      <c r="C8" s="20">
        <v>0.79</v>
      </c>
      <c r="D8" s="21">
        <f>ROUND($B$8*C8,0)</f>
        <v>261</v>
      </c>
      <c r="E8" s="21">
        <v>0.18</v>
      </c>
      <c r="F8" s="21">
        <f>ROUND($B8*E8,0)</f>
        <v>59</v>
      </c>
      <c r="G8" s="20">
        <v>9.31</v>
      </c>
      <c r="H8" s="21">
        <v>3073</v>
      </c>
      <c r="I8" s="21">
        <v>6.56</v>
      </c>
      <c r="J8" s="21">
        <f>ROUND($B8*I8,0)</f>
        <v>2165</v>
      </c>
      <c r="K8" s="20">
        <v>3.58</v>
      </c>
      <c r="L8" s="7">
        <f>ROUND($B8*K8,0)</f>
        <v>1181</v>
      </c>
      <c r="M8" s="23">
        <v>0</v>
      </c>
      <c r="N8" s="7">
        <f>ROUND($B8*M8,0)</f>
        <v>0</v>
      </c>
      <c r="O8" s="6">
        <v>20.420000000000002</v>
      </c>
      <c r="P8" s="8">
        <f>ROUND(O8*B8,0)</f>
        <v>6739</v>
      </c>
    </row>
    <row r="9" spans="1:16" ht="26" x14ac:dyDescent="0.35">
      <c r="A9" s="4" t="s">
        <v>24</v>
      </c>
      <c r="B9" s="5">
        <v>360</v>
      </c>
      <c r="C9" s="20">
        <v>0.79</v>
      </c>
      <c r="D9" s="21">
        <f>ROUND($B9*C9,0)</f>
        <v>284</v>
      </c>
      <c r="E9" s="21">
        <v>0.18</v>
      </c>
      <c r="F9" s="21">
        <f t="shared" ref="F9:F14" si="0">ROUND($B9*E9,0)</f>
        <v>65</v>
      </c>
      <c r="G9" s="21">
        <v>35.450000000000003</v>
      </c>
      <c r="H9" s="21">
        <v>12763</v>
      </c>
      <c r="I9" s="21">
        <v>0.62</v>
      </c>
      <c r="J9" s="21">
        <f t="shared" ref="J9:J14" si="1">ROUND($B9*I9,0)</f>
        <v>223</v>
      </c>
      <c r="K9" s="21">
        <v>8.02</v>
      </c>
      <c r="L9" s="7">
        <f t="shared" ref="L9:L13" si="2">ROUND($B9*K9,0)</f>
        <v>2887</v>
      </c>
      <c r="M9" s="23">
        <v>0</v>
      </c>
      <c r="N9" s="7">
        <f t="shared" ref="N9:N12" si="3">ROUND($B9*M9,0)</f>
        <v>0</v>
      </c>
      <c r="O9" s="6">
        <v>45.06</v>
      </c>
      <c r="P9" s="18">
        <f>ROUND(O9*B9,0)</f>
        <v>16222</v>
      </c>
    </row>
    <row r="10" spans="1:16" ht="78" x14ac:dyDescent="0.35">
      <c r="A10" s="4" t="s">
        <v>25</v>
      </c>
      <c r="B10" s="5">
        <v>161</v>
      </c>
      <c r="C10" s="21">
        <v>13.68</v>
      </c>
      <c r="D10" s="21">
        <f t="shared" ref="D10:D14" si="4">ROUND($B10*C10,0)</f>
        <v>2202</v>
      </c>
      <c r="E10" s="21">
        <v>3.22</v>
      </c>
      <c r="F10" s="21">
        <f t="shared" si="0"/>
        <v>518</v>
      </c>
      <c r="G10" s="21">
        <v>0</v>
      </c>
      <c r="H10" s="21">
        <f t="shared" ref="H10:H14" si="5">ROUND($B10*G10,0)</f>
        <v>0</v>
      </c>
      <c r="I10" s="21">
        <v>0</v>
      </c>
      <c r="J10" s="21">
        <f t="shared" si="1"/>
        <v>0</v>
      </c>
      <c r="K10" s="21">
        <v>3.55</v>
      </c>
      <c r="L10" s="21">
        <f t="shared" si="2"/>
        <v>572</v>
      </c>
      <c r="M10" s="24">
        <v>0</v>
      </c>
      <c r="N10" s="21">
        <f t="shared" si="3"/>
        <v>0</v>
      </c>
      <c r="O10" s="20">
        <v>20.45</v>
      </c>
      <c r="P10" s="18">
        <f t="shared" ref="P10:P14" si="6">ROUND(O10*B10,0)</f>
        <v>3292</v>
      </c>
    </row>
    <row r="11" spans="1:16" ht="26" x14ac:dyDescent="0.35">
      <c r="A11" s="4" t="s">
        <v>16</v>
      </c>
      <c r="B11" s="5">
        <v>200</v>
      </c>
      <c r="C11" s="21">
        <v>17.97</v>
      </c>
      <c r="D11" s="21">
        <f t="shared" si="4"/>
        <v>3594</v>
      </c>
      <c r="E11" s="21">
        <v>4.24</v>
      </c>
      <c r="F11" s="21">
        <f t="shared" si="0"/>
        <v>848</v>
      </c>
      <c r="G11" s="21">
        <v>2.36</v>
      </c>
      <c r="H11" s="21">
        <f t="shared" si="5"/>
        <v>472</v>
      </c>
      <c r="I11" s="21">
        <v>0.28999999999999998</v>
      </c>
      <c r="J11" s="21">
        <f t="shared" si="1"/>
        <v>58</v>
      </c>
      <c r="K11" s="21">
        <v>5.23</v>
      </c>
      <c r="L11" s="21">
        <f t="shared" si="2"/>
        <v>1046</v>
      </c>
      <c r="M11" s="24">
        <v>0</v>
      </c>
      <c r="N11" s="21">
        <f t="shared" si="3"/>
        <v>0</v>
      </c>
      <c r="O11" s="20">
        <v>30.09</v>
      </c>
      <c r="P11" s="18">
        <f t="shared" si="6"/>
        <v>6018</v>
      </c>
    </row>
    <row r="12" spans="1:16" ht="39" x14ac:dyDescent="0.35">
      <c r="A12" s="4" t="s">
        <v>27</v>
      </c>
      <c r="B12" s="5">
        <v>10</v>
      </c>
      <c r="C12" s="21">
        <v>2.36</v>
      </c>
      <c r="D12" s="21">
        <f t="shared" si="4"/>
        <v>24</v>
      </c>
      <c r="E12" s="20">
        <v>0.54900000000000004</v>
      </c>
      <c r="F12" s="21">
        <f t="shared" si="0"/>
        <v>5</v>
      </c>
      <c r="G12" s="21">
        <v>2</v>
      </c>
      <c r="H12" s="21">
        <f t="shared" si="5"/>
        <v>20</v>
      </c>
      <c r="I12" s="21">
        <v>0.81</v>
      </c>
      <c r="J12" s="21">
        <f t="shared" si="1"/>
        <v>8</v>
      </c>
      <c r="K12" s="21">
        <v>1.97</v>
      </c>
      <c r="L12" s="21">
        <f>ROUND($B12*K12,0)</f>
        <v>20</v>
      </c>
      <c r="M12" s="24">
        <v>2.6850000000000001</v>
      </c>
      <c r="N12" s="21">
        <f t="shared" si="3"/>
        <v>27</v>
      </c>
      <c r="O12" s="20">
        <v>10.38</v>
      </c>
      <c r="P12" s="22">
        <f t="shared" si="6"/>
        <v>104</v>
      </c>
    </row>
    <row r="13" spans="1:16" ht="39" x14ac:dyDescent="0.35">
      <c r="A13" s="4" t="s">
        <v>17</v>
      </c>
      <c r="B13" s="5">
        <v>5</v>
      </c>
      <c r="C13" s="21">
        <v>8.64</v>
      </c>
      <c r="D13" s="21">
        <f t="shared" si="4"/>
        <v>43</v>
      </c>
      <c r="E13" s="21">
        <v>2.04</v>
      </c>
      <c r="F13" s="21">
        <v>11</v>
      </c>
      <c r="G13" s="21">
        <v>0</v>
      </c>
      <c r="H13" s="21">
        <f t="shared" si="5"/>
        <v>0</v>
      </c>
      <c r="I13" s="21">
        <v>0</v>
      </c>
      <c r="J13" s="21">
        <f t="shared" si="1"/>
        <v>0</v>
      </c>
      <c r="K13" s="21">
        <v>2.2400000000000002</v>
      </c>
      <c r="L13" s="21">
        <f t="shared" si="2"/>
        <v>11</v>
      </c>
      <c r="M13" s="24">
        <v>0</v>
      </c>
      <c r="N13" s="21">
        <f>ROUND($B13*M13,0)</f>
        <v>0</v>
      </c>
      <c r="O13" s="20">
        <v>12.92</v>
      </c>
      <c r="P13" s="22">
        <f t="shared" si="6"/>
        <v>65</v>
      </c>
    </row>
    <row r="14" spans="1:16" ht="39" x14ac:dyDescent="0.35">
      <c r="A14" s="9" t="s">
        <v>26</v>
      </c>
      <c r="B14" s="5">
        <v>10</v>
      </c>
      <c r="C14" s="21">
        <v>16.670000000000002</v>
      </c>
      <c r="D14" s="21">
        <f t="shared" si="4"/>
        <v>167</v>
      </c>
      <c r="E14" s="21">
        <v>3.93</v>
      </c>
      <c r="F14" s="21">
        <f t="shared" si="0"/>
        <v>39</v>
      </c>
      <c r="G14" s="21">
        <v>60.2</v>
      </c>
      <c r="H14" s="21">
        <f t="shared" si="5"/>
        <v>602</v>
      </c>
      <c r="I14" s="21">
        <v>0.95</v>
      </c>
      <c r="J14" s="21">
        <f t="shared" si="1"/>
        <v>10</v>
      </c>
      <c r="K14" s="21">
        <v>18.63</v>
      </c>
      <c r="L14" s="21">
        <f>ROUND($B14*K14,0)</f>
        <v>186</v>
      </c>
      <c r="M14" s="24">
        <v>2.7109999999999999</v>
      </c>
      <c r="N14" s="21">
        <f>ROUND($B14*M14,0)</f>
        <v>27</v>
      </c>
      <c r="O14" s="20">
        <v>103.09</v>
      </c>
      <c r="P14" s="22">
        <f t="shared" si="6"/>
        <v>1031</v>
      </c>
    </row>
    <row r="15" spans="1:16" ht="18" x14ac:dyDescent="0.35">
      <c r="A15" s="10" t="s">
        <v>18</v>
      </c>
      <c r="B15" s="10"/>
      <c r="C15" s="11" t="s">
        <v>19</v>
      </c>
      <c r="D15" s="10">
        <f>SUM(D8:D14)</f>
        <v>6575</v>
      </c>
      <c r="E15" s="11" t="s">
        <v>19</v>
      </c>
      <c r="F15" s="10">
        <f>SUM(F8:F14)</f>
        <v>1545</v>
      </c>
      <c r="G15" s="11" t="s">
        <v>19</v>
      </c>
      <c r="H15" s="10">
        <f>SUM(H8:H14)</f>
        <v>16930</v>
      </c>
      <c r="I15" s="11" t="s">
        <v>19</v>
      </c>
      <c r="J15" s="10">
        <f>SUM(J8:J14)</f>
        <v>2464</v>
      </c>
      <c r="K15" s="11" t="s">
        <v>19</v>
      </c>
      <c r="L15" s="10">
        <f>SUM(L8:L14)</f>
        <v>5903</v>
      </c>
      <c r="M15" s="11" t="s">
        <v>19</v>
      </c>
      <c r="N15" s="10">
        <f>SUM(N8:N14)</f>
        <v>54</v>
      </c>
      <c r="O15" s="10" t="s">
        <v>20</v>
      </c>
      <c r="P15" s="12">
        <f>D15+F15+H15+J15+L15+N15</f>
        <v>33471</v>
      </c>
    </row>
    <row r="16" spans="1:16" ht="15.5" x14ac:dyDescent="0.35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</row>
    <row r="17" spans="1:14" ht="18" x14ac:dyDescent="0.4">
      <c r="A17" s="13"/>
      <c r="C17" s="14"/>
      <c r="D17" s="14"/>
      <c r="E17" s="14"/>
      <c r="M17" s="13"/>
    </row>
    <row r="18" spans="1:14" ht="18" x14ac:dyDescent="0.4">
      <c r="C18" s="14"/>
      <c r="D18" s="14"/>
      <c r="E18" s="14"/>
      <c r="N18" s="13"/>
    </row>
    <row r="19" spans="1:14" x14ac:dyDescent="0.35">
      <c r="A19" s="16"/>
      <c r="C19" s="14"/>
      <c r="D19" s="14"/>
      <c r="E19" s="14"/>
    </row>
    <row r="20" spans="1:14" x14ac:dyDescent="0.35">
      <c r="C20" s="14"/>
      <c r="D20" s="14"/>
      <c r="E20" s="14"/>
    </row>
    <row r="21" spans="1:14" x14ac:dyDescent="0.35">
      <c r="A21" s="15" t="s">
        <v>21</v>
      </c>
      <c r="C21" s="14"/>
      <c r="D21" s="14"/>
      <c r="E21" s="14"/>
    </row>
    <row r="22" spans="1:14" x14ac:dyDescent="0.35">
      <c r="A22" s="17" t="s">
        <v>22</v>
      </c>
      <c r="C22" s="14"/>
      <c r="D22" s="14"/>
      <c r="E22" s="14"/>
    </row>
  </sheetData>
  <mergeCells count="14">
    <mergeCell ref="I5:J5"/>
    <mergeCell ref="K5:L5"/>
    <mergeCell ref="M5:N5"/>
    <mergeCell ref="A16:P16"/>
    <mergeCell ref="M2:P2"/>
    <mergeCell ref="A3:P3"/>
    <mergeCell ref="A4:A6"/>
    <mergeCell ref="B4:B6"/>
    <mergeCell ref="C4:N4"/>
    <mergeCell ref="O4:O6"/>
    <mergeCell ref="P4:P6"/>
    <mergeCell ref="C5:D5"/>
    <mergeCell ref="E5:F5"/>
    <mergeCell ref="G5:H5"/>
  </mergeCells>
  <hyperlinks>
    <hyperlink ref="A4" location="_ftn8" display="Maksas pakalpojuma nosaukums"/>
    <hyperlink ref="C4" location="_ftn10" display="t.sk. sadalījumā pa izdevumu veidiem[10] "/>
    <hyperlink ref="A22" r:id="rId1"/>
  </hyperlinks>
  <pageMargins left="0.7" right="0.7" top="0.75" bottom="0.75" header="0.3" footer="0.3"/>
  <pageSetup paperSize="9" scale="75" fitToHeight="0" orientation="landscape" horizontalDpi="4294967293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2025-03-24T10:06:59Z</dcterms:modified>
</cp:coreProperties>
</file>