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Z:\MVKD_Daceri\2023\Rikojums_majokla_pab_2023\Precizejumi_Fm_2\"/>
    </mc:Choice>
  </mc:AlternateContent>
  <xr:revisionPtr revIDLastSave="0" documentId="13_ncr:1_{E73B060A-589A-45B6-8111-10DCE0BA3CA5}" xr6:coauthVersionLast="47" xr6:coauthVersionMax="47" xr10:uidLastSave="{00000000-0000-0000-0000-000000000000}"/>
  <bookViews>
    <workbookView xWindow="-110" yWindow="-110" windowWidth="19420" windowHeight="10420" xr2:uid="{CB16FA20-11B1-40B9-A295-2CB23F8D0BF9}"/>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6" i="1" l="1"/>
  <c r="G6" i="1"/>
  <c r="E6" i="1"/>
  <c r="F12" i="1" l="1"/>
  <c r="G12" i="1"/>
  <c r="E12" i="1"/>
  <c r="F8" i="1" l="1"/>
  <c r="F10" i="1" s="1"/>
  <c r="F13" i="1" s="1"/>
  <c r="G8" i="1"/>
  <c r="G10" i="1" s="1"/>
  <c r="G13" i="1" s="1"/>
  <c r="E8" i="1"/>
  <c r="E10" i="1" s="1"/>
  <c r="E13" i="1" s="1"/>
  <c r="H13" i="1" s="1"/>
  <c r="D7" i="1"/>
  <c r="C7" i="1"/>
  <c r="B7" i="1"/>
  <c r="H6" i="1" l="1"/>
  <c r="H12" i="1" l="1"/>
  <c r="H10" i="1"/>
  <c r="H9" i="1"/>
  <c r="H8" i="1"/>
  <c r="C13" i="1"/>
  <c r="D13" i="1"/>
  <c r="B13" i="1"/>
</calcChain>
</file>

<file path=xl/sharedStrings.xml><?xml version="1.0" encoding="utf-8"?>
<sst xmlns="http://schemas.openxmlformats.org/spreadsheetml/2006/main" count="26" uniqueCount="26">
  <si>
    <t>Mājokļa pabalsta saņēmēju skaits</t>
  </si>
  <si>
    <t xml:space="preserve">Pašvaldības izlietotais finansējums mājokļa pabalstam pilnā apmērā </t>
  </si>
  <si>
    <t>Mājokļa pabalsta vidējais apmērs</t>
  </si>
  <si>
    <t>Mērķdotācijas apjoms 50% no pašvaldības izlietotā finansējuma</t>
  </si>
  <si>
    <t>2023.gadam nepieciešamais finansējums</t>
  </si>
  <si>
    <t>Avanss nākamajam periodam</t>
  </si>
  <si>
    <t>Kopā janvāris - marts</t>
  </si>
  <si>
    <t xml:space="preserve">Pārskaitāmais mērķdotācijas finansējums kopā </t>
  </si>
  <si>
    <t>Pielikums</t>
  </si>
  <si>
    <t>Kompensējamie administrēšanas izdevumi pašvaldībām (8.00 euro par viena iesnieguma izskatīšanu)</t>
  </si>
  <si>
    <t>Pārskaitāmais mērķdotācijas finansējums mājokļa pabalstam</t>
  </si>
  <si>
    <t>Piezīmes</t>
  </si>
  <si>
    <t>Izskatīto iesniegumu skaits kopā</t>
  </si>
  <si>
    <t>Prognozēts, ka vidējais apmērs palielināsies par 6.1% katru mēnesi (vidējais pieaugums 2022.gada novembrī - decembrī)</t>
  </si>
  <si>
    <t>2022.gada faktiskie izdevumi*</t>
  </si>
  <si>
    <t xml:space="preserve">Ņemot vērā, ka saskaņā ar Sociālo pakalpojumu un sociālās palīdzības likuma 36.panta 3.daļā noteikto, ka pamata sociālos pabalstus un trūcīgas vai maznodrošinātas personas statusu piešķir uz 3 vai 6 kalendārajiem mēnešiem (izvērtējot mājsaimniecības māteriālo situāciju), tiek pieņemts, ka iesniegumus iesniegs 1/3 daļa no pabalstu saņēmēju skaita.  </t>
  </si>
  <si>
    <t>Oktobris
(par izmaksu septembrī)</t>
  </si>
  <si>
    <t>Novembris
(par izmaksu oktobrī)</t>
  </si>
  <si>
    <t>Decembris
(par izmaksu novembrī)</t>
  </si>
  <si>
    <t>Janvāris
(par izmaksu 2022.gada decembrī)</t>
  </si>
  <si>
    <t>Februāris
(par izmaksu janvārī)</t>
  </si>
  <si>
    <t>Marts
(par izmaksu februārī)</t>
  </si>
  <si>
    <r>
      <t>* 2022.gada faktiskie izdevumi norādīti tikai sākot ar 2022.gada septembra mēnesi, lai atspoguļutu 11.08.2022. grozījumu Energoresursu cenu ārkārtēja pieauguma samazinājuma pasākumu likumā (13.panta 2.</t>
    </r>
    <r>
      <rPr>
        <vertAlign val="superscript"/>
        <sz val="11"/>
        <color theme="1"/>
        <rFont val="Times New Roman"/>
        <family val="1"/>
        <charset val="186"/>
      </rPr>
      <t>1</t>
    </r>
    <r>
      <rPr>
        <sz val="11"/>
        <color theme="1"/>
        <rFont val="Times New Roman"/>
        <family val="1"/>
        <charset val="186"/>
      </rPr>
      <t>,</t>
    </r>
    <r>
      <rPr>
        <vertAlign val="subscript"/>
        <sz val="11"/>
        <color theme="1"/>
        <rFont val="Times New Roman"/>
        <family val="1"/>
        <charset val="186"/>
      </rPr>
      <t xml:space="preserve"> </t>
    </r>
    <r>
      <rPr>
        <sz val="11"/>
        <color theme="1"/>
        <rFont val="Times New Roman"/>
        <family val="1"/>
        <charset val="186"/>
      </rPr>
      <t>2.</t>
    </r>
    <r>
      <rPr>
        <vertAlign val="superscript"/>
        <sz val="11"/>
        <color theme="1"/>
        <rFont val="Times New Roman"/>
        <family val="1"/>
        <charset val="186"/>
      </rPr>
      <t>3</t>
    </r>
    <r>
      <rPr>
        <sz val="11"/>
        <color theme="1"/>
        <rFont val="Times New Roman"/>
        <family val="1"/>
        <charset val="186"/>
      </rPr>
      <t xml:space="preserve"> , 3.</t>
    </r>
    <r>
      <rPr>
        <vertAlign val="superscript"/>
        <sz val="11"/>
        <color theme="1"/>
        <rFont val="Times New Roman"/>
        <family val="1"/>
        <charset val="186"/>
      </rPr>
      <t>1</t>
    </r>
    <r>
      <rPr>
        <vertAlign val="subscript"/>
        <sz val="11"/>
        <color theme="1"/>
        <rFont val="Times New Roman"/>
        <family val="1"/>
        <charset val="186"/>
      </rPr>
      <t xml:space="preserve"> </t>
    </r>
    <r>
      <rPr>
        <sz val="11"/>
        <color theme="1"/>
        <rFont val="Times New Roman"/>
        <family val="1"/>
        <charset val="186"/>
      </rPr>
      <t>un 6. daļas) finansiālo ietekmi (sākot ar 2022.gada novembri).</t>
    </r>
  </si>
  <si>
    <t>Prognozēts, ņemot vērā iepriekšējo gadu saņēmēju skaita izmaiņu tendences, ka saņēmēju skaits janvārī pieaugs par 17% (vidējais pieaugums 2022.gada novembrī - decembrī), februārī par 10.46% (piegums 2022.gada decembrī pret 2022.gada novembri) un martā  par 5% (2021.gada marta pieaugums pret februāri).</t>
  </si>
  <si>
    <t xml:space="preserve">Prognozēts, ka pašvaldības avansa finansējumu pieprasīs 25% apmērā   (vidējais līmenis novembrī - decembrī) </t>
  </si>
  <si>
    <t>Tiesību akta projekta "Par apropriācijas pārdali no budžeta resora 
“74. Gadskārtējā valsts budžeta izpildes procesā pārdalāmais finansējums”
 valsts budžeta programmas 15.00.00 “Finansējums Energoresursu cenu ārkārtēja pieauguma
 samazinājuma pasākumu likumā noteikto terminēto atbalsta pasākumu īstenošanai”"
sākotnējās ietekmes (ex-ante)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</si>
</sst>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vertAlign val="superscript"/>
      <sz val="11"/>
      <color theme="1"/>
      <name val="Times New Roman"/>
      <family val="1"/>
      <charset val="186"/>
    </font>
    <font>
      <vertAlign val="subscript"/>
      <sz val="11"/>
      <color theme="1"/>
      <name val="Times New Roman"/>
      <family val="1"/>
      <charset val="186"/>
    </font>
  </fonts>
  <fills count="3">
    <fill>
      <patternFill patternType="none"/>
    </fill>
    <fill>
      <patternFill patternType="gray125"/>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28">
    <xf numFmtId="0" fontId="0" fillId="0" borderId="0" xfId="0"/>
    <xf numFmtId="0" fontId="1" fillId="0" borderId="1" xfId="0" applyFont="1" applyBorder="1" applyAlignment="1">
      <alignment wrapText="1"/>
    </xf>
    <xf numFmtId="0" fontId="1" fillId="0" borderId="0" xfId="0" applyFont="1"/>
    <xf numFmtId="0" fontId="2" fillId="0" borderId="1" xfId="0" applyFont="1" applyBorder="1" applyAlignment="1">
      <alignment wrapText="1"/>
    </xf>
    <xf numFmtId="0" fontId="1" fillId="0" borderId="1" xfId="0" applyFont="1" applyBorder="1"/>
    <xf numFmtId="3" fontId="1" fillId="0" borderId="1" xfId="0" applyNumberFormat="1" applyFont="1" applyBorder="1"/>
    <xf numFmtId="2" fontId="1" fillId="0" borderId="1" xfId="0" applyNumberFormat="1" applyFont="1" applyBorder="1"/>
    <xf numFmtId="3" fontId="2" fillId="0" borderId="1" xfId="0" applyNumberFormat="1" applyFont="1" applyBorder="1"/>
    <xf numFmtId="3" fontId="1" fillId="2" borderId="1" xfId="0" applyNumberFormat="1" applyFont="1" applyFill="1" applyBorder="1"/>
    <xf numFmtId="0" fontId="1" fillId="2" borderId="1" xfId="0" applyFont="1" applyFill="1" applyBorder="1"/>
    <xf numFmtId="3" fontId="2" fillId="2" borderId="1" xfId="0" applyNumberFormat="1" applyFont="1" applyFill="1" applyBorder="1"/>
    <xf numFmtId="0" fontId="2" fillId="2" borderId="1" xfId="0" applyFont="1" applyFill="1" applyBorder="1" applyAlignment="1">
      <alignment horizontal="center" vertical="center" wrapText="1"/>
    </xf>
    <xf numFmtId="0" fontId="2" fillId="2" borderId="1" xfId="0" applyFont="1" applyFill="1" applyBorder="1"/>
    <xf numFmtId="3" fontId="1" fillId="0" borderId="0" xfId="0" applyNumberFormat="1" applyFont="1"/>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8" xfId="0" applyFont="1" applyBorder="1" applyAlignment="1">
      <alignment horizontal="left"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1" fillId="0" borderId="0" xfId="0" applyFont="1" applyAlignment="1">
      <alignment horizontal="right" vertical="top"/>
    </xf>
    <xf numFmtId="0" fontId="1" fillId="0" borderId="7" xfId="0" applyFont="1" applyBorder="1" applyAlignment="1">
      <alignment horizontal="righ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5077C-CF53-4A91-A8E7-D15694EE0612}">
  <sheetPr>
    <pageSetUpPr fitToPage="1"/>
  </sheetPr>
  <dimension ref="A1:I15"/>
  <sheetViews>
    <sheetView tabSelected="1" topLeftCell="A7" zoomScale="74" zoomScaleNormal="74" workbookViewId="0">
      <selection activeCell="I11" sqref="I11"/>
    </sheetView>
  </sheetViews>
  <sheetFormatPr defaultColWidth="8.81640625" defaultRowHeight="14" x14ac:dyDescent="0.3"/>
  <cols>
    <col min="1" max="1" width="20.08984375" style="2" customWidth="1"/>
    <col min="2" max="2" width="9.36328125" style="2" customWidth="1"/>
    <col min="3" max="3" width="10" style="2" customWidth="1"/>
    <col min="4" max="4" width="10.6328125" style="2" customWidth="1"/>
    <col min="5" max="5" width="11.1796875" style="2" customWidth="1"/>
    <col min="6" max="6" width="10.08984375" style="2" customWidth="1"/>
    <col min="7" max="7" width="9.453125" style="2" customWidth="1"/>
    <col min="8" max="8" width="10.6328125" style="2" customWidth="1"/>
    <col min="9" max="9" width="53.1796875" style="2" customWidth="1"/>
    <col min="10" max="16384" width="8.81640625" style="2"/>
  </cols>
  <sheetData>
    <row r="1" spans="1:9" x14ac:dyDescent="0.3">
      <c r="A1" s="26" t="s">
        <v>8</v>
      </c>
      <c r="B1" s="26"/>
      <c r="C1" s="26"/>
      <c r="D1" s="26"/>
      <c r="E1" s="26"/>
      <c r="F1" s="26"/>
      <c r="G1" s="26"/>
      <c r="H1" s="26"/>
      <c r="I1" s="26"/>
    </row>
    <row r="2" spans="1:9" ht="82" customHeight="1" x14ac:dyDescent="0.3">
      <c r="A2" s="27" t="s">
        <v>25</v>
      </c>
      <c r="B2" s="27"/>
      <c r="C2" s="27"/>
      <c r="D2" s="27"/>
      <c r="E2" s="27"/>
      <c r="F2" s="27"/>
      <c r="G2" s="27"/>
      <c r="H2" s="27"/>
      <c r="I2" s="27"/>
    </row>
    <row r="3" spans="1:9" x14ac:dyDescent="0.3">
      <c r="A3" s="18"/>
      <c r="B3" s="20" t="s">
        <v>14</v>
      </c>
      <c r="C3" s="21"/>
      <c r="D3" s="22"/>
      <c r="E3" s="23" t="s">
        <v>4</v>
      </c>
      <c r="F3" s="24"/>
      <c r="G3" s="24"/>
      <c r="H3" s="25"/>
      <c r="I3" s="14" t="s">
        <v>11</v>
      </c>
    </row>
    <row r="4" spans="1:9" ht="66.5" customHeight="1" x14ac:dyDescent="0.3">
      <c r="A4" s="19"/>
      <c r="B4" s="15" t="s">
        <v>16</v>
      </c>
      <c r="C4" s="15" t="s">
        <v>17</v>
      </c>
      <c r="D4" s="15" t="s">
        <v>18</v>
      </c>
      <c r="E4" s="16" t="s">
        <v>19</v>
      </c>
      <c r="F4" s="16" t="s">
        <v>20</v>
      </c>
      <c r="G4" s="16" t="s">
        <v>21</v>
      </c>
      <c r="H4" s="11" t="s">
        <v>6</v>
      </c>
      <c r="I4" s="4"/>
    </row>
    <row r="5" spans="1:9" ht="84" x14ac:dyDescent="0.3">
      <c r="A5" s="1" t="s">
        <v>0</v>
      </c>
      <c r="B5" s="5">
        <v>26983</v>
      </c>
      <c r="C5" s="5">
        <v>33338</v>
      </c>
      <c r="D5" s="5">
        <v>36825</v>
      </c>
      <c r="E5" s="8">
        <v>43085</v>
      </c>
      <c r="F5" s="8">
        <v>47592</v>
      </c>
      <c r="G5" s="8">
        <v>49972</v>
      </c>
      <c r="H5" s="12"/>
      <c r="I5" s="1" t="s">
        <v>23</v>
      </c>
    </row>
    <row r="6" spans="1:9" ht="42" x14ac:dyDescent="0.3">
      <c r="A6" s="1" t="s">
        <v>1</v>
      </c>
      <c r="B6" s="5">
        <v>1748482.3800000001</v>
      </c>
      <c r="C6" s="5">
        <v>2094341.1199999999</v>
      </c>
      <c r="D6" s="5">
        <v>2661883.7999999998</v>
      </c>
      <c r="E6" s="8">
        <f>E5*E7</f>
        <v>3301603.5500000003</v>
      </c>
      <c r="F6" s="8">
        <f>F5*F7</f>
        <v>3866374.0800000005</v>
      </c>
      <c r="G6" s="8">
        <f>G5*G7</f>
        <v>4304088.3600000003</v>
      </c>
      <c r="H6" s="10">
        <f>SUM(E6:G6)</f>
        <v>11472065.990000002</v>
      </c>
      <c r="I6" s="4"/>
    </row>
    <row r="7" spans="1:9" ht="28" x14ac:dyDescent="0.3">
      <c r="A7" s="1" t="s">
        <v>2</v>
      </c>
      <c r="B7" s="6">
        <f>B6/B5</f>
        <v>64.79940629285106</v>
      </c>
      <c r="C7" s="6">
        <f>C6/C5</f>
        <v>62.821438598596195</v>
      </c>
      <c r="D7" s="6">
        <f>D6/D5</f>
        <v>72.284692464358443</v>
      </c>
      <c r="E7" s="9">
        <v>76.63000000000001</v>
      </c>
      <c r="F7" s="9">
        <v>81.240000000000009</v>
      </c>
      <c r="G7" s="9">
        <v>86.13000000000001</v>
      </c>
      <c r="H7" s="10"/>
      <c r="I7" s="1" t="s">
        <v>13</v>
      </c>
    </row>
    <row r="8" spans="1:9" ht="43.75" customHeight="1" x14ac:dyDescent="0.3">
      <c r="A8" s="1" t="s">
        <v>3</v>
      </c>
      <c r="B8" s="5">
        <v>874241.19000000006</v>
      </c>
      <c r="C8" s="5">
        <v>1047170.5599999999</v>
      </c>
      <c r="D8" s="5">
        <v>1330941.8999999999</v>
      </c>
      <c r="E8" s="8">
        <f>E6*50%</f>
        <v>1650801.7750000001</v>
      </c>
      <c r="F8" s="8">
        <f t="shared" ref="F8:G8" si="0">F6*50%</f>
        <v>1933187.0400000003</v>
      </c>
      <c r="G8" s="8">
        <f t="shared" si="0"/>
        <v>2152044.1800000002</v>
      </c>
      <c r="H8" s="10">
        <f>SUM(E8:G8)</f>
        <v>5736032.995000001</v>
      </c>
      <c r="I8" s="4"/>
    </row>
    <row r="9" spans="1:9" ht="51" customHeight="1" x14ac:dyDescent="0.3">
      <c r="A9" s="1" t="s">
        <v>5</v>
      </c>
      <c r="B9" s="5">
        <v>39051.879999999997</v>
      </c>
      <c r="C9" s="5">
        <v>590370.19999999995</v>
      </c>
      <c r="D9" s="5">
        <v>581898.22</v>
      </c>
      <c r="E9" s="8">
        <v>826213.39</v>
      </c>
      <c r="F9" s="8">
        <v>967545.01</v>
      </c>
      <c r="G9" s="8">
        <v>1077081.3</v>
      </c>
      <c r="H9" s="10">
        <f>SUM(E9:G9)</f>
        <v>2870839.7</v>
      </c>
      <c r="I9" s="1" t="s">
        <v>24</v>
      </c>
    </row>
    <row r="10" spans="1:9" ht="56" x14ac:dyDescent="0.3">
      <c r="A10" s="3" t="s">
        <v>10</v>
      </c>
      <c r="B10" s="5">
        <v>913293.07000000007</v>
      </c>
      <c r="C10" s="5">
        <v>1598488.88</v>
      </c>
      <c r="D10" s="5">
        <v>1322469.92</v>
      </c>
      <c r="E10" s="10">
        <f>E8+E9-D9</f>
        <v>1895116.9450000001</v>
      </c>
      <c r="F10" s="10">
        <f t="shared" ref="F10:G10" si="1">F8+F9-E9</f>
        <v>2074518.6600000001</v>
      </c>
      <c r="G10" s="10">
        <f t="shared" si="1"/>
        <v>2261580.4700000007</v>
      </c>
      <c r="H10" s="10">
        <f>SUM(E10:G10)</f>
        <v>6231216.0750000011</v>
      </c>
      <c r="I10" s="4"/>
    </row>
    <row r="11" spans="1:9" ht="82" customHeight="1" x14ac:dyDescent="0.3">
      <c r="A11" s="1" t="s">
        <v>12</v>
      </c>
      <c r="B11" s="4"/>
      <c r="C11" s="5">
        <v>9257</v>
      </c>
      <c r="D11" s="5">
        <v>6644</v>
      </c>
      <c r="E11" s="8">
        <v>14362</v>
      </c>
      <c r="F11" s="8">
        <v>15864</v>
      </c>
      <c r="G11" s="8">
        <v>16657</v>
      </c>
      <c r="H11" s="10"/>
      <c r="I11" s="1" t="s">
        <v>15</v>
      </c>
    </row>
    <row r="12" spans="1:9" ht="72" customHeight="1" x14ac:dyDescent="0.3">
      <c r="A12" s="3" t="s">
        <v>9</v>
      </c>
      <c r="B12" s="5"/>
      <c r="C12" s="5">
        <v>74056</v>
      </c>
      <c r="D12" s="5">
        <v>53152</v>
      </c>
      <c r="E12" s="10">
        <f>E11*8</f>
        <v>114896</v>
      </c>
      <c r="F12" s="10">
        <f t="shared" ref="F12:G12" si="2">F11*8</f>
        <v>126912</v>
      </c>
      <c r="G12" s="10">
        <f t="shared" si="2"/>
        <v>133256</v>
      </c>
      <c r="H12" s="10">
        <f>SUM(E12:G12)</f>
        <v>375064</v>
      </c>
      <c r="I12" s="4"/>
    </row>
    <row r="13" spans="1:9" ht="49.75" customHeight="1" x14ac:dyDescent="0.3">
      <c r="A13" s="3" t="s">
        <v>7</v>
      </c>
      <c r="B13" s="7">
        <f>B10+B12</f>
        <v>913293.07000000007</v>
      </c>
      <c r="C13" s="7">
        <f t="shared" ref="C13:D13" si="3">C10+C12</f>
        <v>1672544.88</v>
      </c>
      <c r="D13" s="7">
        <f t="shared" si="3"/>
        <v>1375621.92</v>
      </c>
      <c r="E13" s="10">
        <f>E10+E12</f>
        <v>2010012.9450000001</v>
      </c>
      <c r="F13" s="10">
        <f t="shared" ref="F13:G13" si="4">F10+F12</f>
        <v>2201430.66</v>
      </c>
      <c r="G13" s="10">
        <f t="shared" si="4"/>
        <v>2394836.4700000007</v>
      </c>
      <c r="H13" s="10">
        <f>SUM(E13:G13)</f>
        <v>6606280.0750000011</v>
      </c>
      <c r="I13" s="4"/>
    </row>
    <row r="14" spans="1:9" ht="41" customHeight="1" x14ac:dyDescent="0.3">
      <c r="A14" s="17" t="s">
        <v>22</v>
      </c>
      <c r="B14" s="17"/>
      <c r="C14" s="17"/>
      <c r="D14" s="17"/>
      <c r="E14" s="17"/>
      <c r="F14" s="17"/>
      <c r="G14" s="17"/>
      <c r="H14" s="17"/>
      <c r="I14" s="17"/>
    </row>
    <row r="15" spans="1:9" x14ac:dyDescent="0.3">
      <c r="H15" s="13"/>
    </row>
  </sheetData>
  <mergeCells count="6">
    <mergeCell ref="A14:I14"/>
    <mergeCell ref="A3:A4"/>
    <mergeCell ref="B3:D3"/>
    <mergeCell ref="E3:H3"/>
    <mergeCell ref="A1:I1"/>
    <mergeCell ref="A2:I2"/>
  </mergeCells>
  <pageMargins left="0.7" right="0.7" top="0.75" bottom="0.75" header="0.3" footer="0.3"/>
  <pageSetup scale="9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Rītiņa</dc:creator>
  <cp:lastModifiedBy>Dace Ritina</cp:lastModifiedBy>
  <cp:lastPrinted>2023-01-03T13:07:27Z</cp:lastPrinted>
  <dcterms:created xsi:type="dcterms:W3CDTF">2023-01-03T11:23:13Z</dcterms:created>
  <dcterms:modified xsi:type="dcterms:W3CDTF">2023-01-06T13:14:21Z</dcterms:modified>
</cp:coreProperties>
</file>