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iem-ds.iem.gov.lv\U disks\ipotjomkina\Dokumenti datorā\2022 radari\"/>
    </mc:Choice>
  </mc:AlternateContent>
  <bookViews>
    <workbookView xWindow="0" yWindow="0" windowWidth="36975" windowHeight="114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1" l="1"/>
  <c r="E18" i="1"/>
  <c r="F18" i="1"/>
  <c r="C18" i="1"/>
  <c r="D15" i="1"/>
  <c r="E15" i="1"/>
  <c r="F15" i="1"/>
  <c r="C15" i="1"/>
  <c r="D16" i="1"/>
  <c r="E16" i="1"/>
  <c r="F16" i="1"/>
  <c r="C16" i="1"/>
  <c r="C14" i="1"/>
  <c r="F14" i="1" l="1"/>
  <c r="D11" i="1"/>
  <c r="E13" i="1"/>
  <c r="D13" i="1"/>
  <c r="C13" i="1"/>
  <c r="D9" i="1"/>
  <c r="E9" i="1"/>
  <c r="C9" i="1"/>
  <c r="E14" i="1" l="1"/>
  <c r="D14" i="1"/>
</calcChain>
</file>

<file path=xl/sharedStrings.xml><?xml version="1.0" encoding="utf-8"?>
<sst xmlns="http://schemas.openxmlformats.org/spreadsheetml/2006/main" count="29" uniqueCount="27">
  <si>
    <t>Izdevumi par sakaru pakalpojumiem</t>
  </si>
  <si>
    <t>Iekārtas, inventāra un aparatūras remonts, tehniskā apkalpošana</t>
  </si>
  <si>
    <t>Informācijas tehnoloģiju pakalpojumi</t>
  </si>
  <si>
    <t>Biroja preces</t>
  </si>
  <si>
    <t>Inventārs</t>
  </si>
  <si>
    <t>Kārtējā remonta un iestāžu uzturēšanas materiāli</t>
  </si>
  <si>
    <t>Datortehnika, sakaru un cita biroja tehnika</t>
  </si>
  <si>
    <t>39 pieslēgumi x 5 EUR x 12 mēnēši = 2340 EUR</t>
  </si>
  <si>
    <t>2023.gads
1. Multifunkcionālā iekārta 1 gab = 5250 EUR
2. Portatīvie datori 5 gab x  1380 = 6900 EUR
3. Stacionārie datori 5  gab x 950 = 4750 EUR
2024.gads
1. Portatīvie datori 5 gab x  1380 = 6900 EUR
3. Stacionārie datori 34 gab x 950 = 32 300 EUR 
2025.gads
1. Portatīvie datori 25 gab x  1380 = 34 500 EUR</t>
  </si>
  <si>
    <t>2023.gads
1. Monitori 20 gab x 180 EUR = 3600 EUR
2024.gads
1. Monitori 20 gab x 180 EUR = 3600 EUR
2. Printeri  10 gab x 220 EUR = 2 200 EUR 
2025.gads
1. Monitori 20 gab x 180 EUR = 3600 EUR</t>
  </si>
  <si>
    <t>2026 un turpmāk ik gadu</t>
  </si>
  <si>
    <t>Budžeta apakšprogramma 02.03.00 "Vienotās sakaru un informācijas sistēmas uzturēšana un vadība"</t>
  </si>
  <si>
    <t>6.pielikums 
Ministru kabineta rīkojuma projekta "Grozījumi Ministru kabineta 2021. gada 2.novembra rīkojumā Nr.775 "Par ceļu satiksmes pārkāpumu fiksēšanas tehnisko līdzekļu darbības nodrošināšanu" sākotnējās ietekmes novērtējuma ziņojumam (anotācijai)</t>
  </si>
  <si>
    <t>Ceļu satiksmes pārkāpumu fiksēšanas tehnisko līdzekļu darbības nodrošināšana
Iekšlietu ministrijas Informācijas centram nepieciešamā finansējuma aprēķins</t>
  </si>
  <si>
    <t>Apakšprogramma (kods, nosaukums), aprēķins (kods, nosaukums)</t>
  </si>
  <si>
    <t>Detalizēts aprēķins</t>
  </si>
  <si>
    <t>46 nodarbinātie x 68,67 EUR x 12 mēnēši =  37 905,84 EUR</t>
  </si>
  <si>
    <t>39 nodarbinātie x 28 EUR x 12 mēnēši =  13 104 EUR</t>
  </si>
  <si>
    <t>Izdevumi kopā, no tiem</t>
  </si>
  <si>
    <t>Pamatkapitāla veidošana</t>
  </si>
  <si>
    <t>Preces un pakalpojumi</t>
  </si>
  <si>
    <t>Saskaņā ar MK 02.11.2021. rīkojumu Nr.775</t>
  </si>
  <si>
    <t xml:space="preserve">Papildus nepieciešams </t>
  </si>
  <si>
    <t>x</t>
  </si>
  <si>
    <t>39 iekārtas  x 56,57 EUR (vidējās remonta izmaksas) = 4469 EUR</t>
  </si>
  <si>
    <t xml:space="preserve">1. 39 pieslēgumi x 4,42 EUR  x 12 mēnēši = 2069 EUR 
2. SafeQ licenču noma, uzturēšana 1.gab x 250 EUR  </t>
  </si>
  <si>
    <t>Piezīme: Izdevumi var mainīties pa izdevumu veidiem, ņemot vērā iepirkuma rezultātus un citus apstākļus.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</si>
</sst>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right" vertical="center" wrapText="1"/>
    </xf>
    <xf numFmtId="3" fontId="5" fillId="3" borderId="1" xfId="0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vertical="center" wrapText="1"/>
    </xf>
    <xf numFmtId="3" fontId="3" fillId="3" borderId="1" xfId="0" applyNumberFormat="1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3" fontId="4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3" fontId="6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tabSelected="1" zoomScale="90" zoomScaleNormal="90" workbookViewId="0">
      <selection activeCell="N13" sqref="N13"/>
    </sheetView>
  </sheetViews>
  <sheetFormatPr defaultColWidth="8.85546875" defaultRowHeight="15" x14ac:dyDescent="0.25"/>
  <cols>
    <col min="1" max="1" width="8.85546875" style="1"/>
    <col min="2" max="2" width="29.140625" style="1" customWidth="1"/>
    <col min="3" max="5" width="8.85546875" style="1"/>
    <col min="6" max="6" width="14.42578125" style="1" customWidth="1"/>
    <col min="7" max="7" width="49.85546875" style="1" customWidth="1"/>
    <col min="8" max="16384" width="8.85546875" style="1"/>
  </cols>
  <sheetData>
    <row r="1" spans="1:7" ht="61.5" customHeight="1" x14ac:dyDescent="0.25">
      <c r="D1" s="26" t="s">
        <v>12</v>
      </c>
      <c r="E1" s="26"/>
      <c r="F1" s="26"/>
      <c r="G1" s="26"/>
    </row>
    <row r="2" spans="1:7" ht="33.6" customHeight="1" x14ac:dyDescent="0.25">
      <c r="B2" s="27" t="s">
        <v>13</v>
      </c>
      <c r="C2" s="27"/>
      <c r="D2" s="27"/>
      <c r="E2" s="27"/>
      <c r="F2" s="27"/>
      <c r="G2" s="27"/>
    </row>
    <row r="3" spans="1:7" ht="17.850000000000001" customHeight="1" x14ac:dyDescent="0.25">
      <c r="B3" s="25"/>
      <c r="C3" s="25"/>
      <c r="D3" s="25"/>
      <c r="E3" s="25"/>
      <c r="F3" s="25"/>
      <c r="G3" s="25"/>
    </row>
    <row r="4" spans="1:7" ht="14.45" customHeight="1" x14ac:dyDescent="0.25">
      <c r="B4" s="2"/>
      <c r="C4" s="2"/>
      <c r="D4" s="2"/>
      <c r="E4" s="2"/>
      <c r="F4" s="2"/>
      <c r="G4" s="2"/>
    </row>
    <row r="5" spans="1:7" s="3" customFormat="1" ht="25.5" x14ac:dyDescent="0.25">
      <c r="A5" s="29" t="s">
        <v>14</v>
      </c>
      <c r="B5" s="29"/>
      <c r="C5" s="17">
        <v>2023</v>
      </c>
      <c r="D5" s="17">
        <v>2024</v>
      </c>
      <c r="E5" s="17">
        <v>2025</v>
      </c>
      <c r="F5" s="17" t="s">
        <v>10</v>
      </c>
      <c r="G5" s="17" t="s">
        <v>15</v>
      </c>
    </row>
    <row r="6" spans="1:7" s="3" customFormat="1" ht="23.45" customHeight="1" x14ac:dyDescent="0.25">
      <c r="A6" s="28" t="s">
        <v>11</v>
      </c>
      <c r="B6" s="28"/>
      <c r="C6" s="28"/>
      <c r="D6" s="28"/>
      <c r="E6" s="28"/>
      <c r="F6" s="28"/>
      <c r="G6" s="28"/>
    </row>
    <row r="7" spans="1:7" s="4" customFormat="1" ht="14.1" customHeight="1" x14ac:dyDescent="0.25">
      <c r="A7" s="18">
        <v>2210</v>
      </c>
      <c r="B7" s="19" t="s">
        <v>0</v>
      </c>
      <c r="C7" s="20">
        <v>2340</v>
      </c>
      <c r="D7" s="20">
        <v>2340</v>
      </c>
      <c r="E7" s="20">
        <v>2340</v>
      </c>
      <c r="F7" s="20">
        <v>2340</v>
      </c>
      <c r="G7" s="21" t="s">
        <v>7</v>
      </c>
    </row>
    <row r="8" spans="1:7" s="4" customFormat="1" ht="26.1" customHeight="1" x14ac:dyDescent="0.25">
      <c r="A8" s="18">
        <v>2243</v>
      </c>
      <c r="B8" s="19" t="s">
        <v>1</v>
      </c>
      <c r="C8" s="20">
        <v>4469</v>
      </c>
      <c r="D8" s="20">
        <v>4469</v>
      </c>
      <c r="E8" s="20">
        <v>4469</v>
      </c>
      <c r="F8" s="20">
        <v>4469</v>
      </c>
      <c r="G8" s="21" t="s">
        <v>24</v>
      </c>
    </row>
    <row r="9" spans="1:7" s="4" customFormat="1" ht="31.35" customHeight="1" x14ac:dyDescent="0.25">
      <c r="A9" s="18">
        <v>2250</v>
      </c>
      <c r="B9" s="19" t="s">
        <v>2</v>
      </c>
      <c r="C9" s="20">
        <f>2069+250</f>
        <v>2319</v>
      </c>
      <c r="D9" s="20">
        <f t="shared" ref="D9:E9" si="0">2069+250</f>
        <v>2319</v>
      </c>
      <c r="E9" s="20">
        <f t="shared" si="0"/>
        <v>2319</v>
      </c>
      <c r="F9" s="20">
        <v>2319</v>
      </c>
      <c r="G9" s="21" t="s">
        <v>25</v>
      </c>
    </row>
    <row r="10" spans="1:7" s="4" customFormat="1" ht="15.95" customHeight="1" x14ac:dyDescent="0.25">
      <c r="A10" s="18">
        <v>2311</v>
      </c>
      <c r="B10" s="21" t="s">
        <v>3</v>
      </c>
      <c r="C10" s="20">
        <v>37606</v>
      </c>
      <c r="D10" s="20">
        <v>37606</v>
      </c>
      <c r="E10" s="20">
        <v>37606</v>
      </c>
      <c r="F10" s="20">
        <v>37606</v>
      </c>
      <c r="G10" s="19" t="s">
        <v>16</v>
      </c>
    </row>
    <row r="11" spans="1:7" s="4" customFormat="1" ht="89.25" x14ac:dyDescent="0.25">
      <c r="A11" s="18">
        <v>2312</v>
      </c>
      <c r="B11" s="19" t="s">
        <v>4</v>
      </c>
      <c r="C11" s="20">
        <v>3600</v>
      </c>
      <c r="D11" s="20">
        <f>3600+2200</f>
        <v>5800</v>
      </c>
      <c r="E11" s="20">
        <v>3600</v>
      </c>
      <c r="F11" s="20"/>
      <c r="G11" s="19" t="s">
        <v>9</v>
      </c>
    </row>
    <row r="12" spans="1:7" s="4" customFormat="1" ht="30.6" customHeight="1" x14ac:dyDescent="0.25">
      <c r="A12" s="18">
        <v>2350</v>
      </c>
      <c r="B12" s="19" t="s">
        <v>5</v>
      </c>
      <c r="C12" s="20">
        <v>13104</v>
      </c>
      <c r="D12" s="20">
        <v>13104</v>
      </c>
      <c r="E12" s="20">
        <v>13104</v>
      </c>
      <c r="F12" s="20">
        <v>13104</v>
      </c>
      <c r="G12" s="19" t="s">
        <v>17</v>
      </c>
    </row>
    <row r="13" spans="1:7" s="4" customFormat="1" ht="132" customHeight="1" x14ac:dyDescent="0.25">
      <c r="A13" s="18">
        <v>5238</v>
      </c>
      <c r="B13" s="19" t="s">
        <v>6</v>
      </c>
      <c r="C13" s="20">
        <f>5250+6900+4750</f>
        <v>16900</v>
      </c>
      <c r="D13" s="20">
        <f>6900+32300</f>
        <v>39200</v>
      </c>
      <c r="E13" s="20">
        <f>34500</f>
        <v>34500</v>
      </c>
      <c r="F13" s="20"/>
      <c r="G13" s="19" t="s">
        <v>8</v>
      </c>
    </row>
    <row r="14" spans="1:7" s="5" customFormat="1" ht="19.5" customHeight="1" x14ac:dyDescent="0.25">
      <c r="A14" s="6"/>
      <c r="B14" s="7" t="s">
        <v>18</v>
      </c>
      <c r="C14" s="8">
        <f>SUM(C7:C13)</f>
        <v>80338</v>
      </c>
      <c r="D14" s="8">
        <f t="shared" ref="D14:F14" si="1">SUM(D7:D13)</f>
        <v>104838</v>
      </c>
      <c r="E14" s="8">
        <f t="shared" si="1"/>
        <v>97938</v>
      </c>
      <c r="F14" s="8">
        <f t="shared" si="1"/>
        <v>59838</v>
      </c>
      <c r="G14" s="12" t="s">
        <v>23</v>
      </c>
    </row>
    <row r="15" spans="1:7" x14ac:dyDescent="0.25">
      <c r="A15" s="9">
        <v>2000</v>
      </c>
      <c r="B15" s="15" t="s">
        <v>20</v>
      </c>
      <c r="C15" s="10">
        <f>C7+C8+C9+C10+C11+C12</f>
        <v>63438</v>
      </c>
      <c r="D15" s="10">
        <f t="shared" ref="D15:F15" si="2">D7+D8+D9+D10+D11+D12</f>
        <v>65638</v>
      </c>
      <c r="E15" s="10">
        <f t="shared" si="2"/>
        <v>63438</v>
      </c>
      <c r="F15" s="10">
        <f t="shared" si="2"/>
        <v>59838</v>
      </c>
      <c r="G15" s="13"/>
    </row>
    <row r="16" spans="1:7" x14ac:dyDescent="0.25">
      <c r="A16" s="9">
        <v>5000</v>
      </c>
      <c r="B16" s="15" t="s">
        <v>19</v>
      </c>
      <c r="C16" s="10">
        <f>C13</f>
        <v>16900</v>
      </c>
      <c r="D16" s="10">
        <f t="shared" ref="D16:F16" si="3">D13</f>
        <v>39200</v>
      </c>
      <c r="E16" s="10">
        <f t="shared" si="3"/>
        <v>34500</v>
      </c>
      <c r="F16" s="10">
        <f t="shared" si="3"/>
        <v>0</v>
      </c>
      <c r="G16" s="13"/>
    </row>
    <row r="17" spans="1:7" ht="18" customHeight="1" x14ac:dyDescent="0.25">
      <c r="A17" s="23" t="s">
        <v>21</v>
      </c>
      <c r="B17" s="23"/>
      <c r="C17" s="11">
        <v>40073</v>
      </c>
      <c r="D17" s="11">
        <v>40073</v>
      </c>
      <c r="E17" s="11">
        <v>40073</v>
      </c>
      <c r="F17" s="11">
        <v>0</v>
      </c>
      <c r="G17" s="14" t="s">
        <v>23</v>
      </c>
    </row>
    <row r="18" spans="1:7" ht="14.45" customHeight="1" x14ac:dyDescent="0.25">
      <c r="A18" s="24" t="s">
        <v>22</v>
      </c>
      <c r="B18" s="24"/>
      <c r="C18" s="16">
        <f>C14-C17</f>
        <v>40265</v>
      </c>
      <c r="D18" s="16">
        <f t="shared" ref="D18:F18" si="4">D14-D17</f>
        <v>64765</v>
      </c>
      <c r="E18" s="16">
        <f t="shared" si="4"/>
        <v>57865</v>
      </c>
      <c r="F18" s="16">
        <f t="shared" si="4"/>
        <v>59838</v>
      </c>
      <c r="G18" s="13" t="s">
        <v>23</v>
      </c>
    </row>
    <row r="19" spans="1:7" x14ac:dyDescent="0.25">
      <c r="A19" s="4"/>
      <c r="B19" s="4"/>
      <c r="C19" s="4"/>
      <c r="D19" s="4"/>
      <c r="E19" s="4"/>
      <c r="F19" s="4"/>
      <c r="G19" s="4"/>
    </row>
    <row r="20" spans="1:7" x14ac:dyDescent="0.25">
      <c r="A20" s="22" t="s">
        <v>26</v>
      </c>
      <c r="B20" s="22"/>
      <c r="C20" s="22"/>
      <c r="D20" s="22"/>
      <c r="E20" s="22"/>
      <c r="F20" s="22"/>
      <c r="G20" s="22"/>
    </row>
    <row r="21" spans="1:7" x14ac:dyDescent="0.25">
      <c r="A21" s="4"/>
      <c r="B21" s="4"/>
      <c r="C21" s="4"/>
      <c r="D21" s="4"/>
      <c r="E21" s="4"/>
      <c r="F21" s="4"/>
      <c r="G21" s="4"/>
    </row>
    <row r="22" spans="1:7" x14ac:dyDescent="0.25">
      <c r="A22" s="4"/>
      <c r="B22" s="4"/>
      <c r="C22" s="4"/>
      <c r="D22" s="4"/>
      <c r="E22" s="4"/>
      <c r="F22" s="4"/>
      <c r="G22" s="4"/>
    </row>
    <row r="23" spans="1:7" x14ac:dyDescent="0.25">
      <c r="A23" s="4"/>
      <c r="B23" s="4"/>
      <c r="C23" s="4"/>
      <c r="D23" s="4"/>
      <c r="E23" s="4"/>
      <c r="F23" s="4"/>
      <c r="G23" s="4"/>
    </row>
    <row r="24" spans="1:7" x14ac:dyDescent="0.25">
      <c r="A24" s="4"/>
      <c r="B24" s="4"/>
      <c r="C24" s="4"/>
      <c r="D24" s="4"/>
      <c r="E24" s="4"/>
      <c r="F24" s="4"/>
      <c r="G24" s="4"/>
    </row>
  </sheetData>
  <mergeCells count="8">
    <mergeCell ref="A20:G20"/>
    <mergeCell ref="A17:B17"/>
    <mergeCell ref="A18:B18"/>
    <mergeCell ref="B3:G3"/>
    <mergeCell ref="D1:G1"/>
    <mergeCell ref="B2:G2"/>
    <mergeCell ref="A6:G6"/>
    <mergeCell ref="A5:B5"/>
  </mergeCells>
  <pageMargins left="0.38" right="0.35" top="0.75" bottom="0.75" header="0.3" footer="0.3"/>
  <pageSetup paperSize="9"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Arta Kronberga</dc:creator>
  <cp:lastModifiedBy>Ieva Potjomkina</cp:lastModifiedBy>
  <cp:lastPrinted>2022-09-13T13:39:41Z</cp:lastPrinted>
  <dcterms:created xsi:type="dcterms:W3CDTF">2022-09-13T10:03:49Z</dcterms:created>
  <dcterms:modified xsi:type="dcterms:W3CDTF">2022-09-15T08:33:31Z</dcterms:modified>
</cp:coreProperties>
</file>