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7E2EF541-7376-42B3-9D7C-2EA402C4BEF4}" xr6:coauthVersionLast="36" xr6:coauthVersionMax="36" xr10:uidLastSave="{00000000-0000-0000-0000-000000000000}"/>
  <bookViews>
    <workbookView xWindow="0" yWindow="0" windowWidth="28800" windowHeight="8780" tabRatio="783" firstSheet="2" activeTab="2" xr2:uid="{00000000-000D-0000-FFFF-FFFF00000000}"/>
  </bookViews>
  <sheets>
    <sheet name="Satura rādītājs" sheetId="100" state="hidden" r:id="rId1"/>
    <sheet name="1.3.(N)" sheetId="77" state="hidden" r:id="rId2"/>
    <sheet name="9.1.1." sheetId="91" r:id="rId3"/>
  </sheets>
  <calcPr calcId="191029"/>
</workbook>
</file>

<file path=xl/calcChain.xml><?xml version="1.0" encoding="utf-8"?>
<calcChain xmlns="http://schemas.openxmlformats.org/spreadsheetml/2006/main">
  <c r="D59" i="91" l="1"/>
  <c r="D58" i="91"/>
  <c r="D57" i="91"/>
  <c r="D56" i="91"/>
  <c r="D55" i="91"/>
  <c r="D54" i="91"/>
  <c r="D53" i="91"/>
  <c r="D52" i="91"/>
  <c r="D51" i="91"/>
  <c r="D50" i="91"/>
  <c r="D49" i="91"/>
  <c r="D48" i="91"/>
  <c r="D46" i="91"/>
  <c r="D44" i="91"/>
  <c r="D43" i="91"/>
  <c r="D42" i="91"/>
  <c r="D41" i="91"/>
  <c r="D40" i="91"/>
  <c r="D39" i="91"/>
  <c r="D38" i="91"/>
  <c r="D37" i="91"/>
  <c r="D34" i="91"/>
  <c r="D33" i="91"/>
  <c r="D32" i="91"/>
  <c r="D31" i="91"/>
  <c r="D30" i="91"/>
  <c r="D29" i="91"/>
  <c r="D28" i="91"/>
  <c r="D27" i="91"/>
  <c r="D26" i="91"/>
  <c r="D25" i="91"/>
  <c r="D24" i="91"/>
  <c r="D23" i="91"/>
  <c r="D22" i="91"/>
  <c r="D21" i="91"/>
  <c r="D20" i="91"/>
  <c r="D19" i="91"/>
  <c r="D18" i="91"/>
  <c r="D17" i="91"/>
  <c r="D16" i="91"/>
  <c r="D35" i="91" s="1"/>
  <c r="D63" i="91" s="1"/>
  <c r="D66" i="91" s="1"/>
  <c r="D69" i="91" s="1"/>
  <c r="C47" i="91"/>
  <c r="D47" i="91" s="1"/>
  <c r="D62" i="91" s="1"/>
  <c r="C45" i="91"/>
  <c r="D45" i="91"/>
  <c r="C35" i="91"/>
  <c r="F5" i="77"/>
  <c r="B13" i="77"/>
  <c r="F61" i="77"/>
  <c r="F62" i="77" s="1"/>
  <c r="F65" i="77" s="1"/>
  <c r="D61" i="77"/>
  <c r="C61" i="77"/>
  <c r="E60" i="77"/>
  <c r="E59" i="77"/>
  <c r="E57" i="77"/>
  <c r="E56" i="77"/>
  <c r="E55" i="77"/>
  <c r="E54" i="77"/>
  <c r="E53" i="77"/>
  <c r="E52" i="77"/>
  <c r="E51" i="77"/>
  <c r="E50" i="77"/>
  <c r="E49" i="77"/>
  <c r="E48" i="77"/>
  <c r="E47" i="77"/>
  <c r="E46" i="77"/>
  <c r="E45" i="77"/>
  <c r="E44" i="77"/>
  <c r="E43" i="77"/>
  <c r="E42" i="77"/>
  <c r="E41" i="77"/>
  <c r="E40" i="77"/>
  <c r="E39" i="77"/>
  <c r="E38" i="77"/>
  <c r="E61" i="77" s="1"/>
  <c r="E37" i="77"/>
  <c r="D35" i="77"/>
  <c r="C35" i="77"/>
  <c r="E34" i="77"/>
  <c r="E30" i="77"/>
  <c r="E29" i="77"/>
  <c r="E22" i="77"/>
  <c r="E21" i="77"/>
  <c r="E20" i="77"/>
  <c r="E35" i="77" s="1"/>
  <c r="E62" i="77"/>
  <c r="E65" i="77" s="1"/>
  <c r="D62" i="77"/>
  <c r="C62" i="77"/>
  <c r="C65" i="77" s="1"/>
  <c r="F35" i="77"/>
  <c r="C62" i="91"/>
  <c r="C63" i="91" s="1"/>
  <c r="C66" i="91" s="1"/>
  <c r="C69" i="91" s="1"/>
</calcChain>
</file>

<file path=xl/sharedStrings.xml><?xml version="1.0" encoding="utf-8"?>
<sst xmlns="http://schemas.openxmlformats.org/spreadsheetml/2006/main" count="186" uniqueCount="110">
  <si>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</si>
  <si>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</si>
  <si>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</si>
  <si>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</si>
  <si>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</si>
  <si>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Maksas pakalpojuma izcenojuma aprēķins</t>
  </si>
  <si>
    <t>Informācijas sistēmas uzturēšana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</si>
  <si>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</si>
  <si>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</si>
  <si>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</si>
  <si>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</si>
  <si>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 Ēku, telpu īre un noma</t>
  </si>
  <si>
    <t> Transportlīdzekļu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</si>
  <si>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</si>
  <si>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</si>
  <si>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</si>
  <si>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</si>
  <si>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</si>
  <si>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</si>
  <si>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Kārtējā remonta un iestāžu uzturēšanas materiāli</t>
  </si>
  <si>
    <t> Mīkstais inventārs</t>
  </si>
  <si>
    <t> Budžeta iestāžu nekustamā īpašuma nodokļa (t.sk. zemes nodokļa parāda) maksājumi budžetā</t>
  </si>
  <si>
    <t xml:space="preserve"> Saimniecības pamatlīdzekļi</t>
  </si>
  <si>
    <t> Pārējie budžeta iestāžu pārskaitītie nodokļi un nodevas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</si>
  <si>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</si>
  <si>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</si>
  <si>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</si>
  <si>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</si>
  <si>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</si>
  <si>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</si>
  <si>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 Izdevumi periodikas iegādei</t>
  </si>
  <si>
    <t>Pakalpojumu izmaksas kopā</t>
  </si>
  <si>
    <t>Stipendijas</t>
  </si>
  <si>
    <t>SASKAŅOTS</t>
  </si>
  <si>
    <t>Prognozētais maksas pakalpojumu skaits gadā (gab.)*</t>
  </si>
  <si>
    <t>Piezīme. *Ailes neaizpilda, ja izvēlētais laikposms ir viens gads.</t>
  </si>
  <si>
    <t>Sociālās integrācijas valsts aģentūras</t>
  </si>
  <si>
    <t>Satura rādītājs</t>
  </si>
  <si>
    <t>Izmaksu apjoms noteiktā laikposmā viena maksas pakalpojuma veida nodrošināšanai (2014)</t>
  </si>
  <si>
    <t>Izmaksu apjoms noteiktā laikposmā viena maksas pakalpojuma veida nodrošināšanai (2014.gada I.pusgads)</t>
  </si>
  <si>
    <t>Izmaksu apjoms noteiktā laikposmā viena maksas pakalpojuma veida nodrošināšanai (2014.gada II.pusgads)</t>
  </si>
  <si>
    <t xml:space="preserve">Maksas pakalpojuma vienību skaits noteiktā laikposmā </t>
  </si>
  <si>
    <t>Maksas pakalpojuma izcenojums (euro)</t>
  </si>
  <si>
    <t>Aprēķinu sastādīja: SIVA Finanšu nodaļas vecākā finanšu ekonomiste Anita Ozoliņa</t>
  </si>
  <si>
    <t>1.pielikums</t>
  </si>
  <si>
    <t>Izmaksu apjoms noteiktā laikposmā viena maksas pakalpojuma veida nodrošināšanai (2014.gada)</t>
  </si>
  <si>
    <t xml:space="preserve">Izmaksu apjoms noteiktā laikposmā viena maksas pakalpojuma veida nodrošināšanai </t>
  </si>
  <si>
    <t>Prognozētie ieņēmumi gadā (euro)*</t>
  </si>
  <si>
    <t>direktore I.Jurševska</t>
  </si>
  <si>
    <t xml:space="preserve"> Pārējie pamatlīdzekļi</t>
  </si>
  <si>
    <t xml:space="preserve"> Budžeta iestāžu dabas resursu nodokļa maksājumi</t>
  </si>
  <si>
    <t xml:space="preserve"> Apdrošināšanas izdevumi</t>
  </si>
  <si>
    <t xml:space="preserve"> Informācijas sistēmas uzturēšana</t>
  </si>
  <si>
    <t xml:space="preserve"> Pārējie informācijas tehnoloģiju pakalpojumi</t>
  </si>
  <si>
    <t xml:space="preserve"> Darba devēja valsts sociālās apdrošināšanas obligātās iemaksas, sociāla rakstura pabalsti un kompensācijas</t>
  </si>
  <si>
    <t xml:space="preserve"> Atalgojums</t>
  </si>
  <si>
    <t xml:space="preserve"> Netiešās izmaksas </t>
  </si>
  <si>
    <t xml:space="preserve"> Tiešās izmaksas kopā</t>
  </si>
  <si>
    <t xml:space="preserve"> Netiešās izmaksas kopā</t>
  </si>
  <si>
    <t xml:space="preserve"> Tiešās izmaksas </t>
  </si>
  <si>
    <t xml:space="preserve"> Mācību līdzekļi un materiāli</t>
  </si>
  <si>
    <t>1.1.</t>
  </si>
  <si>
    <t>1.2.</t>
  </si>
  <si>
    <t xml:space="preserve"> Biroja preces</t>
  </si>
  <si>
    <t>1.3.</t>
  </si>
  <si>
    <t>1.4.</t>
  </si>
  <si>
    <t>1.3. 640 stundu programma</t>
  </si>
  <si>
    <t>2.3.</t>
  </si>
  <si>
    <t>2.4.</t>
  </si>
  <si>
    <t>3.1.3.</t>
  </si>
  <si>
    <t>3.2.3.</t>
  </si>
  <si>
    <t>1.5.</t>
  </si>
  <si>
    <t>2.5.</t>
  </si>
  <si>
    <t>2.1.</t>
  </si>
  <si>
    <t>2.2.</t>
  </si>
  <si>
    <t>3.1.1.</t>
  </si>
  <si>
    <t>3.1.2.</t>
  </si>
  <si>
    <t>3.2.1.</t>
  </si>
  <si>
    <t>3.2.2.</t>
  </si>
  <si>
    <t>Ministru kabineta notiekumu projekta "Grozījumi Ministru kabineta 24.09.2013. notiekumu Nr.1002 "Sociālās integrācijas valsts aģentūras sniegto maksas pakalpojumu cenrādis" sākotnējās ietekmes novērtējuma ziņojumam (anotācijai)</t>
  </si>
  <si>
    <t>1.6.1.</t>
  </si>
  <si>
    <t>Profesionālās pilnveides un tālākizglītības programmas, Tālākizglītības kursi, semināri, lekcijas, vienai personai grupā līdz 24 personām (1 stunda)</t>
  </si>
  <si>
    <t>1.6.2.</t>
  </si>
  <si>
    <t>Profesionālās pilnveides un tālākizglītības programmas, Tālākizglītības kursi, semināri, lekcijas, vienai personai grupā vairāk par 24 personām (1 stunda)</t>
  </si>
  <si>
    <t>1. Profesionālās pilnveides izglītības programmas un profesionālās tālākizglītības programmas</t>
  </si>
  <si>
    <t>Profesionālās pilnveides izglītības programmas un profesionālās tālākizglītības programmas</t>
  </si>
  <si>
    <t>570 stundu programma</t>
  </si>
  <si>
    <t>960 stundu programma</t>
  </si>
  <si>
    <t>720 stundu programma</t>
  </si>
  <si>
    <t>Profesionālās pamatizglītības programmas, arodizglītības programmas un profesionālās vidējās izglītības programmas</t>
  </si>
  <si>
    <t>Ēdināšanas pakalpojumi</t>
  </si>
  <si>
    <t>Datoru lietošana</t>
  </si>
  <si>
    <t>Šūto izstrādājumu ražošanas tehnoloģija</t>
  </si>
  <si>
    <t>Metālapstrāde</t>
  </si>
  <si>
    <t>Studiju programmas pilna laika studijām,  Studiju virzienu "Ekonomika", "Vadība, administrēšana un nekustamo īpašumu pārvaldība"studiju programmas</t>
  </si>
  <si>
    <t>Studiju programmas pilna laika studijām,  Studiju virziena 'Viesnīcu un restorānu serviss, tūrisma un atpūtas organizācija" studiju programmas</t>
  </si>
  <si>
    <t>Studiju programmas nepilna laika studijām, Studiju virzienu "Ekonomika", "Vadība, administrēšana un nekustamo īpašumu pārvaldība"studiju programmas</t>
  </si>
  <si>
    <t>Studiju programmas pilna laika studijām,  Studiju virziena "Informācijas tehnoloģija, datortehnika, elektronika, telekomunikācijas, datorvadība un datorzinātne"studiju programmas</t>
  </si>
  <si>
    <t>Studiju programmas nepilna laika studijām, Studiju virziena 'Viesnīcu un restorānu serviss, tūrisma un atpūtas organizācija" studiju programmas</t>
  </si>
  <si>
    <t xml:space="preserve">Studiju programmas nepilna laika studijām, Studiju virziena "Informācijas tehnoloģija, datortehnika, elektronika, telekomunikācijas, datorvadība un datorzinātne"studiju programmas </t>
  </si>
  <si>
    <t>684 stundu programma</t>
  </si>
  <si>
    <t>1040 stundu programma</t>
  </si>
  <si>
    <t>Pirmā līmeņa profesionālās augstākās izglītības (koledžas) izglītības programmas</t>
  </si>
  <si>
    <t>Datorsistēmas, datubāzes un datortīkli</t>
  </si>
  <si>
    <t>9.1.1. Studiju virzienu "Ekonomika", "Vadība, administrēšana un nekustamo īpašumu pārvaldība"studiju programmas</t>
  </si>
  <si>
    <t xml:space="preserve"> Sadzīves akritumu savākšana, izvešana</t>
  </si>
  <si>
    <t>2023. gada 17.maijā</t>
  </si>
  <si>
    <t>2023.gadā un turpmāk</t>
  </si>
  <si>
    <t>9.1. Studiju programmas nepilna laika studijām -Slokas ielā 61, 3. korpuss, Jūrmalā</t>
  </si>
  <si>
    <t>9. Īsā cikla profesionālās augstākās izglītības programmas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</si>
</sst>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&quot;€&quot;\ #,##0.00"/>
  </numFmts>
  <fonts count="14" x14ac:knownFonts="1">
    <font>
      <sz val="10"/>
      <name val="Arial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color rgb="FFFF0000"/>
      <name val="Arial"/>
      <family val="2"/>
      <charset val="186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3" fillId="0" borderId="0" xfId="0" applyFont="1"/>
    <xf numFmtId="0" fontId="2" fillId="0" borderId="0" xfId="1" applyFont="1"/>
    <xf numFmtId="0" fontId="1" fillId="0" borderId="0" xfId="0" applyFont="1"/>
    <xf numFmtId="0" fontId="5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1" xfId="1" applyFont="1" applyBorder="1" applyAlignment="1">
      <alignment wrapText="1"/>
    </xf>
    <xf numFmtId="0" fontId="4" fillId="0" borderId="0" xfId="1" applyFont="1"/>
    <xf numFmtId="0" fontId="4" fillId="0" borderId="0" xfId="1" applyFont="1" applyBorder="1"/>
    <xf numFmtId="0" fontId="4" fillId="0" borderId="0" xfId="1" applyFont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2" fontId="4" fillId="0" borderId="2" xfId="0" applyNumberFormat="1" applyFont="1" applyBorder="1" applyAlignment="1">
      <alignment horizontal="center" vertical="top"/>
    </xf>
    <xf numFmtId="0" fontId="4" fillId="0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/>
    </xf>
    <xf numFmtId="2" fontId="6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vertical="top"/>
    </xf>
    <xf numFmtId="0" fontId="4" fillId="0" borderId="0" xfId="0" applyFont="1" applyBorder="1" applyAlignment="1">
      <alignment horizontal="right"/>
    </xf>
    <xf numFmtId="2" fontId="6" fillId="0" borderId="0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0" fontId="4" fillId="0" borderId="2" xfId="1" applyFont="1" applyBorder="1"/>
    <xf numFmtId="0" fontId="4" fillId="0" borderId="2" xfId="1" applyFont="1" applyBorder="1" applyAlignment="1">
      <alignment wrapText="1"/>
    </xf>
    <xf numFmtId="2" fontId="4" fillId="0" borderId="2" xfId="0" applyNumberFormat="1" applyFont="1" applyFill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top" wrapText="1"/>
    </xf>
    <xf numFmtId="0" fontId="9" fillId="0" borderId="0" xfId="0" applyFont="1"/>
    <xf numFmtId="2" fontId="4" fillId="0" borderId="2" xfId="0" applyNumberFormat="1" applyFont="1" applyBorder="1"/>
    <xf numFmtId="2" fontId="4" fillId="0" borderId="0" xfId="1" applyNumberFormat="1" applyFont="1"/>
    <xf numFmtId="2" fontId="10" fillId="0" borderId="2" xfId="0" applyNumberFormat="1" applyFont="1" applyBorder="1" applyAlignment="1">
      <alignment horizontal="center" vertical="top"/>
    </xf>
    <xf numFmtId="0" fontId="9" fillId="0" borderId="2" xfId="0" applyFont="1" applyBorder="1"/>
    <xf numFmtId="2" fontId="11" fillId="0" borderId="2" xfId="0" applyNumberFormat="1" applyFont="1" applyBorder="1" applyAlignment="1">
      <alignment horizontal="center" vertical="top"/>
    </xf>
    <xf numFmtId="2" fontId="10" fillId="0" borderId="2" xfId="0" applyNumberFormat="1" applyFont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2" fontId="11" fillId="0" borderId="2" xfId="0" applyNumberFormat="1" applyFont="1" applyBorder="1" applyAlignment="1">
      <alignment horizontal="center" vertical="top" wrapText="1"/>
    </xf>
    <xf numFmtId="0" fontId="12" fillId="0" borderId="0" xfId="0" applyFont="1"/>
    <xf numFmtId="0" fontId="10" fillId="0" borderId="0" xfId="0" applyFont="1" applyBorder="1"/>
    <xf numFmtId="0" fontId="10" fillId="0" borderId="2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0" fillId="0" borderId="2" xfId="1" applyFont="1" applyBorder="1"/>
    <xf numFmtId="0" fontId="10" fillId="0" borderId="2" xfId="1" applyFont="1" applyBorder="1" applyAlignment="1">
      <alignment wrapText="1"/>
    </xf>
    <xf numFmtId="0" fontId="10" fillId="0" borderId="0" xfId="1" applyFont="1"/>
    <xf numFmtId="0" fontId="10" fillId="0" borderId="0" xfId="1" applyFont="1" applyBorder="1"/>
    <xf numFmtId="0" fontId="10" fillId="0" borderId="0" xfId="1" applyFont="1" applyAlignment="1">
      <alignment horizontal="center"/>
    </xf>
    <xf numFmtId="0" fontId="9" fillId="0" borderId="3" xfId="0" applyFont="1" applyBorder="1"/>
    <xf numFmtId="0" fontId="13" fillId="0" borderId="0" xfId="0" applyFont="1"/>
    <xf numFmtId="0" fontId="4" fillId="0" borderId="0" xfId="0" applyFont="1" applyBorder="1" applyAlignment="1">
      <alignment vertical="center" wrapText="1"/>
    </xf>
    <xf numFmtId="2" fontId="1" fillId="0" borderId="0" xfId="0" applyNumberFormat="1" applyFont="1"/>
    <xf numFmtId="164" fontId="5" fillId="0" borderId="0" xfId="0" applyNumberFormat="1" applyFont="1"/>
    <xf numFmtId="2" fontId="4" fillId="0" borderId="2" xfId="0" applyNumberFormat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/>
    </xf>
    <xf numFmtId="165" fontId="0" fillId="0" borderId="0" xfId="0" applyNumberFormat="1" applyAlignment="1">
      <alignment wrapText="1"/>
    </xf>
    <xf numFmtId="0" fontId="8" fillId="0" borderId="0" xfId="0" applyFont="1"/>
    <xf numFmtId="2" fontId="9" fillId="0" borderId="0" xfId="0" applyNumberFormat="1" applyFont="1"/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165" fontId="4" fillId="0" borderId="0" xfId="0" applyNumberFormat="1" applyFont="1" applyAlignment="1">
      <alignment wrapText="1"/>
    </xf>
    <xf numFmtId="165" fontId="5" fillId="0" borderId="0" xfId="0" applyNumberFormat="1" applyFont="1" applyAlignment="1">
      <alignment wrapText="1"/>
    </xf>
    <xf numFmtId="0" fontId="4" fillId="3" borderId="0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1" applyFont="1" applyAlignment="1">
      <alignment wrapText="1"/>
    </xf>
    <xf numFmtId="0" fontId="4" fillId="0" borderId="1" xfId="1" applyFont="1" applyBorder="1" applyAlignment="1">
      <alignment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view="pageLayout" topLeftCell="A16" zoomScaleNormal="100" workbookViewId="0">
      <selection activeCell="C26" sqref="C26"/>
    </sheetView>
  </sheetViews>
  <sheetFormatPr defaultRowHeight="12.5" x14ac:dyDescent="0.25"/>
  <cols>
    <col min="2" max="2" width="6.54296875" customWidth="1"/>
    <col min="3" max="3" width="79" customWidth="1"/>
    <col min="4" max="4" width="14.81640625" customWidth="1"/>
  </cols>
  <sheetData>
    <row r="1" spans="1:9" ht="15.5" x14ac:dyDescent="0.35">
      <c r="A1" s="9"/>
      <c r="B1" s="9"/>
      <c r="C1" s="7" t="s">
        <v>44</v>
      </c>
      <c r="D1" s="9"/>
      <c r="E1" s="73"/>
      <c r="F1" s="73"/>
      <c r="G1" s="73"/>
      <c r="H1" s="73"/>
      <c r="I1" s="73"/>
    </row>
    <row r="2" spans="1:9" ht="46.5" x14ac:dyDescent="0.35">
      <c r="A2" s="9"/>
      <c r="B2" s="76"/>
      <c r="C2" s="75" t="s">
        <v>79</v>
      </c>
      <c r="D2" s="9"/>
      <c r="E2" s="73"/>
      <c r="F2" s="73"/>
      <c r="G2" s="73"/>
      <c r="H2" s="73"/>
      <c r="I2" s="73"/>
    </row>
    <row r="3" spans="1:9" ht="15.5" x14ac:dyDescent="0.35">
      <c r="A3" s="9"/>
      <c r="B3" s="76"/>
      <c r="C3" s="76"/>
      <c r="D3" s="9"/>
      <c r="E3" s="73"/>
      <c r="F3" s="73"/>
      <c r="G3" s="73"/>
      <c r="H3" s="73"/>
      <c r="I3" s="73"/>
    </row>
    <row r="4" spans="1:9" ht="15.5" x14ac:dyDescent="0.35">
      <c r="A4" s="9"/>
      <c r="B4" s="76"/>
      <c r="C4" s="76"/>
      <c r="D4" s="9"/>
      <c r="E4" s="73"/>
      <c r="F4" s="73"/>
      <c r="G4" s="73"/>
      <c r="H4" s="73"/>
      <c r="I4" s="73"/>
    </row>
    <row r="5" spans="1:9" ht="15.5" x14ac:dyDescent="0.35">
      <c r="A5" s="9"/>
      <c r="B5" s="9"/>
      <c r="C5" s="9"/>
      <c r="D5" s="9"/>
      <c r="E5" s="73"/>
      <c r="G5" s="73"/>
      <c r="H5" s="73"/>
      <c r="I5" s="73"/>
    </row>
    <row r="6" spans="1:9" ht="15.5" x14ac:dyDescent="0.35">
      <c r="A6" s="9"/>
      <c r="B6" s="68"/>
      <c r="C6" s="68" t="s">
        <v>37</v>
      </c>
      <c r="D6" s="9"/>
      <c r="E6" s="73"/>
      <c r="F6" s="73"/>
      <c r="G6" s="73"/>
      <c r="H6" s="73"/>
      <c r="I6" s="73"/>
    </row>
    <row r="7" spans="1:9" ht="15.5" x14ac:dyDescent="0.35">
      <c r="A7" s="9"/>
      <c r="B7" s="77"/>
      <c r="C7" s="9"/>
      <c r="D7" s="9"/>
      <c r="E7" s="73"/>
      <c r="F7" s="73"/>
      <c r="G7" s="73"/>
      <c r="H7" s="73"/>
      <c r="I7" s="73"/>
    </row>
    <row r="8" spans="1:9" ht="15.5" x14ac:dyDescent="0.35">
      <c r="A8" s="9"/>
      <c r="B8" s="76">
        <v>1</v>
      </c>
      <c r="C8" s="9" t="s">
        <v>85</v>
      </c>
      <c r="D8" s="9"/>
      <c r="E8" s="73"/>
      <c r="F8" s="73"/>
      <c r="G8" s="73"/>
      <c r="H8" s="73"/>
      <c r="I8" s="73"/>
    </row>
    <row r="9" spans="1:9" ht="15.5" x14ac:dyDescent="0.35">
      <c r="A9" s="9"/>
      <c r="B9" s="9" t="s">
        <v>61</v>
      </c>
      <c r="C9" s="9" t="s">
        <v>100</v>
      </c>
      <c r="D9" s="9"/>
      <c r="E9" s="73"/>
      <c r="F9" s="73"/>
      <c r="G9" s="73"/>
      <c r="H9" s="73"/>
      <c r="I9" s="73"/>
    </row>
    <row r="10" spans="1:9" ht="15.5" x14ac:dyDescent="0.35">
      <c r="A10" s="9"/>
      <c r="B10" s="9" t="s">
        <v>62</v>
      </c>
      <c r="C10" s="9" t="s">
        <v>86</v>
      </c>
      <c r="D10" s="9"/>
      <c r="E10" s="73"/>
      <c r="F10" s="73"/>
      <c r="G10" s="73"/>
      <c r="H10" s="73"/>
      <c r="I10" s="73"/>
    </row>
    <row r="11" spans="1:9" ht="15.5" x14ac:dyDescent="0.35">
      <c r="A11" s="9"/>
      <c r="B11" s="9" t="s">
        <v>64</v>
      </c>
      <c r="C11" s="9" t="s">
        <v>101</v>
      </c>
      <c r="D11" s="9"/>
      <c r="E11" s="73"/>
      <c r="F11" s="73"/>
      <c r="G11" s="73"/>
      <c r="H11" s="73"/>
      <c r="I11" s="73"/>
    </row>
    <row r="12" spans="1:9" ht="15.5" x14ac:dyDescent="0.35">
      <c r="A12" s="9"/>
      <c r="B12" s="9" t="s">
        <v>65</v>
      </c>
      <c r="C12" s="9" t="s">
        <v>87</v>
      </c>
      <c r="D12" s="9"/>
      <c r="E12" s="73"/>
      <c r="F12" s="73"/>
      <c r="G12" s="73"/>
      <c r="H12" s="73"/>
      <c r="I12" s="73"/>
    </row>
    <row r="13" spans="1:9" ht="15.5" x14ac:dyDescent="0.35">
      <c r="A13" s="9"/>
      <c r="B13" s="9" t="s">
        <v>71</v>
      </c>
      <c r="C13" s="9" t="s">
        <v>88</v>
      </c>
      <c r="D13" s="9"/>
      <c r="E13" s="73"/>
      <c r="F13" s="73"/>
      <c r="G13" s="73"/>
      <c r="H13" s="73"/>
      <c r="I13" s="73"/>
    </row>
    <row r="14" spans="1:9" ht="31" x14ac:dyDescent="0.35">
      <c r="A14" s="9"/>
      <c r="B14" s="78" t="s">
        <v>80</v>
      </c>
      <c r="C14" s="79" t="s">
        <v>81</v>
      </c>
      <c r="D14" s="9"/>
      <c r="E14" s="73"/>
      <c r="F14" s="73"/>
      <c r="G14" s="73"/>
      <c r="H14" s="73"/>
      <c r="I14" s="73"/>
    </row>
    <row r="15" spans="1:9" ht="31" x14ac:dyDescent="0.35">
      <c r="A15" s="9"/>
      <c r="B15" s="80" t="s">
        <v>82</v>
      </c>
      <c r="C15" s="79" t="s">
        <v>83</v>
      </c>
      <c r="D15" s="9"/>
      <c r="E15" s="73"/>
      <c r="F15" s="73"/>
      <c r="G15" s="73"/>
      <c r="H15" s="73"/>
      <c r="I15" s="73"/>
    </row>
    <row r="16" spans="1:9" ht="31" x14ac:dyDescent="0.35">
      <c r="A16" s="9"/>
      <c r="B16" s="81">
        <v>2</v>
      </c>
      <c r="C16" s="79" t="s">
        <v>89</v>
      </c>
      <c r="D16" s="9"/>
      <c r="E16" s="73"/>
      <c r="F16" s="73"/>
      <c r="G16" s="73"/>
      <c r="H16" s="73"/>
      <c r="I16" s="73"/>
    </row>
    <row r="17" spans="1:9" ht="15.5" x14ac:dyDescent="0.35">
      <c r="A17" s="9"/>
      <c r="B17" s="9" t="s">
        <v>73</v>
      </c>
      <c r="C17" s="79" t="s">
        <v>90</v>
      </c>
      <c r="D17" s="9"/>
      <c r="E17" s="73"/>
      <c r="F17" s="73"/>
      <c r="G17" s="73"/>
      <c r="H17" s="73"/>
      <c r="I17" s="73"/>
    </row>
    <row r="18" spans="1:9" ht="15.5" x14ac:dyDescent="0.35">
      <c r="A18" s="9"/>
      <c r="B18" s="9" t="s">
        <v>74</v>
      </c>
      <c r="C18" s="79" t="s">
        <v>103</v>
      </c>
      <c r="D18" s="9"/>
      <c r="E18" s="73"/>
      <c r="F18" s="73"/>
      <c r="G18" s="73"/>
      <c r="H18" s="73"/>
      <c r="I18" s="73"/>
    </row>
    <row r="19" spans="1:9" ht="15.5" x14ac:dyDescent="0.35">
      <c r="A19" s="9"/>
      <c r="B19" s="9" t="s">
        <v>67</v>
      </c>
      <c r="C19" s="9" t="s">
        <v>91</v>
      </c>
      <c r="D19" s="9"/>
      <c r="E19" s="73"/>
      <c r="F19" s="73"/>
      <c r="G19" s="73"/>
      <c r="H19" s="73"/>
      <c r="I19" s="73"/>
    </row>
    <row r="20" spans="1:9" ht="15.5" x14ac:dyDescent="0.35">
      <c r="A20" s="9"/>
      <c r="B20" s="9" t="s">
        <v>68</v>
      </c>
      <c r="C20" s="79" t="s">
        <v>92</v>
      </c>
      <c r="D20" s="9"/>
      <c r="E20" s="73"/>
      <c r="F20" s="73"/>
      <c r="G20" s="73"/>
      <c r="H20" s="73"/>
      <c r="I20" s="73"/>
    </row>
    <row r="21" spans="1:9" ht="15.5" x14ac:dyDescent="0.35">
      <c r="A21" s="9"/>
      <c r="B21" s="9" t="s">
        <v>72</v>
      </c>
      <c r="C21" s="79" t="s">
        <v>93</v>
      </c>
      <c r="D21" s="9"/>
      <c r="E21" s="73"/>
      <c r="F21" s="73"/>
      <c r="G21" s="73"/>
      <c r="H21" s="73"/>
      <c r="I21" s="73"/>
    </row>
    <row r="22" spans="1:9" ht="15.5" x14ac:dyDescent="0.35">
      <c r="A22" s="9"/>
      <c r="B22" s="76">
        <v>3</v>
      </c>
      <c r="C22" s="79" t="s">
        <v>102</v>
      </c>
      <c r="D22" s="9"/>
      <c r="E22" s="73"/>
      <c r="F22" s="73"/>
      <c r="G22" s="73"/>
      <c r="H22" s="73"/>
      <c r="I22" s="73"/>
    </row>
    <row r="23" spans="1:9" ht="31" x14ac:dyDescent="0.35">
      <c r="A23" s="9"/>
      <c r="B23" s="9" t="s">
        <v>75</v>
      </c>
      <c r="C23" s="79" t="s">
        <v>94</v>
      </c>
      <c r="D23" s="9"/>
      <c r="E23" s="73"/>
      <c r="F23" s="73"/>
      <c r="G23" s="73"/>
      <c r="H23" s="73"/>
      <c r="I23" s="73"/>
    </row>
    <row r="24" spans="1:9" ht="46.5" x14ac:dyDescent="0.35">
      <c r="A24" s="9"/>
      <c r="B24" s="9" t="s">
        <v>76</v>
      </c>
      <c r="C24" s="79" t="s">
        <v>97</v>
      </c>
      <c r="D24" s="9"/>
      <c r="E24" s="73"/>
      <c r="F24" s="73"/>
      <c r="G24" s="73"/>
      <c r="H24" s="73"/>
      <c r="I24" s="73"/>
    </row>
    <row r="25" spans="1:9" ht="31" x14ac:dyDescent="0.35">
      <c r="A25" s="9"/>
      <c r="B25" s="9" t="s">
        <v>69</v>
      </c>
      <c r="C25" s="79" t="s">
        <v>95</v>
      </c>
      <c r="D25" s="9"/>
      <c r="E25" s="73"/>
      <c r="F25" s="73"/>
      <c r="G25" s="73"/>
      <c r="H25" s="73"/>
      <c r="I25" s="73"/>
    </row>
    <row r="26" spans="1:9" ht="31" x14ac:dyDescent="0.35">
      <c r="A26" s="9"/>
      <c r="B26" s="9" t="s">
        <v>77</v>
      </c>
      <c r="C26" s="82" t="s">
        <v>96</v>
      </c>
      <c r="D26" s="9"/>
      <c r="E26" s="73"/>
      <c r="F26" s="73"/>
      <c r="G26" s="73"/>
      <c r="H26" s="73"/>
      <c r="I26" s="73"/>
    </row>
    <row r="27" spans="1:9" ht="31" x14ac:dyDescent="0.35">
      <c r="A27" s="9"/>
      <c r="B27" s="9" t="s">
        <v>78</v>
      </c>
      <c r="C27" s="82" t="s">
        <v>98</v>
      </c>
      <c r="D27" s="9"/>
      <c r="E27" s="73"/>
      <c r="F27" s="73"/>
      <c r="G27" s="73"/>
      <c r="H27" s="73"/>
      <c r="I27" s="73"/>
    </row>
    <row r="28" spans="1:9" ht="46.5" x14ac:dyDescent="0.35">
      <c r="A28" s="9"/>
      <c r="B28" s="9" t="s">
        <v>70</v>
      </c>
      <c r="C28" s="82" t="s">
        <v>99</v>
      </c>
      <c r="D28" s="9"/>
      <c r="E28" s="73"/>
      <c r="F28" s="73"/>
      <c r="G28" s="73"/>
      <c r="H28" s="73"/>
      <c r="I28" s="73"/>
    </row>
    <row r="29" spans="1:9" ht="15.5" x14ac:dyDescent="0.35">
      <c r="A29" s="9"/>
      <c r="B29" s="9"/>
      <c r="C29" s="82"/>
      <c r="D29" s="9"/>
      <c r="E29" s="73"/>
      <c r="F29" s="73"/>
      <c r="G29" s="73"/>
      <c r="H29" s="73"/>
      <c r="I29" s="73"/>
    </row>
    <row r="30" spans="1:9" ht="24" customHeight="1" x14ac:dyDescent="0.35">
      <c r="A30" s="9"/>
      <c r="B30" s="4"/>
      <c r="C30" s="83"/>
      <c r="D30" s="9"/>
      <c r="E30" s="73"/>
      <c r="F30" s="73"/>
      <c r="G30" s="73"/>
      <c r="H30" s="73"/>
      <c r="I30" s="73"/>
    </row>
    <row r="31" spans="1:9" ht="24" customHeight="1" x14ac:dyDescent="0.35">
      <c r="A31" s="4"/>
      <c r="B31" s="4"/>
      <c r="C31" s="83"/>
      <c r="D31" s="9"/>
      <c r="E31" s="73"/>
      <c r="F31" s="73"/>
      <c r="G31" s="73"/>
      <c r="H31" s="73"/>
      <c r="I31" s="73"/>
    </row>
    <row r="32" spans="1:9" ht="24" customHeight="1" x14ac:dyDescent="0.3">
      <c r="C32" s="72"/>
      <c r="D32" s="73"/>
      <c r="E32" s="73"/>
      <c r="F32" s="73"/>
      <c r="G32" s="73"/>
      <c r="H32" s="73"/>
      <c r="I32" s="73"/>
    </row>
    <row r="33" spans="4:9" ht="24" customHeight="1" x14ac:dyDescent="0.3">
      <c r="D33" s="73"/>
      <c r="E33" s="73"/>
      <c r="F33" s="73"/>
      <c r="G33" s="73"/>
      <c r="H33" s="73"/>
      <c r="I33" s="73"/>
    </row>
    <row r="34" spans="4:9" ht="24" customHeight="1" x14ac:dyDescent="0.3">
      <c r="D34" s="73"/>
      <c r="E34" s="73"/>
      <c r="F34" s="73"/>
      <c r="G34" s="73"/>
      <c r="H34" s="73"/>
      <c r="I34" s="73"/>
    </row>
    <row r="35" spans="4:9" ht="12" customHeight="1" x14ac:dyDescent="0.25"/>
    <row r="36" spans="4:9" ht="24" customHeight="1" x14ac:dyDescent="0.25"/>
    <row r="37" spans="4:9" ht="38.25" customHeight="1" x14ac:dyDescent="0.25"/>
  </sheetData>
  <pageMargins left="0.25" right="0.2" top="0.75" bottom="0.75" header="0.3" footer="0.3"/>
  <pageSetup paperSize="9" scale="92" fitToHeight="0" orientation="portrait" r:id="rId1"/>
  <headerFooter>
    <oddFooter>&amp;C&amp;"Times New Roman,Regular"LManotp1_150319_MK1002; Grozījumi MK 24.09.2013. noteikumos Nr.1002 "Sociālaš integrāicjas valsts aģnetūras sniegto maksas pakalpojumu cenrādis"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5"/>
  <sheetViews>
    <sheetView view="pageLayout" topLeftCell="A10" zoomScaleNormal="90" workbookViewId="0">
      <selection activeCell="B45" sqref="B45"/>
    </sheetView>
  </sheetViews>
  <sheetFormatPr defaultColWidth="9.1796875" defaultRowHeight="15.5" x14ac:dyDescent="0.35"/>
  <cols>
    <col min="1" max="1" width="13" style="4" customWidth="1"/>
    <col min="2" max="2" width="97.54296875" style="4" customWidth="1"/>
    <col min="3" max="3" width="1.26953125" style="69" hidden="1" customWidth="1"/>
    <col min="4" max="4" width="25.81640625" style="4" hidden="1" customWidth="1"/>
    <col min="5" max="5" width="21.26953125" style="4" hidden="1" customWidth="1"/>
    <col min="6" max="6" width="31.1796875" style="4" customWidth="1"/>
    <col min="7" max="16384" width="9.1796875" style="3"/>
  </cols>
  <sheetData>
    <row r="1" spans="1:6" ht="15.75" customHeight="1" x14ac:dyDescent="0.35">
      <c r="A1" s="8"/>
      <c r="B1" s="90" t="s">
        <v>33</v>
      </c>
      <c r="C1" s="90"/>
      <c r="D1" s="90"/>
      <c r="E1" s="90"/>
      <c r="F1" s="91"/>
    </row>
    <row r="2" spans="1:6" x14ac:dyDescent="0.35">
      <c r="A2" s="8"/>
      <c r="B2" s="92" t="s">
        <v>36</v>
      </c>
      <c r="C2" s="92"/>
      <c r="D2" s="92"/>
      <c r="E2" s="92"/>
      <c r="F2" s="93"/>
    </row>
    <row r="3" spans="1:6" x14ac:dyDescent="0.35">
      <c r="A3" s="8"/>
      <c r="B3" s="95" t="s">
        <v>48</v>
      </c>
      <c r="C3" s="96"/>
      <c r="D3" s="96"/>
      <c r="E3" s="96"/>
      <c r="F3" s="96"/>
    </row>
    <row r="4" spans="1:6" x14ac:dyDescent="0.35">
      <c r="A4" s="8"/>
      <c r="B4" s="7"/>
      <c r="C4" s="7"/>
      <c r="D4" s="7"/>
      <c r="E4" s="9"/>
      <c r="F4" s="67"/>
    </row>
    <row r="5" spans="1:6" x14ac:dyDescent="0.35">
      <c r="A5" s="8"/>
      <c r="B5" s="11"/>
      <c r="C5" s="11"/>
      <c r="D5" s="11"/>
      <c r="E5" s="8"/>
      <c r="F5" s="7" t="e">
        <f>#REF!</f>
        <v>#REF!</v>
      </c>
    </row>
    <row r="6" spans="1:6" x14ac:dyDescent="0.35">
      <c r="A6" s="8"/>
      <c r="B6" s="7"/>
      <c r="C6" s="7"/>
      <c r="D6" s="7"/>
      <c r="E6" s="7"/>
      <c r="F6" s="7"/>
    </row>
    <row r="7" spans="1:6" ht="15" x14ac:dyDescent="0.3">
      <c r="A7" s="94" t="s">
        <v>5</v>
      </c>
      <c r="B7" s="94"/>
      <c r="C7" s="94"/>
      <c r="D7" s="94"/>
      <c r="E7" s="94"/>
      <c r="F7" s="94"/>
    </row>
    <row r="8" spans="1:6" x14ac:dyDescent="0.35">
      <c r="A8" s="68"/>
      <c r="B8" s="68"/>
      <c r="C8" s="68"/>
      <c r="D8" s="68"/>
      <c r="E8" s="68"/>
    </row>
    <row r="9" spans="1:6" ht="15" customHeight="1" x14ac:dyDescent="0.35">
      <c r="A9" s="86" t="s">
        <v>1</v>
      </c>
      <c r="B9" s="86"/>
      <c r="C9" s="5"/>
      <c r="D9" s="5"/>
      <c r="E9" s="5"/>
    </row>
    <row r="10" spans="1:6" ht="15" customHeight="1" x14ac:dyDescent="0.35">
      <c r="A10" s="86" t="s">
        <v>0</v>
      </c>
      <c r="B10" s="86"/>
      <c r="C10" s="5"/>
      <c r="D10" s="5"/>
      <c r="E10" s="5"/>
    </row>
    <row r="11" spans="1:6" ht="15" customHeight="1" x14ac:dyDescent="0.35">
      <c r="A11" s="5"/>
      <c r="B11" s="5" t="s">
        <v>84</v>
      </c>
      <c r="C11" s="5"/>
      <c r="D11" s="5"/>
      <c r="E11" s="5"/>
    </row>
    <row r="12" spans="1:6" ht="12.75" customHeight="1" x14ac:dyDescent="0.35">
      <c r="A12" s="5"/>
      <c r="B12" s="86" t="s">
        <v>66</v>
      </c>
      <c r="C12" s="89"/>
      <c r="D12" s="89"/>
      <c r="E12" s="5"/>
      <c r="F12" s="10"/>
    </row>
    <row r="13" spans="1:6" ht="15" customHeight="1" x14ac:dyDescent="0.35">
      <c r="A13" s="5" t="s">
        <v>2</v>
      </c>
      <c r="B13" s="5" t="e">
        <f>#REF!</f>
        <v>#REF!</v>
      </c>
      <c r="C13" s="5"/>
      <c r="D13" s="5"/>
      <c r="E13" s="5"/>
    </row>
    <row r="14" spans="1:6" ht="66.75" customHeight="1" x14ac:dyDescent="0.25">
      <c r="A14" s="39" t="s">
        <v>3</v>
      </c>
      <c r="B14" s="39" t="s">
        <v>4</v>
      </c>
      <c r="C14" s="39" t="s">
        <v>38</v>
      </c>
      <c r="D14" s="39" t="s">
        <v>45</v>
      </c>
      <c r="E14" s="39" t="s">
        <v>40</v>
      </c>
      <c r="F14" s="39" t="s">
        <v>46</v>
      </c>
    </row>
    <row r="15" spans="1:6" ht="15" x14ac:dyDescent="0.25">
      <c r="A15" s="18">
        <v>1</v>
      </c>
      <c r="B15" s="19">
        <v>2</v>
      </c>
      <c r="C15" s="19">
        <v>3</v>
      </c>
      <c r="D15" s="19">
        <v>3</v>
      </c>
      <c r="E15" s="19">
        <v>4</v>
      </c>
      <c r="F15" s="19">
        <v>3</v>
      </c>
    </row>
    <row r="16" spans="1:6" ht="15" customHeight="1" x14ac:dyDescent="0.25">
      <c r="A16" s="20"/>
      <c r="B16" s="21" t="s">
        <v>59</v>
      </c>
      <c r="C16" s="22"/>
      <c r="D16" s="22"/>
      <c r="E16" s="22"/>
      <c r="F16" s="22"/>
    </row>
    <row r="17" spans="1:6" ht="15" customHeight="1" x14ac:dyDescent="0.25">
      <c r="A17" s="23">
        <v>1100</v>
      </c>
      <c r="B17" s="23" t="s">
        <v>55</v>
      </c>
      <c r="C17" s="24">
        <v>5789.22</v>
      </c>
      <c r="D17" s="24">
        <v>0</v>
      </c>
      <c r="E17" s="24">
        <v>3074.97</v>
      </c>
      <c r="F17" s="24">
        <v>1998.58</v>
      </c>
    </row>
    <row r="18" spans="1:6" ht="15.75" customHeight="1" x14ac:dyDescent="0.25">
      <c r="A18" s="23">
        <v>1200</v>
      </c>
      <c r="B18" s="25" t="s">
        <v>54</v>
      </c>
      <c r="C18" s="24">
        <v>1365.67</v>
      </c>
      <c r="D18" s="24">
        <v>0</v>
      </c>
      <c r="E18" s="24">
        <v>725.39</v>
      </c>
      <c r="F18" s="24">
        <v>481.46</v>
      </c>
    </row>
    <row r="19" spans="1:6" ht="15" customHeight="1" x14ac:dyDescent="0.25">
      <c r="A19" s="23">
        <v>2210</v>
      </c>
      <c r="B19" s="25" t="s">
        <v>26</v>
      </c>
      <c r="C19" s="24"/>
      <c r="D19" s="24"/>
      <c r="E19" s="24"/>
      <c r="F19" s="24">
        <v>15.17</v>
      </c>
    </row>
    <row r="20" spans="1:6" ht="15" customHeight="1" x14ac:dyDescent="0.25">
      <c r="A20" s="23">
        <v>2222</v>
      </c>
      <c r="B20" s="25" t="s">
        <v>27</v>
      </c>
      <c r="C20" s="24">
        <v>516.82000000000005</v>
      </c>
      <c r="D20" s="24">
        <v>0</v>
      </c>
      <c r="E20" s="24">
        <f>ROUND(C20/2,2)</f>
        <v>258.41000000000003</v>
      </c>
      <c r="F20" s="24">
        <v>78.62</v>
      </c>
    </row>
    <row r="21" spans="1:6" ht="15" customHeight="1" x14ac:dyDescent="0.25">
      <c r="A21" s="23">
        <v>2223</v>
      </c>
      <c r="B21" s="25" t="s">
        <v>28</v>
      </c>
      <c r="C21" s="24">
        <v>175.44</v>
      </c>
      <c r="D21" s="24">
        <v>0</v>
      </c>
      <c r="E21" s="24">
        <f>ROUND(C21/2,2)</f>
        <v>87.72</v>
      </c>
      <c r="F21" s="24">
        <v>124.78</v>
      </c>
    </row>
    <row r="22" spans="1:6" ht="15" customHeight="1" x14ac:dyDescent="0.25">
      <c r="A22" s="23">
        <v>2243</v>
      </c>
      <c r="B22" s="25" t="s">
        <v>9</v>
      </c>
      <c r="C22" s="24">
        <v>125.47</v>
      </c>
      <c r="D22" s="24">
        <v>0</v>
      </c>
      <c r="E22" s="24">
        <f>ROUND(C22/2,2)</f>
        <v>62.74</v>
      </c>
      <c r="F22" s="24">
        <v>11.37</v>
      </c>
    </row>
    <row r="23" spans="1:6" ht="15" customHeight="1" x14ac:dyDescent="0.25">
      <c r="A23" s="23">
        <v>2244</v>
      </c>
      <c r="B23" s="25" t="s">
        <v>10</v>
      </c>
      <c r="C23" s="24"/>
      <c r="D23" s="24"/>
      <c r="E23" s="24"/>
      <c r="F23" s="24">
        <v>85.2</v>
      </c>
    </row>
    <row r="24" spans="1:6" ht="15" customHeight="1" x14ac:dyDescent="0.25">
      <c r="A24" s="23">
        <v>2251</v>
      </c>
      <c r="B24" s="25" t="s">
        <v>6</v>
      </c>
      <c r="C24" s="24"/>
      <c r="D24" s="24"/>
      <c r="E24" s="24"/>
      <c r="F24" s="24">
        <v>41.7</v>
      </c>
    </row>
    <row r="25" spans="1:6" ht="15" hidden="1" customHeight="1" x14ac:dyDescent="0.25">
      <c r="A25" s="23">
        <v>2261</v>
      </c>
      <c r="B25" s="25" t="s">
        <v>11</v>
      </c>
      <c r="C25" s="24"/>
      <c r="D25" s="24"/>
      <c r="E25" s="24"/>
      <c r="F25" s="24"/>
    </row>
    <row r="26" spans="1:6" ht="15" customHeight="1" x14ac:dyDescent="0.25">
      <c r="A26" s="23">
        <v>2279</v>
      </c>
      <c r="B26" s="25" t="s">
        <v>14</v>
      </c>
      <c r="C26" s="24"/>
      <c r="D26" s="24"/>
      <c r="E26" s="24"/>
      <c r="F26" s="24">
        <v>17.690000000000001</v>
      </c>
    </row>
    <row r="27" spans="1:6" ht="15" customHeight="1" x14ac:dyDescent="0.25">
      <c r="A27" s="23">
        <v>2311</v>
      </c>
      <c r="B27" s="25" t="s">
        <v>63</v>
      </c>
      <c r="C27" s="24"/>
      <c r="D27" s="24"/>
      <c r="E27" s="24"/>
      <c r="F27" s="24">
        <v>21.48</v>
      </c>
    </row>
    <row r="28" spans="1:6" ht="15" customHeight="1" x14ac:dyDescent="0.25">
      <c r="A28" s="23">
        <v>2312</v>
      </c>
      <c r="B28" s="25" t="s">
        <v>16</v>
      </c>
      <c r="C28" s="24"/>
      <c r="D28" s="24"/>
      <c r="E28" s="24"/>
      <c r="F28" s="24">
        <v>8.85</v>
      </c>
    </row>
    <row r="29" spans="1:6" ht="15" customHeight="1" x14ac:dyDescent="0.25">
      <c r="A29" s="23">
        <v>2321</v>
      </c>
      <c r="B29" s="25" t="s">
        <v>17</v>
      </c>
      <c r="C29" s="24">
        <v>241.21</v>
      </c>
      <c r="D29" s="24">
        <v>0</v>
      </c>
      <c r="E29" s="24">
        <f>ROUND(C29/2,2)</f>
        <v>120.61</v>
      </c>
      <c r="F29" s="24">
        <v>128.08000000000001</v>
      </c>
    </row>
    <row r="30" spans="1:6" ht="15" customHeight="1" x14ac:dyDescent="0.25">
      <c r="A30" s="23">
        <v>2350</v>
      </c>
      <c r="B30" s="25" t="s">
        <v>19</v>
      </c>
      <c r="C30" s="24">
        <v>35.270000000000003</v>
      </c>
      <c r="D30" s="24">
        <v>0</v>
      </c>
      <c r="E30" s="24">
        <f>ROUND(C30/2,2)</f>
        <v>17.64</v>
      </c>
      <c r="F30" s="24">
        <v>18.96</v>
      </c>
    </row>
    <row r="31" spans="1:6" hidden="1" x14ac:dyDescent="0.25">
      <c r="A31" s="23">
        <v>2361</v>
      </c>
      <c r="B31" s="25" t="s">
        <v>20</v>
      </c>
      <c r="C31" s="24"/>
      <c r="D31" s="24"/>
      <c r="E31" s="24"/>
      <c r="F31" s="24"/>
    </row>
    <row r="32" spans="1:6" x14ac:dyDescent="0.25">
      <c r="A32" s="23">
        <v>2370</v>
      </c>
      <c r="B32" s="25" t="s">
        <v>60</v>
      </c>
      <c r="C32" s="24"/>
      <c r="D32" s="24"/>
      <c r="E32" s="24"/>
      <c r="F32" s="24">
        <v>136.94999999999999</v>
      </c>
    </row>
    <row r="33" spans="1:6" ht="15" customHeight="1" x14ac:dyDescent="0.25">
      <c r="A33" s="40">
        <v>2513</v>
      </c>
      <c r="B33" s="25" t="s">
        <v>21</v>
      </c>
      <c r="C33" s="24"/>
      <c r="D33" s="24"/>
      <c r="E33" s="24"/>
      <c r="F33" s="24"/>
    </row>
    <row r="34" spans="1:6" ht="15" customHeight="1" x14ac:dyDescent="0.25">
      <c r="A34" s="23">
        <v>5230</v>
      </c>
      <c r="B34" s="25" t="s">
        <v>49</v>
      </c>
      <c r="C34" s="24">
        <v>1.8</v>
      </c>
      <c r="D34" s="24">
        <v>0</v>
      </c>
      <c r="E34" s="24">
        <f>ROUND(C34/2,2)</f>
        <v>0.9</v>
      </c>
      <c r="F34" s="24">
        <v>40.06</v>
      </c>
    </row>
    <row r="35" spans="1:6" ht="15" customHeight="1" x14ac:dyDescent="0.25">
      <c r="A35" s="23"/>
      <c r="B35" s="26" t="s">
        <v>57</v>
      </c>
      <c r="C35" s="27">
        <f>SUM(C17:C34)</f>
        <v>8250.9</v>
      </c>
      <c r="D35" s="27">
        <f>SUM(D17:D34)</f>
        <v>0</v>
      </c>
      <c r="E35" s="27">
        <f>SUM(E17:E34)</f>
        <v>4348.3799999999992</v>
      </c>
      <c r="F35" s="27">
        <f>SUM(F17:F34)</f>
        <v>3208.9499999999994</v>
      </c>
    </row>
    <row r="36" spans="1:6" ht="15" customHeight="1" x14ac:dyDescent="0.25">
      <c r="A36" s="28"/>
      <c r="B36" s="23" t="s">
        <v>56</v>
      </c>
      <c r="C36" s="22"/>
      <c r="D36" s="22"/>
      <c r="E36" s="22"/>
      <c r="F36" s="22"/>
    </row>
    <row r="37" spans="1:6" ht="15" customHeight="1" x14ac:dyDescent="0.25">
      <c r="A37" s="23">
        <v>1100</v>
      </c>
      <c r="B37" s="23" t="s">
        <v>55</v>
      </c>
      <c r="C37" s="24">
        <v>4429</v>
      </c>
      <c r="D37" s="24">
        <v>0</v>
      </c>
      <c r="E37" s="24">
        <f t="shared" ref="E37:E60" si="0">ROUND(C37/2,2)</f>
        <v>2214.5</v>
      </c>
      <c r="F37" s="24">
        <v>690.72</v>
      </c>
    </row>
    <row r="38" spans="1:6" ht="15.75" customHeight="1" x14ac:dyDescent="0.25">
      <c r="A38" s="23">
        <v>1200</v>
      </c>
      <c r="B38" s="25" t="s">
        <v>54</v>
      </c>
      <c r="C38" s="24">
        <v>1044.8</v>
      </c>
      <c r="D38" s="24">
        <v>0</v>
      </c>
      <c r="E38" s="24">
        <f t="shared" si="0"/>
        <v>522.4</v>
      </c>
      <c r="F38" s="24">
        <v>166.39</v>
      </c>
    </row>
    <row r="39" spans="1:6" ht="15" customHeight="1" x14ac:dyDescent="0.25">
      <c r="A39" s="29">
        <v>2210</v>
      </c>
      <c r="B39" s="25" t="s">
        <v>26</v>
      </c>
      <c r="C39" s="24">
        <v>93.67</v>
      </c>
      <c r="D39" s="24">
        <v>0</v>
      </c>
      <c r="E39" s="24">
        <f t="shared" si="0"/>
        <v>46.84</v>
      </c>
      <c r="F39" s="24">
        <v>6.76</v>
      </c>
    </row>
    <row r="40" spans="1:6" ht="15" customHeight="1" x14ac:dyDescent="0.25">
      <c r="A40" s="23">
        <v>2230</v>
      </c>
      <c r="B40" s="25" t="s">
        <v>29</v>
      </c>
      <c r="C40" s="24">
        <v>72.349999999999994</v>
      </c>
      <c r="D40" s="24">
        <v>0</v>
      </c>
      <c r="E40" s="24">
        <f t="shared" si="0"/>
        <v>36.18</v>
      </c>
      <c r="F40" s="24">
        <v>4.55</v>
      </c>
    </row>
    <row r="41" spans="1:6" x14ac:dyDescent="0.25">
      <c r="A41" s="23">
        <v>2241</v>
      </c>
      <c r="B41" s="25" t="s">
        <v>7</v>
      </c>
      <c r="C41" s="24">
        <v>0.1</v>
      </c>
      <c r="D41" s="24">
        <v>0</v>
      </c>
      <c r="E41" s="24">
        <f t="shared" si="0"/>
        <v>0.05</v>
      </c>
      <c r="F41" s="24">
        <v>0.86</v>
      </c>
    </row>
    <row r="42" spans="1:6" ht="15" customHeight="1" x14ac:dyDescent="0.25">
      <c r="A42" s="23">
        <v>2242</v>
      </c>
      <c r="B42" s="25" t="s">
        <v>8</v>
      </c>
      <c r="C42" s="24">
        <v>21.56</v>
      </c>
      <c r="D42" s="24">
        <v>0</v>
      </c>
      <c r="E42" s="24">
        <f t="shared" si="0"/>
        <v>10.78</v>
      </c>
      <c r="F42" s="24">
        <v>3.13</v>
      </c>
    </row>
    <row r="43" spans="1:6" ht="15" customHeight="1" x14ac:dyDescent="0.25">
      <c r="A43" s="23">
        <v>2243</v>
      </c>
      <c r="B43" s="25" t="s">
        <v>9</v>
      </c>
      <c r="C43" s="24">
        <v>68.84</v>
      </c>
      <c r="D43" s="24">
        <v>0</v>
      </c>
      <c r="E43" s="24">
        <f t="shared" si="0"/>
        <v>34.42</v>
      </c>
      <c r="F43" s="24">
        <v>3.63</v>
      </c>
    </row>
    <row r="44" spans="1:6" ht="15" customHeight="1" x14ac:dyDescent="0.25">
      <c r="A44" s="23">
        <v>2247</v>
      </c>
      <c r="B44" s="21" t="s">
        <v>51</v>
      </c>
      <c r="C44" s="24">
        <v>5.71</v>
      </c>
      <c r="D44" s="24">
        <v>0</v>
      </c>
      <c r="E44" s="24">
        <f t="shared" si="0"/>
        <v>2.86</v>
      </c>
      <c r="F44" s="24">
        <v>0.93</v>
      </c>
    </row>
    <row r="45" spans="1:6" ht="15" customHeight="1" x14ac:dyDescent="0.25">
      <c r="A45" s="23">
        <v>2251</v>
      </c>
      <c r="B45" s="25" t="s">
        <v>52</v>
      </c>
      <c r="C45" s="24">
        <v>145.52000000000001</v>
      </c>
      <c r="D45" s="24">
        <v>0</v>
      </c>
      <c r="E45" s="24">
        <f t="shared" si="0"/>
        <v>72.760000000000005</v>
      </c>
      <c r="F45" s="24">
        <v>13.8</v>
      </c>
    </row>
    <row r="46" spans="1:6" ht="15" customHeight="1" x14ac:dyDescent="0.25">
      <c r="A46" s="23">
        <v>2259</v>
      </c>
      <c r="B46" s="25" t="s">
        <v>53</v>
      </c>
      <c r="C46" s="24">
        <v>0.48</v>
      </c>
      <c r="D46" s="24">
        <v>0</v>
      </c>
      <c r="E46" s="24">
        <f t="shared" si="0"/>
        <v>0.24</v>
      </c>
      <c r="F46" s="24">
        <v>7.0000000000000007E-2</v>
      </c>
    </row>
    <row r="47" spans="1:6" ht="15" customHeight="1" x14ac:dyDescent="0.25">
      <c r="A47" s="23">
        <v>2262</v>
      </c>
      <c r="B47" s="25" t="s">
        <v>12</v>
      </c>
      <c r="C47" s="24">
        <v>63.08</v>
      </c>
      <c r="D47" s="24">
        <v>0</v>
      </c>
      <c r="E47" s="24">
        <f t="shared" si="0"/>
        <v>31.54</v>
      </c>
      <c r="F47" s="24">
        <v>7.61</v>
      </c>
    </row>
    <row r="48" spans="1:6" x14ac:dyDescent="0.25">
      <c r="A48" s="23">
        <v>2264</v>
      </c>
      <c r="B48" s="25" t="s">
        <v>13</v>
      </c>
      <c r="C48" s="24">
        <v>1.18</v>
      </c>
      <c r="D48" s="24">
        <v>0</v>
      </c>
      <c r="E48" s="24">
        <f t="shared" si="0"/>
        <v>0.59</v>
      </c>
      <c r="F48" s="24">
        <v>0.14000000000000001</v>
      </c>
    </row>
    <row r="49" spans="1:6" x14ac:dyDescent="0.25">
      <c r="A49" s="23">
        <v>2279</v>
      </c>
      <c r="B49" s="25" t="s">
        <v>14</v>
      </c>
      <c r="C49" s="24">
        <v>259.89</v>
      </c>
      <c r="D49" s="24">
        <v>0</v>
      </c>
      <c r="E49" s="24">
        <f t="shared" si="0"/>
        <v>129.94999999999999</v>
      </c>
      <c r="F49" s="24">
        <v>2.56</v>
      </c>
    </row>
    <row r="50" spans="1:6" ht="15.75" customHeight="1" x14ac:dyDescent="0.25">
      <c r="A50" s="23">
        <v>2311</v>
      </c>
      <c r="B50" s="25" t="s">
        <v>15</v>
      </c>
      <c r="C50" s="24">
        <v>24.47</v>
      </c>
      <c r="D50" s="24">
        <v>0</v>
      </c>
      <c r="E50" s="24">
        <f t="shared" si="0"/>
        <v>12.24</v>
      </c>
      <c r="F50" s="24">
        <v>3.3</v>
      </c>
    </row>
    <row r="51" spans="1:6" x14ac:dyDescent="0.25">
      <c r="A51" s="23">
        <v>2312</v>
      </c>
      <c r="B51" s="25" t="s">
        <v>16</v>
      </c>
      <c r="C51" s="24">
        <v>45.22</v>
      </c>
      <c r="D51" s="24">
        <v>0</v>
      </c>
      <c r="E51" s="24">
        <f t="shared" si="0"/>
        <v>22.61</v>
      </c>
      <c r="F51" s="24">
        <v>1.61</v>
      </c>
    </row>
    <row r="52" spans="1:6" x14ac:dyDescent="0.25">
      <c r="A52" s="23">
        <v>2322</v>
      </c>
      <c r="B52" s="25" t="s">
        <v>18</v>
      </c>
      <c r="C52" s="24">
        <v>170.03</v>
      </c>
      <c r="D52" s="24">
        <v>0</v>
      </c>
      <c r="E52" s="24">
        <f t="shared" si="0"/>
        <v>85.02</v>
      </c>
      <c r="F52" s="24">
        <v>0</v>
      </c>
    </row>
    <row r="53" spans="1:6" x14ac:dyDescent="0.25">
      <c r="A53" s="23">
        <v>2350</v>
      </c>
      <c r="B53" s="25" t="s">
        <v>19</v>
      </c>
      <c r="C53" s="24">
        <v>193.6</v>
      </c>
      <c r="D53" s="24">
        <v>0</v>
      </c>
      <c r="E53" s="24">
        <f t="shared" si="0"/>
        <v>96.8</v>
      </c>
      <c r="F53" s="24">
        <v>13.63</v>
      </c>
    </row>
    <row r="54" spans="1:6" ht="15" customHeight="1" x14ac:dyDescent="0.25">
      <c r="A54" s="23">
        <v>2361</v>
      </c>
      <c r="B54" s="25" t="s">
        <v>20</v>
      </c>
      <c r="C54" s="24">
        <v>93.78</v>
      </c>
      <c r="D54" s="24">
        <v>0</v>
      </c>
      <c r="E54" s="24">
        <f t="shared" si="0"/>
        <v>46.89</v>
      </c>
      <c r="F54" s="24">
        <v>5.84</v>
      </c>
    </row>
    <row r="55" spans="1:6" ht="15" customHeight="1" x14ac:dyDescent="0.25">
      <c r="A55" s="23">
        <v>2400</v>
      </c>
      <c r="B55" s="25" t="s">
        <v>30</v>
      </c>
      <c r="C55" s="24">
        <v>10.07</v>
      </c>
      <c r="D55" s="24">
        <v>0</v>
      </c>
      <c r="E55" s="24">
        <f t="shared" si="0"/>
        <v>5.04</v>
      </c>
      <c r="F55" s="24">
        <v>1.07</v>
      </c>
    </row>
    <row r="56" spans="1:6" ht="15" customHeight="1" x14ac:dyDescent="0.25">
      <c r="A56" s="23">
        <v>2515</v>
      </c>
      <c r="B56" s="25" t="s">
        <v>50</v>
      </c>
      <c r="C56" s="24">
        <v>6.97</v>
      </c>
      <c r="D56" s="24">
        <v>0</v>
      </c>
      <c r="E56" s="24">
        <f t="shared" si="0"/>
        <v>3.49</v>
      </c>
      <c r="F56" s="24">
        <v>26.61</v>
      </c>
    </row>
    <row r="57" spans="1:6" ht="15" customHeight="1" x14ac:dyDescent="0.25">
      <c r="A57" s="23">
        <v>2519</v>
      </c>
      <c r="B57" s="25" t="s">
        <v>23</v>
      </c>
      <c r="C57" s="24">
        <v>36.72</v>
      </c>
      <c r="D57" s="24">
        <v>0</v>
      </c>
      <c r="E57" s="24">
        <f t="shared" si="0"/>
        <v>18.36</v>
      </c>
      <c r="F57" s="24">
        <v>6.55</v>
      </c>
    </row>
    <row r="58" spans="1:6" ht="15" customHeight="1" x14ac:dyDescent="0.25">
      <c r="A58" s="23">
        <v>5232</v>
      </c>
      <c r="B58" s="25" t="s">
        <v>22</v>
      </c>
      <c r="C58" s="24"/>
      <c r="D58" s="24"/>
      <c r="E58" s="24"/>
      <c r="F58" s="24">
        <v>46.46</v>
      </c>
    </row>
    <row r="59" spans="1:6" ht="15" customHeight="1" x14ac:dyDescent="0.25">
      <c r="A59" s="23">
        <v>5240</v>
      </c>
      <c r="B59" s="25" t="s">
        <v>24</v>
      </c>
      <c r="C59" s="24">
        <v>2.0699999999999998</v>
      </c>
      <c r="D59" s="24">
        <v>0</v>
      </c>
      <c r="E59" s="24">
        <f t="shared" si="0"/>
        <v>1.04</v>
      </c>
      <c r="F59" s="24">
        <v>9.32</v>
      </c>
    </row>
    <row r="60" spans="1:6" ht="15" customHeight="1" x14ac:dyDescent="0.25">
      <c r="A60" s="23">
        <v>5250</v>
      </c>
      <c r="B60" s="25" t="s">
        <v>25</v>
      </c>
      <c r="C60" s="36">
        <v>5975.84</v>
      </c>
      <c r="D60" s="24">
        <v>0</v>
      </c>
      <c r="E60" s="24">
        <f t="shared" si="0"/>
        <v>2987.92</v>
      </c>
      <c r="F60" s="24">
        <v>37.21</v>
      </c>
    </row>
    <row r="61" spans="1:6" x14ac:dyDescent="0.25">
      <c r="A61" s="28"/>
      <c r="B61" s="30" t="s">
        <v>58</v>
      </c>
      <c r="C61" s="27">
        <f>SUM(C37:C60)</f>
        <v>12764.950000000003</v>
      </c>
      <c r="D61" s="27">
        <f>SUM(D37:D60)</f>
        <v>0</v>
      </c>
      <c r="E61" s="27">
        <f>SUM(E37:E60)</f>
        <v>6382.52</v>
      </c>
      <c r="F61" s="27">
        <f>SUM(F37:F60)</f>
        <v>1052.75</v>
      </c>
    </row>
    <row r="62" spans="1:6" ht="15" customHeight="1" x14ac:dyDescent="0.25">
      <c r="A62" s="28"/>
      <c r="B62" s="30" t="s">
        <v>31</v>
      </c>
      <c r="C62" s="27" t="e">
        <f>#REF!+C28</f>
        <v>#REF!</v>
      </c>
      <c r="D62" s="27" t="e">
        <f>#REF!+D28</f>
        <v>#REF!</v>
      </c>
      <c r="E62" s="27" t="e">
        <f>#REF!+E28</f>
        <v>#REF!</v>
      </c>
      <c r="F62" s="27">
        <f>F35+F61</f>
        <v>4261.6999999999989</v>
      </c>
    </row>
    <row r="63" spans="1:6" ht="12.75" customHeight="1" x14ac:dyDescent="0.35">
      <c r="A63" s="31"/>
      <c r="B63" s="16"/>
      <c r="C63" s="4"/>
      <c r="D63" s="16"/>
      <c r="E63" s="16"/>
      <c r="F63" s="65"/>
    </row>
    <row r="64" spans="1:6" x14ac:dyDescent="0.25">
      <c r="A64" s="86" t="s">
        <v>41</v>
      </c>
      <c r="B64" s="86"/>
      <c r="C64" s="6">
        <v>2943</v>
      </c>
      <c r="D64" s="17">
        <v>0</v>
      </c>
      <c r="E64" s="17">
        <v>1472</v>
      </c>
      <c r="F64" s="70">
        <v>5</v>
      </c>
    </row>
    <row r="65" spans="1:6" ht="15.75" customHeight="1" x14ac:dyDescent="0.3">
      <c r="A65" s="86" t="s">
        <v>42</v>
      </c>
      <c r="B65" s="86"/>
      <c r="C65" s="32" t="e">
        <f>C62/C64</f>
        <v>#REF!</v>
      </c>
      <c r="D65" s="37">
        <v>0</v>
      </c>
      <c r="E65" s="33" t="e">
        <f>E62/E64</f>
        <v>#REF!</v>
      </c>
      <c r="F65" s="71">
        <f>F62/F64</f>
        <v>852.3399999999998</v>
      </c>
    </row>
    <row r="66" spans="1:6" ht="12.75" customHeight="1" x14ac:dyDescent="0.3">
      <c r="A66" s="5"/>
      <c r="B66" s="5"/>
      <c r="C66" s="32"/>
      <c r="D66" s="38"/>
      <c r="E66" s="32"/>
      <c r="F66" s="32"/>
    </row>
    <row r="67" spans="1:6" s="2" customFormat="1" x14ac:dyDescent="0.35">
      <c r="A67" s="87" t="s">
        <v>34</v>
      </c>
      <c r="B67" s="88"/>
      <c r="C67" s="34"/>
      <c r="D67" s="34"/>
      <c r="E67" s="34"/>
      <c r="F67" s="34"/>
    </row>
    <row r="68" spans="1:6" s="2" customFormat="1" x14ac:dyDescent="0.35">
      <c r="A68" s="87" t="s">
        <v>47</v>
      </c>
      <c r="B68" s="88"/>
      <c r="C68" s="12"/>
      <c r="D68" s="35"/>
      <c r="E68" s="34"/>
      <c r="F68" s="34"/>
    </row>
    <row r="69" spans="1:6" s="2" customFormat="1" ht="15.75" customHeight="1" x14ac:dyDescent="0.35">
      <c r="A69" s="13"/>
      <c r="B69" s="13"/>
      <c r="C69" s="13"/>
      <c r="D69" s="13"/>
      <c r="E69" s="13"/>
      <c r="F69" s="43"/>
    </row>
    <row r="70" spans="1:6" s="2" customFormat="1" x14ac:dyDescent="0.35">
      <c r="A70" s="13" t="s">
        <v>35</v>
      </c>
      <c r="B70" s="13"/>
      <c r="C70" s="13"/>
      <c r="D70" s="13"/>
      <c r="E70" s="13"/>
      <c r="F70" s="13"/>
    </row>
    <row r="71" spans="1:6" s="2" customFormat="1" ht="12.75" customHeight="1" x14ac:dyDescent="0.35">
      <c r="A71" s="13"/>
      <c r="B71" s="13"/>
      <c r="C71" s="13"/>
      <c r="D71" s="13"/>
      <c r="E71" s="13"/>
      <c r="F71" s="13"/>
    </row>
    <row r="72" spans="1:6" s="2" customFormat="1" x14ac:dyDescent="0.35">
      <c r="A72" s="13" t="s">
        <v>43</v>
      </c>
      <c r="B72" s="14"/>
      <c r="C72" s="14"/>
      <c r="D72" s="14"/>
      <c r="E72" s="14"/>
      <c r="F72" s="14"/>
    </row>
    <row r="73" spans="1:6" s="2" customFormat="1" ht="13.9" customHeight="1" x14ac:dyDescent="0.35">
      <c r="A73" s="13"/>
      <c r="B73" s="67"/>
      <c r="C73" s="15"/>
      <c r="D73" s="15"/>
      <c r="E73" s="13"/>
      <c r="F73" s="13"/>
    </row>
    <row r="74" spans="1:6" s="2" customFormat="1" ht="13.9" customHeight="1" x14ac:dyDescent="0.35">
      <c r="A74" s="13"/>
      <c r="B74" s="15"/>
      <c r="C74" s="13"/>
      <c r="D74" s="13"/>
      <c r="E74" s="13"/>
      <c r="F74" s="13"/>
    </row>
    <row r="75" spans="1:6" s="1" customFormat="1" x14ac:dyDescent="0.35">
      <c r="A75" s="4"/>
      <c r="B75" s="4"/>
      <c r="C75" s="69"/>
      <c r="D75" s="4"/>
      <c r="E75" s="4"/>
      <c r="F75" s="4"/>
    </row>
  </sheetData>
  <mergeCells count="11">
    <mergeCell ref="B1:F1"/>
    <mergeCell ref="B2:F2"/>
    <mergeCell ref="A9:B9"/>
    <mergeCell ref="A10:B10"/>
    <mergeCell ref="A7:F7"/>
    <mergeCell ref="B3:F3"/>
    <mergeCell ref="A64:B64"/>
    <mergeCell ref="A65:B65"/>
    <mergeCell ref="A67:B67"/>
    <mergeCell ref="A68:B68"/>
    <mergeCell ref="B12:D12"/>
  </mergeCells>
  <pageMargins left="0.94488188976377963" right="0.55118110236220474" top="0.62992125984251968" bottom="0.55118110236220474" header="0.31496062992125984" footer="0.31496062992125984"/>
  <pageSetup paperSize="9" scale="62" firstPageNumber="4" fitToHeight="0" orientation="portrait" useFirstPageNumber="1" r:id="rId1"/>
  <headerFooter>
    <oddFooter xml:space="preserve">&amp;C&amp;"Times New Roman,Regular"LManotp1_120118_Mk1002; Grozījumi Sociālās integrācijas valsts aģentūras sniegto maksas pakalpojumu cenrādis"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80"/>
  <sheetViews>
    <sheetView tabSelected="1" view="pageLayout" zoomScale="90" zoomScaleNormal="100" zoomScalePageLayoutView="90" workbookViewId="0">
      <selection activeCell="B9" sqref="B9"/>
    </sheetView>
  </sheetViews>
  <sheetFormatPr defaultRowHeight="15.5" x14ac:dyDescent="0.35"/>
  <cols>
    <col min="1" max="1" width="12.26953125" style="4" customWidth="1"/>
    <col min="2" max="2" width="94" style="4" customWidth="1"/>
    <col min="3" max="3" width="94" style="4" hidden="1" customWidth="1"/>
    <col min="4" max="4" width="31.54296875" style="4" customWidth="1"/>
    <col min="5" max="5" width="11.1796875" hidden="1" customWidth="1"/>
    <col min="6" max="6" width="9.1796875" hidden="1" customWidth="1"/>
    <col min="7" max="7" width="15.54296875" hidden="1" customWidth="1"/>
  </cols>
  <sheetData>
    <row r="1" spans="1:9" x14ac:dyDescent="0.35">
      <c r="A1" s="9"/>
      <c r="B1" s="90" t="s">
        <v>33</v>
      </c>
      <c r="C1" s="90"/>
      <c r="D1" s="90"/>
      <c r="E1" s="90"/>
      <c r="F1" s="90"/>
      <c r="G1" s="91"/>
    </row>
    <row r="2" spans="1:9" x14ac:dyDescent="0.35">
      <c r="A2" s="9"/>
      <c r="B2" s="92" t="s">
        <v>36</v>
      </c>
      <c r="C2" s="92"/>
      <c r="D2" s="92"/>
      <c r="E2" s="92"/>
      <c r="F2" s="92"/>
      <c r="G2" s="93"/>
    </row>
    <row r="3" spans="1:9" x14ac:dyDescent="0.35">
      <c r="A3" s="9"/>
      <c r="B3" s="95" t="s">
        <v>48</v>
      </c>
      <c r="C3" s="95"/>
      <c r="D3" s="97"/>
      <c r="E3" s="97"/>
      <c r="F3" s="97"/>
      <c r="G3" s="97"/>
    </row>
    <row r="4" spans="1:9" x14ac:dyDescent="0.35">
      <c r="A4" s="9"/>
      <c r="B4" s="7"/>
      <c r="C4" s="7"/>
      <c r="D4" s="67"/>
      <c r="E4" s="7"/>
      <c r="F4" s="9"/>
      <c r="G4" s="7"/>
    </row>
    <row r="5" spans="1:9" x14ac:dyDescent="0.35">
      <c r="A5" s="9"/>
      <c r="B5" s="92" t="s">
        <v>106</v>
      </c>
      <c r="C5" s="92"/>
      <c r="D5" s="92"/>
      <c r="E5" s="92"/>
      <c r="F5" s="92"/>
      <c r="G5" s="92"/>
    </row>
    <row r="6" spans="1:9" ht="17.5" x14ac:dyDescent="0.35">
      <c r="A6" s="98" t="s">
        <v>5</v>
      </c>
      <c r="B6" s="98"/>
      <c r="C6" s="98"/>
      <c r="D6" s="98"/>
      <c r="E6" s="98"/>
      <c r="F6" s="98"/>
      <c r="G6" s="98"/>
    </row>
    <row r="7" spans="1:9" x14ac:dyDescent="0.35">
      <c r="A7" s="86" t="s">
        <v>1</v>
      </c>
      <c r="B7" s="86"/>
      <c r="C7" s="5"/>
      <c r="D7" s="5"/>
      <c r="E7" s="5"/>
      <c r="F7" s="5"/>
      <c r="G7" s="4"/>
    </row>
    <row r="8" spans="1:9" x14ac:dyDescent="0.35">
      <c r="A8" s="86" t="s">
        <v>0</v>
      </c>
      <c r="B8" s="86"/>
      <c r="C8" s="5"/>
      <c r="D8" s="5"/>
      <c r="E8" s="5"/>
      <c r="F8" s="5"/>
      <c r="G8" s="4"/>
    </row>
    <row r="9" spans="1:9" x14ac:dyDescent="0.35">
      <c r="A9" s="5"/>
      <c r="B9" s="85" t="s">
        <v>109</v>
      </c>
      <c r="C9" s="5"/>
      <c r="D9" s="5"/>
      <c r="E9" s="5"/>
      <c r="F9" s="5"/>
      <c r="G9" s="4"/>
    </row>
    <row r="10" spans="1:9" x14ac:dyDescent="0.35">
      <c r="A10" s="5"/>
      <c r="B10" s="84" t="s">
        <v>108</v>
      </c>
      <c r="C10" s="84"/>
      <c r="D10" s="63"/>
      <c r="E10" s="63"/>
      <c r="F10" s="5"/>
      <c r="G10" s="10"/>
    </row>
    <row r="11" spans="1:9" x14ac:dyDescent="0.35">
      <c r="A11" s="5"/>
      <c r="B11" s="86" t="s">
        <v>104</v>
      </c>
      <c r="C11" s="86"/>
      <c r="D11" s="86"/>
      <c r="E11" s="86"/>
      <c r="F11" s="86"/>
      <c r="G11" s="91"/>
    </row>
    <row r="12" spans="1:9" x14ac:dyDescent="0.35">
      <c r="A12" s="5" t="s">
        <v>2</v>
      </c>
      <c r="B12" s="5" t="s">
        <v>107</v>
      </c>
      <c r="C12" s="5"/>
      <c r="D12" s="5"/>
      <c r="E12" s="5"/>
      <c r="F12" s="5"/>
      <c r="G12" s="4"/>
    </row>
    <row r="13" spans="1:9" ht="60.75" customHeight="1" x14ac:dyDescent="0.25">
      <c r="A13" s="39" t="s">
        <v>3</v>
      </c>
      <c r="B13" s="39" t="s">
        <v>4</v>
      </c>
      <c r="C13" s="39"/>
      <c r="D13" s="39" t="s">
        <v>46</v>
      </c>
      <c r="E13" s="39" t="s">
        <v>39</v>
      </c>
      <c r="F13" s="39" t="s">
        <v>40</v>
      </c>
      <c r="G13" s="39" t="s">
        <v>46</v>
      </c>
    </row>
    <row r="14" spans="1:9" ht="15" x14ac:dyDescent="0.25">
      <c r="A14" s="18">
        <v>1</v>
      </c>
      <c r="B14" s="19">
        <v>2</v>
      </c>
      <c r="C14" s="19"/>
      <c r="D14" s="19">
        <v>3</v>
      </c>
      <c r="E14" s="19">
        <v>3</v>
      </c>
      <c r="F14" s="19">
        <v>4</v>
      </c>
      <c r="G14" s="19">
        <v>3</v>
      </c>
    </row>
    <row r="15" spans="1:9" x14ac:dyDescent="0.25">
      <c r="A15" s="20"/>
      <c r="B15" s="21" t="s">
        <v>59</v>
      </c>
      <c r="C15" s="21"/>
      <c r="D15" s="28"/>
      <c r="E15" s="22"/>
      <c r="F15" s="22"/>
      <c r="G15" s="22"/>
    </row>
    <row r="16" spans="1:9" x14ac:dyDescent="0.35">
      <c r="A16" s="23">
        <v>1100</v>
      </c>
      <c r="B16" s="23" t="s">
        <v>55</v>
      </c>
      <c r="C16" s="66">
        <v>1254.5899999999999</v>
      </c>
      <c r="D16" s="66">
        <f>C16*2</f>
        <v>2509.1799999999998</v>
      </c>
      <c r="E16" s="44"/>
      <c r="F16" s="44"/>
      <c r="G16" s="44"/>
      <c r="H16" s="41"/>
      <c r="I16" s="41"/>
    </row>
    <row r="17" spans="1:9" ht="30.75" customHeight="1" x14ac:dyDescent="0.35">
      <c r="A17" s="23">
        <v>1200</v>
      </c>
      <c r="B17" s="25" t="s">
        <v>54</v>
      </c>
      <c r="C17" s="66">
        <v>302.23</v>
      </c>
      <c r="D17" s="66">
        <f t="shared" ref="D17:D34" si="0">C17*2</f>
        <v>604.46</v>
      </c>
      <c r="E17" s="44"/>
      <c r="F17" s="44"/>
      <c r="G17" s="44"/>
      <c r="H17" s="41"/>
      <c r="I17" s="41"/>
    </row>
    <row r="18" spans="1:9" hidden="1" x14ac:dyDescent="0.35">
      <c r="A18" s="23">
        <v>2210</v>
      </c>
      <c r="B18" s="25" t="s">
        <v>26</v>
      </c>
      <c r="C18" s="66">
        <v>0</v>
      </c>
      <c r="D18" s="66">
        <f t="shared" si="0"/>
        <v>0</v>
      </c>
      <c r="E18" s="44"/>
      <c r="F18" s="44"/>
      <c r="G18" s="44"/>
      <c r="H18" s="41"/>
      <c r="I18" s="41"/>
    </row>
    <row r="19" spans="1:9" x14ac:dyDescent="0.35">
      <c r="A19" s="23">
        <v>2222</v>
      </c>
      <c r="B19" s="25" t="s">
        <v>27</v>
      </c>
      <c r="C19" s="66">
        <v>1.55</v>
      </c>
      <c r="D19" s="66">
        <f t="shared" si="0"/>
        <v>3.1</v>
      </c>
      <c r="E19" s="44"/>
      <c r="F19" s="44"/>
      <c r="G19" s="44"/>
    </row>
    <row r="20" spans="1:9" x14ac:dyDescent="0.35">
      <c r="A20" s="23">
        <v>2223</v>
      </c>
      <c r="B20" s="25" t="s">
        <v>28</v>
      </c>
      <c r="C20" s="66">
        <v>4.07</v>
      </c>
      <c r="D20" s="66">
        <f t="shared" si="0"/>
        <v>8.14</v>
      </c>
      <c r="E20" s="44"/>
      <c r="F20" s="44"/>
      <c r="G20" s="44"/>
      <c r="H20" s="41"/>
      <c r="I20" s="41"/>
    </row>
    <row r="21" spans="1:9" x14ac:dyDescent="0.35">
      <c r="A21" s="23">
        <v>2243</v>
      </c>
      <c r="B21" s="25" t="s">
        <v>9</v>
      </c>
      <c r="C21" s="66">
        <v>0.97</v>
      </c>
      <c r="D21" s="66">
        <f t="shared" si="0"/>
        <v>1.94</v>
      </c>
      <c r="E21" s="44"/>
      <c r="F21" s="44"/>
      <c r="G21" s="44"/>
      <c r="H21" s="41"/>
      <c r="I21" s="41"/>
    </row>
    <row r="22" spans="1:9" x14ac:dyDescent="0.35">
      <c r="A22" s="23">
        <v>2244</v>
      </c>
      <c r="B22" s="25" t="s">
        <v>10</v>
      </c>
      <c r="C22" s="66">
        <v>10.52</v>
      </c>
      <c r="D22" s="66">
        <f t="shared" si="0"/>
        <v>21.04</v>
      </c>
      <c r="E22" s="44"/>
      <c r="F22" s="44"/>
      <c r="G22" s="44"/>
      <c r="H22" s="41"/>
      <c r="I22" s="41"/>
    </row>
    <row r="23" spans="1:9" hidden="1" x14ac:dyDescent="0.35">
      <c r="A23" s="23">
        <v>2251</v>
      </c>
      <c r="B23" s="25" t="s">
        <v>52</v>
      </c>
      <c r="C23" s="66">
        <v>0</v>
      </c>
      <c r="D23" s="66">
        <f t="shared" si="0"/>
        <v>0</v>
      </c>
      <c r="E23" s="44"/>
      <c r="F23" s="44"/>
      <c r="G23" s="44"/>
      <c r="H23" s="41"/>
      <c r="I23" s="41"/>
    </row>
    <row r="24" spans="1:9" hidden="1" x14ac:dyDescent="0.35">
      <c r="A24" s="23">
        <v>2261</v>
      </c>
      <c r="B24" s="25" t="s">
        <v>11</v>
      </c>
      <c r="C24" s="66">
        <v>0</v>
      </c>
      <c r="D24" s="66">
        <f t="shared" si="0"/>
        <v>0</v>
      </c>
      <c r="E24" s="44"/>
      <c r="F24" s="44"/>
      <c r="G24" s="44"/>
      <c r="H24" s="41"/>
      <c r="I24" s="41"/>
    </row>
    <row r="25" spans="1:9" hidden="1" x14ac:dyDescent="0.35">
      <c r="A25" s="23">
        <v>2264</v>
      </c>
      <c r="B25" s="25" t="s">
        <v>13</v>
      </c>
      <c r="C25" s="66">
        <v>0</v>
      </c>
      <c r="D25" s="66">
        <f t="shared" si="0"/>
        <v>0</v>
      </c>
      <c r="E25" s="44"/>
      <c r="F25" s="44"/>
      <c r="G25" s="44"/>
      <c r="H25" s="41"/>
      <c r="I25" s="41"/>
    </row>
    <row r="26" spans="1:9" hidden="1" x14ac:dyDescent="0.35">
      <c r="A26" s="23">
        <v>2279</v>
      </c>
      <c r="B26" s="25" t="s">
        <v>14</v>
      </c>
      <c r="C26" s="66">
        <v>0</v>
      </c>
      <c r="D26" s="66">
        <f t="shared" si="0"/>
        <v>0</v>
      </c>
      <c r="E26" s="44"/>
      <c r="F26" s="44"/>
      <c r="G26" s="44"/>
      <c r="H26" s="41"/>
      <c r="I26" s="41"/>
    </row>
    <row r="27" spans="1:9" x14ac:dyDescent="0.35">
      <c r="A27" s="23">
        <v>2311</v>
      </c>
      <c r="B27" s="25" t="s">
        <v>63</v>
      </c>
      <c r="C27" s="66">
        <v>3.03</v>
      </c>
      <c r="D27" s="66">
        <f t="shared" si="0"/>
        <v>6.06</v>
      </c>
      <c r="E27" s="44"/>
      <c r="F27" s="44"/>
      <c r="G27" s="45"/>
      <c r="H27" s="41"/>
      <c r="I27" s="41"/>
    </row>
    <row r="28" spans="1:9" x14ac:dyDescent="0.35">
      <c r="A28" s="23">
        <v>2312</v>
      </c>
      <c r="B28" s="25" t="s">
        <v>16</v>
      </c>
      <c r="C28" s="66">
        <v>4.84</v>
      </c>
      <c r="D28" s="66">
        <f t="shared" si="0"/>
        <v>9.68</v>
      </c>
      <c r="E28" s="44"/>
      <c r="F28" s="44"/>
      <c r="G28" s="45"/>
      <c r="H28" s="41"/>
      <c r="I28" s="41"/>
    </row>
    <row r="29" spans="1:9" x14ac:dyDescent="0.35">
      <c r="A29" s="23">
        <v>2321</v>
      </c>
      <c r="B29" s="25" t="s">
        <v>17</v>
      </c>
      <c r="C29" s="66">
        <v>5.78</v>
      </c>
      <c r="D29" s="66">
        <f t="shared" si="0"/>
        <v>11.56</v>
      </c>
      <c r="E29" s="44"/>
      <c r="F29" s="44"/>
      <c r="G29" s="44"/>
      <c r="H29" s="41"/>
      <c r="I29" s="41"/>
    </row>
    <row r="30" spans="1:9" hidden="1" x14ac:dyDescent="0.35">
      <c r="A30" s="23">
        <v>2350</v>
      </c>
      <c r="B30" s="25" t="s">
        <v>19</v>
      </c>
      <c r="C30" s="66">
        <v>0</v>
      </c>
      <c r="D30" s="66">
        <f t="shared" si="0"/>
        <v>0</v>
      </c>
      <c r="E30" s="44"/>
      <c r="F30" s="44"/>
      <c r="G30" s="44"/>
      <c r="H30" s="41"/>
      <c r="I30" s="41"/>
    </row>
    <row r="31" spans="1:9" hidden="1" x14ac:dyDescent="0.35">
      <c r="A31" s="23">
        <v>2361</v>
      </c>
      <c r="B31" s="25" t="s">
        <v>20</v>
      </c>
      <c r="C31" s="66">
        <v>0</v>
      </c>
      <c r="D31" s="66">
        <f t="shared" si="0"/>
        <v>0</v>
      </c>
      <c r="E31" s="44"/>
      <c r="F31" s="44"/>
      <c r="G31" s="44"/>
      <c r="H31" s="41"/>
      <c r="I31" s="41"/>
    </row>
    <row r="32" spans="1:9" x14ac:dyDescent="0.35">
      <c r="A32" s="23">
        <v>2370</v>
      </c>
      <c r="B32" s="25" t="s">
        <v>60</v>
      </c>
      <c r="C32" s="66">
        <v>7.05</v>
      </c>
      <c r="D32" s="66">
        <f t="shared" si="0"/>
        <v>14.1</v>
      </c>
      <c r="E32" s="44"/>
      <c r="F32" s="44"/>
      <c r="G32" s="61"/>
      <c r="H32" s="41"/>
      <c r="I32" s="41"/>
    </row>
    <row r="33" spans="1:13" hidden="1" x14ac:dyDescent="0.35">
      <c r="A33" s="40">
        <v>2513</v>
      </c>
      <c r="B33" s="25" t="s">
        <v>21</v>
      </c>
      <c r="C33" s="66">
        <v>0</v>
      </c>
      <c r="D33" s="66">
        <f t="shared" si="0"/>
        <v>0</v>
      </c>
      <c r="E33" s="44"/>
      <c r="F33" s="44"/>
      <c r="G33" s="44"/>
      <c r="H33" s="41"/>
      <c r="I33" s="41"/>
    </row>
    <row r="34" spans="1:13" x14ac:dyDescent="0.35">
      <c r="A34" s="23">
        <v>5230</v>
      </c>
      <c r="B34" s="25" t="s">
        <v>49</v>
      </c>
      <c r="C34" s="66">
        <v>5.79</v>
      </c>
      <c r="D34" s="66">
        <f t="shared" si="0"/>
        <v>11.58</v>
      </c>
      <c r="E34" s="44"/>
      <c r="F34" s="44"/>
      <c r="G34" s="61"/>
      <c r="H34" s="74"/>
      <c r="I34" s="41"/>
    </row>
    <row r="35" spans="1:13" x14ac:dyDescent="0.25">
      <c r="A35" s="23"/>
      <c r="B35" s="26" t="s">
        <v>57</v>
      </c>
      <c r="C35" s="27">
        <f>SUM(C16:C34)</f>
        <v>1600.4199999999996</v>
      </c>
      <c r="D35" s="27">
        <f>SUM(D16:D34)</f>
        <v>3200.8399999999992</v>
      </c>
      <c r="E35" s="46"/>
      <c r="F35" s="46"/>
      <c r="G35" s="46"/>
      <c r="H35" s="3"/>
      <c r="I35" s="41"/>
    </row>
    <row r="36" spans="1:13" x14ac:dyDescent="0.3">
      <c r="A36" s="28"/>
      <c r="B36" s="23" t="s">
        <v>56</v>
      </c>
      <c r="C36" s="22"/>
      <c r="D36" s="22"/>
      <c r="E36" s="22"/>
      <c r="F36" s="22"/>
      <c r="G36" s="3"/>
      <c r="H36" s="3"/>
      <c r="I36" s="41"/>
      <c r="L36" s="3"/>
      <c r="M36" s="62"/>
    </row>
    <row r="37" spans="1:13" x14ac:dyDescent="0.35">
      <c r="A37" s="23">
        <v>1100</v>
      </c>
      <c r="B37" s="23" t="s">
        <v>55</v>
      </c>
      <c r="C37" s="66">
        <v>90.58</v>
      </c>
      <c r="D37" s="66">
        <f t="shared" ref="D37:D59" si="1">C37*2</f>
        <v>181.16</v>
      </c>
      <c r="E37" s="44"/>
      <c r="F37" s="44"/>
      <c r="G37" s="44"/>
      <c r="H37" s="3"/>
      <c r="I37" s="3"/>
      <c r="L37" s="3"/>
      <c r="M37" s="62"/>
    </row>
    <row r="38" spans="1:13" ht="15.75" customHeight="1" x14ac:dyDescent="0.35">
      <c r="A38" s="23">
        <v>1200</v>
      </c>
      <c r="B38" s="25" t="s">
        <v>54</v>
      </c>
      <c r="C38" s="66">
        <v>21.82</v>
      </c>
      <c r="D38" s="66">
        <f t="shared" si="1"/>
        <v>43.64</v>
      </c>
      <c r="E38" s="44"/>
      <c r="F38" s="44"/>
      <c r="G38" s="44"/>
      <c r="H38" s="3"/>
      <c r="I38" s="3"/>
    </row>
    <row r="39" spans="1:13" x14ac:dyDescent="0.35">
      <c r="A39" s="29">
        <v>2210</v>
      </c>
      <c r="B39" s="25" t="s">
        <v>26</v>
      </c>
      <c r="C39" s="66">
        <v>0.5</v>
      </c>
      <c r="D39" s="66">
        <f t="shared" si="1"/>
        <v>1</v>
      </c>
      <c r="E39" s="44"/>
      <c r="F39" s="44"/>
      <c r="G39" s="44"/>
      <c r="H39" s="3"/>
      <c r="I39" s="3"/>
    </row>
    <row r="40" spans="1:13" x14ac:dyDescent="0.35">
      <c r="A40" s="29">
        <v>2224</v>
      </c>
      <c r="B40" s="25" t="s">
        <v>105</v>
      </c>
      <c r="C40" s="66">
        <v>0.4</v>
      </c>
      <c r="D40" s="66">
        <f t="shared" si="1"/>
        <v>0.8</v>
      </c>
      <c r="E40" s="44"/>
      <c r="F40" s="44"/>
      <c r="G40" s="44"/>
      <c r="H40" s="3"/>
      <c r="I40" s="3"/>
    </row>
    <row r="41" spans="1:13" x14ac:dyDescent="0.35">
      <c r="A41" s="23">
        <v>2230</v>
      </c>
      <c r="B41" s="25" t="s">
        <v>29</v>
      </c>
      <c r="C41" s="66">
        <v>1.49</v>
      </c>
      <c r="D41" s="66">
        <f t="shared" si="1"/>
        <v>2.98</v>
      </c>
      <c r="E41" s="44"/>
      <c r="F41" s="44"/>
      <c r="G41" s="44"/>
      <c r="H41" s="3"/>
      <c r="I41" s="3"/>
    </row>
    <row r="42" spans="1:13" hidden="1" x14ac:dyDescent="0.35">
      <c r="A42" s="23">
        <v>2241</v>
      </c>
      <c r="B42" s="25" t="s">
        <v>7</v>
      </c>
      <c r="C42" s="66">
        <v>0</v>
      </c>
      <c r="D42" s="66">
        <f t="shared" si="1"/>
        <v>0</v>
      </c>
      <c r="E42" s="44"/>
      <c r="F42" s="44"/>
      <c r="G42" s="44"/>
      <c r="H42" s="3"/>
      <c r="I42" s="3"/>
    </row>
    <row r="43" spans="1:13" x14ac:dyDescent="0.35">
      <c r="A43" s="23">
        <v>2242</v>
      </c>
      <c r="B43" s="25" t="s">
        <v>8</v>
      </c>
      <c r="C43" s="66">
        <v>0.18</v>
      </c>
      <c r="D43" s="66">
        <f t="shared" si="1"/>
        <v>0.36</v>
      </c>
      <c r="E43" s="44"/>
      <c r="F43" s="44"/>
      <c r="G43" s="44"/>
      <c r="H43" s="3"/>
      <c r="I43" s="3"/>
    </row>
    <row r="44" spans="1:13" x14ac:dyDescent="0.35">
      <c r="A44" s="23">
        <v>2243</v>
      </c>
      <c r="B44" s="25" t="s">
        <v>9</v>
      </c>
      <c r="C44" s="66">
        <v>1.1299999999999999</v>
      </c>
      <c r="D44" s="66">
        <f t="shared" si="1"/>
        <v>2.2599999999999998</v>
      </c>
      <c r="E44" s="44"/>
      <c r="F44" s="44"/>
      <c r="G44" s="44"/>
      <c r="H44" s="3"/>
      <c r="I44" s="3"/>
    </row>
    <row r="45" spans="1:13" x14ac:dyDescent="0.35">
      <c r="A45" s="23">
        <v>2244</v>
      </c>
      <c r="B45" s="25" t="s">
        <v>10</v>
      </c>
      <c r="C45" s="66">
        <f>0.44+0.58+0.13</f>
        <v>1.1499999999999999</v>
      </c>
      <c r="D45" s="66">
        <f t="shared" si="1"/>
        <v>2.2999999999999998</v>
      </c>
      <c r="E45" s="44"/>
      <c r="F45" s="44"/>
      <c r="G45" s="44"/>
      <c r="H45" s="3"/>
      <c r="I45" s="3"/>
    </row>
    <row r="46" spans="1:13" x14ac:dyDescent="0.35">
      <c r="A46" s="23">
        <v>2250</v>
      </c>
      <c r="B46" s="25" t="s">
        <v>52</v>
      </c>
      <c r="C46" s="66">
        <v>1.87</v>
      </c>
      <c r="D46" s="66">
        <f t="shared" si="1"/>
        <v>3.74</v>
      </c>
      <c r="E46" s="44"/>
      <c r="F46" s="44"/>
      <c r="G46" s="44"/>
      <c r="H46" s="3"/>
      <c r="I46" s="3"/>
    </row>
    <row r="47" spans="1:13" x14ac:dyDescent="0.35">
      <c r="A47" s="23">
        <v>2262</v>
      </c>
      <c r="B47" s="25" t="s">
        <v>12</v>
      </c>
      <c r="C47" s="66">
        <f>0.87+1.1</f>
        <v>1.9700000000000002</v>
      </c>
      <c r="D47" s="66">
        <f t="shared" si="1"/>
        <v>3.9400000000000004</v>
      </c>
      <c r="E47" s="44"/>
      <c r="F47" s="44"/>
      <c r="G47" s="44"/>
      <c r="H47" s="3"/>
      <c r="I47" s="3"/>
    </row>
    <row r="48" spans="1:13" x14ac:dyDescent="0.35">
      <c r="A48" s="23">
        <v>2264</v>
      </c>
      <c r="B48" s="25" t="s">
        <v>13</v>
      </c>
      <c r="C48" s="66">
        <v>0.06</v>
      </c>
      <c r="D48" s="66">
        <f t="shared" si="1"/>
        <v>0.12</v>
      </c>
      <c r="E48" s="44"/>
      <c r="F48" s="44"/>
      <c r="G48" s="44"/>
      <c r="H48" s="3"/>
      <c r="I48" s="3"/>
    </row>
    <row r="49" spans="1:10" x14ac:dyDescent="0.35">
      <c r="A49" s="23">
        <v>2311</v>
      </c>
      <c r="B49" s="25" t="s">
        <v>15</v>
      </c>
      <c r="C49" s="66">
        <v>0.31</v>
      </c>
      <c r="D49" s="66">
        <f t="shared" si="1"/>
        <v>0.62</v>
      </c>
      <c r="E49" s="44"/>
      <c r="F49" s="44"/>
      <c r="G49" s="44"/>
      <c r="H49" s="3"/>
      <c r="I49" s="3"/>
      <c r="J49" s="3"/>
    </row>
    <row r="50" spans="1:10" x14ac:dyDescent="0.35">
      <c r="A50" s="23">
        <v>2312</v>
      </c>
      <c r="B50" s="25" t="s">
        <v>16</v>
      </c>
      <c r="C50" s="66">
        <v>0.18</v>
      </c>
      <c r="D50" s="66">
        <f t="shared" si="1"/>
        <v>0.36</v>
      </c>
      <c r="E50" s="44"/>
      <c r="F50" s="44"/>
      <c r="G50" s="44"/>
      <c r="H50" s="3"/>
      <c r="I50" s="3"/>
      <c r="J50" s="3"/>
    </row>
    <row r="51" spans="1:10" x14ac:dyDescent="0.35">
      <c r="A51" s="23">
        <v>2322</v>
      </c>
      <c r="B51" s="25" t="s">
        <v>18</v>
      </c>
      <c r="C51" s="66">
        <v>0.92</v>
      </c>
      <c r="D51" s="66">
        <f t="shared" si="1"/>
        <v>1.84</v>
      </c>
      <c r="E51" s="44"/>
      <c r="F51" s="44"/>
      <c r="G51" s="44"/>
      <c r="H51" s="3"/>
      <c r="I51" s="3"/>
      <c r="J51" s="3"/>
    </row>
    <row r="52" spans="1:10" x14ac:dyDescent="0.35">
      <c r="A52" s="23">
        <v>2350</v>
      </c>
      <c r="B52" s="25" t="s">
        <v>19</v>
      </c>
      <c r="C52" s="66">
        <v>1.97</v>
      </c>
      <c r="D52" s="66">
        <f t="shared" si="1"/>
        <v>3.94</v>
      </c>
      <c r="E52" s="44"/>
      <c r="F52" s="44"/>
      <c r="G52" s="44"/>
      <c r="H52" s="3"/>
      <c r="I52" s="3"/>
      <c r="J52" s="3"/>
    </row>
    <row r="53" spans="1:10" hidden="1" x14ac:dyDescent="0.35">
      <c r="A53" s="23">
        <v>2361</v>
      </c>
      <c r="B53" s="25" t="s">
        <v>20</v>
      </c>
      <c r="C53" s="66">
        <v>0</v>
      </c>
      <c r="D53" s="66">
        <f t="shared" si="1"/>
        <v>0</v>
      </c>
      <c r="E53" s="44"/>
      <c r="F53" s="44"/>
      <c r="G53" s="44"/>
      <c r="H53" s="3"/>
      <c r="I53" s="3"/>
      <c r="J53" s="3"/>
    </row>
    <row r="54" spans="1:10" x14ac:dyDescent="0.35">
      <c r="A54" s="23">
        <v>2370</v>
      </c>
      <c r="B54" s="25" t="s">
        <v>60</v>
      </c>
      <c r="C54" s="66">
        <v>0.83</v>
      </c>
      <c r="D54" s="66">
        <f t="shared" si="1"/>
        <v>1.66</v>
      </c>
      <c r="E54" s="44"/>
      <c r="F54" s="44"/>
      <c r="G54" s="44"/>
      <c r="H54" s="3"/>
      <c r="I54" s="3"/>
      <c r="J54" s="3"/>
    </row>
    <row r="55" spans="1:10" x14ac:dyDescent="0.35">
      <c r="A55" s="23">
        <v>2400</v>
      </c>
      <c r="B55" s="25" t="s">
        <v>30</v>
      </c>
      <c r="C55" s="66">
        <v>0.06</v>
      </c>
      <c r="D55" s="66">
        <f t="shared" si="1"/>
        <v>0.12</v>
      </c>
      <c r="E55" s="44"/>
      <c r="F55" s="44"/>
      <c r="G55" s="44"/>
      <c r="H55" s="3"/>
      <c r="I55" s="3"/>
      <c r="J55" s="3"/>
    </row>
    <row r="56" spans="1:10" ht="15.75" customHeight="1" x14ac:dyDescent="0.35">
      <c r="A56" s="23">
        <v>2513</v>
      </c>
      <c r="B56" s="25" t="s">
        <v>21</v>
      </c>
      <c r="C56" s="66">
        <v>0.39</v>
      </c>
      <c r="D56" s="66">
        <f t="shared" si="1"/>
        <v>0.78</v>
      </c>
      <c r="E56" s="44"/>
      <c r="F56" s="44"/>
      <c r="G56" s="44"/>
      <c r="H56" s="3"/>
      <c r="I56" s="3"/>
      <c r="J56" s="3"/>
    </row>
    <row r="57" spans="1:10" hidden="1" x14ac:dyDescent="0.35">
      <c r="A57" s="23">
        <v>2515</v>
      </c>
      <c r="B57" s="25" t="s">
        <v>50</v>
      </c>
      <c r="C57" s="66">
        <v>0</v>
      </c>
      <c r="D57" s="66">
        <f t="shared" si="1"/>
        <v>0</v>
      </c>
      <c r="E57" s="44"/>
      <c r="F57" s="44"/>
      <c r="G57" s="44"/>
      <c r="H57" s="3"/>
      <c r="I57" s="3"/>
      <c r="J57" s="3"/>
    </row>
    <row r="58" spans="1:10" x14ac:dyDescent="0.35">
      <c r="A58" s="23">
        <v>2519</v>
      </c>
      <c r="B58" s="25" t="s">
        <v>23</v>
      </c>
      <c r="C58" s="66">
        <v>3.1</v>
      </c>
      <c r="D58" s="66">
        <f t="shared" si="1"/>
        <v>6.2</v>
      </c>
      <c r="E58" s="44"/>
      <c r="F58" s="44"/>
      <c r="G58" s="44"/>
      <c r="H58" s="3"/>
      <c r="I58" s="3"/>
      <c r="J58" s="3"/>
    </row>
    <row r="59" spans="1:10" x14ac:dyDescent="0.35">
      <c r="A59" s="23">
        <v>5232</v>
      </c>
      <c r="B59" s="25" t="s">
        <v>22</v>
      </c>
      <c r="C59" s="66">
        <v>2.63</v>
      </c>
      <c r="D59" s="66">
        <f t="shared" si="1"/>
        <v>5.26</v>
      </c>
      <c r="E59" s="44"/>
      <c r="F59" s="44"/>
      <c r="G59" s="44"/>
      <c r="H59" s="3"/>
      <c r="I59" s="3"/>
      <c r="J59" s="3"/>
    </row>
    <row r="60" spans="1:10" hidden="1" x14ac:dyDescent="0.35">
      <c r="A60" s="23">
        <v>5240</v>
      </c>
      <c r="B60" s="25" t="s">
        <v>24</v>
      </c>
      <c r="C60" s="42">
        <v>0</v>
      </c>
      <c r="D60" s="42">
        <v>0</v>
      </c>
      <c r="E60" s="44"/>
      <c r="F60" s="44"/>
      <c r="G60" s="44"/>
      <c r="H60" s="3"/>
      <c r="I60" s="3"/>
      <c r="J60" s="3"/>
    </row>
    <row r="61" spans="1:10" hidden="1" x14ac:dyDescent="0.35">
      <c r="A61" s="23">
        <v>5250</v>
      </c>
      <c r="B61" s="25" t="s">
        <v>25</v>
      </c>
      <c r="C61" s="42">
        <v>0</v>
      </c>
      <c r="D61" s="42">
        <v>0</v>
      </c>
      <c r="E61" s="44"/>
      <c r="F61" s="44"/>
      <c r="G61" s="44"/>
      <c r="H61" s="3"/>
      <c r="I61" s="3"/>
      <c r="J61" s="3"/>
    </row>
    <row r="62" spans="1:10" x14ac:dyDescent="0.25">
      <c r="A62" s="28"/>
      <c r="B62" s="30" t="s">
        <v>58</v>
      </c>
      <c r="C62" s="27">
        <f>SUM(C37:C61)</f>
        <v>131.54000000000002</v>
      </c>
      <c r="D62" s="27">
        <f>SUM(D37:D61)</f>
        <v>263.08000000000004</v>
      </c>
      <c r="E62" s="46"/>
      <c r="F62" s="46"/>
      <c r="G62" s="46"/>
      <c r="H62" s="3"/>
      <c r="I62" s="3"/>
      <c r="J62" s="3"/>
    </row>
    <row r="63" spans="1:10" x14ac:dyDescent="0.25">
      <c r="A63" s="28"/>
      <c r="B63" s="30" t="s">
        <v>31</v>
      </c>
      <c r="C63" s="27">
        <f>C35+C62</f>
        <v>1731.9599999999996</v>
      </c>
      <c r="D63" s="27">
        <f>D35+D62</f>
        <v>3463.9199999999992</v>
      </c>
      <c r="E63" s="46"/>
      <c r="F63" s="46"/>
      <c r="G63" s="46"/>
      <c r="H63" s="3"/>
      <c r="I63" s="3"/>
      <c r="J63" s="3"/>
    </row>
    <row r="64" spans="1:10" hidden="1" x14ac:dyDescent="0.25">
      <c r="A64" s="23">
        <v>6290</v>
      </c>
      <c r="B64" s="25" t="s">
        <v>32</v>
      </c>
      <c r="C64" s="24"/>
      <c r="D64" s="24"/>
      <c r="E64" s="47"/>
      <c r="F64" s="44"/>
      <c r="G64" s="44"/>
      <c r="H64" s="3"/>
      <c r="I64" s="3"/>
      <c r="J64" s="3"/>
    </row>
    <row r="65" spans="1:10" hidden="1" x14ac:dyDescent="0.25">
      <c r="A65" s="23">
        <v>5250</v>
      </c>
      <c r="B65" s="25" t="s">
        <v>25</v>
      </c>
      <c r="C65" s="36"/>
      <c r="D65" s="36"/>
      <c r="E65" s="49"/>
      <c r="F65" s="49"/>
      <c r="G65" s="48"/>
      <c r="H65" s="3"/>
      <c r="I65" s="3"/>
      <c r="J65" s="3"/>
    </row>
    <row r="66" spans="1:10" hidden="1" x14ac:dyDescent="0.25">
      <c r="A66" s="28"/>
      <c r="B66" s="30" t="s">
        <v>31</v>
      </c>
      <c r="C66" s="27">
        <f>C63+C64+C65</f>
        <v>1731.9599999999996</v>
      </c>
      <c r="D66" s="27">
        <f>D63+D64+D65</f>
        <v>3463.9199999999992</v>
      </c>
      <c r="E66" s="50"/>
      <c r="F66" s="46"/>
      <c r="G66" s="46"/>
      <c r="H66" s="3"/>
      <c r="I66" s="3"/>
      <c r="J66" s="3"/>
    </row>
    <row r="67" spans="1:10" x14ac:dyDescent="0.35">
      <c r="A67" s="31"/>
      <c r="B67" s="16"/>
      <c r="E67" s="52"/>
      <c r="F67" s="52"/>
      <c r="G67" s="51"/>
      <c r="H67" s="3"/>
      <c r="I67" s="3"/>
      <c r="J67" s="3"/>
    </row>
    <row r="68" spans="1:10" x14ac:dyDescent="0.25">
      <c r="A68" s="86" t="s">
        <v>41</v>
      </c>
      <c r="B68" s="86"/>
      <c r="C68" s="70">
        <v>2</v>
      </c>
      <c r="D68" s="70">
        <v>2</v>
      </c>
      <c r="E68" s="53"/>
      <c r="F68" s="53"/>
      <c r="G68" s="53"/>
      <c r="H68" s="3"/>
      <c r="I68" s="3"/>
      <c r="J68" s="3"/>
    </row>
    <row r="69" spans="1:10" x14ac:dyDescent="0.3">
      <c r="A69" s="86" t="s">
        <v>42</v>
      </c>
      <c r="B69" s="86"/>
      <c r="C69" s="71">
        <f>C66/C68</f>
        <v>865.97999999999979</v>
      </c>
      <c r="D69" s="71">
        <f>D66/D68</f>
        <v>1731.9599999999996</v>
      </c>
      <c r="E69" s="54"/>
      <c r="F69" s="54"/>
      <c r="G69" s="54"/>
      <c r="H69" s="64"/>
      <c r="I69" s="3"/>
      <c r="J69" s="3"/>
    </row>
    <row r="70" spans="1:10" x14ac:dyDescent="0.3">
      <c r="A70" s="5"/>
      <c r="B70" s="5"/>
      <c r="C70" s="32"/>
      <c r="D70" s="32"/>
      <c r="E70" s="55"/>
      <c r="F70" s="55"/>
      <c r="G70" s="55"/>
      <c r="H70" s="3"/>
      <c r="I70" s="3"/>
      <c r="J70" s="3"/>
    </row>
    <row r="71" spans="1:10" x14ac:dyDescent="0.35">
      <c r="A71" s="87" t="s">
        <v>34</v>
      </c>
      <c r="B71" s="88"/>
      <c r="C71" s="56"/>
      <c r="D71" s="56"/>
      <c r="E71" s="56"/>
      <c r="F71" s="56"/>
      <c r="G71" s="56"/>
      <c r="H71" s="3"/>
      <c r="I71" s="3"/>
      <c r="J71" s="3"/>
    </row>
    <row r="72" spans="1:10" x14ac:dyDescent="0.35">
      <c r="A72" s="87" t="s">
        <v>47</v>
      </c>
      <c r="B72" s="88"/>
      <c r="C72" s="57"/>
      <c r="D72" s="57"/>
      <c r="E72" s="57"/>
      <c r="F72" s="56"/>
      <c r="G72" s="56"/>
      <c r="H72" s="3"/>
      <c r="I72" s="3"/>
      <c r="J72" s="3"/>
    </row>
    <row r="73" spans="1:10" x14ac:dyDescent="0.35">
      <c r="A73" s="13" t="s">
        <v>35</v>
      </c>
      <c r="B73" s="13"/>
      <c r="C73" s="13"/>
      <c r="D73" s="58"/>
      <c r="E73" s="58"/>
      <c r="F73" s="58"/>
      <c r="G73" s="58"/>
      <c r="H73" s="41"/>
      <c r="I73" s="41"/>
    </row>
    <row r="74" spans="1:10" x14ac:dyDescent="0.35">
      <c r="A74" s="13"/>
      <c r="B74" s="13"/>
      <c r="C74" s="13"/>
      <c r="D74" s="58"/>
      <c r="E74" s="58"/>
      <c r="F74" s="58"/>
      <c r="G74" s="58"/>
      <c r="H74" s="41"/>
      <c r="I74" s="41"/>
    </row>
    <row r="75" spans="1:10" x14ac:dyDescent="0.35">
      <c r="A75" s="13" t="s">
        <v>43</v>
      </c>
      <c r="B75" s="14"/>
      <c r="C75" s="14"/>
      <c r="D75" s="59"/>
      <c r="E75" s="59"/>
      <c r="F75" s="59"/>
      <c r="G75" s="59"/>
      <c r="H75" s="41"/>
      <c r="I75" s="41"/>
    </row>
    <row r="76" spans="1:10" x14ac:dyDescent="0.35">
      <c r="A76" s="13"/>
      <c r="B76" s="67"/>
      <c r="C76" s="67"/>
      <c r="D76" s="60"/>
      <c r="E76" s="60"/>
      <c r="F76" s="58"/>
      <c r="G76" s="58"/>
      <c r="H76" s="41"/>
      <c r="I76" s="41"/>
    </row>
    <row r="77" spans="1:10" x14ac:dyDescent="0.35">
      <c r="A77" s="13"/>
      <c r="B77" s="15"/>
      <c r="C77" s="15"/>
      <c r="D77" s="13"/>
      <c r="E77" s="2"/>
      <c r="F77" s="2"/>
      <c r="G77" s="2"/>
    </row>
    <row r="78" spans="1:10" x14ac:dyDescent="0.35">
      <c r="D78" s="69"/>
      <c r="E78" s="1"/>
      <c r="F78" s="1"/>
      <c r="G78" s="1"/>
    </row>
    <row r="79" spans="1:10" x14ac:dyDescent="0.35">
      <c r="E79" s="3"/>
      <c r="F79" s="3"/>
      <c r="G79" s="3"/>
    </row>
    <row r="80" spans="1:10" x14ac:dyDescent="0.35">
      <c r="E80" s="3"/>
      <c r="F80" s="3"/>
      <c r="G80" s="3"/>
    </row>
  </sheetData>
  <mergeCells count="12">
    <mergeCell ref="B11:G11"/>
    <mergeCell ref="A68:B68"/>
    <mergeCell ref="A69:B69"/>
    <mergeCell ref="A71:B71"/>
    <mergeCell ref="A72:B72"/>
    <mergeCell ref="A7:B7"/>
    <mergeCell ref="A8:B8"/>
    <mergeCell ref="B5:G5"/>
    <mergeCell ref="B1:G1"/>
    <mergeCell ref="B2:G2"/>
    <mergeCell ref="B3:G3"/>
    <mergeCell ref="A6:G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&amp;C&amp;"Times New Roman,Regular"LManotp13_17052023_MK1002; Grozījumi Ministru kabineta 24.09.2013. noteikumos Nr.1002 "Sociālās integrāicjas valsts aģentūras sniegto maksas pakalpojumu cenrādis"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Satura rādītājs</vt:lpstr>
      <vt:lpstr>1.3.(N)</vt:lpstr>
      <vt:lpstr>9.1.1.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2023-06-08T10:51:19Z</cp:lastPrinted>
  <dcterms:created xsi:type="dcterms:W3CDTF">2008-09-26T08:09:16Z</dcterms:created>
  <dcterms:modified xsi:type="dcterms:W3CDTF">2023-06-27T13:35:36Z</dcterms:modified>
</cp:coreProperties>
</file>