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feb\Uz FM\"/>
    </mc:Choice>
  </mc:AlternateContent>
  <bookViews>
    <workbookView xWindow="0" yWindow="0" windowWidth="23040" windowHeight="8040"/>
  </bookViews>
  <sheets>
    <sheet name="6.pielikums" sheetId="9" r:id="rId1"/>
  </sheets>
  <definedNames>
    <definedName name="_xlnm._FilterDatabase" localSheetId="0" hidden="1">'6.pielikums'!$A$10:$H$17</definedName>
    <definedName name="_xlnm.Print_Area" localSheetId="0">'6.pielikums'!$A$1:$H$19</definedName>
    <definedName name="_xlnm.Print_Titles" localSheetId="0">'6.pielikums'!$10:$10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9" l="1"/>
  <c r="F17" i="9" s="1"/>
  <c r="D16" i="9"/>
  <c r="F16" i="9" s="1"/>
  <c r="D15" i="9"/>
  <c r="F15" i="9" s="1"/>
  <c r="D14" i="9"/>
  <c r="F14" i="9" s="1"/>
  <c r="D13" i="9"/>
  <c r="F13" i="9" s="1"/>
  <c r="E11" i="9"/>
  <c r="G13" i="9" l="1"/>
  <c r="F11" i="9"/>
  <c r="G14" i="9"/>
  <c r="H14" i="9" s="1"/>
  <c r="G16" i="9"/>
  <c r="H16" i="9" s="1"/>
  <c r="G15" i="9"/>
  <c r="H15" i="9" s="1"/>
  <c r="G17" i="9"/>
  <c r="H17" i="9" s="1"/>
  <c r="G11" i="9" l="1"/>
  <c r="H13" i="9"/>
  <c r="H11" i="9" s="1"/>
</calcChain>
</file>

<file path=xl/sharedStrings.xml><?xml version="1.0" encoding="utf-8"?>
<sst xmlns="http://schemas.openxmlformats.org/spreadsheetml/2006/main" count="27" uniqueCount="21">
  <si>
    <t>Nr. p.k.</t>
  </si>
  <si>
    <t>Struktūrvienība</t>
  </si>
  <si>
    <t>Amats</t>
  </si>
  <si>
    <t>Stundu skaits</t>
  </si>
  <si>
    <t>jaunākais inspektors</t>
  </si>
  <si>
    <t>inspektors</t>
  </si>
  <si>
    <t xml:space="preserve"> DD VSAOI </t>
  </si>
  <si>
    <t>Atlīdzība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</si>
  <si>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</si>
  <si>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</si>
  <si>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</si>
  <si>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</si>
  <si>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vecākais inspektors</t>
  </si>
  <si>
    <t xml:space="preserve">Atlīdzība par laiku, kuru amatpersona nepavada darba vietā </t>
  </si>
  <si>
    <t>RĪGAS REĢIONU PĀRVALDE</t>
  </si>
  <si>
    <t>Stundu likme</t>
  </si>
  <si>
    <t>kopā:</t>
  </si>
  <si>
    <t>KĀRTĪBAS POLICIJAS PĀRVALDE PATRUĻPOLICIJAS PĀRVALDE KINOLOGU NODAĻA</t>
  </si>
  <si>
    <t>* Grāmatvedībā tika iesniegta informācija par iepriekšējo periodu. Izmaksas veiktas 2022.gada februārī.</t>
  </si>
  <si>
    <t>6.pielikums</t>
  </si>
  <si>
    <t>Atlīdzība par laiku, kuru amatpersonas ar speciālajām dienesta pakāpēm nepavada darba vietā, jo periodā no 2021.gada 1.novembra līdz 30.novembrim tika iesaistītas atbalsta sniegšanā Valsts robežsardzei Latvijas Republikas-Baltkrievijas Republikas valsts robežas robežuzraudzības nodrošināšanā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</si>
</sst>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5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0">
    <xf numFmtId="0" fontId="0" fillId="0" borderId="0"/>
    <xf numFmtId="0" fontId="7" fillId="0" borderId="0"/>
    <xf numFmtId="0" fontId="12" fillId="0" borderId="0"/>
    <xf numFmtId="0" fontId="6" fillId="0" borderId="0"/>
    <xf numFmtId="0" fontId="12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44">
    <xf numFmtId="0" fontId="0" fillId="0" borderId="0" xfId="0"/>
    <xf numFmtId="0" fontId="8" fillId="0" borderId="0" xfId="2" applyFont="1" applyAlignment="1">
      <alignment horizontal="center" vertical="center"/>
    </xf>
    <xf numFmtId="0" fontId="8" fillId="0" borderId="0" xfId="2" applyFont="1" applyAlignment="1">
      <alignment vertical="center" wrapText="1"/>
    </xf>
    <xf numFmtId="3" fontId="8" fillId="0" borderId="0" xfId="2" applyNumberFormat="1" applyFont="1" applyAlignment="1">
      <alignment horizontal="center" vertical="center"/>
    </xf>
    <xf numFmtId="1" fontId="13" fillId="2" borderId="0" xfId="0" applyNumberFormat="1" applyFont="1" applyFill="1" applyAlignment="1">
      <alignment horizontal="right"/>
    </xf>
    <xf numFmtId="0" fontId="13" fillId="2" borderId="0" xfId="0" applyFont="1" applyFill="1" applyAlignment="1">
      <alignment horizontal="right"/>
    </xf>
    <xf numFmtId="0" fontId="14" fillId="0" borderId="0" xfId="0" applyFont="1" applyAlignment="1">
      <alignment vertical="center"/>
    </xf>
    <xf numFmtId="0" fontId="8" fillId="0" borderId="0" xfId="2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/>
    </xf>
    <xf numFmtId="0" fontId="8" fillId="0" borderId="0" xfId="0" applyFont="1"/>
    <xf numFmtId="0" fontId="8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1" fillId="3" borderId="3" xfId="0" applyFont="1" applyFill="1" applyBorder="1" applyAlignment="1">
      <alignment horizontal="right" vertical="center"/>
    </xf>
    <xf numFmtId="0" fontId="11" fillId="3" borderId="5" xfId="0" applyFont="1" applyFill="1" applyBorder="1" applyAlignment="1">
      <alignment horizontal="right" vertical="center"/>
    </xf>
    <xf numFmtId="4" fontId="11" fillId="3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vertical="center"/>
    </xf>
    <xf numFmtId="49" fontId="11" fillId="4" borderId="5" xfId="0" applyNumberFormat="1" applyFont="1" applyFill="1" applyBorder="1" applyAlignment="1">
      <alignment horizontal="center" vertical="center" wrapText="1"/>
    </xf>
    <xf numFmtId="3" fontId="11" fillId="4" borderId="5" xfId="0" applyNumberFormat="1" applyFont="1" applyFill="1" applyBorder="1" applyAlignment="1">
      <alignment horizontal="center" vertical="center"/>
    </xf>
    <xf numFmtId="4" fontId="11" fillId="4" borderId="5" xfId="0" applyNumberFormat="1" applyFont="1" applyFill="1" applyBorder="1" applyAlignment="1">
      <alignment horizontal="center" vertical="center"/>
    </xf>
    <xf numFmtId="4" fontId="11" fillId="4" borderId="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4" fontId="8" fillId="2" borderId="2" xfId="0" applyNumberFormat="1" applyFont="1" applyFill="1" applyBorder="1" applyAlignment="1">
      <alignment horizontal="center" vertical="center"/>
    </xf>
    <xf numFmtId="4" fontId="8" fillId="0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Fill="1" applyBorder="1" applyAlignment="1">
      <alignment horizontal="center" vertical="center" wrapText="1"/>
    </xf>
    <xf numFmtId="0" fontId="10" fillId="0" borderId="2" xfId="9" applyFont="1" applyFill="1" applyBorder="1" applyAlignment="1">
      <alignment horizontal="center" vertical="center" wrapText="1"/>
    </xf>
    <xf numFmtId="0" fontId="11" fillId="0" borderId="0" xfId="0" applyFont="1"/>
  </cellXfs>
  <cellStyles count="10">
    <cellStyle name="Normal" xfId="0" builtinId="0"/>
    <cellStyle name="Normal 6" xfId="2"/>
    <cellStyle name="Parasts 2" xfId="1"/>
    <cellStyle name="Parasts 2 2" xfId="3"/>
    <cellStyle name="Parasts 2 3" xfId="4"/>
    <cellStyle name="Parasts 2 4" xfId="5"/>
    <cellStyle name="Parasts 2 5" xfId="6"/>
    <cellStyle name="Parasts 2 6" xfId="7"/>
    <cellStyle name="Parasts 2 7" xfId="8"/>
    <cellStyle name="Parasts 2 8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abSelected="1" zoomScaleNormal="100" workbookViewId="0">
      <selection activeCell="A8" sqref="A8:H8"/>
    </sheetView>
  </sheetViews>
  <sheetFormatPr defaultColWidth="9.109375" defaultRowHeight="13.2" x14ac:dyDescent="0.25"/>
  <cols>
    <col min="1" max="1" width="6.33203125" style="8" customWidth="1"/>
    <col min="2" max="2" width="48.109375" style="9" customWidth="1"/>
    <col min="3" max="3" width="16.6640625" style="10" bestFit="1" customWidth="1"/>
    <col min="4" max="5" width="15.109375" style="8" customWidth="1"/>
    <col min="6" max="6" width="15.109375" style="11" customWidth="1"/>
    <col min="7" max="8" width="15.109375" style="8" customWidth="1"/>
    <col min="9" max="16384" width="9.109375" style="12"/>
  </cols>
  <sheetData>
    <row r="1" spans="1:8" ht="13.8" x14ac:dyDescent="0.25">
      <c r="A1" s="1"/>
      <c r="B1" s="2"/>
      <c r="C1" s="7"/>
      <c r="D1" s="1"/>
      <c r="E1" s="1"/>
      <c r="F1" s="1"/>
      <c r="G1" s="3"/>
      <c r="H1" s="4" t="s">
        <v>19</v>
      </c>
    </row>
    <row r="2" spans="1:8" ht="13.8" x14ac:dyDescent="0.25">
      <c r="A2" s="1"/>
      <c r="B2" s="2"/>
      <c r="C2" s="7"/>
      <c r="D2" s="1"/>
      <c r="E2" s="1"/>
      <c r="F2" s="1"/>
      <c r="G2" s="3"/>
      <c r="H2" s="5" t="s">
        <v>8</v>
      </c>
    </row>
    <row r="3" spans="1:8" ht="13.8" x14ac:dyDescent="0.25">
      <c r="A3" s="1"/>
      <c r="B3" s="2"/>
      <c r="C3" s="7"/>
      <c r="D3" s="1"/>
      <c r="E3" s="1"/>
      <c r="F3" s="1"/>
      <c r="G3" s="3"/>
      <c r="H3" s="5" t="s">
        <v>9</v>
      </c>
    </row>
    <row r="4" spans="1:8" ht="13.8" x14ac:dyDescent="0.25">
      <c r="A4" s="1"/>
      <c r="B4" s="2"/>
      <c r="C4" s="7"/>
      <c r="D4" s="1"/>
      <c r="E4" s="1"/>
      <c r="F4" s="1"/>
      <c r="G4" s="3"/>
      <c r="H4" s="5" t="s">
        <v>10</v>
      </c>
    </row>
    <row r="5" spans="1:8" x14ac:dyDescent="0.25">
      <c r="A5" s="1"/>
      <c r="B5" s="2"/>
      <c r="C5" s="7"/>
      <c r="D5" s="1"/>
      <c r="E5" s="1"/>
      <c r="F5" s="1"/>
      <c r="G5" s="3"/>
      <c r="H5" s="1"/>
    </row>
    <row r="6" spans="1:8" ht="17.399999999999999" x14ac:dyDescent="0.25">
      <c r="A6" s="1"/>
      <c r="B6" s="6" t="s">
        <v>11</v>
      </c>
      <c r="C6" s="7"/>
      <c r="D6" s="1"/>
      <c r="E6" s="1"/>
      <c r="F6" s="1"/>
      <c r="G6" s="3"/>
      <c r="H6" s="1"/>
    </row>
    <row r="8" spans="1:8" s="13" customFormat="1" ht="36.75" customHeight="1" x14ac:dyDescent="0.25">
      <c r="A8" s="41" t="s">
        <v>20</v>
      </c>
      <c r="B8" s="41"/>
      <c r="C8" s="41"/>
      <c r="D8" s="41"/>
      <c r="E8" s="41"/>
      <c r="F8" s="41"/>
      <c r="G8" s="41"/>
      <c r="H8" s="41"/>
    </row>
    <row r="9" spans="1:8" s="13" customFormat="1" ht="15.6" x14ac:dyDescent="0.25">
      <c r="A9" s="14"/>
      <c r="B9" s="14"/>
      <c r="C9" s="14"/>
      <c r="D9" s="15"/>
      <c r="E9" s="15"/>
      <c r="F9" s="14"/>
      <c r="G9" s="14"/>
      <c r="H9" s="14"/>
    </row>
    <row r="10" spans="1:8" s="21" customFormat="1" ht="66" x14ac:dyDescent="0.25">
      <c r="A10" s="16" t="s">
        <v>0</v>
      </c>
      <c r="B10" s="17" t="s">
        <v>1</v>
      </c>
      <c r="C10" s="17" t="s">
        <v>2</v>
      </c>
      <c r="D10" s="17" t="s">
        <v>15</v>
      </c>
      <c r="E10" s="42" t="s">
        <v>3</v>
      </c>
      <c r="F10" s="18" t="s">
        <v>13</v>
      </c>
      <c r="G10" s="19" t="s">
        <v>6</v>
      </c>
      <c r="H10" s="20" t="s">
        <v>7</v>
      </c>
    </row>
    <row r="11" spans="1:8" s="43" customFormat="1" ht="18" customHeight="1" x14ac:dyDescent="0.25">
      <c r="A11" s="22"/>
      <c r="B11" s="23"/>
      <c r="C11" s="23"/>
      <c r="D11" s="23" t="s">
        <v>16</v>
      </c>
      <c r="E11" s="24">
        <f>SUM(E13:E17)</f>
        <v>947</v>
      </c>
      <c r="F11" s="24">
        <f t="shared" ref="F11:H11" si="0">SUM(F13:F17)</f>
        <v>831.4799999999999</v>
      </c>
      <c r="G11" s="24">
        <f t="shared" si="0"/>
        <v>196.15000000000003</v>
      </c>
      <c r="H11" s="24">
        <f t="shared" si="0"/>
        <v>1027.6299999999999</v>
      </c>
    </row>
    <row r="12" spans="1:8" s="32" customFormat="1" x14ac:dyDescent="0.25">
      <c r="A12" s="26"/>
      <c r="B12" s="27" t="s">
        <v>14</v>
      </c>
      <c r="C12" s="28"/>
      <c r="D12" s="29"/>
      <c r="E12" s="29"/>
      <c r="F12" s="30"/>
      <c r="G12" s="30"/>
      <c r="H12" s="31"/>
    </row>
    <row r="13" spans="1:8" s="25" customFormat="1" ht="26.4" x14ac:dyDescent="0.25">
      <c r="A13" s="33">
        <v>1</v>
      </c>
      <c r="B13" s="34" t="s">
        <v>17</v>
      </c>
      <c r="C13" s="35" t="s">
        <v>12</v>
      </c>
      <c r="D13" s="36">
        <f>ROUND((588/167.42)*0.25,4)</f>
        <v>0.878</v>
      </c>
      <c r="E13" s="37">
        <v>190</v>
      </c>
      <c r="F13" s="37">
        <f>ROUNDUP(E13*D13,2)</f>
        <v>166.82</v>
      </c>
      <c r="G13" s="38">
        <f t="shared" ref="G13:G17" si="1">ROUND(F13*23.59%,2)</f>
        <v>39.35</v>
      </c>
      <c r="H13" s="39">
        <f t="shared" ref="H13:H17" si="2">F13+G13</f>
        <v>206.17</v>
      </c>
    </row>
    <row r="14" spans="1:8" s="25" customFormat="1" ht="26.4" x14ac:dyDescent="0.25">
      <c r="A14" s="33">
        <v>2</v>
      </c>
      <c r="B14" s="34" t="s">
        <v>17</v>
      </c>
      <c r="C14" s="35" t="s">
        <v>12</v>
      </c>
      <c r="D14" s="36">
        <f t="shared" ref="D14:D17" si="3">ROUND((588/167.42)*0.25,4)</f>
        <v>0.878</v>
      </c>
      <c r="E14" s="37">
        <v>193.5</v>
      </c>
      <c r="F14" s="37">
        <f>ROUNDUP(E14*D14,2)</f>
        <v>169.89999999999998</v>
      </c>
      <c r="G14" s="38">
        <f t="shared" si="1"/>
        <v>40.08</v>
      </c>
      <c r="H14" s="39">
        <f t="shared" si="2"/>
        <v>209.97999999999996</v>
      </c>
    </row>
    <row r="15" spans="1:8" s="25" customFormat="1" ht="26.4" x14ac:dyDescent="0.25">
      <c r="A15" s="33">
        <v>3</v>
      </c>
      <c r="B15" s="34" t="s">
        <v>17</v>
      </c>
      <c r="C15" s="35" t="s">
        <v>4</v>
      </c>
      <c r="D15" s="36">
        <f t="shared" si="3"/>
        <v>0.878</v>
      </c>
      <c r="E15" s="37">
        <v>190</v>
      </c>
      <c r="F15" s="37">
        <f>ROUNDUP(E15*D15,2)</f>
        <v>166.82</v>
      </c>
      <c r="G15" s="38">
        <f>ROUNDUP(F15*23.59%,2)</f>
        <v>39.36</v>
      </c>
      <c r="H15" s="39">
        <f t="shared" si="2"/>
        <v>206.18</v>
      </c>
    </row>
    <row r="16" spans="1:8" s="25" customFormat="1" ht="26.4" x14ac:dyDescent="0.25">
      <c r="A16" s="33">
        <v>4</v>
      </c>
      <c r="B16" s="34" t="s">
        <v>17</v>
      </c>
      <c r="C16" s="35" t="s">
        <v>5</v>
      </c>
      <c r="D16" s="36">
        <f t="shared" si="3"/>
        <v>0.878</v>
      </c>
      <c r="E16" s="37">
        <v>188</v>
      </c>
      <c r="F16" s="37">
        <f>ROUNDUP(E16*D16,2)</f>
        <v>165.07</v>
      </c>
      <c r="G16" s="38">
        <f t="shared" si="1"/>
        <v>38.94</v>
      </c>
      <c r="H16" s="39">
        <f t="shared" si="2"/>
        <v>204.01</v>
      </c>
    </row>
    <row r="17" spans="1:8" s="25" customFormat="1" ht="26.4" x14ac:dyDescent="0.25">
      <c r="A17" s="33">
        <v>5</v>
      </c>
      <c r="B17" s="34" t="s">
        <v>17</v>
      </c>
      <c r="C17" s="35" t="s">
        <v>5</v>
      </c>
      <c r="D17" s="36">
        <f t="shared" si="3"/>
        <v>0.878</v>
      </c>
      <c r="E17" s="37">
        <v>185.5</v>
      </c>
      <c r="F17" s="37">
        <f t="shared" ref="F17" si="4">ROUND(E17*D17,2)</f>
        <v>162.87</v>
      </c>
      <c r="G17" s="38">
        <f t="shared" si="1"/>
        <v>38.42</v>
      </c>
      <c r="H17" s="39">
        <f t="shared" si="2"/>
        <v>201.29000000000002</v>
      </c>
    </row>
    <row r="19" spans="1:8" x14ac:dyDescent="0.25">
      <c r="A19" s="40" t="s">
        <v>18</v>
      </c>
    </row>
  </sheetData>
  <mergeCells count="1">
    <mergeCell ref="A8:H8"/>
  </mergeCells>
  <pageMargins left="0.7" right="0.7" top="0.75" bottom="0.75" header="0.3" footer="0.3"/>
  <pageSetup paperSize="9" scale="60" fitToHeight="0" orientation="portrait" verticalDpi="9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6.pielikums</vt:lpstr>
      <vt:lpstr>'6.pielikums'!Print_Area</vt:lpstr>
      <vt:lpstr>'6.pielikums'!Print_Titles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6.pielikums anotācijai</dc:title>
  <dc:creator>Inga Ošiņa</dc:creator>
  <cp:lastModifiedBy>Inga Ošiņa</cp:lastModifiedBy>
  <cp:lastPrinted>2022-03-18T12:15:29Z</cp:lastPrinted>
  <dcterms:created xsi:type="dcterms:W3CDTF">2021-10-12T09:01:00Z</dcterms:created>
  <dcterms:modified xsi:type="dcterms:W3CDTF">2022-03-18T12:15:34Z</dcterms:modified>
</cp:coreProperties>
</file>