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10104" windowHeight="7620"/>
  </bookViews>
  <sheets>
    <sheet name="2.pielikums" sheetId="7" r:id="rId1"/>
  </sheets>
  <definedNames>
    <definedName name="_xlnm.Print_Area" localSheetId="0">'2.pielikums'!$A$1:$H$234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7" l="1"/>
  <c r="F11" i="7"/>
  <c r="G11" i="7"/>
  <c r="D234" i="7"/>
  <c r="F234" i="7" s="1"/>
  <c r="D233" i="7"/>
  <c r="F233" i="7" s="1"/>
  <c r="D232" i="7"/>
  <c r="F232" i="7" s="1"/>
  <c r="D231" i="7"/>
  <c r="F231" i="7" s="1"/>
  <c r="D230" i="7"/>
  <c r="F230" i="7" s="1"/>
  <c r="D229" i="7"/>
  <c r="F229" i="7" s="1"/>
  <c r="D228" i="7"/>
  <c r="F228" i="7" s="1"/>
  <c r="D227" i="7"/>
  <c r="F227" i="7" s="1"/>
  <c r="D226" i="7"/>
  <c r="F226" i="7" s="1"/>
  <c r="D225" i="7"/>
  <c r="F225" i="7" s="1"/>
  <c r="D224" i="7"/>
  <c r="F224" i="7" s="1"/>
  <c r="D223" i="7"/>
  <c r="F223" i="7" s="1"/>
  <c r="F222" i="7"/>
  <c r="D222" i="7"/>
  <c r="D221" i="7"/>
  <c r="F221" i="7" s="1"/>
  <c r="D220" i="7"/>
  <c r="F220" i="7" s="1"/>
  <c r="D219" i="7"/>
  <c r="F219" i="7" s="1"/>
  <c r="D218" i="7"/>
  <c r="F218" i="7" s="1"/>
  <c r="D217" i="7"/>
  <c r="F217" i="7" s="1"/>
  <c r="D216" i="7"/>
  <c r="F216" i="7" s="1"/>
  <c r="D215" i="7"/>
  <c r="F215" i="7" s="1"/>
  <c r="D214" i="7"/>
  <c r="F214" i="7" s="1"/>
  <c r="D213" i="7"/>
  <c r="F213" i="7" s="1"/>
  <c r="D212" i="7"/>
  <c r="F212" i="7" s="1"/>
  <c r="D211" i="7"/>
  <c r="F211" i="7" s="1"/>
  <c r="D210" i="7"/>
  <c r="F210" i="7" s="1"/>
  <c r="D209" i="7"/>
  <c r="F209" i="7" s="1"/>
  <c r="D208" i="7"/>
  <c r="F208" i="7" s="1"/>
  <c r="D207" i="7"/>
  <c r="F207" i="7" s="1"/>
  <c r="D206" i="7"/>
  <c r="F206" i="7" s="1"/>
  <c r="D205" i="7"/>
  <c r="F205" i="7" s="1"/>
  <c r="D204" i="7"/>
  <c r="F204" i="7" s="1"/>
  <c r="D203" i="7"/>
  <c r="F203" i="7" s="1"/>
  <c r="F202" i="7"/>
  <c r="D202" i="7"/>
  <c r="D201" i="7"/>
  <c r="F201" i="7" s="1"/>
  <c r="D200" i="7"/>
  <c r="F200" i="7" s="1"/>
  <c r="D199" i="7"/>
  <c r="F199" i="7" s="1"/>
  <c r="D198" i="7"/>
  <c r="F198" i="7" s="1"/>
  <c r="D197" i="7"/>
  <c r="F197" i="7" s="1"/>
  <c r="D196" i="7"/>
  <c r="F196" i="7" s="1"/>
  <c r="D195" i="7"/>
  <c r="F195" i="7" s="1"/>
  <c r="D194" i="7"/>
  <c r="F194" i="7" s="1"/>
  <c r="D193" i="7"/>
  <c r="F193" i="7" s="1"/>
  <c r="D192" i="7"/>
  <c r="F192" i="7" s="1"/>
  <c r="D191" i="7"/>
  <c r="F191" i="7" s="1"/>
  <c r="D190" i="7"/>
  <c r="F190" i="7" s="1"/>
  <c r="D189" i="7"/>
  <c r="F189" i="7" s="1"/>
  <c r="D188" i="7"/>
  <c r="F188" i="7" s="1"/>
  <c r="D187" i="7"/>
  <c r="F187" i="7" s="1"/>
  <c r="D186" i="7"/>
  <c r="F186" i="7" s="1"/>
  <c r="D185" i="7"/>
  <c r="F185" i="7" s="1"/>
  <c r="D184" i="7"/>
  <c r="F184" i="7" s="1"/>
  <c r="D183" i="7"/>
  <c r="F183" i="7" s="1"/>
  <c r="F182" i="7"/>
  <c r="D182" i="7"/>
  <c r="D181" i="7"/>
  <c r="F181" i="7" s="1"/>
  <c r="D180" i="7"/>
  <c r="F180" i="7" s="1"/>
  <c r="D179" i="7"/>
  <c r="F179" i="7" s="1"/>
  <c r="D178" i="7"/>
  <c r="F178" i="7" s="1"/>
  <c r="D177" i="7"/>
  <c r="F177" i="7" s="1"/>
  <c r="D176" i="7"/>
  <c r="F176" i="7" s="1"/>
  <c r="D175" i="7"/>
  <c r="F175" i="7" s="1"/>
  <c r="D174" i="7"/>
  <c r="F174" i="7" s="1"/>
  <c r="D173" i="7"/>
  <c r="F173" i="7" s="1"/>
  <c r="D172" i="7"/>
  <c r="F172" i="7" s="1"/>
  <c r="D171" i="7"/>
  <c r="F171" i="7" s="1"/>
  <c r="D170" i="7"/>
  <c r="F170" i="7" s="1"/>
  <c r="D169" i="7"/>
  <c r="F169" i="7" s="1"/>
  <c r="D168" i="7"/>
  <c r="F168" i="7" s="1"/>
  <c r="D167" i="7"/>
  <c r="F167" i="7" s="1"/>
  <c r="D166" i="7"/>
  <c r="F166" i="7" s="1"/>
  <c r="D165" i="7"/>
  <c r="F165" i="7" s="1"/>
  <c r="D164" i="7"/>
  <c r="F164" i="7" s="1"/>
  <c r="D163" i="7"/>
  <c r="F163" i="7" s="1"/>
  <c r="D162" i="7"/>
  <c r="F162" i="7" s="1"/>
  <c r="D161" i="7"/>
  <c r="F161" i="7" s="1"/>
  <c r="D160" i="7"/>
  <c r="F160" i="7" s="1"/>
  <c r="D159" i="7"/>
  <c r="F159" i="7" s="1"/>
  <c r="D158" i="7"/>
  <c r="F158" i="7" s="1"/>
  <c r="D157" i="7"/>
  <c r="F157" i="7" s="1"/>
  <c r="D156" i="7"/>
  <c r="F156" i="7" s="1"/>
  <c r="D155" i="7"/>
  <c r="F155" i="7" s="1"/>
  <c r="D154" i="7"/>
  <c r="F154" i="7" s="1"/>
  <c r="D153" i="7"/>
  <c r="F153" i="7" s="1"/>
  <c r="D152" i="7"/>
  <c r="F152" i="7" s="1"/>
  <c r="D151" i="7"/>
  <c r="F151" i="7" s="1"/>
  <c r="D150" i="7"/>
  <c r="F150" i="7" s="1"/>
  <c r="D149" i="7"/>
  <c r="F149" i="7" s="1"/>
  <c r="D148" i="7"/>
  <c r="F148" i="7" s="1"/>
  <c r="D147" i="7"/>
  <c r="F147" i="7" s="1"/>
  <c r="D146" i="7"/>
  <c r="F146" i="7" s="1"/>
  <c r="D145" i="7"/>
  <c r="F145" i="7" s="1"/>
  <c r="D144" i="7"/>
  <c r="F144" i="7" s="1"/>
  <c r="D143" i="7"/>
  <c r="F143" i="7" s="1"/>
  <c r="D142" i="7"/>
  <c r="F142" i="7" s="1"/>
  <c r="D141" i="7"/>
  <c r="F141" i="7" s="1"/>
  <c r="D140" i="7"/>
  <c r="F140" i="7" s="1"/>
  <c r="D139" i="7"/>
  <c r="F139" i="7" s="1"/>
  <c r="D138" i="7"/>
  <c r="F138" i="7" s="1"/>
  <c r="D137" i="7"/>
  <c r="F137" i="7" s="1"/>
  <c r="D136" i="7"/>
  <c r="F136" i="7" s="1"/>
  <c r="D135" i="7"/>
  <c r="F135" i="7" s="1"/>
  <c r="D134" i="7"/>
  <c r="F134" i="7" s="1"/>
  <c r="D133" i="7"/>
  <c r="F133" i="7" s="1"/>
  <c r="D132" i="7"/>
  <c r="F132" i="7" s="1"/>
  <c r="D131" i="7"/>
  <c r="F131" i="7" s="1"/>
  <c r="D130" i="7"/>
  <c r="F130" i="7" s="1"/>
  <c r="D129" i="7"/>
  <c r="F129" i="7" s="1"/>
  <c r="D128" i="7"/>
  <c r="F128" i="7" s="1"/>
  <c r="D127" i="7"/>
  <c r="F127" i="7" s="1"/>
  <c r="D126" i="7"/>
  <c r="F126" i="7" s="1"/>
  <c r="D125" i="7"/>
  <c r="F125" i="7" s="1"/>
  <c r="D124" i="7"/>
  <c r="F124" i="7" s="1"/>
  <c r="D123" i="7"/>
  <c r="F123" i="7" s="1"/>
  <c r="D122" i="7"/>
  <c r="F122" i="7" s="1"/>
  <c r="D121" i="7"/>
  <c r="F121" i="7" s="1"/>
  <c r="D120" i="7"/>
  <c r="F120" i="7" s="1"/>
  <c r="D119" i="7"/>
  <c r="F119" i="7" s="1"/>
  <c r="D118" i="7"/>
  <c r="F118" i="7" s="1"/>
  <c r="D117" i="7"/>
  <c r="F117" i="7" s="1"/>
  <c r="D116" i="7"/>
  <c r="F116" i="7" s="1"/>
  <c r="D115" i="7"/>
  <c r="F115" i="7" s="1"/>
  <c r="D114" i="7"/>
  <c r="F114" i="7" s="1"/>
  <c r="D113" i="7"/>
  <c r="F113" i="7" s="1"/>
  <c r="D112" i="7"/>
  <c r="F112" i="7" s="1"/>
  <c r="D111" i="7"/>
  <c r="F111" i="7" s="1"/>
  <c r="D110" i="7"/>
  <c r="F110" i="7" s="1"/>
  <c r="D109" i="7"/>
  <c r="F109" i="7" s="1"/>
  <c r="D108" i="7"/>
  <c r="F108" i="7" s="1"/>
  <c r="D107" i="7"/>
  <c r="F107" i="7" s="1"/>
  <c r="D106" i="7"/>
  <c r="F106" i="7" s="1"/>
  <c r="D105" i="7"/>
  <c r="F105" i="7" s="1"/>
  <c r="D104" i="7"/>
  <c r="F104" i="7" s="1"/>
  <c r="D103" i="7"/>
  <c r="F103" i="7" s="1"/>
  <c r="D102" i="7"/>
  <c r="F102" i="7" s="1"/>
  <c r="D101" i="7"/>
  <c r="F101" i="7" s="1"/>
  <c r="D100" i="7"/>
  <c r="F100" i="7" s="1"/>
  <c r="D99" i="7"/>
  <c r="F99" i="7" s="1"/>
  <c r="D98" i="7"/>
  <c r="F98" i="7" s="1"/>
  <c r="D97" i="7"/>
  <c r="F97" i="7" s="1"/>
  <c r="D96" i="7"/>
  <c r="F96" i="7" s="1"/>
  <c r="D95" i="7"/>
  <c r="F95" i="7" s="1"/>
  <c r="D94" i="7"/>
  <c r="F94" i="7" s="1"/>
  <c r="D93" i="7"/>
  <c r="F93" i="7" s="1"/>
  <c r="D92" i="7"/>
  <c r="F92" i="7" s="1"/>
  <c r="D91" i="7"/>
  <c r="F91" i="7" s="1"/>
  <c r="D90" i="7"/>
  <c r="F90" i="7" s="1"/>
  <c r="D89" i="7"/>
  <c r="F89" i="7" s="1"/>
  <c r="D88" i="7"/>
  <c r="F88" i="7" s="1"/>
  <c r="D87" i="7"/>
  <c r="F87" i="7" s="1"/>
  <c r="D86" i="7"/>
  <c r="F86" i="7" s="1"/>
  <c r="D85" i="7"/>
  <c r="F85" i="7" s="1"/>
  <c r="D84" i="7"/>
  <c r="F84" i="7" s="1"/>
  <c r="D83" i="7"/>
  <c r="F83" i="7" s="1"/>
  <c r="D82" i="7"/>
  <c r="F82" i="7" s="1"/>
  <c r="D81" i="7"/>
  <c r="F81" i="7" s="1"/>
  <c r="D80" i="7"/>
  <c r="F80" i="7" s="1"/>
  <c r="D79" i="7"/>
  <c r="F79" i="7" s="1"/>
  <c r="D78" i="7"/>
  <c r="F78" i="7" s="1"/>
  <c r="D77" i="7"/>
  <c r="F77" i="7" s="1"/>
  <c r="D76" i="7"/>
  <c r="F76" i="7" s="1"/>
  <c r="D75" i="7"/>
  <c r="F75" i="7" s="1"/>
  <c r="F74" i="7"/>
  <c r="D74" i="7"/>
  <c r="D73" i="7"/>
  <c r="F73" i="7" s="1"/>
  <c r="D72" i="7"/>
  <c r="F72" i="7" s="1"/>
  <c r="D71" i="7"/>
  <c r="F71" i="7" s="1"/>
  <c r="D70" i="7"/>
  <c r="F70" i="7" s="1"/>
  <c r="D69" i="7"/>
  <c r="F69" i="7" s="1"/>
  <c r="D68" i="7"/>
  <c r="F68" i="7" s="1"/>
  <c r="D67" i="7"/>
  <c r="F67" i="7" s="1"/>
  <c r="D66" i="7"/>
  <c r="F66" i="7" s="1"/>
  <c r="D65" i="7"/>
  <c r="F65" i="7" s="1"/>
  <c r="D64" i="7"/>
  <c r="F64" i="7" s="1"/>
  <c r="D63" i="7"/>
  <c r="F63" i="7" s="1"/>
  <c r="D62" i="7"/>
  <c r="F62" i="7" s="1"/>
  <c r="D61" i="7"/>
  <c r="F61" i="7" s="1"/>
  <c r="D60" i="7"/>
  <c r="F60" i="7" s="1"/>
  <c r="D59" i="7"/>
  <c r="F59" i="7" s="1"/>
  <c r="D58" i="7"/>
  <c r="F58" i="7" s="1"/>
  <c r="D57" i="7"/>
  <c r="F57" i="7" s="1"/>
  <c r="G57" i="7" s="1"/>
  <c r="H57" i="7" s="1"/>
  <c r="D56" i="7"/>
  <c r="F56" i="7" s="1"/>
  <c r="D55" i="7"/>
  <c r="F55" i="7" s="1"/>
  <c r="D54" i="7"/>
  <c r="F54" i="7" s="1"/>
  <c r="D53" i="7"/>
  <c r="F53" i="7" s="1"/>
  <c r="G53" i="7" s="1"/>
  <c r="D52" i="7"/>
  <c r="F52" i="7" s="1"/>
  <c r="D51" i="7"/>
  <c r="F51" i="7" s="1"/>
  <c r="D50" i="7"/>
  <c r="F50" i="7" s="1"/>
  <c r="D49" i="7"/>
  <c r="F49" i="7" s="1"/>
  <c r="D48" i="7"/>
  <c r="F48" i="7" s="1"/>
  <c r="D47" i="7"/>
  <c r="F47" i="7" s="1"/>
  <c r="D46" i="7"/>
  <c r="F46" i="7" s="1"/>
  <c r="D45" i="7"/>
  <c r="F45" i="7" s="1"/>
  <c r="D44" i="7"/>
  <c r="F44" i="7" s="1"/>
  <c r="D43" i="7"/>
  <c r="F43" i="7" s="1"/>
  <c r="D42" i="7"/>
  <c r="F42" i="7" s="1"/>
  <c r="D41" i="7"/>
  <c r="F41" i="7" s="1"/>
  <c r="G41" i="7" s="1"/>
  <c r="D40" i="7"/>
  <c r="F40" i="7" s="1"/>
  <c r="D39" i="7"/>
  <c r="F39" i="7" s="1"/>
  <c r="G39" i="7" s="1"/>
  <c r="D38" i="7"/>
  <c r="F38" i="7" s="1"/>
  <c r="D37" i="7"/>
  <c r="F37" i="7" s="1"/>
  <c r="G37" i="7" s="1"/>
  <c r="D36" i="7"/>
  <c r="F36" i="7" s="1"/>
  <c r="D35" i="7"/>
  <c r="F35" i="7" s="1"/>
  <c r="G35" i="7" s="1"/>
  <c r="D34" i="7"/>
  <c r="F34" i="7" s="1"/>
  <c r="D33" i="7"/>
  <c r="F33" i="7" s="1"/>
  <c r="G33" i="7" s="1"/>
  <c r="D32" i="7"/>
  <c r="F32" i="7" s="1"/>
  <c r="D31" i="7"/>
  <c r="F31" i="7" s="1"/>
  <c r="G31" i="7" s="1"/>
  <c r="D30" i="7"/>
  <c r="F30" i="7" s="1"/>
  <c r="D29" i="7"/>
  <c r="F29" i="7" s="1"/>
  <c r="G29" i="7" s="1"/>
  <c r="D28" i="7"/>
  <c r="F28" i="7" s="1"/>
  <c r="D27" i="7"/>
  <c r="F27" i="7" s="1"/>
  <c r="G27" i="7" s="1"/>
  <c r="D26" i="7"/>
  <c r="F26" i="7" s="1"/>
  <c r="D25" i="7"/>
  <c r="F25" i="7" s="1"/>
  <c r="G25" i="7" s="1"/>
  <c r="D24" i="7"/>
  <c r="F24" i="7" s="1"/>
  <c r="D23" i="7"/>
  <c r="F23" i="7" s="1"/>
  <c r="G23" i="7" s="1"/>
  <c r="D22" i="7"/>
  <c r="F22" i="7" s="1"/>
  <c r="D21" i="7"/>
  <c r="F21" i="7" s="1"/>
  <c r="G21" i="7" s="1"/>
  <c r="D20" i="7"/>
  <c r="F20" i="7" s="1"/>
  <c r="D19" i="7"/>
  <c r="F19" i="7" s="1"/>
  <c r="G19" i="7" s="1"/>
  <c r="D18" i="7"/>
  <c r="F18" i="7" s="1"/>
  <c r="D17" i="7"/>
  <c r="F17" i="7" s="1"/>
  <c r="G17" i="7" s="1"/>
  <c r="D16" i="7"/>
  <c r="F16" i="7" s="1"/>
  <c r="D15" i="7"/>
  <c r="F15" i="7" s="1"/>
  <c r="G15" i="7" s="1"/>
  <c r="D14" i="7"/>
  <c r="F14" i="7" s="1"/>
  <c r="D13" i="7"/>
  <c r="F13" i="7" s="1"/>
  <c r="H27" i="7" l="1"/>
  <c r="H17" i="7"/>
  <c r="H19" i="7"/>
  <c r="H33" i="7"/>
  <c r="H35" i="7"/>
  <c r="G59" i="7"/>
  <c r="H59" i="7" s="1"/>
  <c r="G173" i="7"/>
  <c r="H173" i="7" s="1"/>
  <c r="G55" i="7"/>
  <c r="H55" i="7" s="1"/>
  <c r="G95" i="7"/>
  <c r="H95" i="7" s="1"/>
  <c r="G143" i="7"/>
  <c r="H143" i="7" s="1"/>
  <c r="G223" i="7"/>
  <c r="H223" i="7" s="1"/>
  <c r="H25" i="7"/>
  <c r="G49" i="7"/>
  <c r="H49" i="7" s="1"/>
  <c r="G69" i="7"/>
  <c r="H69" i="7" s="1"/>
  <c r="G117" i="7"/>
  <c r="H117" i="7" s="1"/>
  <c r="G165" i="7"/>
  <c r="H165" i="7" s="1"/>
  <c r="G229" i="7"/>
  <c r="H229" i="7" s="1"/>
  <c r="G26" i="7"/>
  <c r="H26" i="7" s="1"/>
  <c r="H31" i="7"/>
  <c r="G42" i="7"/>
  <c r="H42" i="7" s="1"/>
  <c r="G50" i="7"/>
  <c r="H50" i="7" s="1"/>
  <c r="G64" i="7"/>
  <c r="H64" i="7" s="1"/>
  <c r="H75" i="7"/>
  <c r="G75" i="7"/>
  <c r="G91" i="7"/>
  <c r="H91" i="7" s="1"/>
  <c r="G107" i="7"/>
  <c r="H107" i="7" s="1"/>
  <c r="G123" i="7"/>
  <c r="H123" i="7" s="1"/>
  <c r="G139" i="7"/>
  <c r="H139" i="7" s="1"/>
  <c r="G155" i="7"/>
  <c r="H155" i="7" s="1"/>
  <c r="G171" i="7"/>
  <c r="H171" i="7" s="1"/>
  <c r="G187" i="7"/>
  <c r="H187" i="7" s="1"/>
  <c r="G203" i="7"/>
  <c r="H203" i="7" s="1"/>
  <c r="G219" i="7"/>
  <c r="H219" i="7" s="1"/>
  <c r="G93" i="7"/>
  <c r="H93" i="7" s="1"/>
  <c r="G205" i="7"/>
  <c r="H205" i="7" s="1"/>
  <c r="G62" i="7"/>
  <c r="H62" i="7" s="1"/>
  <c r="G111" i="7"/>
  <c r="H111" i="7" s="1"/>
  <c r="G159" i="7"/>
  <c r="H159" i="7" s="1"/>
  <c r="G191" i="7"/>
  <c r="H191" i="7" s="1"/>
  <c r="G20" i="7"/>
  <c r="H20" i="7" s="1"/>
  <c r="G36" i="7"/>
  <c r="H36" i="7" s="1"/>
  <c r="G56" i="7"/>
  <c r="H56" i="7" s="1"/>
  <c r="G85" i="7"/>
  <c r="H85" i="7" s="1"/>
  <c r="G149" i="7"/>
  <c r="H149" i="7" s="1"/>
  <c r="G181" i="7"/>
  <c r="H181" i="7" s="1"/>
  <c r="G197" i="7"/>
  <c r="H197" i="7" s="1"/>
  <c r="H15" i="7"/>
  <c r="G16" i="7"/>
  <c r="H16" i="7" s="1"/>
  <c r="H21" i="7"/>
  <c r="G32" i="7"/>
  <c r="H32" i="7" s="1"/>
  <c r="H37" i="7"/>
  <c r="G43" i="7"/>
  <c r="H43" i="7" s="1"/>
  <c r="G51" i="7"/>
  <c r="H51" i="7" s="1"/>
  <c r="G65" i="7"/>
  <c r="H65" i="7" s="1"/>
  <c r="G81" i="7"/>
  <c r="H81" i="7" s="1"/>
  <c r="G97" i="7"/>
  <c r="H97" i="7" s="1"/>
  <c r="G113" i="7"/>
  <c r="H113" i="7" s="1"/>
  <c r="H129" i="7"/>
  <c r="G129" i="7"/>
  <c r="G145" i="7"/>
  <c r="H145" i="7" s="1"/>
  <c r="G161" i="7"/>
  <c r="H161" i="7" s="1"/>
  <c r="G177" i="7"/>
  <c r="H177" i="7" s="1"/>
  <c r="G193" i="7"/>
  <c r="H193" i="7" s="1"/>
  <c r="G209" i="7"/>
  <c r="H209" i="7" s="1"/>
  <c r="G225" i="7"/>
  <c r="H225" i="7" s="1"/>
  <c r="G109" i="7"/>
  <c r="H109" i="7" s="1"/>
  <c r="G157" i="7"/>
  <c r="H157" i="7" s="1"/>
  <c r="G14" i="7"/>
  <c r="H14" i="7" s="1"/>
  <c r="G30" i="7"/>
  <c r="H30" i="7" s="1"/>
  <c r="G48" i="7"/>
  <c r="H48" i="7" s="1"/>
  <c r="G79" i="7"/>
  <c r="H79" i="7" s="1"/>
  <c r="G127" i="7"/>
  <c r="H127" i="7" s="1"/>
  <c r="G175" i="7"/>
  <c r="H175" i="7" s="1"/>
  <c r="G207" i="7"/>
  <c r="H207" i="7" s="1"/>
  <c r="H41" i="7"/>
  <c r="G63" i="7"/>
  <c r="H63" i="7" s="1"/>
  <c r="G101" i="7"/>
  <c r="H101" i="7" s="1"/>
  <c r="G133" i="7"/>
  <c r="H133" i="7" s="1"/>
  <c r="G213" i="7"/>
  <c r="H213" i="7" s="1"/>
  <c r="G22" i="7"/>
  <c r="H22" i="7" s="1"/>
  <c r="G38" i="7"/>
  <c r="H38" i="7" s="1"/>
  <c r="G44" i="7"/>
  <c r="H44" i="7" s="1"/>
  <c r="G52" i="7"/>
  <c r="H52" i="7" s="1"/>
  <c r="G58" i="7"/>
  <c r="H58" i="7" s="1"/>
  <c r="G71" i="7"/>
  <c r="H71" i="7" s="1"/>
  <c r="G87" i="7"/>
  <c r="H87" i="7" s="1"/>
  <c r="G103" i="7"/>
  <c r="H103" i="7" s="1"/>
  <c r="G119" i="7"/>
  <c r="H119" i="7" s="1"/>
  <c r="G135" i="7"/>
  <c r="H135" i="7" s="1"/>
  <c r="G151" i="7"/>
  <c r="H151" i="7" s="1"/>
  <c r="G167" i="7"/>
  <c r="H167" i="7" s="1"/>
  <c r="G183" i="7"/>
  <c r="H183" i="7" s="1"/>
  <c r="G199" i="7"/>
  <c r="H199" i="7" s="1"/>
  <c r="G215" i="7"/>
  <c r="H215" i="7" s="1"/>
  <c r="G231" i="7"/>
  <c r="H231" i="7" s="1"/>
  <c r="G45" i="7"/>
  <c r="H45" i="7" s="1"/>
  <c r="G13" i="7"/>
  <c r="H13" i="7" s="1"/>
  <c r="G77" i="7"/>
  <c r="H77" i="7" s="1"/>
  <c r="G141" i="7"/>
  <c r="H141" i="7" s="1"/>
  <c r="G189" i="7"/>
  <c r="H189" i="7" s="1"/>
  <c r="G221" i="7"/>
  <c r="H221" i="7" s="1"/>
  <c r="G18" i="7"/>
  <c r="H18" i="7" s="1"/>
  <c r="H23" i="7"/>
  <c r="G34" i="7"/>
  <c r="H34" i="7" s="1"/>
  <c r="H39" i="7"/>
  <c r="G46" i="7"/>
  <c r="H46" i="7" s="1"/>
  <c r="H53" i="7"/>
  <c r="G60" i="7"/>
  <c r="H60" i="7" s="1"/>
  <c r="G67" i="7"/>
  <c r="H67" i="7" s="1"/>
  <c r="G83" i="7"/>
  <c r="H83" i="7" s="1"/>
  <c r="H99" i="7"/>
  <c r="G99" i="7"/>
  <c r="G115" i="7"/>
  <c r="H115" i="7" s="1"/>
  <c r="G131" i="7"/>
  <c r="H131" i="7" s="1"/>
  <c r="G147" i="7"/>
  <c r="H147" i="7" s="1"/>
  <c r="G163" i="7"/>
  <c r="H163" i="7" s="1"/>
  <c r="G179" i="7"/>
  <c r="H179" i="7" s="1"/>
  <c r="G195" i="7"/>
  <c r="H195" i="7" s="1"/>
  <c r="G211" i="7"/>
  <c r="H211" i="7" s="1"/>
  <c r="G227" i="7"/>
  <c r="H227" i="7" s="1"/>
  <c r="G24" i="7"/>
  <c r="H24" i="7" s="1"/>
  <c r="H29" i="7"/>
  <c r="G40" i="7"/>
  <c r="H40" i="7" s="1"/>
  <c r="G47" i="7"/>
  <c r="H47" i="7" s="1"/>
  <c r="G54" i="7"/>
  <c r="H54" i="7" s="1"/>
  <c r="G61" i="7"/>
  <c r="H61" i="7" s="1"/>
  <c r="G73" i="7"/>
  <c r="H73" i="7" s="1"/>
  <c r="G89" i="7"/>
  <c r="H89" i="7" s="1"/>
  <c r="G105" i="7"/>
  <c r="H105" i="7" s="1"/>
  <c r="G121" i="7"/>
  <c r="H121" i="7" s="1"/>
  <c r="G137" i="7"/>
  <c r="H137" i="7" s="1"/>
  <c r="G153" i="7"/>
  <c r="H153" i="7" s="1"/>
  <c r="G169" i="7"/>
  <c r="H169" i="7" s="1"/>
  <c r="H185" i="7"/>
  <c r="G185" i="7"/>
  <c r="G201" i="7"/>
  <c r="H201" i="7" s="1"/>
  <c r="G217" i="7"/>
  <c r="H217" i="7" s="1"/>
  <c r="G233" i="7"/>
  <c r="H233" i="7" s="1"/>
  <c r="G28" i="7"/>
  <c r="H28" i="7" s="1"/>
  <c r="G125" i="7"/>
  <c r="H125" i="7" s="1"/>
  <c r="G82" i="7"/>
  <c r="H82" i="7" s="1"/>
  <c r="G110" i="7"/>
  <c r="H110" i="7" s="1"/>
  <c r="G146" i="7"/>
  <c r="H146" i="7" s="1"/>
  <c r="G206" i="7"/>
  <c r="H206" i="7" s="1"/>
  <c r="G70" i="7"/>
  <c r="H70" i="7" s="1"/>
  <c r="G98" i="7"/>
  <c r="H98" i="7" s="1"/>
  <c r="G130" i="7"/>
  <c r="H130" i="7" s="1"/>
  <c r="G142" i="7"/>
  <c r="H142" i="7" s="1"/>
  <c r="G154" i="7"/>
  <c r="H154" i="7" s="1"/>
  <c r="G202" i="7"/>
  <c r="H202" i="7" s="1"/>
  <c r="G74" i="7"/>
  <c r="H74" i="7" s="1"/>
  <c r="G106" i="7"/>
  <c r="H106" i="7" s="1"/>
  <c r="G138" i="7"/>
  <c r="H138" i="7" s="1"/>
  <c r="G190" i="7"/>
  <c r="H190" i="7" s="1"/>
  <c r="G66" i="7"/>
  <c r="H66" i="7" s="1"/>
  <c r="G102" i="7"/>
  <c r="H102" i="7" s="1"/>
  <c r="G162" i="7"/>
  <c r="H162" i="7" s="1"/>
  <c r="G80" i="7"/>
  <c r="H80" i="7" s="1"/>
  <c r="G100" i="7"/>
  <c r="H100" i="7" s="1"/>
  <c r="G128" i="7"/>
  <c r="H128" i="7" s="1"/>
  <c r="G180" i="7"/>
  <c r="H180" i="7" s="1"/>
  <c r="G90" i="7"/>
  <c r="H90" i="7" s="1"/>
  <c r="G126" i="7"/>
  <c r="H126" i="7" s="1"/>
  <c r="G170" i="7"/>
  <c r="H170" i="7" s="1"/>
  <c r="G68" i="7"/>
  <c r="H68" i="7" s="1"/>
  <c r="G88" i="7"/>
  <c r="H88" i="7" s="1"/>
  <c r="G108" i="7"/>
  <c r="H108" i="7" s="1"/>
  <c r="G124" i="7"/>
  <c r="H124" i="7" s="1"/>
  <c r="G140" i="7"/>
  <c r="H140" i="7" s="1"/>
  <c r="G156" i="7"/>
  <c r="H156" i="7" s="1"/>
  <c r="G172" i="7"/>
  <c r="H172" i="7" s="1"/>
  <c r="G188" i="7"/>
  <c r="H188" i="7" s="1"/>
  <c r="G204" i="7"/>
  <c r="H204" i="7" s="1"/>
  <c r="G228" i="7"/>
  <c r="H228" i="7" s="1"/>
  <c r="G86" i="7"/>
  <c r="H86" i="7" s="1"/>
  <c r="G122" i="7"/>
  <c r="H122" i="7" s="1"/>
  <c r="G158" i="7"/>
  <c r="H158" i="7" s="1"/>
  <c r="G72" i="7"/>
  <c r="H72" i="7" s="1"/>
  <c r="G84" i="7"/>
  <c r="H84" i="7" s="1"/>
  <c r="G96" i="7"/>
  <c r="H96" i="7" s="1"/>
  <c r="G112" i="7"/>
  <c r="H112" i="7" s="1"/>
  <c r="G120" i="7"/>
  <c r="H120" i="7" s="1"/>
  <c r="G136" i="7"/>
  <c r="H136" i="7" s="1"/>
  <c r="G148" i="7"/>
  <c r="H148" i="7" s="1"/>
  <c r="G160" i="7"/>
  <c r="H160" i="7" s="1"/>
  <c r="G168" i="7"/>
  <c r="H168" i="7" s="1"/>
  <c r="G184" i="7"/>
  <c r="H184" i="7" s="1"/>
  <c r="G196" i="7"/>
  <c r="H196" i="7" s="1"/>
  <c r="G208" i="7"/>
  <c r="H208" i="7" s="1"/>
  <c r="G216" i="7"/>
  <c r="H216" i="7" s="1"/>
  <c r="G232" i="7"/>
  <c r="H232" i="7" s="1"/>
  <c r="G78" i="7"/>
  <c r="H78" i="7" s="1"/>
  <c r="G118" i="7"/>
  <c r="H118" i="7" s="1"/>
  <c r="G174" i="7"/>
  <c r="H174" i="7" s="1"/>
  <c r="G76" i="7"/>
  <c r="H76" i="7" s="1"/>
  <c r="G92" i="7"/>
  <c r="H92" i="7" s="1"/>
  <c r="G104" i="7"/>
  <c r="H104" i="7" s="1"/>
  <c r="G116" i="7"/>
  <c r="H116" i="7" s="1"/>
  <c r="G132" i="7"/>
  <c r="H132" i="7" s="1"/>
  <c r="G144" i="7"/>
  <c r="H144" i="7" s="1"/>
  <c r="G152" i="7"/>
  <c r="H152" i="7" s="1"/>
  <c r="G164" i="7"/>
  <c r="H164" i="7" s="1"/>
  <c r="G176" i="7"/>
  <c r="H176" i="7" s="1"/>
  <c r="G192" i="7"/>
  <c r="H192" i="7" s="1"/>
  <c r="G200" i="7"/>
  <c r="H200" i="7" s="1"/>
  <c r="G212" i="7"/>
  <c r="H212" i="7" s="1"/>
  <c r="G220" i="7"/>
  <c r="H220" i="7" s="1"/>
  <c r="G224" i="7"/>
  <c r="H224" i="7" s="1"/>
  <c r="G94" i="7"/>
  <c r="H94" i="7" s="1"/>
  <c r="G114" i="7"/>
  <c r="H114" i="7" s="1"/>
  <c r="G134" i="7"/>
  <c r="H134" i="7" s="1"/>
  <c r="G150" i="7"/>
  <c r="H150" i="7" s="1"/>
  <c r="G166" i="7"/>
  <c r="H166" i="7" s="1"/>
  <c r="G178" i="7"/>
  <c r="H178" i="7" s="1"/>
  <c r="G182" i="7"/>
  <c r="H182" i="7" s="1"/>
  <c r="G186" i="7"/>
  <c r="H186" i="7" s="1"/>
  <c r="G194" i="7"/>
  <c r="H194" i="7" s="1"/>
  <c r="G198" i="7"/>
  <c r="H198" i="7" s="1"/>
  <c r="G210" i="7"/>
  <c r="H210" i="7" s="1"/>
  <c r="G214" i="7"/>
  <c r="H214" i="7" s="1"/>
  <c r="G218" i="7"/>
  <c r="H218" i="7" s="1"/>
  <c r="G222" i="7"/>
  <c r="H222" i="7" s="1"/>
  <c r="G226" i="7"/>
  <c r="H226" i="7" s="1"/>
  <c r="G230" i="7"/>
  <c r="H230" i="7" s="1"/>
  <c r="G234" i="7"/>
  <c r="H234" i="7" s="1"/>
  <c r="H11" i="7" l="1"/>
</calcChain>
</file>

<file path=xl/comments1.xml><?xml version="1.0" encoding="utf-8"?>
<comments xmlns="http://schemas.openxmlformats.org/spreadsheetml/2006/main">
  <authors>
    <author>Rūta Dukaļska</author>
  </authors>
  <commentList>
    <comment ref="G205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pens.
21,94%</t>
        </r>
      </text>
    </comment>
  </commentList>
</comments>
</file>

<file path=xl/sharedStrings.xml><?xml version="1.0" encoding="utf-8"?>
<sst xmlns="http://schemas.openxmlformats.org/spreadsheetml/2006/main" count="460" uniqueCount="50">
  <si>
    <t>Nr. p.k.</t>
  </si>
  <si>
    <t>Struktūrvienība</t>
  </si>
  <si>
    <t>Amats</t>
  </si>
  <si>
    <t>Stundu skaits</t>
  </si>
  <si>
    <t>jaunākais inspektors</t>
  </si>
  <si>
    <t>vada komandiera vietnieks</t>
  </si>
  <si>
    <t>rotas komandiera vietnieks</t>
  </si>
  <si>
    <t>rotas komandieris</t>
  </si>
  <si>
    <t>inspektors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</si>
  <si>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</si>
  <si>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</si>
  <si>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</si>
  <si>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</si>
  <si>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</si>
  <si>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</si>
  <si>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2.pielikums</t>
  </si>
  <si>
    <t>vada komandieris</t>
  </si>
  <si>
    <t>vecākais inspektors</t>
  </si>
  <si>
    <t>nodaļas priekšnieks</t>
  </si>
  <si>
    <t>kārtībnieks</t>
  </si>
  <si>
    <t>bataljona komandieris</t>
  </si>
  <si>
    <t xml:space="preserve">Atlīdzība par laiku, kuru amatpersona nepavada darba vietā </t>
  </si>
  <si>
    <t>galvenais inspektors</t>
  </si>
  <si>
    <t>RĪGAS REĢIONU PĀRVALDE</t>
  </si>
  <si>
    <t>pārvaldes priekšnieka vietnieks, Patruļpolicijas bataljona komandieris</t>
  </si>
  <si>
    <t>bataljona komandiera vietnieks</t>
  </si>
  <si>
    <t>Stundu likme</t>
  </si>
  <si>
    <t>kopā</t>
  </si>
  <si>
    <t>KĀRTĪBAS POLICIJAS PĀRVALDES PATRUĻPOLICIJAS PĀRVALDE</t>
  </si>
  <si>
    <t>KĀRTĪBAS POLICIJAS PĀRVALDES PATRUĻPOLICIJAS PĀRVALDE JŪRMALAS NODAĻA</t>
  </si>
  <si>
    <t>KĀRTĪBAS POLICIJAS PĀRVALDES PATRUĻPOLICIJAS PĀRVALDE OGRES NODAĻA</t>
  </si>
  <si>
    <t>KĀRTĪBAS POLICIJAS PĀRVALDES PATRUĻPOLICIJAS PĀRVALDE PATRUĻPOLICIJAS BATALJONA 1.ROTA</t>
  </si>
  <si>
    <t>KĀRTĪBAS POLICIJAS PĀRVALDES PATRUĻPOLICIJAS PĀRVALDE PATRUĻPOLICIJAS BATALJONA 10.ROTA</t>
  </si>
  <si>
    <t>KĀRTĪBAS POLICIJAS PĀRVALDES PATRUĻPOLICIJAS PĀRVALDE PATRUĻPOLICIJAS BATALJONA 2.ROTA</t>
  </si>
  <si>
    <t>KĀRTĪBAS POLICIJAS PĀRVALDES PATRUĻPOLICIJAS PĀRVALDE PATRUĻPOLICIJAS BATALJONA 3.ROTA</t>
  </si>
  <si>
    <t>KĀRTĪBAS POLICIJAS PĀRVALDES PATRUĻPOLICIJAS PĀRVALDE PATRUĻPOLICIJAS BATALJONA 5.ROTA</t>
  </si>
  <si>
    <t>KĀRTĪBAS POLICIJAS PĀRVALDES PATRUĻPOLICIJAS PĀRVALDE PATRUĻPOLICIJAS BATALJONA 6.ROTA</t>
  </si>
  <si>
    <t>KĀRTĪBAS POLICIJAS PĀRVALDES PATRUĻPOLICIJAS PĀRVALDE PATRUĻPOLICIJAS BATALJONA 7.ROTA</t>
  </si>
  <si>
    <t>KĀRTĪBAS POLICIJAS PĀRVALDES PATRUĻPOLICIJAS PĀRVALDE PATRUĻPOLICIJAS BATALJONA 8.ROTA</t>
  </si>
  <si>
    <t>KĀRTĪBAS POLICIJAS PĀRVALDES PATRUĻPOLICIJAS PĀRVALDE PATRUĻPOLICIJAS BATALJONA 9.ROTA</t>
  </si>
  <si>
    <t>KĀRTĪBAS POLICIJAS PĀRVALDES PATRUĻPOLICIJAS PĀRVALDE SPECIĀLO UZDEVUMU BATALJONS</t>
  </si>
  <si>
    <t>KĀRTĪBAS POLICIJAS PĀRVALDES PATRUĻPOLICIJAS PĀRVALDE SPECIĀLO UZDEVUMU BATALJONS 1.ROTA</t>
  </si>
  <si>
    <t>KĀRTĪBAS POLICIJAS PĀRVALDES PATRUĻPOLICIJAS PĀRVALDE SPECIĀLO UZDEVUMU BATALJONS 2.ROTA</t>
  </si>
  <si>
    <t>KĀRTĪBAS POLICIJAS PĀRVALDES PATRUĻPOLICIJAS PĀRVALDE SPECIĀLO UZDEVUMU BATALJONS 3.ROTA</t>
  </si>
  <si>
    <t>KĀRTĪBAS POLICIJAS PĀRVALDES PATRUĻPOLICIJAS PĀRVALDE SPECIĀLO UZDEVUMU BATALJONS 4.ROTA</t>
  </si>
  <si>
    <t>KĀRTĪBAS POLICIJAS PĀRVALDES PATRUĻPOLICIJAS PĀRVALDE SPECIĀLO UZDEVUMU BATALJONS 5.ROTA</t>
  </si>
  <si>
    <t>KĀRTĪBAS POLICIJAS PĀRVALDES PATRUĻPOLICIJAS PĀRVALDE SPECIĀLO UZDEVUMU BATALJONS 6.ROTA</t>
  </si>
  <si>
    <t>KĀRTĪBAS POLICIJAS PĀRVALDES PATRUĻPOLICIJAS PĀRVALDE SPECIĀLO UZDEVUMU BATALJONS DIENESTA ORGANIZĀCIJAS, KOORDINĀCIJAS UN KONTROLES GRUPA</t>
  </si>
  <si>
    <t>KRIMINĀLPOLICIJAS PĀRVALDE 2.BIROJA 1.NODAĻA (LAUPĪŠANU NOVĒRŠANA UN ATKLĀŠANA)</t>
  </si>
  <si>
    <t xml:space="preserve">Atlīdzība par laiku, kuru amatpersonas ar speciālajām dienesta pakāpēm nepavada darba vietā, jo periodā no 2022.gada 1.februāra līdz 28.februārim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</si>
</sst>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6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8">
    <xf numFmtId="0" fontId="0" fillId="0" borderId="0"/>
    <xf numFmtId="0" fontId="5" fillId="0" borderId="0"/>
    <xf numFmtId="0" fontId="10" fillId="0" borderId="0"/>
    <xf numFmtId="0" fontId="4" fillId="0" borderId="0"/>
    <xf numFmtId="0" fontId="10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 wrapText="1"/>
    </xf>
    <xf numFmtId="3" fontId="6" fillId="0" borderId="0" xfId="2" applyNumberFormat="1" applyFont="1" applyAlignment="1">
      <alignment horizontal="center" vertical="center"/>
    </xf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2" fillId="0" borderId="0" xfId="0" applyFont="1" applyAlignment="1">
      <alignment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3" fontId="8" fillId="2" borderId="2" xfId="2" applyNumberFormat="1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4" fontId="6" fillId="0" borderId="2" xfId="2" applyNumberFormat="1" applyFont="1" applyBorder="1" applyAlignment="1">
      <alignment horizontal="center" vertical="center"/>
    </xf>
    <xf numFmtId="0" fontId="6" fillId="0" borderId="0" xfId="2" applyFont="1"/>
    <xf numFmtId="0" fontId="7" fillId="0" borderId="1" xfId="2" applyFont="1" applyFill="1" applyBorder="1" applyAlignment="1">
      <alignment horizontal="center" vertical="center" wrapText="1"/>
    </xf>
    <xf numFmtId="4" fontId="9" fillId="3" borderId="2" xfId="2" applyNumberFormat="1" applyFont="1" applyFill="1" applyBorder="1" applyAlignment="1">
      <alignment horizontal="center" vertical="center"/>
    </xf>
    <xf numFmtId="0" fontId="9" fillId="0" borderId="0" xfId="2" applyFont="1"/>
    <xf numFmtId="0" fontId="9" fillId="4" borderId="3" xfId="2" applyFont="1" applyFill="1" applyBorder="1" applyAlignment="1">
      <alignment horizontal="center" vertical="center"/>
    </xf>
    <xf numFmtId="0" fontId="9" fillId="4" borderId="5" xfId="2" applyFont="1" applyFill="1" applyBorder="1" applyAlignment="1">
      <alignment vertical="center"/>
    </xf>
    <xf numFmtId="3" fontId="9" fillId="4" borderId="5" xfId="2" applyNumberFormat="1" applyFont="1" applyFill="1" applyBorder="1" applyAlignment="1">
      <alignment horizontal="center" vertical="center"/>
    </xf>
    <xf numFmtId="4" fontId="9" fillId="4" borderId="5" xfId="2" applyNumberFormat="1" applyFont="1" applyFill="1" applyBorder="1" applyAlignment="1">
      <alignment horizontal="center" vertical="center"/>
    </xf>
    <xf numFmtId="4" fontId="9" fillId="4" borderId="4" xfId="2" applyNumberFormat="1" applyFont="1" applyFill="1" applyBorder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6" fillId="0" borderId="2" xfId="2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6" fillId="0" borderId="2" xfId="2" applyFont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3" fontId="6" fillId="0" borderId="0" xfId="0" applyNumberFormat="1" applyFont="1" applyFill="1" applyAlignment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4" fontId="13" fillId="2" borderId="2" xfId="2" applyNumberFormat="1" applyFont="1" applyFill="1" applyBorder="1" applyAlignment="1">
      <alignment horizontal="center" vertical="center"/>
    </xf>
    <xf numFmtId="0" fontId="6" fillId="0" borderId="0" xfId="2" applyFont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49" fontId="9" fillId="4" borderId="5" xfId="2" applyNumberFormat="1" applyFont="1" applyFill="1" applyBorder="1" applyAlignment="1">
      <alignment horizontal="left" vertical="center" wrapText="1"/>
    </xf>
    <xf numFmtId="49" fontId="6" fillId="0" borderId="2" xfId="2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 wrapText="1"/>
    </xf>
    <xf numFmtId="0" fontId="9" fillId="3" borderId="2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center" vertical="center" wrapText="1"/>
    </xf>
  </cellXfs>
  <cellStyles count="8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234"/>
  <sheetViews>
    <sheetView tabSelected="1" topLeftCell="A10" zoomScale="92" zoomScaleNormal="92" workbookViewId="0">
      <selection activeCell="M15" sqref="M15"/>
    </sheetView>
  </sheetViews>
  <sheetFormatPr defaultColWidth="9.109375" defaultRowHeight="13.2" x14ac:dyDescent="0.25"/>
  <cols>
    <col min="1" max="1" width="6.33203125" style="1" customWidth="1"/>
    <col min="2" max="2" width="53.44140625" style="2" customWidth="1"/>
    <col min="3" max="3" width="24.44140625" style="35" customWidth="1"/>
    <col min="4" max="5" width="15.109375" style="1" customWidth="1"/>
    <col min="6" max="6" width="15.109375" style="3" customWidth="1"/>
    <col min="7" max="8" width="15.109375" style="1" customWidth="1"/>
    <col min="9" max="16384" width="9.109375" style="13"/>
  </cols>
  <sheetData>
    <row r="1" spans="1:8" ht="13.8" x14ac:dyDescent="0.25">
      <c r="F1" s="1"/>
      <c r="G1" s="3"/>
      <c r="H1" s="4" t="s">
        <v>15</v>
      </c>
    </row>
    <row r="2" spans="1:8" ht="13.8" x14ac:dyDescent="0.25">
      <c r="F2" s="1"/>
      <c r="G2" s="3"/>
      <c r="H2" s="5" t="s">
        <v>11</v>
      </c>
    </row>
    <row r="3" spans="1:8" ht="13.8" x14ac:dyDescent="0.25">
      <c r="F3" s="1"/>
      <c r="G3" s="3"/>
      <c r="H3" s="5" t="s">
        <v>12</v>
      </c>
    </row>
    <row r="4" spans="1:8" ht="13.8" x14ac:dyDescent="0.25">
      <c r="F4" s="1"/>
      <c r="G4" s="3"/>
      <c r="H4" s="5" t="s">
        <v>13</v>
      </c>
    </row>
    <row r="5" spans="1:8" x14ac:dyDescent="0.25">
      <c r="F5" s="1"/>
      <c r="G5" s="3"/>
    </row>
    <row r="6" spans="1:8" ht="17.399999999999999" x14ac:dyDescent="0.25">
      <c r="B6" s="6" t="s">
        <v>14</v>
      </c>
      <c r="F6" s="1"/>
      <c r="G6" s="3"/>
    </row>
    <row r="7" spans="1:8" x14ac:dyDescent="0.25">
      <c r="A7" s="29"/>
      <c r="B7" s="30"/>
      <c r="C7" s="36"/>
      <c r="D7" s="29"/>
      <c r="E7" s="29"/>
      <c r="F7" s="29"/>
      <c r="G7" s="31"/>
      <c r="H7" s="29"/>
    </row>
    <row r="8" spans="1:8" ht="37.799999999999997" customHeight="1" x14ac:dyDescent="0.25">
      <c r="A8" s="42" t="s">
        <v>49</v>
      </c>
      <c r="B8" s="42"/>
      <c r="C8" s="42"/>
      <c r="D8" s="42"/>
      <c r="E8" s="42"/>
      <c r="F8" s="42"/>
      <c r="G8" s="42"/>
      <c r="H8" s="42"/>
    </row>
    <row r="9" spans="1:8" ht="15.6" x14ac:dyDescent="0.25">
      <c r="A9" s="14"/>
      <c r="B9" s="14"/>
      <c r="C9" s="37"/>
      <c r="D9" s="32"/>
      <c r="E9" s="32"/>
      <c r="F9" s="14"/>
      <c r="G9" s="14"/>
      <c r="H9" s="14"/>
    </row>
    <row r="10" spans="1:8" ht="66" x14ac:dyDescent="0.25">
      <c r="A10" s="7" t="s">
        <v>0</v>
      </c>
      <c r="B10" s="8" t="s">
        <v>1</v>
      </c>
      <c r="C10" s="8" t="s">
        <v>2</v>
      </c>
      <c r="D10" s="8" t="s">
        <v>26</v>
      </c>
      <c r="E10" s="33" t="s">
        <v>3</v>
      </c>
      <c r="F10" s="9" t="s">
        <v>21</v>
      </c>
      <c r="G10" s="10" t="s">
        <v>9</v>
      </c>
      <c r="H10" s="11" t="s">
        <v>10</v>
      </c>
    </row>
    <row r="11" spans="1:8" s="16" customFormat="1" ht="21.75" customHeight="1" x14ac:dyDescent="0.25">
      <c r="A11" s="41" t="s">
        <v>27</v>
      </c>
      <c r="B11" s="41"/>
      <c r="C11" s="41"/>
      <c r="D11" s="41"/>
      <c r="E11" s="15">
        <f t="shared" ref="E11:H11" si="0">SUM(E12:E234)</f>
        <v>53962.5</v>
      </c>
      <c r="F11" s="15">
        <f t="shared" si="0"/>
        <v>47170.110000000059</v>
      </c>
      <c r="G11" s="15">
        <f t="shared" si="0"/>
        <v>11125.500000000005</v>
      </c>
      <c r="H11" s="15">
        <f t="shared" si="0"/>
        <v>58295.610000000081</v>
      </c>
    </row>
    <row r="12" spans="1:8" s="22" customFormat="1" ht="18.75" customHeight="1" x14ac:dyDescent="0.25">
      <c r="A12" s="17"/>
      <c r="B12" s="18" t="s">
        <v>23</v>
      </c>
      <c r="C12" s="38"/>
      <c r="D12" s="19"/>
      <c r="E12" s="19"/>
      <c r="F12" s="20"/>
      <c r="G12" s="20"/>
      <c r="H12" s="21"/>
    </row>
    <row r="13" spans="1:8" s="27" customFormat="1" ht="39.6" x14ac:dyDescent="0.25">
      <c r="A13" s="23">
        <v>1</v>
      </c>
      <c r="B13" s="28" t="s">
        <v>28</v>
      </c>
      <c r="C13" s="39" t="s">
        <v>24</v>
      </c>
      <c r="D13" s="24">
        <f>ROUND((588/168.17)*0.25,4)</f>
        <v>0.87409999999999999</v>
      </c>
      <c r="E13" s="12">
        <v>470</v>
      </c>
      <c r="F13" s="12">
        <f>ROUNDUP(E13*D13,2)+0.01</f>
        <v>410.84</v>
      </c>
      <c r="G13" s="25">
        <f>ROUNDUP(F13*23.59%,2)</f>
        <v>96.92</v>
      </c>
      <c r="H13" s="26">
        <f t="shared" ref="H13:H76" si="1">F13+G13</f>
        <v>507.76</v>
      </c>
    </row>
    <row r="14" spans="1:8" s="27" customFormat="1" ht="26.4" x14ac:dyDescent="0.25">
      <c r="A14" s="23">
        <v>2</v>
      </c>
      <c r="B14" s="28" t="s">
        <v>29</v>
      </c>
      <c r="C14" s="39" t="s">
        <v>8</v>
      </c>
      <c r="D14" s="24">
        <f t="shared" ref="D14:D77" si="2">ROUND((588/168.17)*0.25,4)</f>
        <v>0.87409999999999999</v>
      </c>
      <c r="E14" s="12">
        <v>10</v>
      </c>
      <c r="F14" s="12">
        <f>ROUND(E14*D14,2)</f>
        <v>8.74</v>
      </c>
      <c r="G14" s="25">
        <f>ROUND(F14*23.59%,2)</f>
        <v>2.06</v>
      </c>
      <c r="H14" s="26">
        <f t="shared" si="1"/>
        <v>10.8</v>
      </c>
    </row>
    <row r="15" spans="1:8" s="27" customFormat="1" ht="26.4" x14ac:dyDescent="0.25">
      <c r="A15" s="23">
        <v>3</v>
      </c>
      <c r="B15" s="28" t="s">
        <v>29</v>
      </c>
      <c r="C15" s="39" t="s">
        <v>4</v>
      </c>
      <c r="D15" s="24">
        <f t="shared" si="2"/>
        <v>0.87409999999999999</v>
      </c>
      <c r="E15" s="12">
        <v>10</v>
      </c>
      <c r="F15" s="12">
        <f t="shared" ref="F15:F20" si="3">ROUND(E15*D15,2)</f>
        <v>8.74</v>
      </c>
      <c r="G15" s="25">
        <f t="shared" ref="G15:G78" si="4">ROUND(F15*23.59%,2)</f>
        <v>2.06</v>
      </c>
      <c r="H15" s="26">
        <f t="shared" si="1"/>
        <v>10.8</v>
      </c>
    </row>
    <row r="16" spans="1:8" s="27" customFormat="1" ht="26.4" x14ac:dyDescent="0.25">
      <c r="A16" s="23">
        <v>4</v>
      </c>
      <c r="B16" s="28" t="s">
        <v>29</v>
      </c>
      <c r="C16" s="39" t="s">
        <v>22</v>
      </c>
      <c r="D16" s="24">
        <f t="shared" si="2"/>
        <v>0.87409999999999999</v>
      </c>
      <c r="E16" s="12">
        <v>10</v>
      </c>
      <c r="F16" s="12">
        <f t="shared" si="3"/>
        <v>8.74</v>
      </c>
      <c r="G16" s="25">
        <f t="shared" si="4"/>
        <v>2.06</v>
      </c>
      <c r="H16" s="26">
        <f t="shared" si="1"/>
        <v>10.8</v>
      </c>
    </row>
    <row r="17" spans="1:8" s="27" customFormat="1" ht="26.4" x14ac:dyDescent="0.25">
      <c r="A17" s="23">
        <v>5</v>
      </c>
      <c r="B17" s="28" t="s">
        <v>29</v>
      </c>
      <c r="C17" s="39" t="s">
        <v>4</v>
      </c>
      <c r="D17" s="24">
        <f t="shared" si="2"/>
        <v>0.87409999999999999</v>
      </c>
      <c r="E17" s="12">
        <v>10</v>
      </c>
      <c r="F17" s="12">
        <f t="shared" si="3"/>
        <v>8.74</v>
      </c>
      <c r="G17" s="25">
        <f t="shared" si="4"/>
        <v>2.06</v>
      </c>
      <c r="H17" s="26">
        <f t="shared" si="1"/>
        <v>10.8</v>
      </c>
    </row>
    <row r="18" spans="1:8" s="27" customFormat="1" ht="26.4" x14ac:dyDescent="0.25">
      <c r="A18" s="23">
        <v>6</v>
      </c>
      <c r="B18" s="28" t="s">
        <v>29</v>
      </c>
      <c r="C18" s="39" t="s">
        <v>4</v>
      </c>
      <c r="D18" s="24">
        <f t="shared" si="2"/>
        <v>0.87409999999999999</v>
      </c>
      <c r="E18" s="12">
        <v>10</v>
      </c>
      <c r="F18" s="12">
        <f t="shared" si="3"/>
        <v>8.74</v>
      </c>
      <c r="G18" s="25">
        <f t="shared" si="4"/>
        <v>2.06</v>
      </c>
      <c r="H18" s="26">
        <f t="shared" si="1"/>
        <v>10.8</v>
      </c>
    </row>
    <row r="19" spans="1:8" ht="26.4" x14ac:dyDescent="0.25">
      <c r="A19" s="23">
        <v>7</v>
      </c>
      <c r="B19" s="28" t="s">
        <v>29</v>
      </c>
      <c r="C19" s="40" t="s">
        <v>22</v>
      </c>
      <c r="D19" s="24">
        <f t="shared" si="2"/>
        <v>0.87409999999999999</v>
      </c>
      <c r="E19" s="12">
        <v>10</v>
      </c>
      <c r="F19" s="12">
        <f t="shared" si="3"/>
        <v>8.74</v>
      </c>
      <c r="G19" s="25">
        <f t="shared" si="4"/>
        <v>2.06</v>
      </c>
      <c r="H19" s="26">
        <f t="shared" si="1"/>
        <v>10.8</v>
      </c>
    </row>
    <row r="20" spans="1:8" ht="26.4" x14ac:dyDescent="0.25">
      <c r="A20" s="23">
        <v>8</v>
      </c>
      <c r="B20" s="28" t="s">
        <v>29</v>
      </c>
      <c r="C20" s="40" t="s">
        <v>8</v>
      </c>
      <c r="D20" s="24">
        <f t="shared" si="2"/>
        <v>0.87409999999999999</v>
      </c>
      <c r="E20" s="12">
        <v>10</v>
      </c>
      <c r="F20" s="12">
        <f t="shared" si="3"/>
        <v>8.74</v>
      </c>
      <c r="G20" s="25">
        <f t="shared" si="4"/>
        <v>2.06</v>
      </c>
      <c r="H20" s="26">
        <f t="shared" si="1"/>
        <v>10.8</v>
      </c>
    </row>
    <row r="21" spans="1:8" ht="26.4" x14ac:dyDescent="0.25">
      <c r="A21" s="23">
        <v>9</v>
      </c>
      <c r="B21" s="28" t="s">
        <v>30</v>
      </c>
      <c r="C21" s="40" t="s">
        <v>4</v>
      </c>
      <c r="D21" s="24">
        <f t="shared" si="2"/>
        <v>0.87409999999999999</v>
      </c>
      <c r="E21" s="12">
        <v>148</v>
      </c>
      <c r="F21" s="12">
        <f t="shared" ref="F21:F82" si="5">ROUNDUP(E21*D21,2)</f>
        <v>129.37</v>
      </c>
      <c r="G21" s="25">
        <f>ROUNDDOWN(F21*23.59%,2)</f>
        <v>30.51</v>
      </c>
      <c r="H21" s="26">
        <f t="shared" si="1"/>
        <v>159.88</v>
      </c>
    </row>
    <row r="22" spans="1:8" ht="26.4" x14ac:dyDescent="0.25">
      <c r="A22" s="23">
        <v>10</v>
      </c>
      <c r="B22" s="28" t="s">
        <v>30</v>
      </c>
      <c r="C22" s="40" t="s">
        <v>17</v>
      </c>
      <c r="D22" s="24">
        <f t="shared" si="2"/>
        <v>0.87409999999999999</v>
      </c>
      <c r="E22" s="12">
        <v>388</v>
      </c>
      <c r="F22" s="12">
        <f t="shared" si="5"/>
        <v>339.15999999999997</v>
      </c>
      <c r="G22" s="25">
        <f t="shared" si="4"/>
        <v>80.010000000000005</v>
      </c>
      <c r="H22" s="26">
        <f t="shared" si="1"/>
        <v>419.16999999999996</v>
      </c>
    </row>
    <row r="23" spans="1:8" ht="26.4" x14ac:dyDescent="0.25">
      <c r="A23" s="23">
        <v>11</v>
      </c>
      <c r="B23" s="28" t="s">
        <v>30</v>
      </c>
      <c r="C23" s="40" t="s">
        <v>18</v>
      </c>
      <c r="D23" s="24">
        <f t="shared" si="2"/>
        <v>0.87409999999999999</v>
      </c>
      <c r="E23" s="12">
        <v>517</v>
      </c>
      <c r="F23" s="12">
        <f>ROUNDUP(E23*D23,2)+0.01</f>
        <v>451.91999999999996</v>
      </c>
      <c r="G23" s="25">
        <f>ROUNDDOWN(F23*23.59%,2)</f>
        <v>106.6</v>
      </c>
      <c r="H23" s="26">
        <f t="shared" si="1"/>
        <v>558.52</v>
      </c>
    </row>
    <row r="24" spans="1:8" ht="26.4" x14ac:dyDescent="0.25">
      <c r="A24" s="23">
        <v>12</v>
      </c>
      <c r="B24" s="28" t="s">
        <v>30</v>
      </c>
      <c r="C24" s="40" t="s">
        <v>8</v>
      </c>
      <c r="D24" s="24">
        <f t="shared" si="2"/>
        <v>0.87409999999999999</v>
      </c>
      <c r="E24" s="12">
        <v>297</v>
      </c>
      <c r="F24" s="12">
        <f>ROUNDUP(E24*D24,2)+0.01</f>
        <v>259.62</v>
      </c>
      <c r="G24" s="25">
        <f t="shared" si="4"/>
        <v>61.24</v>
      </c>
      <c r="H24" s="26">
        <f t="shared" si="1"/>
        <v>320.86</v>
      </c>
    </row>
    <row r="25" spans="1:8" ht="26.4" x14ac:dyDescent="0.25">
      <c r="A25" s="23">
        <v>13</v>
      </c>
      <c r="B25" s="28" t="s">
        <v>30</v>
      </c>
      <c r="C25" s="40" t="s">
        <v>4</v>
      </c>
      <c r="D25" s="24">
        <f t="shared" si="2"/>
        <v>0.87409999999999999</v>
      </c>
      <c r="E25" s="12">
        <v>443</v>
      </c>
      <c r="F25" s="12">
        <f>ROUNDUP(E25*D25,2)+0.01</f>
        <v>387.24</v>
      </c>
      <c r="G25" s="25">
        <f t="shared" si="4"/>
        <v>91.35</v>
      </c>
      <c r="H25" s="26">
        <f t="shared" si="1"/>
        <v>478.59000000000003</v>
      </c>
    </row>
    <row r="26" spans="1:8" ht="26.4" x14ac:dyDescent="0.25">
      <c r="A26" s="23">
        <v>14</v>
      </c>
      <c r="B26" s="28" t="s">
        <v>30</v>
      </c>
      <c r="C26" s="40" t="s">
        <v>8</v>
      </c>
      <c r="D26" s="24">
        <f t="shared" si="2"/>
        <v>0.87409999999999999</v>
      </c>
      <c r="E26" s="12">
        <v>355.5</v>
      </c>
      <c r="F26" s="12">
        <f t="shared" si="5"/>
        <v>310.75</v>
      </c>
      <c r="G26" s="25">
        <f t="shared" si="4"/>
        <v>73.31</v>
      </c>
      <c r="H26" s="26">
        <f t="shared" si="1"/>
        <v>384.06</v>
      </c>
    </row>
    <row r="27" spans="1:8" ht="26.4" x14ac:dyDescent="0.25">
      <c r="A27" s="23">
        <v>15</v>
      </c>
      <c r="B27" s="28" t="s">
        <v>30</v>
      </c>
      <c r="C27" s="40" t="s">
        <v>22</v>
      </c>
      <c r="D27" s="24">
        <f t="shared" si="2"/>
        <v>0.87409999999999999</v>
      </c>
      <c r="E27" s="12">
        <v>384</v>
      </c>
      <c r="F27" s="12">
        <f t="shared" si="5"/>
        <v>335.65999999999997</v>
      </c>
      <c r="G27" s="25">
        <f t="shared" si="4"/>
        <v>79.180000000000007</v>
      </c>
      <c r="H27" s="26">
        <f t="shared" si="1"/>
        <v>414.84</v>
      </c>
    </row>
    <row r="28" spans="1:8" ht="26.4" x14ac:dyDescent="0.25">
      <c r="A28" s="23">
        <v>16</v>
      </c>
      <c r="B28" s="28" t="s">
        <v>30</v>
      </c>
      <c r="C28" s="40" t="s">
        <v>8</v>
      </c>
      <c r="D28" s="24">
        <f t="shared" si="2"/>
        <v>0.87409999999999999</v>
      </c>
      <c r="E28" s="12">
        <v>387</v>
      </c>
      <c r="F28" s="12">
        <f>ROUNDUP(E28*D28,2)+0.01</f>
        <v>338.28999999999996</v>
      </c>
      <c r="G28" s="25">
        <f t="shared" si="4"/>
        <v>79.8</v>
      </c>
      <c r="H28" s="26">
        <f t="shared" si="1"/>
        <v>418.09</v>
      </c>
    </row>
    <row r="29" spans="1:8" ht="26.4" x14ac:dyDescent="0.25">
      <c r="A29" s="23">
        <v>17</v>
      </c>
      <c r="B29" s="28" t="s">
        <v>30</v>
      </c>
      <c r="C29" s="40" t="s">
        <v>8</v>
      </c>
      <c r="D29" s="24">
        <f t="shared" si="2"/>
        <v>0.87409999999999999</v>
      </c>
      <c r="E29" s="12">
        <v>224</v>
      </c>
      <c r="F29" s="12">
        <f t="shared" si="5"/>
        <v>195.79999999999998</v>
      </c>
      <c r="G29" s="25">
        <f t="shared" si="4"/>
        <v>46.19</v>
      </c>
      <c r="H29" s="26">
        <f t="shared" si="1"/>
        <v>241.98999999999998</v>
      </c>
    </row>
    <row r="30" spans="1:8" ht="26.4" x14ac:dyDescent="0.25">
      <c r="A30" s="23">
        <v>18</v>
      </c>
      <c r="B30" s="28" t="s">
        <v>30</v>
      </c>
      <c r="C30" s="40" t="s">
        <v>4</v>
      </c>
      <c r="D30" s="24">
        <f t="shared" si="2"/>
        <v>0.87409999999999999</v>
      </c>
      <c r="E30" s="12">
        <v>445</v>
      </c>
      <c r="F30" s="12">
        <f>ROUNDUP(E30*D30,2)+0.01</f>
        <v>388.99</v>
      </c>
      <c r="G30" s="25">
        <f t="shared" si="4"/>
        <v>91.76</v>
      </c>
      <c r="H30" s="26">
        <f t="shared" si="1"/>
        <v>480.75</v>
      </c>
    </row>
    <row r="31" spans="1:8" ht="26.4" x14ac:dyDescent="0.25">
      <c r="A31" s="23">
        <v>19</v>
      </c>
      <c r="B31" s="28" t="s">
        <v>30</v>
      </c>
      <c r="C31" s="40" t="s">
        <v>4</v>
      </c>
      <c r="D31" s="24">
        <f t="shared" si="2"/>
        <v>0.87409999999999999</v>
      </c>
      <c r="E31" s="12">
        <v>431</v>
      </c>
      <c r="F31" s="12">
        <f>ROUNDUP(E31*D31,2)+0.01</f>
        <v>376.75</v>
      </c>
      <c r="G31" s="25">
        <f>ROUNDDOWN(F31*23.59%,2)</f>
        <v>88.87</v>
      </c>
      <c r="H31" s="26">
        <f t="shared" si="1"/>
        <v>465.62</v>
      </c>
    </row>
    <row r="32" spans="1:8" ht="26.4" x14ac:dyDescent="0.25">
      <c r="A32" s="23">
        <v>20</v>
      </c>
      <c r="B32" s="28" t="s">
        <v>31</v>
      </c>
      <c r="C32" s="40" t="s">
        <v>8</v>
      </c>
      <c r="D32" s="24">
        <f t="shared" si="2"/>
        <v>0.87409999999999999</v>
      </c>
      <c r="E32" s="12">
        <v>175</v>
      </c>
      <c r="F32" s="12">
        <f t="shared" si="5"/>
        <v>152.97</v>
      </c>
      <c r="G32" s="25">
        <f t="shared" si="4"/>
        <v>36.090000000000003</v>
      </c>
      <c r="H32" s="26">
        <f t="shared" si="1"/>
        <v>189.06</v>
      </c>
    </row>
    <row r="33" spans="1:8" ht="26.4" x14ac:dyDescent="0.25">
      <c r="A33" s="23">
        <v>21</v>
      </c>
      <c r="B33" s="28" t="s">
        <v>31</v>
      </c>
      <c r="C33" s="40" t="s">
        <v>8</v>
      </c>
      <c r="D33" s="24">
        <f t="shared" si="2"/>
        <v>0.87409999999999999</v>
      </c>
      <c r="E33" s="12">
        <v>377</v>
      </c>
      <c r="F33" s="12">
        <f>ROUNDUP(E33*D33,2)+0.01</f>
        <v>329.54999999999995</v>
      </c>
      <c r="G33" s="25">
        <f t="shared" si="4"/>
        <v>77.739999999999995</v>
      </c>
      <c r="H33" s="26">
        <f t="shared" si="1"/>
        <v>407.28999999999996</v>
      </c>
    </row>
    <row r="34" spans="1:8" ht="26.4" x14ac:dyDescent="0.25">
      <c r="A34" s="23">
        <v>22</v>
      </c>
      <c r="B34" s="28" t="s">
        <v>31</v>
      </c>
      <c r="C34" s="40" t="s">
        <v>19</v>
      </c>
      <c r="D34" s="24">
        <f t="shared" si="2"/>
        <v>0.87409999999999999</v>
      </c>
      <c r="E34" s="12">
        <v>423</v>
      </c>
      <c r="F34" s="12">
        <f t="shared" si="5"/>
        <v>369.75</v>
      </c>
      <c r="G34" s="25">
        <f t="shared" si="4"/>
        <v>87.22</v>
      </c>
      <c r="H34" s="26">
        <f t="shared" si="1"/>
        <v>456.97</v>
      </c>
    </row>
    <row r="35" spans="1:8" ht="26.4" x14ac:dyDescent="0.25">
      <c r="A35" s="23">
        <v>23</v>
      </c>
      <c r="B35" s="28" t="s">
        <v>31</v>
      </c>
      <c r="C35" s="40" t="s">
        <v>4</v>
      </c>
      <c r="D35" s="24">
        <f t="shared" si="2"/>
        <v>0.87409999999999999</v>
      </c>
      <c r="E35" s="12">
        <v>192</v>
      </c>
      <c r="F35" s="12">
        <f t="shared" si="5"/>
        <v>167.82999999999998</v>
      </c>
      <c r="G35" s="25">
        <f t="shared" si="4"/>
        <v>39.590000000000003</v>
      </c>
      <c r="H35" s="26">
        <f t="shared" si="1"/>
        <v>207.42</v>
      </c>
    </row>
    <row r="36" spans="1:8" ht="26.4" x14ac:dyDescent="0.25">
      <c r="A36" s="23">
        <v>24</v>
      </c>
      <c r="B36" s="28" t="s">
        <v>31</v>
      </c>
      <c r="C36" s="40" t="s">
        <v>19</v>
      </c>
      <c r="D36" s="24">
        <f t="shared" si="2"/>
        <v>0.87409999999999999</v>
      </c>
      <c r="E36" s="12">
        <v>240</v>
      </c>
      <c r="F36" s="12">
        <f t="shared" si="5"/>
        <v>209.79</v>
      </c>
      <c r="G36" s="25">
        <f t="shared" si="4"/>
        <v>49.49</v>
      </c>
      <c r="H36" s="26">
        <f t="shared" si="1"/>
        <v>259.27999999999997</v>
      </c>
    </row>
    <row r="37" spans="1:8" ht="26.4" x14ac:dyDescent="0.25">
      <c r="A37" s="23">
        <v>25</v>
      </c>
      <c r="B37" s="28" t="s">
        <v>31</v>
      </c>
      <c r="C37" s="40" t="s">
        <v>19</v>
      </c>
      <c r="D37" s="24">
        <f t="shared" si="2"/>
        <v>0.87409999999999999</v>
      </c>
      <c r="E37" s="12">
        <v>315</v>
      </c>
      <c r="F37" s="12">
        <f t="shared" si="5"/>
        <v>275.34999999999997</v>
      </c>
      <c r="G37" s="25">
        <f>ROUNDUP(F37*23.59%,2)-0.01</f>
        <v>64.95</v>
      </c>
      <c r="H37" s="26">
        <f t="shared" si="1"/>
        <v>340.29999999999995</v>
      </c>
    </row>
    <row r="38" spans="1:8" ht="26.4" x14ac:dyDescent="0.25">
      <c r="A38" s="23">
        <v>26</v>
      </c>
      <c r="B38" s="28" t="s">
        <v>31</v>
      </c>
      <c r="C38" s="40" t="s">
        <v>4</v>
      </c>
      <c r="D38" s="24">
        <f t="shared" si="2"/>
        <v>0.87409999999999999</v>
      </c>
      <c r="E38" s="12">
        <v>474</v>
      </c>
      <c r="F38" s="12">
        <f>ROUNDUP(E38*D38,2)+0.01</f>
        <v>414.34</v>
      </c>
      <c r="G38" s="25">
        <f t="shared" si="4"/>
        <v>97.74</v>
      </c>
      <c r="H38" s="26">
        <f t="shared" si="1"/>
        <v>512.07999999999993</v>
      </c>
    </row>
    <row r="39" spans="1:8" ht="26.4" x14ac:dyDescent="0.25">
      <c r="A39" s="23">
        <v>27</v>
      </c>
      <c r="B39" s="28" t="s">
        <v>31</v>
      </c>
      <c r="C39" s="40" t="s">
        <v>19</v>
      </c>
      <c r="D39" s="24">
        <f t="shared" si="2"/>
        <v>0.87409999999999999</v>
      </c>
      <c r="E39" s="12">
        <v>335.5</v>
      </c>
      <c r="F39" s="12">
        <f t="shared" si="5"/>
        <v>293.27</v>
      </c>
      <c r="G39" s="25">
        <f t="shared" si="4"/>
        <v>69.180000000000007</v>
      </c>
      <c r="H39" s="26">
        <f t="shared" si="1"/>
        <v>362.45</v>
      </c>
    </row>
    <row r="40" spans="1:8" ht="26.4" x14ac:dyDescent="0.25">
      <c r="A40" s="23">
        <v>28</v>
      </c>
      <c r="B40" s="28" t="s">
        <v>31</v>
      </c>
      <c r="C40" s="40" t="s">
        <v>4</v>
      </c>
      <c r="D40" s="24">
        <f t="shared" si="2"/>
        <v>0.87409999999999999</v>
      </c>
      <c r="E40" s="12">
        <v>487</v>
      </c>
      <c r="F40" s="12">
        <f>ROUNDUP(E40*D40,2)+0.01</f>
        <v>425.7</v>
      </c>
      <c r="G40" s="25">
        <f t="shared" si="4"/>
        <v>100.42</v>
      </c>
      <c r="H40" s="26">
        <f t="shared" si="1"/>
        <v>526.12</v>
      </c>
    </row>
    <row r="41" spans="1:8" ht="26.4" x14ac:dyDescent="0.25">
      <c r="A41" s="23">
        <v>29</v>
      </c>
      <c r="B41" s="28" t="s">
        <v>31</v>
      </c>
      <c r="C41" s="40" t="s">
        <v>19</v>
      </c>
      <c r="D41" s="24">
        <f t="shared" si="2"/>
        <v>0.87409999999999999</v>
      </c>
      <c r="E41" s="12">
        <v>324</v>
      </c>
      <c r="F41" s="12">
        <f>ROUNDUP(E41*D41,2)+0.01</f>
        <v>283.21999999999997</v>
      </c>
      <c r="G41" s="25">
        <f>ROUNDUP(F41*23.59%,2)</f>
        <v>66.820000000000007</v>
      </c>
      <c r="H41" s="26">
        <f t="shared" si="1"/>
        <v>350.03999999999996</v>
      </c>
    </row>
    <row r="42" spans="1:8" ht="26.4" x14ac:dyDescent="0.25">
      <c r="A42" s="23">
        <v>30</v>
      </c>
      <c r="B42" s="28" t="s">
        <v>31</v>
      </c>
      <c r="C42" s="40" t="s">
        <v>19</v>
      </c>
      <c r="D42" s="24">
        <f t="shared" si="2"/>
        <v>0.87409999999999999</v>
      </c>
      <c r="E42" s="12">
        <v>403</v>
      </c>
      <c r="F42" s="12">
        <f t="shared" si="5"/>
        <v>352.27</v>
      </c>
      <c r="G42" s="25">
        <f t="shared" si="4"/>
        <v>83.1</v>
      </c>
      <c r="H42" s="26">
        <f t="shared" si="1"/>
        <v>435.37</v>
      </c>
    </row>
    <row r="43" spans="1:8" ht="26.4" x14ac:dyDescent="0.25">
      <c r="A43" s="23">
        <v>31</v>
      </c>
      <c r="B43" s="28" t="s">
        <v>31</v>
      </c>
      <c r="C43" s="40" t="s">
        <v>19</v>
      </c>
      <c r="D43" s="24">
        <f t="shared" si="2"/>
        <v>0.87409999999999999</v>
      </c>
      <c r="E43" s="12">
        <v>240</v>
      </c>
      <c r="F43" s="12">
        <f t="shared" si="5"/>
        <v>209.79</v>
      </c>
      <c r="G43" s="25">
        <f t="shared" si="4"/>
        <v>49.49</v>
      </c>
      <c r="H43" s="26">
        <f t="shared" si="1"/>
        <v>259.27999999999997</v>
      </c>
    </row>
    <row r="44" spans="1:8" ht="26.4" x14ac:dyDescent="0.25">
      <c r="A44" s="23">
        <v>32</v>
      </c>
      <c r="B44" s="28" t="s">
        <v>32</v>
      </c>
      <c r="C44" s="40" t="s">
        <v>8</v>
      </c>
      <c r="D44" s="24">
        <f t="shared" si="2"/>
        <v>0.87409999999999999</v>
      </c>
      <c r="E44" s="12">
        <v>272</v>
      </c>
      <c r="F44" s="12">
        <f t="shared" si="5"/>
        <v>237.76</v>
      </c>
      <c r="G44" s="25">
        <f t="shared" si="4"/>
        <v>56.09</v>
      </c>
      <c r="H44" s="26">
        <f t="shared" si="1"/>
        <v>293.85000000000002</v>
      </c>
    </row>
    <row r="45" spans="1:8" ht="26.4" x14ac:dyDescent="0.25">
      <c r="A45" s="23">
        <v>33</v>
      </c>
      <c r="B45" s="28" t="s">
        <v>32</v>
      </c>
      <c r="C45" s="40" t="s">
        <v>7</v>
      </c>
      <c r="D45" s="24">
        <f t="shared" si="2"/>
        <v>0.87409999999999999</v>
      </c>
      <c r="E45" s="12">
        <v>385</v>
      </c>
      <c r="F45" s="12">
        <f>ROUNDUP(E45*D45,2)+0.01</f>
        <v>336.53999999999996</v>
      </c>
      <c r="G45" s="25">
        <f t="shared" si="4"/>
        <v>79.39</v>
      </c>
      <c r="H45" s="26">
        <f t="shared" si="1"/>
        <v>415.92999999999995</v>
      </c>
    </row>
    <row r="46" spans="1:8" ht="26.4" x14ac:dyDescent="0.25">
      <c r="A46" s="23">
        <v>34</v>
      </c>
      <c r="B46" s="28" t="s">
        <v>33</v>
      </c>
      <c r="C46" s="40" t="s">
        <v>19</v>
      </c>
      <c r="D46" s="24">
        <f t="shared" si="2"/>
        <v>0.87409999999999999</v>
      </c>
      <c r="E46" s="12">
        <v>431</v>
      </c>
      <c r="F46" s="12">
        <f>ROUNDUP(E46*D46,2)+0.01</f>
        <v>376.75</v>
      </c>
      <c r="G46" s="25">
        <f t="shared" si="4"/>
        <v>88.88</v>
      </c>
      <c r="H46" s="26">
        <f t="shared" si="1"/>
        <v>465.63</v>
      </c>
    </row>
    <row r="47" spans="1:8" ht="26.4" x14ac:dyDescent="0.25">
      <c r="A47" s="23">
        <v>35</v>
      </c>
      <c r="B47" s="28" t="s">
        <v>33</v>
      </c>
      <c r="C47" s="40" t="s">
        <v>4</v>
      </c>
      <c r="D47" s="24">
        <f t="shared" si="2"/>
        <v>0.87409999999999999</v>
      </c>
      <c r="E47" s="12">
        <v>510.5</v>
      </c>
      <c r="F47" s="12">
        <f>ROUNDUP(E47*D47,2)+0.01</f>
        <v>446.24</v>
      </c>
      <c r="G47" s="25">
        <f t="shared" si="4"/>
        <v>105.27</v>
      </c>
      <c r="H47" s="26">
        <f t="shared" si="1"/>
        <v>551.51</v>
      </c>
    </row>
    <row r="48" spans="1:8" ht="26.4" x14ac:dyDescent="0.25">
      <c r="A48" s="23">
        <v>36</v>
      </c>
      <c r="B48" s="28" t="s">
        <v>33</v>
      </c>
      <c r="C48" s="40" t="s">
        <v>19</v>
      </c>
      <c r="D48" s="24">
        <f t="shared" si="2"/>
        <v>0.87409999999999999</v>
      </c>
      <c r="E48" s="12">
        <v>490</v>
      </c>
      <c r="F48" s="12">
        <f>ROUNDUP(E48*D48,2)+0.01</f>
        <v>428.32</v>
      </c>
      <c r="G48" s="25">
        <f t="shared" si="4"/>
        <v>101.04</v>
      </c>
      <c r="H48" s="26">
        <f t="shared" si="1"/>
        <v>529.36</v>
      </c>
    </row>
    <row r="49" spans="1:8" ht="26.4" x14ac:dyDescent="0.25">
      <c r="A49" s="23">
        <v>37</v>
      </c>
      <c r="B49" s="28" t="s">
        <v>33</v>
      </c>
      <c r="C49" s="40" t="s">
        <v>4</v>
      </c>
      <c r="D49" s="24">
        <f t="shared" si="2"/>
        <v>0.87409999999999999</v>
      </c>
      <c r="E49" s="12">
        <v>288</v>
      </c>
      <c r="F49" s="12">
        <f t="shared" si="5"/>
        <v>251.75</v>
      </c>
      <c r="G49" s="25">
        <f>ROUNDDOWN(F49*23.59%,2)</f>
        <v>59.38</v>
      </c>
      <c r="H49" s="26">
        <f t="shared" si="1"/>
        <v>311.13</v>
      </c>
    </row>
    <row r="50" spans="1:8" ht="26.4" x14ac:dyDescent="0.25">
      <c r="A50" s="23">
        <v>38</v>
      </c>
      <c r="B50" s="28" t="s">
        <v>33</v>
      </c>
      <c r="C50" s="40" t="s">
        <v>7</v>
      </c>
      <c r="D50" s="24">
        <f t="shared" si="2"/>
        <v>0.87409999999999999</v>
      </c>
      <c r="E50" s="12">
        <v>327</v>
      </c>
      <c r="F50" s="12">
        <f t="shared" si="5"/>
        <v>285.83999999999997</v>
      </c>
      <c r="G50" s="25">
        <f>ROUNDUP(F50*23.59%,2)+0.01</f>
        <v>67.440000000000012</v>
      </c>
      <c r="H50" s="26">
        <f t="shared" si="1"/>
        <v>353.28</v>
      </c>
    </row>
    <row r="51" spans="1:8" ht="26.4" x14ac:dyDescent="0.25">
      <c r="A51" s="23">
        <v>39</v>
      </c>
      <c r="B51" s="28" t="s">
        <v>33</v>
      </c>
      <c r="C51" s="40" t="s">
        <v>8</v>
      </c>
      <c r="D51" s="24">
        <f t="shared" si="2"/>
        <v>0.87409999999999999</v>
      </c>
      <c r="E51" s="12">
        <v>358</v>
      </c>
      <c r="F51" s="12">
        <f>ROUNDUP(E51*D51,2)+0.01</f>
        <v>312.94</v>
      </c>
      <c r="G51" s="25">
        <f t="shared" si="4"/>
        <v>73.819999999999993</v>
      </c>
      <c r="H51" s="26">
        <f t="shared" si="1"/>
        <v>386.76</v>
      </c>
    </row>
    <row r="52" spans="1:8" ht="26.4" x14ac:dyDescent="0.25">
      <c r="A52" s="23">
        <v>40</v>
      </c>
      <c r="B52" s="28" t="s">
        <v>33</v>
      </c>
      <c r="C52" s="40" t="s">
        <v>4</v>
      </c>
      <c r="D52" s="24">
        <f t="shared" si="2"/>
        <v>0.87409999999999999</v>
      </c>
      <c r="E52" s="12">
        <v>488</v>
      </c>
      <c r="F52" s="12">
        <f t="shared" si="5"/>
        <v>426.57</v>
      </c>
      <c r="G52" s="25">
        <f>ROUNDDOWN(F52*23.59%,2)</f>
        <v>100.62</v>
      </c>
      <c r="H52" s="26">
        <f t="shared" si="1"/>
        <v>527.19000000000005</v>
      </c>
    </row>
    <row r="53" spans="1:8" ht="26.4" x14ac:dyDescent="0.25">
      <c r="A53" s="23">
        <v>41</v>
      </c>
      <c r="B53" s="28" t="s">
        <v>33</v>
      </c>
      <c r="C53" s="40" t="s">
        <v>8</v>
      </c>
      <c r="D53" s="24">
        <f t="shared" si="2"/>
        <v>0.87409999999999999</v>
      </c>
      <c r="E53" s="12">
        <v>516</v>
      </c>
      <c r="F53" s="12">
        <f>ROUNDUP(E53*D53,2)+0.01</f>
        <v>451.04999999999995</v>
      </c>
      <c r="G53" s="25">
        <f>ROUNDUP(F53*23.59%,2)</f>
        <v>106.41000000000001</v>
      </c>
      <c r="H53" s="26">
        <f t="shared" si="1"/>
        <v>557.45999999999992</v>
      </c>
    </row>
    <row r="54" spans="1:8" ht="26.4" x14ac:dyDescent="0.25">
      <c r="A54" s="23">
        <v>42</v>
      </c>
      <c r="B54" s="28" t="s">
        <v>33</v>
      </c>
      <c r="C54" s="40" t="s">
        <v>19</v>
      </c>
      <c r="D54" s="24">
        <f t="shared" si="2"/>
        <v>0.87409999999999999</v>
      </c>
      <c r="E54" s="12">
        <v>188</v>
      </c>
      <c r="F54" s="12">
        <f t="shared" si="5"/>
        <v>164.34</v>
      </c>
      <c r="G54" s="25">
        <f t="shared" si="4"/>
        <v>38.770000000000003</v>
      </c>
      <c r="H54" s="26">
        <f t="shared" si="1"/>
        <v>203.11</v>
      </c>
    </row>
    <row r="55" spans="1:8" ht="26.4" x14ac:dyDescent="0.25">
      <c r="A55" s="23">
        <v>43</v>
      </c>
      <c r="B55" s="28" t="s">
        <v>33</v>
      </c>
      <c r="C55" s="40" t="s">
        <v>19</v>
      </c>
      <c r="D55" s="24">
        <f t="shared" si="2"/>
        <v>0.87409999999999999</v>
      </c>
      <c r="E55" s="12">
        <v>496.5</v>
      </c>
      <c r="F55" s="12">
        <f t="shared" si="5"/>
        <v>434</v>
      </c>
      <c r="G55" s="25">
        <f t="shared" si="4"/>
        <v>102.38</v>
      </c>
      <c r="H55" s="26">
        <f t="shared" si="1"/>
        <v>536.38</v>
      </c>
    </row>
    <row r="56" spans="1:8" ht="26.4" x14ac:dyDescent="0.25">
      <c r="A56" s="23">
        <v>44</v>
      </c>
      <c r="B56" s="28" t="s">
        <v>33</v>
      </c>
      <c r="C56" s="40" t="s">
        <v>19</v>
      </c>
      <c r="D56" s="24">
        <f t="shared" si="2"/>
        <v>0.87409999999999999</v>
      </c>
      <c r="E56" s="12">
        <v>414.5</v>
      </c>
      <c r="F56" s="12">
        <f t="shared" si="5"/>
        <v>362.32</v>
      </c>
      <c r="G56" s="25">
        <f t="shared" si="4"/>
        <v>85.47</v>
      </c>
      <c r="H56" s="26">
        <f t="shared" si="1"/>
        <v>447.78999999999996</v>
      </c>
    </row>
    <row r="57" spans="1:8" ht="26.4" x14ac:dyDescent="0.25">
      <c r="A57" s="23">
        <v>45</v>
      </c>
      <c r="B57" s="28" t="s">
        <v>33</v>
      </c>
      <c r="C57" s="40" t="s">
        <v>19</v>
      </c>
      <c r="D57" s="24">
        <f t="shared" si="2"/>
        <v>0.87409999999999999</v>
      </c>
      <c r="E57" s="12">
        <v>502</v>
      </c>
      <c r="F57" s="12">
        <f>ROUNDUP(E57*D57,2)+0.01</f>
        <v>438.81</v>
      </c>
      <c r="G57" s="25">
        <f>ROUNDDOWN(F57*23.59%,2)</f>
        <v>103.51</v>
      </c>
      <c r="H57" s="26">
        <f t="shared" si="1"/>
        <v>542.32000000000005</v>
      </c>
    </row>
    <row r="58" spans="1:8" ht="26.4" x14ac:dyDescent="0.25">
      <c r="A58" s="23">
        <v>46</v>
      </c>
      <c r="B58" s="28" t="s">
        <v>33</v>
      </c>
      <c r="C58" s="40" t="s">
        <v>19</v>
      </c>
      <c r="D58" s="24">
        <f t="shared" si="2"/>
        <v>0.87409999999999999</v>
      </c>
      <c r="E58" s="12">
        <v>442</v>
      </c>
      <c r="F58" s="12">
        <f t="shared" si="5"/>
        <v>386.36</v>
      </c>
      <c r="G58" s="25">
        <f t="shared" si="4"/>
        <v>91.14</v>
      </c>
      <c r="H58" s="26">
        <f t="shared" si="1"/>
        <v>477.5</v>
      </c>
    </row>
    <row r="59" spans="1:8" ht="26.4" x14ac:dyDescent="0.25">
      <c r="A59" s="23">
        <v>47</v>
      </c>
      <c r="B59" s="28" t="s">
        <v>33</v>
      </c>
      <c r="C59" s="40" t="s">
        <v>19</v>
      </c>
      <c r="D59" s="24">
        <f t="shared" si="2"/>
        <v>0.87409999999999999</v>
      </c>
      <c r="E59" s="12">
        <v>108</v>
      </c>
      <c r="F59" s="12">
        <f t="shared" si="5"/>
        <v>94.410000000000011</v>
      </c>
      <c r="G59" s="25">
        <f>ROUNDUP(F59*23.59%,2)</f>
        <v>22.28</v>
      </c>
      <c r="H59" s="26">
        <f t="shared" si="1"/>
        <v>116.69000000000001</v>
      </c>
    </row>
    <row r="60" spans="1:8" ht="26.4" x14ac:dyDescent="0.25">
      <c r="A60" s="23">
        <v>48</v>
      </c>
      <c r="B60" s="28" t="s">
        <v>33</v>
      </c>
      <c r="C60" s="40" t="s">
        <v>19</v>
      </c>
      <c r="D60" s="24">
        <f t="shared" si="2"/>
        <v>0.87409999999999999</v>
      </c>
      <c r="E60" s="12">
        <v>96</v>
      </c>
      <c r="F60" s="12">
        <f t="shared" si="5"/>
        <v>83.92</v>
      </c>
      <c r="G60" s="25">
        <f t="shared" si="4"/>
        <v>19.8</v>
      </c>
      <c r="H60" s="26">
        <f t="shared" si="1"/>
        <v>103.72</v>
      </c>
    </row>
    <row r="61" spans="1:8" ht="26.4" x14ac:dyDescent="0.25">
      <c r="A61" s="23">
        <v>49</v>
      </c>
      <c r="B61" s="28" t="s">
        <v>33</v>
      </c>
      <c r="C61" s="40" t="s">
        <v>19</v>
      </c>
      <c r="D61" s="24">
        <f t="shared" si="2"/>
        <v>0.87409999999999999</v>
      </c>
      <c r="E61" s="12">
        <v>432</v>
      </c>
      <c r="F61" s="12">
        <f t="shared" si="5"/>
        <v>377.62</v>
      </c>
      <c r="G61" s="25">
        <f t="shared" si="4"/>
        <v>89.08</v>
      </c>
      <c r="H61" s="26">
        <f t="shared" si="1"/>
        <v>466.7</v>
      </c>
    </row>
    <row r="62" spans="1:8" ht="26.4" x14ac:dyDescent="0.25">
      <c r="A62" s="23">
        <v>50</v>
      </c>
      <c r="B62" s="28" t="s">
        <v>34</v>
      </c>
      <c r="C62" s="40" t="s">
        <v>19</v>
      </c>
      <c r="D62" s="24">
        <f t="shared" si="2"/>
        <v>0.87409999999999999</v>
      </c>
      <c r="E62" s="12">
        <v>120</v>
      </c>
      <c r="F62" s="12">
        <f t="shared" si="5"/>
        <v>104.9</v>
      </c>
      <c r="G62" s="25">
        <f>ROUNDDOWN(F62*23.59%,2)</f>
        <v>24.74</v>
      </c>
      <c r="H62" s="26">
        <f t="shared" si="1"/>
        <v>129.64000000000001</v>
      </c>
    </row>
    <row r="63" spans="1:8" ht="26.4" x14ac:dyDescent="0.25">
      <c r="A63" s="23">
        <v>51</v>
      </c>
      <c r="B63" s="28" t="s">
        <v>34</v>
      </c>
      <c r="C63" s="40" t="s">
        <v>7</v>
      </c>
      <c r="D63" s="24">
        <f t="shared" si="2"/>
        <v>0.87409999999999999</v>
      </c>
      <c r="E63" s="12">
        <v>274</v>
      </c>
      <c r="F63" s="12">
        <f t="shared" si="5"/>
        <v>239.51</v>
      </c>
      <c r="G63" s="25">
        <f t="shared" si="4"/>
        <v>56.5</v>
      </c>
      <c r="H63" s="26">
        <f t="shared" si="1"/>
        <v>296.01</v>
      </c>
    </row>
    <row r="64" spans="1:8" ht="26.4" x14ac:dyDescent="0.25">
      <c r="A64" s="23">
        <v>52</v>
      </c>
      <c r="B64" s="28" t="s">
        <v>34</v>
      </c>
      <c r="C64" s="40" t="s">
        <v>4</v>
      </c>
      <c r="D64" s="24">
        <f t="shared" si="2"/>
        <v>0.87409999999999999</v>
      </c>
      <c r="E64" s="12">
        <v>480</v>
      </c>
      <c r="F64" s="12">
        <f>ROUNDUP(E64*D64,2)+0.01</f>
        <v>419.58</v>
      </c>
      <c r="G64" s="25">
        <f t="shared" si="4"/>
        <v>98.98</v>
      </c>
      <c r="H64" s="26">
        <f t="shared" si="1"/>
        <v>518.55999999999995</v>
      </c>
    </row>
    <row r="65" spans="1:8" ht="26.4" x14ac:dyDescent="0.25">
      <c r="A65" s="23">
        <v>53</v>
      </c>
      <c r="B65" s="28" t="s">
        <v>34</v>
      </c>
      <c r="C65" s="40" t="s">
        <v>8</v>
      </c>
      <c r="D65" s="24">
        <f t="shared" si="2"/>
        <v>0.87409999999999999</v>
      </c>
      <c r="E65" s="12">
        <v>232</v>
      </c>
      <c r="F65" s="12">
        <f t="shared" si="5"/>
        <v>202.79999999999998</v>
      </c>
      <c r="G65" s="25">
        <f t="shared" si="4"/>
        <v>47.84</v>
      </c>
      <c r="H65" s="26">
        <f t="shared" si="1"/>
        <v>250.64</v>
      </c>
    </row>
    <row r="66" spans="1:8" ht="26.4" x14ac:dyDescent="0.25">
      <c r="A66" s="23">
        <v>54</v>
      </c>
      <c r="B66" s="28" t="s">
        <v>34</v>
      </c>
      <c r="C66" s="40" t="s">
        <v>4</v>
      </c>
      <c r="D66" s="24">
        <f t="shared" si="2"/>
        <v>0.87409999999999999</v>
      </c>
      <c r="E66" s="12">
        <v>216</v>
      </c>
      <c r="F66" s="12">
        <f t="shared" si="5"/>
        <v>188.81</v>
      </c>
      <c r="G66" s="25">
        <f t="shared" si="4"/>
        <v>44.54</v>
      </c>
      <c r="H66" s="26">
        <f t="shared" si="1"/>
        <v>233.35</v>
      </c>
    </row>
    <row r="67" spans="1:8" ht="26.4" x14ac:dyDescent="0.25">
      <c r="A67" s="23">
        <v>55</v>
      </c>
      <c r="B67" s="28" t="s">
        <v>34</v>
      </c>
      <c r="C67" s="40" t="s">
        <v>4</v>
      </c>
      <c r="D67" s="24">
        <f t="shared" si="2"/>
        <v>0.87409999999999999</v>
      </c>
      <c r="E67" s="12">
        <v>480</v>
      </c>
      <c r="F67" s="12">
        <f>ROUNDUP(E67*D67,2)+0.01</f>
        <v>419.58</v>
      </c>
      <c r="G67" s="25">
        <f t="shared" si="4"/>
        <v>98.98</v>
      </c>
      <c r="H67" s="26">
        <f t="shared" si="1"/>
        <v>518.55999999999995</v>
      </c>
    </row>
    <row r="68" spans="1:8" ht="26.4" x14ac:dyDescent="0.25">
      <c r="A68" s="23">
        <v>56</v>
      </c>
      <c r="B68" s="28" t="s">
        <v>34</v>
      </c>
      <c r="C68" s="40" t="s">
        <v>8</v>
      </c>
      <c r="D68" s="24">
        <f t="shared" si="2"/>
        <v>0.87409999999999999</v>
      </c>
      <c r="E68" s="12">
        <v>462</v>
      </c>
      <c r="F68" s="12">
        <f t="shared" ref="F68:F70" si="6">ROUNDUP(E68*D68,2)+0.01</f>
        <v>403.84999999999997</v>
      </c>
      <c r="G68" s="25">
        <f t="shared" si="4"/>
        <v>95.27</v>
      </c>
      <c r="H68" s="26">
        <f t="shared" si="1"/>
        <v>499.11999999999995</v>
      </c>
    </row>
    <row r="69" spans="1:8" ht="26.4" x14ac:dyDescent="0.25">
      <c r="A69" s="23">
        <v>57</v>
      </c>
      <c r="B69" s="28" t="s">
        <v>34</v>
      </c>
      <c r="C69" s="40" t="s">
        <v>19</v>
      </c>
      <c r="D69" s="24">
        <f t="shared" si="2"/>
        <v>0.87409999999999999</v>
      </c>
      <c r="E69" s="12">
        <v>312</v>
      </c>
      <c r="F69" s="12">
        <f t="shared" si="6"/>
        <v>272.72999999999996</v>
      </c>
      <c r="G69" s="25">
        <f t="shared" si="4"/>
        <v>64.34</v>
      </c>
      <c r="H69" s="26">
        <f t="shared" si="1"/>
        <v>337.06999999999994</v>
      </c>
    </row>
    <row r="70" spans="1:8" ht="26.4" x14ac:dyDescent="0.25">
      <c r="A70" s="23">
        <v>58</v>
      </c>
      <c r="B70" s="28" t="s">
        <v>34</v>
      </c>
      <c r="C70" s="40" t="s">
        <v>19</v>
      </c>
      <c r="D70" s="24">
        <f t="shared" si="2"/>
        <v>0.87409999999999999</v>
      </c>
      <c r="E70" s="12">
        <v>480</v>
      </c>
      <c r="F70" s="12">
        <f t="shared" si="6"/>
        <v>419.58</v>
      </c>
      <c r="G70" s="25">
        <f t="shared" si="4"/>
        <v>98.98</v>
      </c>
      <c r="H70" s="26">
        <f t="shared" si="1"/>
        <v>518.55999999999995</v>
      </c>
    </row>
    <row r="71" spans="1:8" ht="26.4" x14ac:dyDescent="0.25">
      <c r="A71" s="23">
        <v>59</v>
      </c>
      <c r="B71" s="28" t="s">
        <v>35</v>
      </c>
      <c r="C71" s="40" t="s">
        <v>4</v>
      </c>
      <c r="D71" s="24">
        <f t="shared" si="2"/>
        <v>0.87409999999999999</v>
      </c>
      <c r="E71" s="12">
        <v>316</v>
      </c>
      <c r="F71" s="12">
        <f t="shared" si="5"/>
        <v>276.21999999999997</v>
      </c>
      <c r="G71" s="25">
        <f t="shared" si="4"/>
        <v>65.16</v>
      </c>
      <c r="H71" s="26">
        <f t="shared" si="1"/>
        <v>341.38</v>
      </c>
    </row>
    <row r="72" spans="1:8" ht="26.4" x14ac:dyDescent="0.25">
      <c r="A72" s="23">
        <v>60</v>
      </c>
      <c r="B72" s="28" t="s">
        <v>35</v>
      </c>
      <c r="C72" s="40" t="s">
        <v>19</v>
      </c>
      <c r="D72" s="24">
        <f t="shared" si="2"/>
        <v>0.87409999999999999</v>
      </c>
      <c r="E72" s="12">
        <v>456</v>
      </c>
      <c r="F72" s="12">
        <f t="shared" ref="F72:F73" si="7">ROUNDUP(E72*D72,2)+0.01</f>
        <v>398.59999999999997</v>
      </c>
      <c r="G72" s="25">
        <f t="shared" si="4"/>
        <v>94.03</v>
      </c>
      <c r="H72" s="26">
        <f t="shared" si="1"/>
        <v>492.63</v>
      </c>
    </row>
    <row r="73" spans="1:8" ht="26.4" x14ac:dyDescent="0.25">
      <c r="A73" s="23">
        <v>61</v>
      </c>
      <c r="B73" s="28" t="s">
        <v>35</v>
      </c>
      <c r="C73" s="40" t="s">
        <v>8</v>
      </c>
      <c r="D73" s="24">
        <f t="shared" si="2"/>
        <v>0.87409999999999999</v>
      </c>
      <c r="E73" s="12">
        <v>436</v>
      </c>
      <c r="F73" s="12">
        <f t="shared" si="7"/>
        <v>381.12</v>
      </c>
      <c r="G73" s="25">
        <f t="shared" si="4"/>
        <v>89.91</v>
      </c>
      <c r="H73" s="26">
        <f t="shared" si="1"/>
        <v>471.03</v>
      </c>
    </row>
    <row r="74" spans="1:8" ht="26.4" x14ac:dyDescent="0.25">
      <c r="A74" s="23">
        <v>62</v>
      </c>
      <c r="B74" s="28" t="s">
        <v>35</v>
      </c>
      <c r="C74" s="40" t="s">
        <v>8</v>
      </c>
      <c r="D74" s="24">
        <f t="shared" si="2"/>
        <v>0.87409999999999999</v>
      </c>
      <c r="E74" s="12">
        <v>274</v>
      </c>
      <c r="F74" s="12">
        <f t="shared" si="5"/>
        <v>239.51</v>
      </c>
      <c r="G74" s="25">
        <f t="shared" si="4"/>
        <v>56.5</v>
      </c>
      <c r="H74" s="26">
        <f t="shared" si="1"/>
        <v>296.01</v>
      </c>
    </row>
    <row r="75" spans="1:8" ht="26.4" x14ac:dyDescent="0.25">
      <c r="A75" s="23">
        <v>63</v>
      </c>
      <c r="B75" s="28" t="s">
        <v>35</v>
      </c>
      <c r="C75" s="40" t="s">
        <v>4</v>
      </c>
      <c r="D75" s="24">
        <f t="shared" si="2"/>
        <v>0.87409999999999999</v>
      </c>
      <c r="E75" s="12">
        <v>364</v>
      </c>
      <c r="F75" s="12">
        <f t="shared" si="5"/>
        <v>318.18</v>
      </c>
      <c r="G75" s="25">
        <f t="shared" si="4"/>
        <v>75.06</v>
      </c>
      <c r="H75" s="26">
        <f t="shared" si="1"/>
        <v>393.24</v>
      </c>
    </row>
    <row r="76" spans="1:8" ht="26.4" x14ac:dyDescent="0.25">
      <c r="A76" s="23">
        <v>64</v>
      </c>
      <c r="B76" s="28" t="s">
        <v>35</v>
      </c>
      <c r="C76" s="40" t="s">
        <v>4</v>
      </c>
      <c r="D76" s="24">
        <f t="shared" si="2"/>
        <v>0.87409999999999999</v>
      </c>
      <c r="E76" s="12">
        <v>469.5</v>
      </c>
      <c r="F76" s="12">
        <f t="shared" ref="F76" si="8">ROUNDUP(E76*D76,2)+0.01</f>
        <v>410.4</v>
      </c>
      <c r="G76" s="25">
        <f>ROUNDUP(F76*23.59%,2)</f>
        <v>96.820000000000007</v>
      </c>
      <c r="H76" s="26">
        <f t="shared" si="1"/>
        <v>507.21999999999997</v>
      </c>
    </row>
    <row r="77" spans="1:8" ht="26.4" x14ac:dyDescent="0.25">
      <c r="A77" s="23">
        <v>65</v>
      </c>
      <c r="B77" s="28" t="s">
        <v>35</v>
      </c>
      <c r="C77" s="40" t="s">
        <v>19</v>
      </c>
      <c r="D77" s="24">
        <f t="shared" si="2"/>
        <v>0.87409999999999999</v>
      </c>
      <c r="E77" s="12">
        <v>132</v>
      </c>
      <c r="F77" s="12">
        <f>ROUND(E77*D77,2)</f>
        <v>115.38</v>
      </c>
      <c r="G77" s="25">
        <f t="shared" si="4"/>
        <v>27.22</v>
      </c>
      <c r="H77" s="26">
        <f t="shared" ref="H77:H140" si="9">F77+G77</f>
        <v>142.6</v>
      </c>
    </row>
    <row r="78" spans="1:8" ht="26.4" x14ac:dyDescent="0.25">
      <c r="A78" s="23">
        <v>66</v>
      </c>
      <c r="B78" s="28" t="s">
        <v>35</v>
      </c>
      <c r="C78" s="40" t="s">
        <v>4</v>
      </c>
      <c r="D78" s="24">
        <f t="shared" ref="D78:D141" si="10">ROUND((588/168.17)*0.25,4)</f>
        <v>0.87409999999999999</v>
      </c>
      <c r="E78" s="12">
        <v>444</v>
      </c>
      <c r="F78" s="12">
        <f t="shared" si="5"/>
        <v>388.11</v>
      </c>
      <c r="G78" s="25">
        <f t="shared" si="4"/>
        <v>91.56</v>
      </c>
      <c r="H78" s="26">
        <f t="shared" si="9"/>
        <v>479.67</v>
      </c>
    </row>
    <row r="79" spans="1:8" ht="26.4" x14ac:dyDescent="0.25">
      <c r="A79" s="23">
        <v>67</v>
      </c>
      <c r="B79" s="28" t="s">
        <v>35</v>
      </c>
      <c r="C79" s="40" t="s">
        <v>7</v>
      </c>
      <c r="D79" s="24">
        <f t="shared" si="10"/>
        <v>0.87409999999999999</v>
      </c>
      <c r="E79" s="12">
        <v>370</v>
      </c>
      <c r="F79" s="12">
        <f t="shared" ref="F79:F80" si="11">ROUNDUP(E79*D79,2)+0.01</f>
        <v>323.43</v>
      </c>
      <c r="G79" s="25">
        <f t="shared" ref="G79:G142" si="12">ROUND(F79*23.59%,2)</f>
        <v>76.3</v>
      </c>
      <c r="H79" s="26">
        <f t="shared" si="9"/>
        <v>399.73</v>
      </c>
    </row>
    <row r="80" spans="1:8" ht="26.4" x14ac:dyDescent="0.25">
      <c r="A80" s="23">
        <v>68</v>
      </c>
      <c r="B80" s="28" t="s">
        <v>35</v>
      </c>
      <c r="C80" s="40" t="s">
        <v>4</v>
      </c>
      <c r="D80" s="24">
        <f t="shared" si="10"/>
        <v>0.87409999999999999</v>
      </c>
      <c r="E80" s="12">
        <v>456</v>
      </c>
      <c r="F80" s="12">
        <f t="shared" si="11"/>
        <v>398.59999999999997</v>
      </c>
      <c r="G80" s="25">
        <f t="shared" si="12"/>
        <v>94.03</v>
      </c>
      <c r="H80" s="26">
        <f t="shared" si="9"/>
        <v>492.63</v>
      </c>
    </row>
    <row r="81" spans="1:8" ht="26.4" x14ac:dyDescent="0.25">
      <c r="A81" s="23">
        <v>69</v>
      </c>
      <c r="B81" s="28" t="s">
        <v>35</v>
      </c>
      <c r="C81" s="40" t="s">
        <v>19</v>
      </c>
      <c r="D81" s="24">
        <f t="shared" si="10"/>
        <v>0.87409999999999999</v>
      </c>
      <c r="E81" s="12">
        <v>204</v>
      </c>
      <c r="F81" s="12">
        <f t="shared" si="5"/>
        <v>178.32</v>
      </c>
      <c r="G81" s="25">
        <f t="shared" si="12"/>
        <v>42.07</v>
      </c>
      <c r="H81" s="26">
        <f t="shared" si="9"/>
        <v>220.39</v>
      </c>
    </row>
    <row r="82" spans="1:8" ht="26.4" x14ac:dyDescent="0.25">
      <c r="A82" s="23">
        <v>70</v>
      </c>
      <c r="B82" s="28" t="s">
        <v>35</v>
      </c>
      <c r="C82" s="40" t="s">
        <v>19</v>
      </c>
      <c r="D82" s="24">
        <f t="shared" si="10"/>
        <v>0.87409999999999999</v>
      </c>
      <c r="E82" s="12">
        <v>232</v>
      </c>
      <c r="F82" s="12">
        <f t="shared" si="5"/>
        <v>202.79999999999998</v>
      </c>
      <c r="G82" s="25">
        <f t="shared" si="12"/>
        <v>47.84</v>
      </c>
      <c r="H82" s="26">
        <f t="shared" si="9"/>
        <v>250.64</v>
      </c>
    </row>
    <row r="83" spans="1:8" ht="26.4" x14ac:dyDescent="0.25">
      <c r="A83" s="23">
        <v>71</v>
      </c>
      <c r="B83" s="28" t="s">
        <v>35</v>
      </c>
      <c r="C83" s="40" t="s">
        <v>19</v>
      </c>
      <c r="D83" s="24">
        <f t="shared" si="10"/>
        <v>0.87409999999999999</v>
      </c>
      <c r="E83" s="12">
        <v>493.5</v>
      </c>
      <c r="F83" s="12">
        <f>ROUNDUP(E83*D83,2)+0.01</f>
        <v>431.38</v>
      </c>
      <c r="G83" s="25">
        <f t="shared" si="12"/>
        <v>101.76</v>
      </c>
      <c r="H83" s="26">
        <f t="shared" si="9"/>
        <v>533.14</v>
      </c>
    </row>
    <row r="84" spans="1:8" ht="26.4" x14ac:dyDescent="0.25">
      <c r="A84" s="23">
        <v>72</v>
      </c>
      <c r="B84" s="28" t="s">
        <v>35</v>
      </c>
      <c r="C84" s="40" t="s">
        <v>19</v>
      </c>
      <c r="D84" s="24">
        <f t="shared" si="10"/>
        <v>0.87409999999999999</v>
      </c>
      <c r="E84" s="12">
        <v>308</v>
      </c>
      <c r="F84" s="12">
        <f t="shared" ref="F84:F147" si="13">ROUNDUP(E84*D84,2)</f>
        <v>269.23</v>
      </c>
      <c r="G84" s="25">
        <f t="shared" si="12"/>
        <v>63.51</v>
      </c>
      <c r="H84" s="26">
        <f t="shared" si="9"/>
        <v>332.74</v>
      </c>
    </row>
    <row r="85" spans="1:8" ht="26.4" x14ac:dyDescent="0.25">
      <c r="A85" s="23">
        <v>73</v>
      </c>
      <c r="B85" s="28" t="s">
        <v>36</v>
      </c>
      <c r="C85" s="40" t="s">
        <v>19</v>
      </c>
      <c r="D85" s="24">
        <f t="shared" si="10"/>
        <v>0.87409999999999999</v>
      </c>
      <c r="E85" s="12">
        <v>502.5</v>
      </c>
      <c r="F85" s="12">
        <f t="shared" ref="F85:F87" si="14">ROUNDUP(E85*D85,2)+0.01</f>
        <v>439.25</v>
      </c>
      <c r="G85" s="25">
        <f t="shared" si="12"/>
        <v>103.62</v>
      </c>
      <c r="H85" s="26">
        <f t="shared" si="9"/>
        <v>542.87</v>
      </c>
    </row>
    <row r="86" spans="1:8" ht="26.4" x14ac:dyDescent="0.25">
      <c r="A86" s="23">
        <v>74</v>
      </c>
      <c r="B86" s="28" t="s">
        <v>36</v>
      </c>
      <c r="C86" s="40" t="s">
        <v>7</v>
      </c>
      <c r="D86" s="24">
        <f t="shared" si="10"/>
        <v>0.87409999999999999</v>
      </c>
      <c r="E86" s="12">
        <v>463</v>
      </c>
      <c r="F86" s="12">
        <f t="shared" si="14"/>
        <v>404.71999999999997</v>
      </c>
      <c r="G86" s="25">
        <f t="shared" si="12"/>
        <v>95.47</v>
      </c>
      <c r="H86" s="26">
        <f t="shared" si="9"/>
        <v>500.18999999999994</v>
      </c>
    </row>
    <row r="87" spans="1:8" ht="26.4" x14ac:dyDescent="0.25">
      <c r="A87" s="23">
        <v>75</v>
      </c>
      <c r="B87" s="28" t="s">
        <v>36</v>
      </c>
      <c r="C87" s="40" t="s">
        <v>8</v>
      </c>
      <c r="D87" s="24">
        <f t="shared" si="10"/>
        <v>0.87409999999999999</v>
      </c>
      <c r="E87" s="12">
        <v>360</v>
      </c>
      <c r="F87" s="12">
        <f t="shared" si="14"/>
        <v>314.69</v>
      </c>
      <c r="G87" s="25">
        <f>ROUNDDOWN(F87*23.59%,2)</f>
        <v>74.23</v>
      </c>
      <c r="H87" s="26">
        <f t="shared" si="9"/>
        <v>388.92</v>
      </c>
    </row>
    <row r="88" spans="1:8" ht="26.4" x14ac:dyDescent="0.25">
      <c r="A88" s="23">
        <v>76</v>
      </c>
      <c r="B88" s="28" t="s">
        <v>36</v>
      </c>
      <c r="C88" s="40" t="s">
        <v>4</v>
      </c>
      <c r="D88" s="24">
        <f t="shared" si="10"/>
        <v>0.87409999999999999</v>
      </c>
      <c r="E88" s="12">
        <v>453.5</v>
      </c>
      <c r="F88" s="12">
        <f>ROUNDUP(E88*D88,2)+0.01</f>
        <v>396.41999999999996</v>
      </c>
      <c r="G88" s="25">
        <f t="shared" si="12"/>
        <v>93.52</v>
      </c>
      <c r="H88" s="26">
        <f t="shared" si="9"/>
        <v>489.93999999999994</v>
      </c>
    </row>
    <row r="89" spans="1:8" ht="26.4" x14ac:dyDescent="0.25">
      <c r="A89" s="23">
        <v>77</v>
      </c>
      <c r="B89" s="28" t="s">
        <v>36</v>
      </c>
      <c r="C89" s="40" t="s">
        <v>8</v>
      </c>
      <c r="D89" s="24">
        <f t="shared" si="10"/>
        <v>0.87409999999999999</v>
      </c>
      <c r="E89" s="12">
        <v>257</v>
      </c>
      <c r="F89" s="12">
        <f t="shared" si="13"/>
        <v>224.64999999999998</v>
      </c>
      <c r="G89" s="25">
        <f>ROUNDUP(F89*23.59%,2)</f>
        <v>53</v>
      </c>
      <c r="H89" s="26">
        <f t="shared" si="9"/>
        <v>277.64999999999998</v>
      </c>
    </row>
    <row r="90" spans="1:8" ht="26.4" x14ac:dyDescent="0.25">
      <c r="A90" s="23">
        <v>78</v>
      </c>
      <c r="B90" s="28" t="s">
        <v>36</v>
      </c>
      <c r="C90" s="40" t="s">
        <v>19</v>
      </c>
      <c r="D90" s="24">
        <f t="shared" si="10"/>
        <v>0.87409999999999999</v>
      </c>
      <c r="E90" s="12">
        <v>487</v>
      </c>
      <c r="F90" s="12">
        <f t="shared" ref="F90:F95" si="15">ROUNDUP(E90*D90,2)+0.01</f>
        <v>425.7</v>
      </c>
      <c r="G90" s="25">
        <f t="shared" si="12"/>
        <v>100.42</v>
      </c>
      <c r="H90" s="26">
        <f t="shared" si="9"/>
        <v>526.12</v>
      </c>
    </row>
    <row r="91" spans="1:8" ht="26.4" x14ac:dyDescent="0.25">
      <c r="A91" s="23">
        <v>79</v>
      </c>
      <c r="B91" s="28" t="s">
        <v>36</v>
      </c>
      <c r="C91" s="40" t="s">
        <v>19</v>
      </c>
      <c r="D91" s="24">
        <f t="shared" si="10"/>
        <v>0.87409999999999999</v>
      </c>
      <c r="E91" s="12">
        <v>407</v>
      </c>
      <c r="F91" s="12">
        <f t="shared" si="15"/>
        <v>355.77</v>
      </c>
      <c r="G91" s="25">
        <f t="shared" si="12"/>
        <v>83.93</v>
      </c>
      <c r="H91" s="26">
        <f t="shared" si="9"/>
        <v>439.7</v>
      </c>
    </row>
    <row r="92" spans="1:8" ht="26.4" x14ac:dyDescent="0.25">
      <c r="A92" s="23">
        <v>80</v>
      </c>
      <c r="B92" s="28" t="s">
        <v>36</v>
      </c>
      <c r="C92" s="40" t="s">
        <v>19</v>
      </c>
      <c r="D92" s="24">
        <f t="shared" si="10"/>
        <v>0.87409999999999999</v>
      </c>
      <c r="E92" s="12">
        <v>463</v>
      </c>
      <c r="F92" s="12">
        <f t="shared" si="15"/>
        <v>404.71999999999997</v>
      </c>
      <c r="G92" s="25">
        <f t="shared" si="12"/>
        <v>95.47</v>
      </c>
      <c r="H92" s="26">
        <f t="shared" si="9"/>
        <v>500.18999999999994</v>
      </c>
    </row>
    <row r="93" spans="1:8" ht="26.4" x14ac:dyDescent="0.25">
      <c r="A93" s="23">
        <v>81</v>
      </c>
      <c r="B93" s="28" t="s">
        <v>36</v>
      </c>
      <c r="C93" s="40" t="s">
        <v>19</v>
      </c>
      <c r="D93" s="24">
        <f t="shared" si="10"/>
        <v>0.87409999999999999</v>
      </c>
      <c r="E93" s="12">
        <v>480</v>
      </c>
      <c r="F93" s="12">
        <f t="shared" si="15"/>
        <v>419.58</v>
      </c>
      <c r="G93" s="25">
        <f t="shared" si="12"/>
        <v>98.98</v>
      </c>
      <c r="H93" s="26">
        <f t="shared" si="9"/>
        <v>518.55999999999995</v>
      </c>
    </row>
    <row r="94" spans="1:8" ht="26.4" x14ac:dyDescent="0.25">
      <c r="A94" s="23">
        <v>82</v>
      </c>
      <c r="B94" s="28" t="s">
        <v>36</v>
      </c>
      <c r="C94" s="40" t="s">
        <v>19</v>
      </c>
      <c r="D94" s="24">
        <f t="shared" si="10"/>
        <v>0.87409999999999999</v>
      </c>
      <c r="E94" s="12">
        <v>331</v>
      </c>
      <c r="F94" s="12">
        <f t="shared" si="15"/>
        <v>289.33999999999997</v>
      </c>
      <c r="G94" s="25">
        <f t="shared" si="12"/>
        <v>68.260000000000005</v>
      </c>
      <c r="H94" s="26">
        <f t="shared" si="9"/>
        <v>357.59999999999997</v>
      </c>
    </row>
    <row r="95" spans="1:8" ht="26.4" x14ac:dyDescent="0.25">
      <c r="A95" s="23">
        <v>83</v>
      </c>
      <c r="B95" s="28" t="s">
        <v>37</v>
      </c>
      <c r="C95" s="40" t="s">
        <v>19</v>
      </c>
      <c r="D95" s="24">
        <f t="shared" si="10"/>
        <v>0.87409999999999999</v>
      </c>
      <c r="E95" s="12">
        <v>441</v>
      </c>
      <c r="F95" s="12">
        <f t="shared" si="15"/>
        <v>385.49</v>
      </c>
      <c r="G95" s="25">
        <f>ROUNDDOWN(F95*23.59%,2)</f>
        <v>90.93</v>
      </c>
      <c r="H95" s="26">
        <f t="shared" si="9"/>
        <v>476.42</v>
      </c>
    </row>
    <row r="96" spans="1:8" ht="26.4" x14ac:dyDescent="0.25">
      <c r="A96" s="23">
        <v>84</v>
      </c>
      <c r="B96" s="28" t="s">
        <v>37</v>
      </c>
      <c r="C96" s="40" t="s">
        <v>8</v>
      </c>
      <c r="D96" s="24">
        <f t="shared" si="10"/>
        <v>0.87409999999999999</v>
      </c>
      <c r="E96" s="12">
        <v>201</v>
      </c>
      <c r="F96" s="12">
        <f t="shared" si="13"/>
        <v>175.7</v>
      </c>
      <c r="G96" s="25">
        <f t="shared" si="12"/>
        <v>41.45</v>
      </c>
      <c r="H96" s="26">
        <f t="shared" si="9"/>
        <v>217.14999999999998</v>
      </c>
    </row>
    <row r="97" spans="1:8" ht="26.4" x14ac:dyDescent="0.25">
      <c r="A97" s="23">
        <v>85</v>
      </c>
      <c r="B97" s="28" t="s">
        <v>37</v>
      </c>
      <c r="C97" s="40" t="s">
        <v>19</v>
      </c>
      <c r="D97" s="24">
        <f t="shared" si="10"/>
        <v>0.87409999999999999</v>
      </c>
      <c r="E97" s="12">
        <v>306</v>
      </c>
      <c r="F97" s="12">
        <f t="shared" si="13"/>
        <v>267.48</v>
      </c>
      <c r="G97" s="25">
        <f t="shared" si="12"/>
        <v>63.1</v>
      </c>
      <c r="H97" s="26">
        <f t="shared" si="9"/>
        <v>330.58000000000004</v>
      </c>
    </row>
    <row r="98" spans="1:8" ht="26.4" x14ac:dyDescent="0.25">
      <c r="A98" s="23">
        <v>86</v>
      </c>
      <c r="B98" s="28" t="s">
        <v>37</v>
      </c>
      <c r="C98" s="40" t="s">
        <v>19</v>
      </c>
      <c r="D98" s="24">
        <f t="shared" si="10"/>
        <v>0.87409999999999999</v>
      </c>
      <c r="E98" s="12">
        <v>60</v>
      </c>
      <c r="F98" s="12">
        <f t="shared" si="13"/>
        <v>52.449999999999996</v>
      </c>
      <c r="G98" s="25">
        <f t="shared" si="12"/>
        <v>12.37</v>
      </c>
      <c r="H98" s="26">
        <f t="shared" si="9"/>
        <v>64.819999999999993</v>
      </c>
    </row>
    <row r="99" spans="1:8" ht="26.4" x14ac:dyDescent="0.25">
      <c r="A99" s="23">
        <v>87</v>
      </c>
      <c r="B99" s="28" t="s">
        <v>37</v>
      </c>
      <c r="C99" s="40" t="s">
        <v>19</v>
      </c>
      <c r="D99" s="24">
        <f t="shared" si="10"/>
        <v>0.87409999999999999</v>
      </c>
      <c r="E99" s="12">
        <v>476</v>
      </c>
      <c r="F99" s="12">
        <f t="shared" si="13"/>
        <v>416.08</v>
      </c>
      <c r="G99" s="25">
        <f t="shared" ref="G99:G100" si="16">ROUNDUP(F99*23.59%,2)</f>
        <v>98.160000000000011</v>
      </c>
      <c r="H99" s="26">
        <f t="shared" si="9"/>
        <v>514.24</v>
      </c>
    </row>
    <row r="100" spans="1:8" ht="26.4" x14ac:dyDescent="0.25">
      <c r="A100" s="23">
        <v>88</v>
      </c>
      <c r="B100" s="28" t="s">
        <v>37</v>
      </c>
      <c r="C100" s="40" t="s">
        <v>19</v>
      </c>
      <c r="D100" s="24">
        <f t="shared" si="10"/>
        <v>0.87409999999999999</v>
      </c>
      <c r="E100" s="12">
        <v>276</v>
      </c>
      <c r="F100" s="12">
        <f t="shared" si="13"/>
        <v>241.26</v>
      </c>
      <c r="G100" s="25">
        <f t="shared" si="16"/>
        <v>56.919999999999995</v>
      </c>
      <c r="H100" s="26">
        <f t="shared" si="9"/>
        <v>298.18</v>
      </c>
    </row>
    <row r="101" spans="1:8" ht="26.4" x14ac:dyDescent="0.25">
      <c r="A101" s="23">
        <v>89</v>
      </c>
      <c r="B101" s="28" t="s">
        <v>37</v>
      </c>
      <c r="C101" s="40" t="s">
        <v>19</v>
      </c>
      <c r="D101" s="24">
        <f t="shared" si="10"/>
        <v>0.87409999999999999</v>
      </c>
      <c r="E101" s="12">
        <v>259</v>
      </c>
      <c r="F101" s="12">
        <f t="shared" si="13"/>
        <v>226.39999999999998</v>
      </c>
      <c r="G101" s="25">
        <f t="shared" si="12"/>
        <v>53.41</v>
      </c>
      <c r="H101" s="26">
        <f t="shared" si="9"/>
        <v>279.80999999999995</v>
      </c>
    </row>
    <row r="102" spans="1:8" ht="26.4" x14ac:dyDescent="0.25">
      <c r="A102" s="23">
        <v>90</v>
      </c>
      <c r="B102" s="28" t="s">
        <v>37</v>
      </c>
      <c r="C102" s="40" t="s">
        <v>19</v>
      </c>
      <c r="D102" s="24">
        <f t="shared" si="10"/>
        <v>0.87409999999999999</v>
      </c>
      <c r="E102" s="12">
        <v>228</v>
      </c>
      <c r="F102" s="12">
        <f t="shared" si="13"/>
        <v>199.29999999999998</v>
      </c>
      <c r="G102" s="25">
        <f t="shared" si="12"/>
        <v>47.01</v>
      </c>
      <c r="H102" s="26">
        <f t="shared" si="9"/>
        <v>246.30999999999997</v>
      </c>
    </row>
    <row r="103" spans="1:8" ht="26.4" x14ac:dyDescent="0.25">
      <c r="A103" s="23">
        <v>91</v>
      </c>
      <c r="B103" s="28" t="s">
        <v>37</v>
      </c>
      <c r="C103" s="40" t="s">
        <v>19</v>
      </c>
      <c r="D103" s="24">
        <f t="shared" si="10"/>
        <v>0.87409999999999999</v>
      </c>
      <c r="E103" s="12">
        <v>300</v>
      </c>
      <c r="F103" s="12">
        <f>ROUNDUP(E103*D103,2)+0.01</f>
        <v>262.24</v>
      </c>
      <c r="G103" s="25">
        <f t="shared" si="12"/>
        <v>61.86</v>
      </c>
      <c r="H103" s="26">
        <f t="shared" si="9"/>
        <v>324.10000000000002</v>
      </c>
    </row>
    <row r="104" spans="1:8" ht="26.4" x14ac:dyDescent="0.25">
      <c r="A104" s="23">
        <v>92</v>
      </c>
      <c r="B104" s="28" t="s">
        <v>37</v>
      </c>
      <c r="C104" s="40" t="s">
        <v>19</v>
      </c>
      <c r="D104" s="24">
        <f t="shared" si="10"/>
        <v>0.87409999999999999</v>
      </c>
      <c r="E104" s="12">
        <v>323</v>
      </c>
      <c r="F104" s="12">
        <f t="shared" si="13"/>
        <v>282.33999999999997</v>
      </c>
      <c r="G104" s="25">
        <f t="shared" si="12"/>
        <v>66.599999999999994</v>
      </c>
      <c r="H104" s="26">
        <f t="shared" si="9"/>
        <v>348.93999999999994</v>
      </c>
    </row>
    <row r="105" spans="1:8" ht="26.4" x14ac:dyDescent="0.25">
      <c r="A105" s="23">
        <v>93</v>
      </c>
      <c r="B105" s="28" t="s">
        <v>38</v>
      </c>
      <c r="C105" s="40" t="s">
        <v>19</v>
      </c>
      <c r="D105" s="24">
        <f t="shared" si="10"/>
        <v>0.87409999999999999</v>
      </c>
      <c r="E105" s="12">
        <v>327</v>
      </c>
      <c r="F105" s="12">
        <f t="shared" si="13"/>
        <v>285.83999999999997</v>
      </c>
      <c r="G105" s="25">
        <f t="shared" si="12"/>
        <v>67.430000000000007</v>
      </c>
      <c r="H105" s="26">
        <f t="shared" si="9"/>
        <v>353.27</v>
      </c>
    </row>
    <row r="106" spans="1:8" ht="26.4" x14ac:dyDescent="0.25">
      <c r="A106" s="23">
        <v>94</v>
      </c>
      <c r="B106" s="28" t="s">
        <v>38</v>
      </c>
      <c r="C106" s="40" t="s">
        <v>4</v>
      </c>
      <c r="D106" s="24">
        <f t="shared" si="10"/>
        <v>0.87409999999999999</v>
      </c>
      <c r="E106" s="12">
        <v>68</v>
      </c>
      <c r="F106" s="12">
        <f t="shared" si="13"/>
        <v>59.44</v>
      </c>
      <c r="G106" s="25">
        <f t="shared" si="12"/>
        <v>14.02</v>
      </c>
      <c r="H106" s="26">
        <f t="shared" si="9"/>
        <v>73.459999999999994</v>
      </c>
    </row>
    <row r="107" spans="1:8" ht="26.4" x14ac:dyDescent="0.25">
      <c r="A107" s="23">
        <v>95</v>
      </c>
      <c r="B107" s="28" t="s">
        <v>38</v>
      </c>
      <c r="C107" s="40" t="s">
        <v>7</v>
      </c>
      <c r="D107" s="24">
        <f t="shared" si="10"/>
        <v>0.87409999999999999</v>
      </c>
      <c r="E107" s="12">
        <v>279.5</v>
      </c>
      <c r="F107" s="12">
        <f t="shared" si="13"/>
        <v>244.32</v>
      </c>
      <c r="G107" s="25">
        <f t="shared" si="12"/>
        <v>57.64</v>
      </c>
      <c r="H107" s="26">
        <f t="shared" si="9"/>
        <v>301.95999999999998</v>
      </c>
    </row>
    <row r="108" spans="1:8" ht="26.4" x14ac:dyDescent="0.25">
      <c r="A108" s="23">
        <v>96</v>
      </c>
      <c r="B108" s="28" t="s">
        <v>38</v>
      </c>
      <c r="C108" s="40" t="s">
        <v>4</v>
      </c>
      <c r="D108" s="24">
        <f t="shared" si="10"/>
        <v>0.87409999999999999</v>
      </c>
      <c r="E108" s="12">
        <v>394</v>
      </c>
      <c r="F108" s="12">
        <f t="shared" ref="F108:F111" si="17">ROUNDUP(E108*D108,2)+0.01</f>
        <v>344.40999999999997</v>
      </c>
      <c r="G108" s="25">
        <f>ROUNDDOWN(F108*23.59%,2)</f>
        <v>81.239999999999995</v>
      </c>
      <c r="H108" s="26">
        <f t="shared" si="9"/>
        <v>425.65</v>
      </c>
    </row>
    <row r="109" spans="1:8" ht="26.4" x14ac:dyDescent="0.25">
      <c r="A109" s="23">
        <v>97</v>
      </c>
      <c r="B109" s="28" t="s">
        <v>38</v>
      </c>
      <c r="C109" s="40" t="s">
        <v>8</v>
      </c>
      <c r="D109" s="24">
        <f t="shared" si="10"/>
        <v>0.87409999999999999</v>
      </c>
      <c r="E109" s="12">
        <v>429</v>
      </c>
      <c r="F109" s="12">
        <f t="shared" si="17"/>
        <v>375</v>
      </c>
      <c r="G109" s="25">
        <f t="shared" si="12"/>
        <v>88.46</v>
      </c>
      <c r="H109" s="26">
        <f t="shared" si="9"/>
        <v>463.46</v>
      </c>
    </row>
    <row r="110" spans="1:8" ht="26.4" x14ac:dyDescent="0.25">
      <c r="A110" s="23">
        <v>98</v>
      </c>
      <c r="B110" s="28" t="s">
        <v>38</v>
      </c>
      <c r="C110" s="40" t="s">
        <v>19</v>
      </c>
      <c r="D110" s="24">
        <f t="shared" si="10"/>
        <v>0.87409999999999999</v>
      </c>
      <c r="E110" s="12">
        <v>346</v>
      </c>
      <c r="F110" s="12">
        <f t="shared" si="17"/>
        <v>302.45</v>
      </c>
      <c r="G110" s="25">
        <f t="shared" si="12"/>
        <v>71.349999999999994</v>
      </c>
      <c r="H110" s="26">
        <f t="shared" si="9"/>
        <v>373.79999999999995</v>
      </c>
    </row>
    <row r="111" spans="1:8" ht="26.4" x14ac:dyDescent="0.25">
      <c r="A111" s="23">
        <v>99</v>
      </c>
      <c r="B111" s="28" t="s">
        <v>38</v>
      </c>
      <c r="C111" s="40" t="s">
        <v>19</v>
      </c>
      <c r="D111" s="24">
        <f t="shared" si="10"/>
        <v>0.87409999999999999</v>
      </c>
      <c r="E111" s="12">
        <v>478</v>
      </c>
      <c r="F111" s="12">
        <f t="shared" si="17"/>
        <v>417.83</v>
      </c>
      <c r="G111" s="25">
        <f>ROUNDDOWN(F111*23.59%,2)</f>
        <v>98.56</v>
      </c>
      <c r="H111" s="26">
        <f t="shared" si="9"/>
        <v>516.39</v>
      </c>
    </row>
    <row r="112" spans="1:8" ht="26.4" x14ac:dyDescent="0.25">
      <c r="A112" s="23">
        <v>100</v>
      </c>
      <c r="B112" s="28" t="s">
        <v>38</v>
      </c>
      <c r="C112" s="40" t="s">
        <v>19</v>
      </c>
      <c r="D112" s="24">
        <f t="shared" si="10"/>
        <v>0.87409999999999999</v>
      </c>
      <c r="E112" s="12">
        <v>228</v>
      </c>
      <c r="F112" s="12">
        <f t="shared" si="13"/>
        <v>199.29999999999998</v>
      </c>
      <c r="G112" s="25">
        <f>ROUNDUP(F112*23.59%,2)</f>
        <v>47.019999999999996</v>
      </c>
      <c r="H112" s="26">
        <f t="shared" si="9"/>
        <v>246.32</v>
      </c>
    </row>
    <row r="113" spans="1:8" ht="26.4" x14ac:dyDescent="0.25">
      <c r="A113" s="23">
        <v>101</v>
      </c>
      <c r="B113" s="28" t="s">
        <v>38</v>
      </c>
      <c r="C113" s="40" t="s">
        <v>19</v>
      </c>
      <c r="D113" s="24">
        <f t="shared" si="10"/>
        <v>0.87409999999999999</v>
      </c>
      <c r="E113" s="12">
        <v>338</v>
      </c>
      <c r="F113" s="12">
        <f t="shared" si="13"/>
        <v>295.45</v>
      </c>
      <c r="G113" s="25">
        <f>ROUNDDOWN(F113*23.59%,2)</f>
        <v>69.69</v>
      </c>
      <c r="H113" s="26">
        <f t="shared" si="9"/>
        <v>365.14</v>
      </c>
    </row>
    <row r="114" spans="1:8" ht="26.4" x14ac:dyDescent="0.25">
      <c r="A114" s="23">
        <v>102</v>
      </c>
      <c r="B114" s="28" t="s">
        <v>38</v>
      </c>
      <c r="C114" s="40" t="s">
        <v>19</v>
      </c>
      <c r="D114" s="24">
        <f t="shared" si="10"/>
        <v>0.87409999999999999</v>
      </c>
      <c r="E114" s="12">
        <v>441</v>
      </c>
      <c r="F114" s="12">
        <f>ROUNDUP(E114*D114,2)+0.01</f>
        <v>385.49</v>
      </c>
      <c r="G114" s="25">
        <f t="shared" si="12"/>
        <v>90.94</v>
      </c>
      <c r="H114" s="26">
        <f t="shared" si="9"/>
        <v>476.43</v>
      </c>
    </row>
    <row r="115" spans="1:8" ht="26.4" x14ac:dyDescent="0.25">
      <c r="A115" s="23">
        <v>103</v>
      </c>
      <c r="B115" s="28" t="s">
        <v>38</v>
      </c>
      <c r="C115" s="40" t="s">
        <v>19</v>
      </c>
      <c r="D115" s="24">
        <f t="shared" si="10"/>
        <v>0.87409999999999999</v>
      </c>
      <c r="E115" s="12">
        <v>130</v>
      </c>
      <c r="F115" s="12">
        <f t="shared" si="13"/>
        <v>113.64</v>
      </c>
      <c r="G115" s="25">
        <f t="shared" si="12"/>
        <v>26.81</v>
      </c>
      <c r="H115" s="26">
        <f t="shared" si="9"/>
        <v>140.44999999999999</v>
      </c>
    </row>
    <row r="116" spans="1:8" ht="26.4" x14ac:dyDescent="0.25">
      <c r="A116" s="23">
        <v>104</v>
      </c>
      <c r="B116" s="28" t="s">
        <v>39</v>
      </c>
      <c r="C116" s="40" t="s">
        <v>8</v>
      </c>
      <c r="D116" s="24">
        <f t="shared" si="10"/>
        <v>0.87409999999999999</v>
      </c>
      <c r="E116" s="12">
        <v>462</v>
      </c>
      <c r="F116" s="12">
        <f>ROUNDUP(E116*D116,2)+0.01</f>
        <v>403.84999999999997</v>
      </c>
      <c r="G116" s="25">
        <f t="shared" si="12"/>
        <v>95.27</v>
      </c>
      <c r="H116" s="26">
        <f t="shared" si="9"/>
        <v>499.11999999999995</v>
      </c>
    </row>
    <row r="117" spans="1:8" ht="26.4" x14ac:dyDescent="0.25">
      <c r="A117" s="23">
        <v>105</v>
      </c>
      <c r="B117" s="28" t="s">
        <v>39</v>
      </c>
      <c r="C117" s="40" t="s">
        <v>19</v>
      </c>
      <c r="D117" s="24">
        <f t="shared" si="10"/>
        <v>0.87409999999999999</v>
      </c>
      <c r="E117" s="12">
        <v>403</v>
      </c>
      <c r="F117" s="12">
        <f t="shared" si="13"/>
        <v>352.27</v>
      </c>
      <c r="G117" s="25">
        <f t="shared" si="12"/>
        <v>83.1</v>
      </c>
      <c r="H117" s="26">
        <f t="shared" si="9"/>
        <v>435.37</v>
      </c>
    </row>
    <row r="118" spans="1:8" ht="26.4" x14ac:dyDescent="0.25">
      <c r="A118" s="23">
        <v>106</v>
      </c>
      <c r="B118" s="28" t="s">
        <v>39</v>
      </c>
      <c r="C118" s="40" t="s">
        <v>7</v>
      </c>
      <c r="D118" s="24">
        <f t="shared" si="10"/>
        <v>0.87409999999999999</v>
      </c>
      <c r="E118" s="12">
        <v>472</v>
      </c>
      <c r="F118" s="12">
        <f t="shared" ref="F118:F119" si="18">ROUNDUP(E118*D118,2)+0.01</f>
        <v>412.59</v>
      </c>
      <c r="G118" s="25">
        <f t="shared" si="12"/>
        <v>97.33</v>
      </c>
      <c r="H118" s="26">
        <f t="shared" si="9"/>
        <v>509.91999999999996</v>
      </c>
    </row>
    <row r="119" spans="1:8" ht="26.4" x14ac:dyDescent="0.25">
      <c r="A119" s="23">
        <v>107</v>
      </c>
      <c r="B119" s="28" t="s">
        <v>39</v>
      </c>
      <c r="C119" s="40" t="s">
        <v>8</v>
      </c>
      <c r="D119" s="24">
        <f t="shared" si="10"/>
        <v>0.87409999999999999</v>
      </c>
      <c r="E119" s="12">
        <v>346</v>
      </c>
      <c r="F119" s="12">
        <f t="shared" si="18"/>
        <v>302.45</v>
      </c>
      <c r="G119" s="25">
        <f t="shared" si="12"/>
        <v>71.349999999999994</v>
      </c>
      <c r="H119" s="26">
        <f t="shared" si="9"/>
        <v>373.79999999999995</v>
      </c>
    </row>
    <row r="120" spans="1:8" ht="26.4" x14ac:dyDescent="0.25">
      <c r="A120" s="23">
        <v>108</v>
      </c>
      <c r="B120" s="28" t="s">
        <v>39</v>
      </c>
      <c r="C120" s="40" t="s">
        <v>19</v>
      </c>
      <c r="D120" s="24">
        <f t="shared" si="10"/>
        <v>0.87409999999999999</v>
      </c>
      <c r="E120" s="12">
        <v>343</v>
      </c>
      <c r="F120" s="12">
        <f t="shared" si="13"/>
        <v>299.82</v>
      </c>
      <c r="G120" s="25">
        <f t="shared" si="12"/>
        <v>70.73</v>
      </c>
      <c r="H120" s="26">
        <f t="shared" si="9"/>
        <v>370.55</v>
      </c>
    </row>
    <row r="121" spans="1:8" ht="26.4" x14ac:dyDescent="0.25">
      <c r="A121" s="23">
        <v>109</v>
      </c>
      <c r="B121" s="28" t="s">
        <v>39</v>
      </c>
      <c r="C121" s="40" t="s">
        <v>4</v>
      </c>
      <c r="D121" s="24">
        <f t="shared" si="10"/>
        <v>0.87409999999999999</v>
      </c>
      <c r="E121" s="12">
        <v>240</v>
      </c>
      <c r="F121" s="12">
        <f t="shared" si="13"/>
        <v>209.79</v>
      </c>
      <c r="G121" s="25">
        <f t="shared" si="12"/>
        <v>49.49</v>
      </c>
      <c r="H121" s="26">
        <f t="shared" si="9"/>
        <v>259.27999999999997</v>
      </c>
    </row>
    <row r="122" spans="1:8" ht="26.4" x14ac:dyDescent="0.25">
      <c r="A122" s="23">
        <v>110</v>
      </c>
      <c r="B122" s="28" t="s">
        <v>39</v>
      </c>
      <c r="C122" s="40" t="s">
        <v>4</v>
      </c>
      <c r="D122" s="24">
        <f t="shared" si="10"/>
        <v>0.87409999999999999</v>
      </c>
      <c r="E122" s="12">
        <v>472</v>
      </c>
      <c r="F122" s="12">
        <f t="shared" ref="F122:F124" si="19">ROUNDUP(E122*D122,2)+0.01</f>
        <v>412.59</v>
      </c>
      <c r="G122" s="25">
        <f t="shared" si="12"/>
        <v>97.33</v>
      </c>
      <c r="H122" s="26">
        <f t="shared" si="9"/>
        <v>509.91999999999996</v>
      </c>
    </row>
    <row r="123" spans="1:8" ht="26.4" x14ac:dyDescent="0.25">
      <c r="A123" s="23">
        <v>111</v>
      </c>
      <c r="B123" s="28" t="s">
        <v>39</v>
      </c>
      <c r="C123" s="40" t="s">
        <v>19</v>
      </c>
      <c r="D123" s="24">
        <f t="shared" si="10"/>
        <v>0.87409999999999999</v>
      </c>
      <c r="E123" s="12">
        <v>473.5</v>
      </c>
      <c r="F123" s="12">
        <f t="shared" si="19"/>
        <v>413.9</v>
      </c>
      <c r="G123" s="25">
        <f t="shared" si="12"/>
        <v>97.64</v>
      </c>
      <c r="H123" s="26">
        <f t="shared" si="9"/>
        <v>511.53999999999996</v>
      </c>
    </row>
    <row r="124" spans="1:8" ht="26.4" x14ac:dyDescent="0.25">
      <c r="A124" s="23">
        <v>112</v>
      </c>
      <c r="B124" s="28" t="s">
        <v>39</v>
      </c>
      <c r="C124" s="40" t="s">
        <v>19</v>
      </c>
      <c r="D124" s="24">
        <f t="shared" si="10"/>
        <v>0.87409999999999999</v>
      </c>
      <c r="E124" s="12">
        <v>368</v>
      </c>
      <c r="F124" s="12">
        <f t="shared" si="19"/>
        <v>321.68</v>
      </c>
      <c r="G124" s="25">
        <f t="shared" si="12"/>
        <v>75.88</v>
      </c>
      <c r="H124" s="26">
        <f t="shared" si="9"/>
        <v>397.56</v>
      </c>
    </row>
    <row r="125" spans="1:8" ht="26.4" x14ac:dyDescent="0.25">
      <c r="A125" s="23">
        <v>113</v>
      </c>
      <c r="B125" s="28" t="s">
        <v>39</v>
      </c>
      <c r="C125" s="40" t="s">
        <v>19</v>
      </c>
      <c r="D125" s="24">
        <f t="shared" si="10"/>
        <v>0.87409999999999999</v>
      </c>
      <c r="E125" s="12">
        <v>283.5</v>
      </c>
      <c r="F125" s="12">
        <f t="shared" si="13"/>
        <v>247.81</v>
      </c>
      <c r="G125" s="25">
        <f t="shared" si="12"/>
        <v>58.46</v>
      </c>
      <c r="H125" s="26">
        <f t="shared" si="9"/>
        <v>306.27</v>
      </c>
    </row>
    <row r="126" spans="1:8" ht="26.4" x14ac:dyDescent="0.25">
      <c r="A126" s="23">
        <v>114</v>
      </c>
      <c r="B126" s="28" t="s">
        <v>40</v>
      </c>
      <c r="C126" s="40" t="s">
        <v>25</v>
      </c>
      <c r="D126" s="24">
        <f t="shared" si="10"/>
        <v>0.87409999999999999</v>
      </c>
      <c r="E126" s="12">
        <v>152.5</v>
      </c>
      <c r="F126" s="12">
        <f>ROUND(E126*D126,2)</f>
        <v>133.30000000000001</v>
      </c>
      <c r="G126" s="25">
        <f>ROUNDDOWN(F126*23.59%,2)</f>
        <v>31.44</v>
      </c>
      <c r="H126" s="26">
        <f t="shared" si="9"/>
        <v>164.74</v>
      </c>
    </row>
    <row r="127" spans="1:8" ht="26.4" x14ac:dyDescent="0.25">
      <c r="A127" s="23">
        <v>115</v>
      </c>
      <c r="B127" s="28" t="s">
        <v>40</v>
      </c>
      <c r="C127" s="40" t="s">
        <v>20</v>
      </c>
      <c r="D127" s="24">
        <f t="shared" si="10"/>
        <v>0.87409999999999999</v>
      </c>
      <c r="E127" s="12">
        <v>249</v>
      </c>
      <c r="F127" s="12">
        <f t="shared" si="13"/>
        <v>217.66</v>
      </c>
      <c r="G127" s="25">
        <f t="shared" si="12"/>
        <v>51.35</v>
      </c>
      <c r="H127" s="26">
        <f t="shared" si="9"/>
        <v>269.01</v>
      </c>
    </row>
    <row r="128" spans="1:8" ht="26.4" x14ac:dyDescent="0.25">
      <c r="A128" s="23">
        <v>116</v>
      </c>
      <c r="B128" s="28" t="s">
        <v>41</v>
      </c>
      <c r="C128" s="40" t="s">
        <v>4</v>
      </c>
      <c r="D128" s="24">
        <f t="shared" si="10"/>
        <v>0.87409999999999999</v>
      </c>
      <c r="E128" s="12">
        <v>82</v>
      </c>
      <c r="F128" s="12">
        <f t="shared" si="13"/>
        <v>71.680000000000007</v>
      </c>
      <c r="G128" s="25">
        <f t="shared" si="12"/>
        <v>16.91</v>
      </c>
      <c r="H128" s="26">
        <f t="shared" si="9"/>
        <v>88.59</v>
      </c>
    </row>
    <row r="129" spans="1:8" ht="26.4" x14ac:dyDescent="0.25">
      <c r="A129" s="23">
        <v>117</v>
      </c>
      <c r="B129" s="28" t="s">
        <v>41</v>
      </c>
      <c r="C129" s="40" t="s">
        <v>4</v>
      </c>
      <c r="D129" s="24">
        <f t="shared" si="10"/>
        <v>0.87409999999999999</v>
      </c>
      <c r="E129" s="12">
        <v>9</v>
      </c>
      <c r="F129" s="12">
        <f t="shared" si="13"/>
        <v>7.87</v>
      </c>
      <c r="G129" s="25">
        <f t="shared" si="12"/>
        <v>1.86</v>
      </c>
      <c r="H129" s="26">
        <f t="shared" si="9"/>
        <v>9.73</v>
      </c>
    </row>
    <row r="130" spans="1:8" ht="26.4" x14ac:dyDescent="0.25">
      <c r="A130" s="23">
        <v>118</v>
      </c>
      <c r="B130" s="28" t="s">
        <v>41</v>
      </c>
      <c r="C130" s="40" t="s">
        <v>4</v>
      </c>
      <c r="D130" s="24">
        <f t="shared" si="10"/>
        <v>0.87409999999999999</v>
      </c>
      <c r="E130" s="12">
        <v>82</v>
      </c>
      <c r="F130" s="12">
        <f t="shared" si="13"/>
        <v>71.680000000000007</v>
      </c>
      <c r="G130" s="25">
        <f t="shared" si="12"/>
        <v>16.91</v>
      </c>
      <c r="H130" s="26">
        <f t="shared" si="9"/>
        <v>88.59</v>
      </c>
    </row>
    <row r="131" spans="1:8" ht="26.4" x14ac:dyDescent="0.25">
      <c r="A131" s="23">
        <v>119</v>
      </c>
      <c r="B131" s="28" t="s">
        <v>41</v>
      </c>
      <c r="C131" s="40" t="s">
        <v>6</v>
      </c>
      <c r="D131" s="24">
        <f t="shared" si="10"/>
        <v>0.87409999999999999</v>
      </c>
      <c r="E131" s="12">
        <v>9</v>
      </c>
      <c r="F131" s="12">
        <f t="shared" si="13"/>
        <v>7.87</v>
      </c>
      <c r="G131" s="25">
        <f t="shared" si="12"/>
        <v>1.86</v>
      </c>
      <c r="H131" s="26">
        <f t="shared" si="9"/>
        <v>9.73</v>
      </c>
    </row>
    <row r="132" spans="1:8" ht="26.4" x14ac:dyDescent="0.25">
      <c r="A132" s="23">
        <v>120</v>
      </c>
      <c r="B132" s="28" t="s">
        <v>41</v>
      </c>
      <c r="C132" s="40" t="s">
        <v>4</v>
      </c>
      <c r="D132" s="24">
        <f t="shared" si="10"/>
        <v>0.87409999999999999</v>
      </c>
      <c r="E132" s="12">
        <v>315</v>
      </c>
      <c r="F132" s="12">
        <f t="shared" si="13"/>
        <v>275.34999999999997</v>
      </c>
      <c r="G132" s="25">
        <f t="shared" si="12"/>
        <v>64.959999999999994</v>
      </c>
      <c r="H132" s="26">
        <f t="shared" si="9"/>
        <v>340.30999999999995</v>
      </c>
    </row>
    <row r="133" spans="1:8" ht="26.4" x14ac:dyDescent="0.25">
      <c r="A133" s="23">
        <v>121</v>
      </c>
      <c r="B133" s="28" t="s">
        <v>41</v>
      </c>
      <c r="C133" s="40" t="s">
        <v>16</v>
      </c>
      <c r="D133" s="24">
        <f t="shared" si="10"/>
        <v>0.87409999999999999</v>
      </c>
      <c r="E133" s="12">
        <v>175</v>
      </c>
      <c r="F133" s="12">
        <f t="shared" si="13"/>
        <v>152.97</v>
      </c>
      <c r="G133" s="25">
        <f t="shared" si="12"/>
        <v>36.090000000000003</v>
      </c>
      <c r="H133" s="26">
        <f t="shared" si="9"/>
        <v>189.06</v>
      </c>
    </row>
    <row r="134" spans="1:8" ht="26.4" x14ac:dyDescent="0.25">
      <c r="A134" s="23">
        <v>122</v>
      </c>
      <c r="B134" s="28" t="s">
        <v>41</v>
      </c>
      <c r="C134" s="40" t="s">
        <v>4</v>
      </c>
      <c r="D134" s="24">
        <f t="shared" si="10"/>
        <v>0.87409999999999999</v>
      </c>
      <c r="E134" s="12">
        <v>9</v>
      </c>
      <c r="F134" s="12">
        <f t="shared" si="13"/>
        <v>7.87</v>
      </c>
      <c r="G134" s="25">
        <f t="shared" si="12"/>
        <v>1.86</v>
      </c>
      <c r="H134" s="26">
        <f t="shared" si="9"/>
        <v>9.73</v>
      </c>
    </row>
    <row r="135" spans="1:8" ht="26.4" x14ac:dyDescent="0.25">
      <c r="A135" s="23">
        <v>123</v>
      </c>
      <c r="B135" s="28" t="s">
        <v>41</v>
      </c>
      <c r="C135" s="40" t="s">
        <v>7</v>
      </c>
      <c r="D135" s="24">
        <f t="shared" si="10"/>
        <v>0.87409999999999999</v>
      </c>
      <c r="E135" s="12">
        <v>302</v>
      </c>
      <c r="F135" s="12">
        <f>ROUNDUP(E135*D135,2)+0.01</f>
        <v>263.99</v>
      </c>
      <c r="G135" s="25">
        <f>ROUNDDOWN(F135*23.59%,2)</f>
        <v>62.27</v>
      </c>
      <c r="H135" s="26">
        <f t="shared" si="9"/>
        <v>326.26</v>
      </c>
    </row>
    <row r="136" spans="1:8" ht="26.4" x14ac:dyDescent="0.25">
      <c r="A136" s="23">
        <v>124</v>
      </c>
      <c r="B136" s="28" t="s">
        <v>41</v>
      </c>
      <c r="C136" s="40" t="s">
        <v>4</v>
      </c>
      <c r="D136" s="24">
        <f t="shared" si="10"/>
        <v>0.87409999999999999</v>
      </c>
      <c r="E136" s="12">
        <v>9</v>
      </c>
      <c r="F136" s="12">
        <f t="shared" si="13"/>
        <v>7.87</v>
      </c>
      <c r="G136" s="25">
        <f t="shared" si="12"/>
        <v>1.86</v>
      </c>
      <c r="H136" s="26">
        <f t="shared" si="9"/>
        <v>9.73</v>
      </c>
    </row>
    <row r="137" spans="1:8" ht="26.4" x14ac:dyDescent="0.25">
      <c r="A137" s="23">
        <v>125</v>
      </c>
      <c r="B137" s="28" t="s">
        <v>41</v>
      </c>
      <c r="C137" s="40" t="s">
        <v>16</v>
      </c>
      <c r="D137" s="24">
        <f t="shared" si="10"/>
        <v>0.87409999999999999</v>
      </c>
      <c r="E137" s="12">
        <v>9</v>
      </c>
      <c r="F137" s="12">
        <f t="shared" si="13"/>
        <v>7.87</v>
      </c>
      <c r="G137" s="25">
        <f t="shared" si="12"/>
        <v>1.86</v>
      </c>
      <c r="H137" s="26">
        <f t="shared" si="9"/>
        <v>9.73</v>
      </c>
    </row>
    <row r="138" spans="1:8" ht="26.4" x14ac:dyDescent="0.25">
      <c r="A138" s="23">
        <v>126</v>
      </c>
      <c r="B138" s="28" t="s">
        <v>41</v>
      </c>
      <c r="C138" s="40" t="s">
        <v>4</v>
      </c>
      <c r="D138" s="24">
        <f t="shared" si="10"/>
        <v>0.87409999999999999</v>
      </c>
      <c r="E138" s="12">
        <v>9</v>
      </c>
      <c r="F138" s="12">
        <f t="shared" si="13"/>
        <v>7.87</v>
      </c>
      <c r="G138" s="25">
        <f t="shared" si="12"/>
        <v>1.86</v>
      </c>
      <c r="H138" s="26">
        <f t="shared" si="9"/>
        <v>9.73</v>
      </c>
    </row>
    <row r="139" spans="1:8" ht="26.4" x14ac:dyDescent="0.25">
      <c r="A139" s="23">
        <v>127</v>
      </c>
      <c r="B139" s="28" t="s">
        <v>41</v>
      </c>
      <c r="C139" s="40" t="s">
        <v>4</v>
      </c>
      <c r="D139" s="24">
        <f t="shared" si="10"/>
        <v>0.87409999999999999</v>
      </c>
      <c r="E139" s="12">
        <v>9</v>
      </c>
      <c r="F139" s="12">
        <f t="shared" si="13"/>
        <v>7.87</v>
      </c>
      <c r="G139" s="25">
        <f t="shared" si="12"/>
        <v>1.86</v>
      </c>
      <c r="H139" s="26">
        <f t="shared" si="9"/>
        <v>9.73</v>
      </c>
    </row>
    <row r="140" spans="1:8" ht="26.4" x14ac:dyDescent="0.25">
      <c r="A140" s="23">
        <v>128</v>
      </c>
      <c r="B140" s="28" t="s">
        <v>41</v>
      </c>
      <c r="C140" s="40" t="s">
        <v>4</v>
      </c>
      <c r="D140" s="24">
        <f t="shared" si="10"/>
        <v>0.87409999999999999</v>
      </c>
      <c r="E140" s="12">
        <v>315</v>
      </c>
      <c r="F140" s="12">
        <f t="shared" si="13"/>
        <v>275.34999999999997</v>
      </c>
      <c r="G140" s="25">
        <f>ROUNDDOWN(F140*23.59%,2)</f>
        <v>64.95</v>
      </c>
      <c r="H140" s="26">
        <f t="shared" si="9"/>
        <v>340.29999999999995</v>
      </c>
    </row>
    <row r="141" spans="1:8" ht="26.4" x14ac:dyDescent="0.25">
      <c r="A141" s="23">
        <v>129</v>
      </c>
      <c r="B141" s="28" t="s">
        <v>41</v>
      </c>
      <c r="C141" s="40" t="s">
        <v>5</v>
      </c>
      <c r="D141" s="24">
        <f t="shared" si="10"/>
        <v>0.87409999999999999</v>
      </c>
      <c r="E141" s="12">
        <v>9</v>
      </c>
      <c r="F141" s="12">
        <f t="shared" si="13"/>
        <v>7.87</v>
      </c>
      <c r="G141" s="25">
        <f t="shared" si="12"/>
        <v>1.86</v>
      </c>
      <c r="H141" s="26">
        <f t="shared" ref="H141:H204" si="20">F141+G141</f>
        <v>9.73</v>
      </c>
    </row>
    <row r="142" spans="1:8" ht="26.4" x14ac:dyDescent="0.25">
      <c r="A142" s="23">
        <v>130</v>
      </c>
      <c r="B142" s="28" t="s">
        <v>41</v>
      </c>
      <c r="C142" s="40" t="s">
        <v>4</v>
      </c>
      <c r="D142" s="24">
        <f t="shared" ref="D142:D205" si="21">ROUND((588/168.17)*0.25,4)</f>
        <v>0.87409999999999999</v>
      </c>
      <c r="E142" s="12">
        <v>9</v>
      </c>
      <c r="F142" s="12">
        <f t="shared" si="13"/>
        <v>7.87</v>
      </c>
      <c r="G142" s="25">
        <f t="shared" si="12"/>
        <v>1.86</v>
      </c>
      <c r="H142" s="26">
        <f t="shared" si="20"/>
        <v>9.73</v>
      </c>
    </row>
    <row r="143" spans="1:8" ht="26.4" x14ac:dyDescent="0.25">
      <c r="A143" s="23">
        <v>131</v>
      </c>
      <c r="B143" s="28" t="s">
        <v>41</v>
      </c>
      <c r="C143" s="40" t="s">
        <v>4</v>
      </c>
      <c r="D143" s="24">
        <f t="shared" si="21"/>
        <v>0.87409999999999999</v>
      </c>
      <c r="E143" s="12">
        <v>289</v>
      </c>
      <c r="F143" s="12">
        <f t="shared" si="13"/>
        <v>252.62</v>
      </c>
      <c r="G143" s="25">
        <f t="shared" ref="G143:G206" si="22">ROUND(F143*23.59%,2)</f>
        <v>59.59</v>
      </c>
      <c r="H143" s="26">
        <f t="shared" si="20"/>
        <v>312.21000000000004</v>
      </c>
    </row>
    <row r="144" spans="1:8" ht="26.4" x14ac:dyDescent="0.25">
      <c r="A144" s="23">
        <v>132</v>
      </c>
      <c r="B144" s="28" t="s">
        <v>41</v>
      </c>
      <c r="C144" s="40" t="s">
        <v>4</v>
      </c>
      <c r="D144" s="24">
        <f t="shared" si="21"/>
        <v>0.87409999999999999</v>
      </c>
      <c r="E144" s="12">
        <v>73</v>
      </c>
      <c r="F144" s="12">
        <f t="shared" si="13"/>
        <v>63.809999999999995</v>
      </c>
      <c r="G144" s="25">
        <f t="shared" si="22"/>
        <v>15.05</v>
      </c>
      <c r="H144" s="26">
        <f t="shared" si="20"/>
        <v>78.86</v>
      </c>
    </row>
    <row r="145" spans="1:8" ht="26.4" x14ac:dyDescent="0.25">
      <c r="A145" s="23">
        <v>133</v>
      </c>
      <c r="B145" s="28" t="s">
        <v>41</v>
      </c>
      <c r="C145" s="40" t="s">
        <v>5</v>
      </c>
      <c r="D145" s="24">
        <f t="shared" si="21"/>
        <v>0.87409999999999999</v>
      </c>
      <c r="E145" s="12">
        <v>82</v>
      </c>
      <c r="F145" s="12">
        <f t="shared" si="13"/>
        <v>71.680000000000007</v>
      </c>
      <c r="G145" s="25">
        <f t="shared" si="22"/>
        <v>16.91</v>
      </c>
      <c r="H145" s="26">
        <f t="shared" si="20"/>
        <v>88.59</v>
      </c>
    </row>
    <row r="146" spans="1:8" ht="26.4" x14ac:dyDescent="0.25">
      <c r="A146" s="23">
        <v>134</v>
      </c>
      <c r="B146" s="28" t="s">
        <v>41</v>
      </c>
      <c r="C146" s="40" t="s">
        <v>4</v>
      </c>
      <c r="D146" s="24">
        <f t="shared" si="21"/>
        <v>0.87409999999999999</v>
      </c>
      <c r="E146" s="12">
        <v>9</v>
      </c>
      <c r="F146" s="12">
        <f t="shared" si="13"/>
        <v>7.87</v>
      </c>
      <c r="G146" s="25">
        <f t="shared" si="22"/>
        <v>1.86</v>
      </c>
      <c r="H146" s="26">
        <f t="shared" si="20"/>
        <v>9.73</v>
      </c>
    </row>
    <row r="147" spans="1:8" ht="26.4" x14ac:dyDescent="0.25">
      <c r="A147" s="23">
        <v>135</v>
      </c>
      <c r="B147" s="28" t="s">
        <v>41</v>
      </c>
      <c r="C147" s="40" t="s">
        <v>4</v>
      </c>
      <c r="D147" s="24">
        <f t="shared" si="21"/>
        <v>0.87409999999999999</v>
      </c>
      <c r="E147" s="12">
        <v>9</v>
      </c>
      <c r="F147" s="12">
        <f t="shared" si="13"/>
        <v>7.87</v>
      </c>
      <c r="G147" s="25">
        <f t="shared" si="22"/>
        <v>1.86</v>
      </c>
      <c r="H147" s="26">
        <f t="shared" si="20"/>
        <v>9.73</v>
      </c>
    </row>
    <row r="148" spans="1:8" ht="26.4" x14ac:dyDescent="0.25">
      <c r="A148" s="23">
        <v>136</v>
      </c>
      <c r="B148" s="28" t="s">
        <v>41</v>
      </c>
      <c r="C148" s="40" t="s">
        <v>4</v>
      </c>
      <c r="D148" s="24">
        <f t="shared" si="21"/>
        <v>0.87409999999999999</v>
      </c>
      <c r="E148" s="12">
        <v>9</v>
      </c>
      <c r="F148" s="12">
        <f t="shared" ref="F148:F209" si="23">ROUNDUP(E148*D148,2)</f>
        <v>7.87</v>
      </c>
      <c r="G148" s="25">
        <f t="shared" si="22"/>
        <v>1.86</v>
      </c>
      <c r="H148" s="26">
        <f t="shared" si="20"/>
        <v>9.73</v>
      </c>
    </row>
    <row r="149" spans="1:8" ht="26.4" x14ac:dyDescent="0.25">
      <c r="A149" s="23">
        <v>137</v>
      </c>
      <c r="B149" s="28" t="s">
        <v>41</v>
      </c>
      <c r="C149" s="40" t="s">
        <v>4</v>
      </c>
      <c r="D149" s="24">
        <f t="shared" si="21"/>
        <v>0.87409999999999999</v>
      </c>
      <c r="E149" s="12">
        <v>302</v>
      </c>
      <c r="F149" s="12">
        <f t="shared" ref="F149:F151" si="24">ROUNDUP(E149*D149,2)+0.01</f>
        <v>263.99</v>
      </c>
      <c r="G149" s="25">
        <f t="shared" ref="G149:G150" si="25">ROUNDDOWN(F149*23.59%,2)</f>
        <v>62.27</v>
      </c>
      <c r="H149" s="26">
        <f t="shared" si="20"/>
        <v>326.26</v>
      </c>
    </row>
    <row r="150" spans="1:8" ht="26.4" x14ac:dyDescent="0.25">
      <c r="A150" s="23">
        <v>138</v>
      </c>
      <c r="B150" s="28" t="s">
        <v>41</v>
      </c>
      <c r="C150" s="40" t="s">
        <v>4</v>
      </c>
      <c r="D150" s="24">
        <f t="shared" si="21"/>
        <v>0.87409999999999999</v>
      </c>
      <c r="E150" s="12">
        <v>302</v>
      </c>
      <c r="F150" s="12">
        <f t="shared" si="24"/>
        <v>263.99</v>
      </c>
      <c r="G150" s="25">
        <f t="shared" si="25"/>
        <v>62.27</v>
      </c>
      <c r="H150" s="26">
        <f t="shared" si="20"/>
        <v>326.26</v>
      </c>
    </row>
    <row r="151" spans="1:8" ht="26.4" x14ac:dyDescent="0.25">
      <c r="A151" s="23">
        <v>139</v>
      </c>
      <c r="B151" s="28" t="s">
        <v>41</v>
      </c>
      <c r="C151" s="40" t="s">
        <v>4</v>
      </c>
      <c r="D151" s="24">
        <f t="shared" si="21"/>
        <v>0.87409999999999999</v>
      </c>
      <c r="E151" s="12">
        <v>302</v>
      </c>
      <c r="F151" s="12">
        <f t="shared" si="24"/>
        <v>263.99</v>
      </c>
      <c r="G151" s="25">
        <f>ROUNDDOWN(F151*23.59%,2)</f>
        <v>62.27</v>
      </c>
      <c r="H151" s="26">
        <f t="shared" si="20"/>
        <v>326.26</v>
      </c>
    </row>
    <row r="152" spans="1:8" ht="26.4" x14ac:dyDescent="0.25">
      <c r="A152" s="23">
        <v>140</v>
      </c>
      <c r="B152" s="28" t="s">
        <v>41</v>
      </c>
      <c r="C152" s="40" t="s">
        <v>4</v>
      </c>
      <c r="D152" s="24">
        <f t="shared" si="21"/>
        <v>0.87409999999999999</v>
      </c>
      <c r="E152" s="12">
        <v>9</v>
      </c>
      <c r="F152" s="12">
        <f t="shared" si="23"/>
        <v>7.87</v>
      </c>
      <c r="G152" s="25">
        <f t="shared" si="22"/>
        <v>1.86</v>
      </c>
      <c r="H152" s="26">
        <f t="shared" si="20"/>
        <v>9.73</v>
      </c>
    </row>
    <row r="153" spans="1:8" ht="26.4" x14ac:dyDescent="0.25">
      <c r="A153" s="23">
        <v>141</v>
      </c>
      <c r="B153" s="28" t="s">
        <v>41</v>
      </c>
      <c r="C153" s="40" t="s">
        <v>4</v>
      </c>
      <c r="D153" s="24">
        <f t="shared" si="21"/>
        <v>0.87409999999999999</v>
      </c>
      <c r="E153" s="12">
        <v>9</v>
      </c>
      <c r="F153" s="12">
        <f t="shared" si="23"/>
        <v>7.87</v>
      </c>
      <c r="G153" s="25">
        <f t="shared" si="22"/>
        <v>1.86</v>
      </c>
      <c r="H153" s="26">
        <f t="shared" si="20"/>
        <v>9.73</v>
      </c>
    </row>
    <row r="154" spans="1:8" ht="26.4" x14ac:dyDescent="0.25">
      <c r="A154" s="23">
        <v>142</v>
      </c>
      <c r="B154" s="28" t="s">
        <v>41</v>
      </c>
      <c r="C154" s="40" t="s">
        <v>4</v>
      </c>
      <c r="D154" s="24">
        <f t="shared" si="21"/>
        <v>0.87409999999999999</v>
      </c>
      <c r="E154" s="12">
        <v>9</v>
      </c>
      <c r="F154" s="12">
        <f t="shared" si="23"/>
        <v>7.87</v>
      </c>
      <c r="G154" s="25">
        <f t="shared" si="22"/>
        <v>1.86</v>
      </c>
      <c r="H154" s="26">
        <f t="shared" si="20"/>
        <v>9.73</v>
      </c>
    </row>
    <row r="155" spans="1:8" ht="26.4" x14ac:dyDescent="0.25">
      <c r="A155" s="23">
        <v>143</v>
      </c>
      <c r="B155" s="28" t="s">
        <v>41</v>
      </c>
      <c r="C155" s="40" t="s">
        <v>4</v>
      </c>
      <c r="D155" s="24">
        <f t="shared" si="21"/>
        <v>0.87409999999999999</v>
      </c>
      <c r="E155" s="12">
        <v>188</v>
      </c>
      <c r="F155" s="12">
        <f t="shared" si="23"/>
        <v>164.34</v>
      </c>
      <c r="G155" s="25">
        <f t="shared" si="22"/>
        <v>38.770000000000003</v>
      </c>
      <c r="H155" s="26">
        <f t="shared" si="20"/>
        <v>203.11</v>
      </c>
    </row>
    <row r="156" spans="1:8" ht="26.4" x14ac:dyDescent="0.25">
      <c r="A156" s="23">
        <v>144</v>
      </c>
      <c r="B156" s="28" t="s">
        <v>41</v>
      </c>
      <c r="C156" s="40" t="s">
        <v>4</v>
      </c>
      <c r="D156" s="24">
        <f t="shared" si="21"/>
        <v>0.87409999999999999</v>
      </c>
      <c r="E156" s="12">
        <v>82</v>
      </c>
      <c r="F156" s="12">
        <f t="shared" si="23"/>
        <v>71.680000000000007</v>
      </c>
      <c r="G156" s="25">
        <f t="shared" si="22"/>
        <v>16.91</v>
      </c>
      <c r="H156" s="26">
        <f t="shared" si="20"/>
        <v>88.59</v>
      </c>
    </row>
    <row r="157" spans="1:8" ht="26.4" x14ac:dyDescent="0.25">
      <c r="A157" s="23">
        <v>145</v>
      </c>
      <c r="B157" s="28" t="s">
        <v>41</v>
      </c>
      <c r="C157" s="40" t="s">
        <v>4</v>
      </c>
      <c r="D157" s="24">
        <f t="shared" si="21"/>
        <v>0.87409999999999999</v>
      </c>
      <c r="E157" s="12">
        <v>9</v>
      </c>
      <c r="F157" s="12">
        <f t="shared" si="23"/>
        <v>7.87</v>
      </c>
      <c r="G157" s="25">
        <f t="shared" si="22"/>
        <v>1.86</v>
      </c>
      <c r="H157" s="26">
        <f t="shared" si="20"/>
        <v>9.73</v>
      </c>
    </row>
    <row r="158" spans="1:8" ht="26.4" x14ac:dyDescent="0.25">
      <c r="A158" s="23">
        <v>146</v>
      </c>
      <c r="B158" s="28" t="s">
        <v>41</v>
      </c>
      <c r="C158" s="40" t="s">
        <v>4</v>
      </c>
      <c r="D158" s="24">
        <f t="shared" si="21"/>
        <v>0.87409999999999999</v>
      </c>
      <c r="E158" s="12">
        <v>9</v>
      </c>
      <c r="F158" s="12">
        <f t="shared" si="23"/>
        <v>7.87</v>
      </c>
      <c r="G158" s="25">
        <f t="shared" si="22"/>
        <v>1.86</v>
      </c>
      <c r="H158" s="26">
        <f t="shared" si="20"/>
        <v>9.73</v>
      </c>
    </row>
    <row r="159" spans="1:8" ht="26.4" x14ac:dyDescent="0.25">
      <c r="A159" s="23">
        <v>147</v>
      </c>
      <c r="B159" s="28" t="s">
        <v>42</v>
      </c>
      <c r="C159" s="40" t="s">
        <v>4</v>
      </c>
      <c r="D159" s="24">
        <f t="shared" si="21"/>
        <v>0.87409999999999999</v>
      </c>
      <c r="E159" s="12">
        <v>67</v>
      </c>
      <c r="F159" s="12">
        <f t="shared" si="23"/>
        <v>58.57</v>
      </c>
      <c r="G159" s="25">
        <f t="shared" si="22"/>
        <v>13.82</v>
      </c>
      <c r="H159" s="26">
        <f t="shared" si="20"/>
        <v>72.39</v>
      </c>
    </row>
    <row r="160" spans="1:8" ht="26.4" x14ac:dyDescent="0.25">
      <c r="A160" s="23">
        <v>148</v>
      </c>
      <c r="B160" s="28" t="s">
        <v>42</v>
      </c>
      <c r="C160" s="40" t="s">
        <v>4</v>
      </c>
      <c r="D160" s="24">
        <f t="shared" si="21"/>
        <v>0.87409999999999999</v>
      </c>
      <c r="E160" s="12">
        <v>9</v>
      </c>
      <c r="F160" s="12">
        <f t="shared" si="23"/>
        <v>7.87</v>
      </c>
      <c r="G160" s="25">
        <f t="shared" si="22"/>
        <v>1.86</v>
      </c>
      <c r="H160" s="26">
        <f t="shared" si="20"/>
        <v>9.73</v>
      </c>
    </row>
    <row r="161" spans="1:8" ht="26.4" x14ac:dyDescent="0.25">
      <c r="A161" s="23">
        <v>149</v>
      </c>
      <c r="B161" s="28" t="s">
        <v>42</v>
      </c>
      <c r="C161" s="40" t="s">
        <v>4</v>
      </c>
      <c r="D161" s="24">
        <f t="shared" si="21"/>
        <v>0.87409999999999999</v>
      </c>
      <c r="E161" s="12">
        <v>58</v>
      </c>
      <c r="F161" s="12">
        <f t="shared" si="23"/>
        <v>50.699999999999996</v>
      </c>
      <c r="G161" s="25">
        <f t="shared" si="22"/>
        <v>11.96</v>
      </c>
      <c r="H161" s="26">
        <f t="shared" si="20"/>
        <v>62.66</v>
      </c>
    </row>
    <row r="162" spans="1:8" ht="26.4" x14ac:dyDescent="0.25">
      <c r="A162" s="23">
        <v>150</v>
      </c>
      <c r="B162" s="28" t="s">
        <v>42</v>
      </c>
      <c r="C162" s="40" t="s">
        <v>4</v>
      </c>
      <c r="D162" s="24">
        <f t="shared" si="21"/>
        <v>0.87409999999999999</v>
      </c>
      <c r="E162" s="12">
        <v>58</v>
      </c>
      <c r="F162" s="12">
        <f t="shared" si="23"/>
        <v>50.699999999999996</v>
      </c>
      <c r="G162" s="25">
        <f t="shared" si="22"/>
        <v>11.96</v>
      </c>
      <c r="H162" s="26">
        <f t="shared" si="20"/>
        <v>62.66</v>
      </c>
    </row>
    <row r="163" spans="1:8" ht="26.4" x14ac:dyDescent="0.25">
      <c r="A163" s="23">
        <v>151</v>
      </c>
      <c r="B163" s="28" t="s">
        <v>42</v>
      </c>
      <c r="C163" s="40" t="s">
        <v>6</v>
      </c>
      <c r="D163" s="24">
        <f t="shared" si="21"/>
        <v>0.87409999999999999</v>
      </c>
      <c r="E163" s="12">
        <v>9</v>
      </c>
      <c r="F163" s="12">
        <f t="shared" si="23"/>
        <v>7.87</v>
      </c>
      <c r="G163" s="25">
        <f t="shared" si="22"/>
        <v>1.86</v>
      </c>
      <c r="H163" s="26">
        <f t="shared" si="20"/>
        <v>9.73</v>
      </c>
    </row>
    <row r="164" spans="1:8" ht="26.4" x14ac:dyDescent="0.25">
      <c r="A164" s="23">
        <v>152</v>
      </c>
      <c r="B164" s="28" t="s">
        <v>42</v>
      </c>
      <c r="C164" s="40" t="s">
        <v>16</v>
      </c>
      <c r="D164" s="24">
        <f t="shared" si="21"/>
        <v>0.87409999999999999</v>
      </c>
      <c r="E164" s="12">
        <v>67</v>
      </c>
      <c r="F164" s="12">
        <f t="shared" si="23"/>
        <v>58.57</v>
      </c>
      <c r="G164" s="25">
        <f t="shared" si="22"/>
        <v>13.82</v>
      </c>
      <c r="H164" s="26">
        <f t="shared" si="20"/>
        <v>72.39</v>
      </c>
    </row>
    <row r="165" spans="1:8" ht="26.4" x14ac:dyDescent="0.25">
      <c r="A165" s="23">
        <v>153</v>
      </c>
      <c r="B165" s="28" t="s">
        <v>42</v>
      </c>
      <c r="C165" s="40" t="s">
        <v>7</v>
      </c>
      <c r="D165" s="24">
        <f t="shared" si="21"/>
        <v>0.87409999999999999</v>
      </c>
      <c r="E165" s="12">
        <v>58</v>
      </c>
      <c r="F165" s="12">
        <f t="shared" si="23"/>
        <v>50.699999999999996</v>
      </c>
      <c r="G165" s="25">
        <f t="shared" si="22"/>
        <v>11.96</v>
      </c>
      <c r="H165" s="26">
        <f t="shared" si="20"/>
        <v>62.66</v>
      </c>
    </row>
    <row r="166" spans="1:8" ht="26.4" x14ac:dyDescent="0.25">
      <c r="A166" s="23">
        <v>154</v>
      </c>
      <c r="B166" s="28" t="s">
        <v>42</v>
      </c>
      <c r="C166" s="40" t="s">
        <v>4</v>
      </c>
      <c r="D166" s="24">
        <f t="shared" si="21"/>
        <v>0.87409999999999999</v>
      </c>
      <c r="E166" s="12">
        <v>262</v>
      </c>
      <c r="F166" s="12">
        <f t="shared" si="23"/>
        <v>229.01999999999998</v>
      </c>
      <c r="G166" s="25">
        <f t="shared" si="22"/>
        <v>54.03</v>
      </c>
      <c r="H166" s="26">
        <f t="shared" si="20"/>
        <v>283.04999999999995</v>
      </c>
    </row>
    <row r="167" spans="1:8" ht="26.4" x14ac:dyDescent="0.25">
      <c r="A167" s="23">
        <v>155</v>
      </c>
      <c r="B167" s="28" t="s">
        <v>42</v>
      </c>
      <c r="C167" s="40" t="s">
        <v>4</v>
      </c>
      <c r="D167" s="24">
        <f t="shared" si="21"/>
        <v>0.87409999999999999</v>
      </c>
      <c r="E167" s="12">
        <v>262</v>
      </c>
      <c r="F167" s="12">
        <f t="shared" si="23"/>
        <v>229.01999999999998</v>
      </c>
      <c r="G167" s="25">
        <f t="shared" si="22"/>
        <v>54.03</v>
      </c>
      <c r="H167" s="26">
        <f t="shared" si="20"/>
        <v>283.04999999999995</v>
      </c>
    </row>
    <row r="168" spans="1:8" ht="26.4" x14ac:dyDescent="0.25">
      <c r="A168" s="23">
        <v>156</v>
      </c>
      <c r="B168" s="28" t="s">
        <v>42</v>
      </c>
      <c r="C168" s="40" t="s">
        <v>16</v>
      </c>
      <c r="D168" s="24">
        <f t="shared" si="21"/>
        <v>0.87409999999999999</v>
      </c>
      <c r="E168" s="12">
        <v>67</v>
      </c>
      <c r="F168" s="12">
        <f t="shared" si="23"/>
        <v>58.57</v>
      </c>
      <c r="G168" s="25">
        <f t="shared" si="22"/>
        <v>13.82</v>
      </c>
      <c r="H168" s="26">
        <f t="shared" si="20"/>
        <v>72.39</v>
      </c>
    </row>
    <row r="169" spans="1:8" ht="26.4" x14ac:dyDescent="0.25">
      <c r="A169" s="23">
        <v>157</v>
      </c>
      <c r="B169" s="28" t="s">
        <v>42</v>
      </c>
      <c r="C169" s="40" t="s">
        <v>5</v>
      </c>
      <c r="D169" s="24">
        <f t="shared" si="21"/>
        <v>0.87409999999999999</v>
      </c>
      <c r="E169" s="12">
        <v>9</v>
      </c>
      <c r="F169" s="12">
        <f t="shared" si="23"/>
        <v>7.87</v>
      </c>
      <c r="G169" s="25">
        <f t="shared" si="22"/>
        <v>1.86</v>
      </c>
      <c r="H169" s="26">
        <f t="shared" si="20"/>
        <v>9.73</v>
      </c>
    </row>
    <row r="170" spans="1:8" ht="26.4" x14ac:dyDescent="0.25">
      <c r="A170" s="23">
        <v>158</v>
      </c>
      <c r="B170" s="28" t="s">
        <v>42</v>
      </c>
      <c r="C170" s="40" t="s">
        <v>4</v>
      </c>
      <c r="D170" s="24">
        <f t="shared" si="21"/>
        <v>0.87409999999999999</v>
      </c>
      <c r="E170" s="12">
        <v>294</v>
      </c>
      <c r="F170" s="12">
        <f t="shared" si="23"/>
        <v>256.99</v>
      </c>
      <c r="G170" s="25">
        <f>ROUNDUP(F170*23.59%,2)</f>
        <v>60.629999999999995</v>
      </c>
      <c r="H170" s="26">
        <f t="shared" si="20"/>
        <v>317.62</v>
      </c>
    </row>
    <row r="171" spans="1:8" ht="26.4" x14ac:dyDescent="0.25">
      <c r="A171" s="23">
        <v>159</v>
      </c>
      <c r="B171" s="28" t="s">
        <v>42</v>
      </c>
      <c r="C171" s="40" t="s">
        <v>4</v>
      </c>
      <c r="D171" s="24">
        <f t="shared" si="21"/>
        <v>0.87409999999999999</v>
      </c>
      <c r="E171" s="12">
        <v>270</v>
      </c>
      <c r="F171" s="12">
        <f t="shared" si="23"/>
        <v>236.01</v>
      </c>
      <c r="G171" s="25">
        <f t="shared" si="22"/>
        <v>55.67</v>
      </c>
      <c r="H171" s="26">
        <f t="shared" si="20"/>
        <v>291.68</v>
      </c>
    </row>
    <row r="172" spans="1:8" ht="26.4" x14ac:dyDescent="0.25">
      <c r="A172" s="23">
        <v>160</v>
      </c>
      <c r="B172" s="28" t="s">
        <v>42</v>
      </c>
      <c r="C172" s="40" t="s">
        <v>4</v>
      </c>
      <c r="D172" s="24">
        <f t="shared" si="21"/>
        <v>0.87409999999999999</v>
      </c>
      <c r="E172" s="12">
        <v>294</v>
      </c>
      <c r="F172" s="12">
        <f t="shared" si="23"/>
        <v>256.99</v>
      </c>
      <c r="G172" s="25">
        <f>ROUNDUP(F172*23.59%,2)</f>
        <v>60.629999999999995</v>
      </c>
      <c r="H172" s="26">
        <f t="shared" si="20"/>
        <v>317.62</v>
      </c>
    </row>
    <row r="173" spans="1:8" ht="26.4" x14ac:dyDescent="0.25">
      <c r="A173" s="23">
        <v>161</v>
      </c>
      <c r="B173" s="28" t="s">
        <v>42</v>
      </c>
      <c r="C173" s="40" t="s">
        <v>4</v>
      </c>
      <c r="D173" s="24">
        <f t="shared" si="21"/>
        <v>0.87409999999999999</v>
      </c>
      <c r="E173" s="12">
        <v>9</v>
      </c>
      <c r="F173" s="12">
        <f t="shared" si="23"/>
        <v>7.87</v>
      </c>
      <c r="G173" s="25">
        <f t="shared" si="22"/>
        <v>1.86</v>
      </c>
      <c r="H173" s="26">
        <f t="shared" si="20"/>
        <v>9.73</v>
      </c>
    </row>
    <row r="174" spans="1:8" ht="26.4" x14ac:dyDescent="0.25">
      <c r="A174" s="23">
        <v>162</v>
      </c>
      <c r="B174" s="28" t="s">
        <v>42</v>
      </c>
      <c r="C174" s="40" t="s">
        <v>4</v>
      </c>
      <c r="D174" s="24">
        <f t="shared" si="21"/>
        <v>0.87409999999999999</v>
      </c>
      <c r="E174" s="12">
        <v>262</v>
      </c>
      <c r="F174" s="12">
        <f t="shared" si="23"/>
        <v>229.01999999999998</v>
      </c>
      <c r="G174" s="25">
        <f t="shared" si="22"/>
        <v>54.03</v>
      </c>
      <c r="H174" s="26">
        <f t="shared" si="20"/>
        <v>283.04999999999995</v>
      </c>
    </row>
    <row r="175" spans="1:8" ht="26.4" x14ac:dyDescent="0.25">
      <c r="A175" s="23">
        <v>163</v>
      </c>
      <c r="B175" s="28" t="s">
        <v>42</v>
      </c>
      <c r="C175" s="40" t="s">
        <v>4</v>
      </c>
      <c r="D175" s="24">
        <f t="shared" si="21"/>
        <v>0.87409999999999999</v>
      </c>
      <c r="E175" s="12">
        <v>315</v>
      </c>
      <c r="F175" s="12">
        <f t="shared" si="23"/>
        <v>275.34999999999997</v>
      </c>
      <c r="G175" s="25">
        <f t="shared" ref="G175:G176" si="26">ROUNDDOWN(F175*23.59%,2)</f>
        <v>64.95</v>
      </c>
      <c r="H175" s="26">
        <f t="shared" si="20"/>
        <v>340.29999999999995</v>
      </c>
    </row>
    <row r="176" spans="1:8" ht="26.4" x14ac:dyDescent="0.25">
      <c r="A176" s="23">
        <v>164</v>
      </c>
      <c r="B176" s="28" t="s">
        <v>42</v>
      </c>
      <c r="C176" s="40" t="s">
        <v>4</v>
      </c>
      <c r="D176" s="24">
        <f t="shared" si="21"/>
        <v>0.87409999999999999</v>
      </c>
      <c r="E176" s="12">
        <v>262</v>
      </c>
      <c r="F176" s="12">
        <f t="shared" si="23"/>
        <v>229.01999999999998</v>
      </c>
      <c r="G176" s="25">
        <f t="shared" si="26"/>
        <v>54.02</v>
      </c>
      <c r="H176" s="26">
        <f t="shared" si="20"/>
        <v>283.03999999999996</v>
      </c>
    </row>
    <row r="177" spans="1:8" ht="26.4" x14ac:dyDescent="0.25">
      <c r="A177" s="23">
        <v>165</v>
      </c>
      <c r="B177" s="28" t="s">
        <v>42</v>
      </c>
      <c r="C177" s="40" t="s">
        <v>4</v>
      </c>
      <c r="D177" s="24">
        <f t="shared" si="21"/>
        <v>0.87409999999999999</v>
      </c>
      <c r="E177" s="12">
        <v>9</v>
      </c>
      <c r="F177" s="12">
        <f t="shared" si="23"/>
        <v>7.87</v>
      </c>
      <c r="G177" s="25">
        <f t="shared" si="22"/>
        <v>1.86</v>
      </c>
      <c r="H177" s="26">
        <f t="shared" si="20"/>
        <v>9.73</v>
      </c>
    </row>
    <row r="178" spans="1:8" ht="26.4" x14ac:dyDescent="0.25">
      <c r="A178" s="23">
        <v>166</v>
      </c>
      <c r="B178" s="28" t="s">
        <v>42</v>
      </c>
      <c r="C178" s="40" t="s">
        <v>4</v>
      </c>
      <c r="D178" s="24">
        <f t="shared" si="21"/>
        <v>0.87409999999999999</v>
      </c>
      <c r="E178" s="12">
        <v>262</v>
      </c>
      <c r="F178" s="12">
        <f t="shared" si="23"/>
        <v>229.01999999999998</v>
      </c>
      <c r="G178" s="25">
        <f t="shared" ref="G178:G179" si="27">ROUNDDOWN(F178*23.59%,2)</f>
        <v>54.02</v>
      </c>
      <c r="H178" s="26">
        <f t="shared" si="20"/>
        <v>283.03999999999996</v>
      </c>
    </row>
    <row r="179" spans="1:8" ht="26.4" x14ac:dyDescent="0.25">
      <c r="A179" s="23">
        <v>167</v>
      </c>
      <c r="B179" s="28" t="s">
        <v>42</v>
      </c>
      <c r="C179" s="40" t="s">
        <v>4</v>
      </c>
      <c r="D179" s="24">
        <f t="shared" si="21"/>
        <v>0.87409999999999999</v>
      </c>
      <c r="E179" s="12">
        <v>262</v>
      </c>
      <c r="F179" s="12">
        <f t="shared" si="23"/>
        <v>229.01999999999998</v>
      </c>
      <c r="G179" s="25">
        <f t="shared" si="27"/>
        <v>54.02</v>
      </c>
      <c r="H179" s="26">
        <f t="shared" si="20"/>
        <v>283.03999999999996</v>
      </c>
    </row>
    <row r="180" spans="1:8" ht="26.4" x14ac:dyDescent="0.25">
      <c r="A180" s="23">
        <v>168</v>
      </c>
      <c r="B180" s="28" t="s">
        <v>42</v>
      </c>
      <c r="C180" s="40" t="s">
        <v>4</v>
      </c>
      <c r="D180" s="24">
        <f t="shared" si="21"/>
        <v>0.87409999999999999</v>
      </c>
      <c r="E180" s="12">
        <v>67</v>
      </c>
      <c r="F180" s="12">
        <f t="shared" si="23"/>
        <v>58.57</v>
      </c>
      <c r="G180" s="25">
        <f t="shared" si="22"/>
        <v>13.82</v>
      </c>
      <c r="H180" s="26">
        <f t="shared" si="20"/>
        <v>72.39</v>
      </c>
    </row>
    <row r="181" spans="1:8" ht="26.4" x14ac:dyDescent="0.25">
      <c r="A181" s="23">
        <v>169</v>
      </c>
      <c r="B181" s="28" t="s">
        <v>43</v>
      </c>
      <c r="C181" s="40" t="s">
        <v>4</v>
      </c>
      <c r="D181" s="24">
        <f t="shared" si="21"/>
        <v>0.87409999999999999</v>
      </c>
      <c r="E181" s="12">
        <v>9</v>
      </c>
      <c r="F181" s="12">
        <f t="shared" si="23"/>
        <v>7.87</v>
      </c>
      <c r="G181" s="25">
        <f t="shared" si="22"/>
        <v>1.86</v>
      </c>
      <c r="H181" s="26">
        <f t="shared" si="20"/>
        <v>9.73</v>
      </c>
    </row>
    <row r="182" spans="1:8" ht="26.4" x14ac:dyDescent="0.25">
      <c r="A182" s="23">
        <v>170</v>
      </c>
      <c r="B182" s="28" t="s">
        <v>43</v>
      </c>
      <c r="C182" s="40" t="s">
        <v>4</v>
      </c>
      <c r="D182" s="24">
        <f t="shared" si="21"/>
        <v>0.87409999999999999</v>
      </c>
      <c r="E182" s="12">
        <v>301</v>
      </c>
      <c r="F182" s="12">
        <f t="shared" si="23"/>
        <v>263.11</v>
      </c>
      <c r="G182" s="25">
        <f t="shared" si="22"/>
        <v>62.07</v>
      </c>
      <c r="H182" s="26">
        <f t="shared" si="20"/>
        <v>325.18</v>
      </c>
    </row>
    <row r="183" spans="1:8" ht="26.4" x14ac:dyDescent="0.25">
      <c r="A183" s="23">
        <v>171</v>
      </c>
      <c r="B183" s="28" t="s">
        <v>43</v>
      </c>
      <c r="C183" s="40" t="s">
        <v>4</v>
      </c>
      <c r="D183" s="24">
        <f t="shared" si="21"/>
        <v>0.87409999999999999</v>
      </c>
      <c r="E183" s="12">
        <v>9</v>
      </c>
      <c r="F183" s="12">
        <f t="shared" si="23"/>
        <v>7.87</v>
      </c>
      <c r="G183" s="25">
        <f t="shared" si="22"/>
        <v>1.86</v>
      </c>
      <c r="H183" s="26">
        <f t="shared" si="20"/>
        <v>9.73</v>
      </c>
    </row>
    <row r="184" spans="1:8" ht="26.4" x14ac:dyDescent="0.25">
      <c r="A184" s="23">
        <v>172</v>
      </c>
      <c r="B184" s="28" t="s">
        <v>43</v>
      </c>
      <c r="C184" s="40" t="s">
        <v>4</v>
      </c>
      <c r="D184" s="24">
        <f t="shared" si="21"/>
        <v>0.87409999999999999</v>
      </c>
      <c r="E184" s="12">
        <v>301</v>
      </c>
      <c r="F184" s="12">
        <f t="shared" si="23"/>
        <v>263.11</v>
      </c>
      <c r="G184" s="25">
        <f t="shared" si="22"/>
        <v>62.07</v>
      </c>
      <c r="H184" s="26">
        <f t="shared" si="20"/>
        <v>325.18</v>
      </c>
    </row>
    <row r="185" spans="1:8" ht="26.4" x14ac:dyDescent="0.25">
      <c r="A185" s="23">
        <v>173</v>
      </c>
      <c r="B185" s="28" t="s">
        <v>43</v>
      </c>
      <c r="C185" s="40" t="s">
        <v>6</v>
      </c>
      <c r="D185" s="24">
        <f t="shared" si="21"/>
        <v>0.87409999999999999</v>
      </c>
      <c r="E185" s="12">
        <v>300</v>
      </c>
      <c r="F185" s="12">
        <f>ROUNDUP(E185*D185,2)+0.01</f>
        <v>262.24</v>
      </c>
      <c r="G185" s="25">
        <f t="shared" si="22"/>
        <v>61.86</v>
      </c>
      <c r="H185" s="26">
        <f t="shared" si="20"/>
        <v>324.10000000000002</v>
      </c>
    </row>
    <row r="186" spans="1:8" ht="26.4" x14ac:dyDescent="0.25">
      <c r="A186" s="23">
        <v>174</v>
      </c>
      <c r="B186" s="28" t="s">
        <v>43</v>
      </c>
      <c r="C186" s="40" t="s">
        <v>4</v>
      </c>
      <c r="D186" s="24">
        <f t="shared" si="21"/>
        <v>0.87409999999999999</v>
      </c>
      <c r="E186" s="12">
        <v>306</v>
      </c>
      <c r="F186" s="12">
        <f t="shared" si="23"/>
        <v>267.48</v>
      </c>
      <c r="G186" s="25">
        <f t="shared" si="22"/>
        <v>63.1</v>
      </c>
      <c r="H186" s="26">
        <f t="shared" si="20"/>
        <v>330.58000000000004</v>
      </c>
    </row>
    <row r="187" spans="1:8" ht="26.4" x14ac:dyDescent="0.25">
      <c r="A187" s="23">
        <v>175</v>
      </c>
      <c r="B187" s="28" t="s">
        <v>43</v>
      </c>
      <c r="C187" s="40" t="s">
        <v>7</v>
      </c>
      <c r="D187" s="24">
        <f t="shared" si="21"/>
        <v>0.87409999999999999</v>
      </c>
      <c r="E187" s="12">
        <v>336</v>
      </c>
      <c r="F187" s="12">
        <f>ROUNDUP(E187*D187,2)+0.01</f>
        <v>293.70999999999998</v>
      </c>
      <c r="G187" s="25">
        <f t="shared" si="22"/>
        <v>69.290000000000006</v>
      </c>
      <c r="H187" s="26">
        <f t="shared" si="20"/>
        <v>363</v>
      </c>
    </row>
    <row r="188" spans="1:8" ht="26.4" x14ac:dyDescent="0.25">
      <c r="A188" s="23">
        <v>176</v>
      </c>
      <c r="B188" s="28" t="s">
        <v>43</v>
      </c>
      <c r="C188" s="40" t="s">
        <v>4</v>
      </c>
      <c r="D188" s="24">
        <f t="shared" si="21"/>
        <v>0.87409999999999999</v>
      </c>
      <c r="E188" s="12">
        <v>306</v>
      </c>
      <c r="F188" s="12">
        <f t="shared" si="23"/>
        <v>267.48</v>
      </c>
      <c r="G188" s="25">
        <f t="shared" si="22"/>
        <v>63.1</v>
      </c>
      <c r="H188" s="26">
        <f t="shared" si="20"/>
        <v>330.58000000000004</v>
      </c>
    </row>
    <row r="189" spans="1:8" ht="26.4" x14ac:dyDescent="0.25">
      <c r="A189" s="23">
        <v>177</v>
      </c>
      <c r="B189" s="28" t="s">
        <v>43</v>
      </c>
      <c r="C189" s="40" t="s">
        <v>4</v>
      </c>
      <c r="D189" s="24">
        <f t="shared" si="21"/>
        <v>0.87409999999999999</v>
      </c>
      <c r="E189" s="12">
        <v>416</v>
      </c>
      <c r="F189" s="12">
        <f>ROUNDUP(E189*D189,2)+0.01</f>
        <v>363.64</v>
      </c>
      <c r="G189" s="25">
        <f t="shared" si="22"/>
        <v>85.78</v>
      </c>
      <c r="H189" s="26">
        <f t="shared" si="20"/>
        <v>449.41999999999996</v>
      </c>
    </row>
    <row r="190" spans="1:8" ht="26.4" x14ac:dyDescent="0.25">
      <c r="A190" s="23">
        <v>178</v>
      </c>
      <c r="B190" s="28" t="s">
        <v>43</v>
      </c>
      <c r="C190" s="40" t="s">
        <v>4</v>
      </c>
      <c r="D190" s="24">
        <f t="shared" si="21"/>
        <v>0.87409999999999999</v>
      </c>
      <c r="E190" s="12">
        <v>306</v>
      </c>
      <c r="F190" s="12">
        <f t="shared" si="23"/>
        <v>267.48</v>
      </c>
      <c r="G190" s="25">
        <f t="shared" si="22"/>
        <v>63.1</v>
      </c>
      <c r="H190" s="26">
        <f t="shared" si="20"/>
        <v>330.58000000000004</v>
      </c>
    </row>
    <row r="191" spans="1:8" ht="26.4" x14ac:dyDescent="0.25">
      <c r="A191" s="23">
        <v>179</v>
      </c>
      <c r="B191" s="28" t="s">
        <v>44</v>
      </c>
      <c r="C191" s="40" t="s">
        <v>7</v>
      </c>
      <c r="D191" s="24">
        <f t="shared" si="21"/>
        <v>0.87409999999999999</v>
      </c>
      <c r="E191" s="12">
        <v>143</v>
      </c>
      <c r="F191" s="12">
        <f t="shared" si="23"/>
        <v>125</v>
      </c>
      <c r="G191" s="25">
        <f t="shared" si="22"/>
        <v>29.49</v>
      </c>
      <c r="H191" s="26">
        <f t="shared" si="20"/>
        <v>154.49</v>
      </c>
    </row>
    <row r="192" spans="1:8" ht="26.4" x14ac:dyDescent="0.25">
      <c r="A192" s="23">
        <v>180</v>
      </c>
      <c r="B192" s="28" t="s">
        <v>44</v>
      </c>
      <c r="C192" s="40" t="s">
        <v>4</v>
      </c>
      <c r="D192" s="24">
        <f t="shared" si="21"/>
        <v>0.87409999999999999</v>
      </c>
      <c r="E192" s="12">
        <v>143</v>
      </c>
      <c r="F192" s="12">
        <f t="shared" si="23"/>
        <v>125</v>
      </c>
      <c r="G192" s="25">
        <f t="shared" si="22"/>
        <v>29.49</v>
      </c>
      <c r="H192" s="26">
        <f t="shared" si="20"/>
        <v>154.49</v>
      </c>
    </row>
    <row r="193" spans="1:8" ht="26.4" x14ac:dyDescent="0.25">
      <c r="A193" s="23">
        <v>181</v>
      </c>
      <c r="B193" s="28" t="s">
        <v>44</v>
      </c>
      <c r="C193" s="40" t="s">
        <v>4</v>
      </c>
      <c r="D193" s="24">
        <f t="shared" si="21"/>
        <v>0.87409999999999999</v>
      </c>
      <c r="E193" s="12">
        <v>143</v>
      </c>
      <c r="F193" s="12">
        <f t="shared" si="23"/>
        <v>125</v>
      </c>
      <c r="G193" s="25">
        <f t="shared" si="22"/>
        <v>29.49</v>
      </c>
      <c r="H193" s="26">
        <f t="shared" si="20"/>
        <v>154.49</v>
      </c>
    </row>
    <row r="194" spans="1:8" ht="26.4" x14ac:dyDescent="0.25">
      <c r="A194" s="23">
        <v>182</v>
      </c>
      <c r="B194" s="28" t="s">
        <v>44</v>
      </c>
      <c r="C194" s="40" t="s">
        <v>6</v>
      </c>
      <c r="D194" s="24">
        <f t="shared" si="21"/>
        <v>0.87409999999999999</v>
      </c>
      <c r="E194" s="12">
        <v>143</v>
      </c>
      <c r="F194" s="12">
        <f t="shared" si="23"/>
        <v>125</v>
      </c>
      <c r="G194" s="25">
        <f t="shared" si="22"/>
        <v>29.49</v>
      </c>
      <c r="H194" s="26">
        <f t="shared" si="20"/>
        <v>154.49</v>
      </c>
    </row>
    <row r="195" spans="1:8" ht="26.4" x14ac:dyDescent="0.25">
      <c r="A195" s="23">
        <v>183</v>
      </c>
      <c r="B195" s="28" t="s">
        <v>44</v>
      </c>
      <c r="C195" s="40" t="s">
        <v>4</v>
      </c>
      <c r="D195" s="24">
        <f t="shared" si="21"/>
        <v>0.87409999999999999</v>
      </c>
      <c r="E195" s="12">
        <v>90</v>
      </c>
      <c r="F195" s="12">
        <f t="shared" si="23"/>
        <v>78.67</v>
      </c>
      <c r="G195" s="25">
        <f t="shared" si="22"/>
        <v>18.559999999999999</v>
      </c>
      <c r="H195" s="26">
        <f t="shared" si="20"/>
        <v>97.23</v>
      </c>
    </row>
    <row r="196" spans="1:8" ht="26.4" x14ac:dyDescent="0.25">
      <c r="A196" s="23">
        <v>184</v>
      </c>
      <c r="B196" s="28" t="s">
        <v>44</v>
      </c>
      <c r="C196" s="40" t="s">
        <v>4</v>
      </c>
      <c r="D196" s="24">
        <f t="shared" si="21"/>
        <v>0.87409999999999999</v>
      </c>
      <c r="E196" s="12">
        <v>122</v>
      </c>
      <c r="F196" s="12">
        <f>ROUND(E196*D196,2)</f>
        <v>106.64</v>
      </c>
      <c r="G196" s="25">
        <f t="shared" si="22"/>
        <v>25.16</v>
      </c>
      <c r="H196" s="26">
        <f t="shared" si="20"/>
        <v>131.80000000000001</v>
      </c>
    </row>
    <row r="197" spans="1:8" ht="26.4" x14ac:dyDescent="0.25">
      <c r="A197" s="23">
        <v>185</v>
      </c>
      <c r="B197" s="28" t="s">
        <v>44</v>
      </c>
      <c r="C197" s="40" t="s">
        <v>4</v>
      </c>
      <c r="D197" s="24">
        <f t="shared" si="21"/>
        <v>0.87409999999999999</v>
      </c>
      <c r="E197" s="12">
        <v>45</v>
      </c>
      <c r="F197" s="12">
        <f t="shared" si="23"/>
        <v>39.339999999999996</v>
      </c>
      <c r="G197" s="25">
        <f t="shared" si="22"/>
        <v>9.2799999999999994</v>
      </c>
      <c r="H197" s="26">
        <f t="shared" si="20"/>
        <v>48.62</v>
      </c>
    </row>
    <row r="198" spans="1:8" ht="26.4" x14ac:dyDescent="0.25">
      <c r="A198" s="23">
        <v>186</v>
      </c>
      <c r="B198" s="28" t="s">
        <v>44</v>
      </c>
      <c r="C198" s="40" t="s">
        <v>4</v>
      </c>
      <c r="D198" s="24">
        <f t="shared" si="21"/>
        <v>0.87409999999999999</v>
      </c>
      <c r="E198" s="12">
        <v>143</v>
      </c>
      <c r="F198" s="12">
        <f t="shared" si="23"/>
        <v>125</v>
      </c>
      <c r="G198" s="25">
        <f t="shared" si="22"/>
        <v>29.49</v>
      </c>
      <c r="H198" s="26">
        <f t="shared" si="20"/>
        <v>154.49</v>
      </c>
    </row>
    <row r="199" spans="1:8" ht="26.4" x14ac:dyDescent="0.25">
      <c r="A199" s="23">
        <v>187</v>
      </c>
      <c r="B199" s="28" t="s">
        <v>44</v>
      </c>
      <c r="C199" s="40" t="s">
        <v>4</v>
      </c>
      <c r="D199" s="24">
        <f t="shared" si="21"/>
        <v>0.87409999999999999</v>
      </c>
      <c r="E199" s="12">
        <v>74</v>
      </c>
      <c r="F199" s="12">
        <f t="shared" si="23"/>
        <v>64.690000000000012</v>
      </c>
      <c r="G199" s="25">
        <f t="shared" si="22"/>
        <v>15.26</v>
      </c>
      <c r="H199" s="26">
        <f t="shared" si="20"/>
        <v>79.950000000000017</v>
      </c>
    </row>
    <row r="200" spans="1:8" ht="26.4" x14ac:dyDescent="0.25">
      <c r="A200" s="23">
        <v>188</v>
      </c>
      <c r="B200" s="28" t="s">
        <v>44</v>
      </c>
      <c r="C200" s="40" t="s">
        <v>4</v>
      </c>
      <c r="D200" s="24">
        <f t="shared" si="21"/>
        <v>0.87409999999999999</v>
      </c>
      <c r="E200" s="12">
        <v>143</v>
      </c>
      <c r="F200" s="12">
        <f t="shared" si="23"/>
        <v>125</v>
      </c>
      <c r="G200" s="25">
        <f t="shared" si="22"/>
        <v>29.49</v>
      </c>
      <c r="H200" s="26">
        <f t="shared" si="20"/>
        <v>154.49</v>
      </c>
    </row>
    <row r="201" spans="1:8" ht="26.4" x14ac:dyDescent="0.25">
      <c r="A201" s="23">
        <v>189</v>
      </c>
      <c r="B201" s="28" t="s">
        <v>44</v>
      </c>
      <c r="C201" s="40" t="s">
        <v>4</v>
      </c>
      <c r="D201" s="24">
        <f t="shared" si="21"/>
        <v>0.87409999999999999</v>
      </c>
      <c r="E201" s="12">
        <v>143</v>
      </c>
      <c r="F201" s="12">
        <f t="shared" si="23"/>
        <v>125</v>
      </c>
      <c r="G201" s="25">
        <f>ROUNDDOWN(F201*23.59%,2)</f>
        <v>29.48</v>
      </c>
      <c r="H201" s="26">
        <f t="shared" si="20"/>
        <v>154.47999999999999</v>
      </c>
    </row>
    <row r="202" spans="1:8" ht="26.4" x14ac:dyDescent="0.25">
      <c r="A202" s="23">
        <v>190</v>
      </c>
      <c r="B202" s="28" t="s">
        <v>44</v>
      </c>
      <c r="C202" s="40" t="s">
        <v>4</v>
      </c>
      <c r="D202" s="24">
        <f t="shared" si="21"/>
        <v>0.87409999999999999</v>
      </c>
      <c r="E202" s="12">
        <v>31</v>
      </c>
      <c r="F202" s="12">
        <f t="shared" si="23"/>
        <v>27.1</v>
      </c>
      <c r="G202" s="25">
        <f t="shared" si="22"/>
        <v>6.39</v>
      </c>
      <c r="H202" s="26">
        <f t="shared" si="20"/>
        <v>33.49</v>
      </c>
    </row>
    <row r="203" spans="1:8" ht="26.4" x14ac:dyDescent="0.25">
      <c r="A203" s="23">
        <v>191</v>
      </c>
      <c r="B203" s="28" t="s">
        <v>44</v>
      </c>
      <c r="C203" s="40" t="s">
        <v>4</v>
      </c>
      <c r="D203" s="24">
        <f t="shared" si="21"/>
        <v>0.87409999999999999</v>
      </c>
      <c r="E203" s="12">
        <v>143</v>
      </c>
      <c r="F203" s="12">
        <f t="shared" si="23"/>
        <v>125</v>
      </c>
      <c r="G203" s="25">
        <f t="shared" si="22"/>
        <v>29.49</v>
      </c>
      <c r="H203" s="26">
        <f t="shared" si="20"/>
        <v>154.49</v>
      </c>
    </row>
    <row r="204" spans="1:8" ht="26.4" x14ac:dyDescent="0.25">
      <c r="A204" s="23">
        <v>192</v>
      </c>
      <c r="B204" s="28" t="s">
        <v>44</v>
      </c>
      <c r="C204" s="40" t="s">
        <v>4</v>
      </c>
      <c r="D204" s="24">
        <f t="shared" si="21"/>
        <v>0.87409999999999999</v>
      </c>
      <c r="E204" s="12">
        <v>90</v>
      </c>
      <c r="F204" s="12">
        <f t="shared" si="23"/>
        <v>78.67</v>
      </c>
      <c r="G204" s="25">
        <f t="shared" si="22"/>
        <v>18.559999999999999</v>
      </c>
      <c r="H204" s="26">
        <f t="shared" si="20"/>
        <v>97.23</v>
      </c>
    </row>
    <row r="205" spans="1:8" ht="26.4" x14ac:dyDescent="0.25">
      <c r="A205" s="23">
        <v>193</v>
      </c>
      <c r="B205" s="28" t="s">
        <v>44</v>
      </c>
      <c r="C205" s="40" t="s">
        <v>4</v>
      </c>
      <c r="D205" s="24">
        <f t="shared" si="21"/>
        <v>0.87409999999999999</v>
      </c>
      <c r="E205" s="12">
        <v>143</v>
      </c>
      <c r="F205" s="12">
        <f t="shared" si="23"/>
        <v>125</v>
      </c>
      <c r="G205" s="34">
        <f>ROUND(F205*21.94%,2)</f>
        <v>27.43</v>
      </c>
      <c r="H205" s="26">
        <f t="shared" ref="H205:H234" si="28">F205+G205</f>
        <v>152.43</v>
      </c>
    </row>
    <row r="206" spans="1:8" ht="26.4" x14ac:dyDescent="0.25">
      <c r="A206" s="23">
        <v>194</v>
      </c>
      <c r="B206" s="28" t="s">
        <v>44</v>
      </c>
      <c r="C206" s="40" t="s">
        <v>4</v>
      </c>
      <c r="D206" s="24">
        <f t="shared" ref="D206:D234" si="29">ROUND((588/168.17)*0.25,4)</f>
        <v>0.87409999999999999</v>
      </c>
      <c r="E206" s="12">
        <v>143</v>
      </c>
      <c r="F206" s="12">
        <f t="shared" si="23"/>
        <v>125</v>
      </c>
      <c r="G206" s="25">
        <f t="shared" si="22"/>
        <v>29.49</v>
      </c>
      <c r="H206" s="26">
        <f t="shared" si="28"/>
        <v>154.49</v>
      </c>
    </row>
    <row r="207" spans="1:8" ht="26.4" x14ac:dyDescent="0.25">
      <c r="A207" s="23">
        <v>195</v>
      </c>
      <c r="B207" s="28" t="s">
        <v>45</v>
      </c>
      <c r="C207" s="40" t="s">
        <v>4</v>
      </c>
      <c r="D207" s="24">
        <f t="shared" si="29"/>
        <v>0.87409999999999999</v>
      </c>
      <c r="E207" s="12">
        <v>143</v>
      </c>
      <c r="F207" s="12">
        <f t="shared" si="23"/>
        <v>125</v>
      </c>
      <c r="G207" s="25">
        <f t="shared" ref="G207:G234" si="30">ROUND(F207*23.59%,2)</f>
        <v>29.49</v>
      </c>
      <c r="H207" s="26">
        <f t="shared" si="28"/>
        <v>154.49</v>
      </c>
    </row>
    <row r="208" spans="1:8" ht="26.4" x14ac:dyDescent="0.25">
      <c r="A208" s="23">
        <v>196</v>
      </c>
      <c r="B208" s="28" t="s">
        <v>45</v>
      </c>
      <c r="C208" s="40" t="s">
        <v>4</v>
      </c>
      <c r="D208" s="24">
        <f t="shared" si="29"/>
        <v>0.87409999999999999</v>
      </c>
      <c r="E208" s="12">
        <v>146</v>
      </c>
      <c r="F208" s="12">
        <f t="shared" si="23"/>
        <v>127.62</v>
      </c>
      <c r="G208" s="25">
        <f t="shared" si="30"/>
        <v>30.11</v>
      </c>
      <c r="H208" s="26">
        <f t="shared" si="28"/>
        <v>157.73000000000002</v>
      </c>
    </row>
    <row r="209" spans="1:8" ht="26.4" x14ac:dyDescent="0.25">
      <c r="A209" s="23">
        <v>197</v>
      </c>
      <c r="B209" s="28" t="s">
        <v>45</v>
      </c>
      <c r="C209" s="40" t="s">
        <v>7</v>
      </c>
      <c r="D209" s="24">
        <f t="shared" si="29"/>
        <v>0.87409999999999999</v>
      </c>
      <c r="E209" s="12">
        <v>143</v>
      </c>
      <c r="F209" s="12">
        <f t="shared" si="23"/>
        <v>125</v>
      </c>
      <c r="G209" s="25">
        <f t="shared" si="30"/>
        <v>29.49</v>
      </c>
      <c r="H209" s="26">
        <f t="shared" si="28"/>
        <v>154.49</v>
      </c>
    </row>
    <row r="210" spans="1:8" ht="26.4" x14ac:dyDescent="0.25">
      <c r="A210" s="23">
        <v>198</v>
      </c>
      <c r="B210" s="28" t="s">
        <v>45</v>
      </c>
      <c r="C210" s="40" t="s">
        <v>4</v>
      </c>
      <c r="D210" s="24">
        <f t="shared" si="29"/>
        <v>0.87409999999999999</v>
      </c>
      <c r="E210" s="12">
        <v>8</v>
      </c>
      <c r="F210" s="12">
        <f>ROUND(E210*D210,2)</f>
        <v>6.99</v>
      </c>
      <c r="G210" s="25">
        <f t="shared" si="30"/>
        <v>1.65</v>
      </c>
      <c r="H210" s="26">
        <f t="shared" si="28"/>
        <v>8.64</v>
      </c>
    </row>
    <row r="211" spans="1:8" ht="26.4" x14ac:dyDescent="0.25">
      <c r="A211" s="23">
        <v>199</v>
      </c>
      <c r="B211" s="28" t="s">
        <v>45</v>
      </c>
      <c r="C211" s="40" t="s">
        <v>6</v>
      </c>
      <c r="D211" s="24">
        <f t="shared" si="29"/>
        <v>0.87409999999999999</v>
      </c>
      <c r="E211" s="12">
        <v>143</v>
      </c>
      <c r="F211" s="12">
        <f t="shared" ref="F211:F234" si="31">ROUNDUP(E211*D211,2)</f>
        <v>125</v>
      </c>
      <c r="G211" s="25">
        <f t="shared" si="30"/>
        <v>29.49</v>
      </c>
      <c r="H211" s="26">
        <f t="shared" si="28"/>
        <v>154.49</v>
      </c>
    </row>
    <row r="212" spans="1:8" ht="26.4" x14ac:dyDescent="0.25">
      <c r="A212" s="23">
        <v>200</v>
      </c>
      <c r="B212" s="28" t="s">
        <v>45</v>
      </c>
      <c r="C212" s="40" t="s">
        <v>4</v>
      </c>
      <c r="D212" s="24">
        <f t="shared" si="29"/>
        <v>0.87409999999999999</v>
      </c>
      <c r="E212" s="12">
        <v>143</v>
      </c>
      <c r="F212" s="12">
        <f t="shared" si="31"/>
        <v>125</v>
      </c>
      <c r="G212" s="25">
        <f t="shared" si="30"/>
        <v>29.49</v>
      </c>
      <c r="H212" s="26">
        <f t="shared" si="28"/>
        <v>154.49</v>
      </c>
    </row>
    <row r="213" spans="1:8" ht="26.4" x14ac:dyDescent="0.25">
      <c r="A213" s="23">
        <v>201</v>
      </c>
      <c r="B213" s="28" t="s">
        <v>45</v>
      </c>
      <c r="C213" s="40" t="s">
        <v>4</v>
      </c>
      <c r="D213" s="24">
        <f t="shared" si="29"/>
        <v>0.87409999999999999</v>
      </c>
      <c r="E213" s="12">
        <v>143</v>
      </c>
      <c r="F213" s="12">
        <f t="shared" si="31"/>
        <v>125</v>
      </c>
      <c r="G213" s="25">
        <f t="shared" si="30"/>
        <v>29.49</v>
      </c>
      <c r="H213" s="26">
        <f t="shared" si="28"/>
        <v>154.49</v>
      </c>
    </row>
    <row r="214" spans="1:8" ht="26.4" x14ac:dyDescent="0.25">
      <c r="A214" s="23">
        <v>202</v>
      </c>
      <c r="B214" s="28" t="s">
        <v>45</v>
      </c>
      <c r="C214" s="40" t="s">
        <v>4</v>
      </c>
      <c r="D214" s="24">
        <f t="shared" si="29"/>
        <v>0.87409999999999999</v>
      </c>
      <c r="E214" s="12">
        <v>143</v>
      </c>
      <c r="F214" s="12">
        <f t="shared" si="31"/>
        <v>125</v>
      </c>
      <c r="G214" s="25">
        <f t="shared" si="30"/>
        <v>29.49</v>
      </c>
      <c r="H214" s="26">
        <f t="shared" si="28"/>
        <v>154.49</v>
      </c>
    </row>
    <row r="215" spans="1:8" ht="26.4" x14ac:dyDescent="0.25">
      <c r="A215" s="23">
        <v>203</v>
      </c>
      <c r="B215" s="28" t="s">
        <v>45</v>
      </c>
      <c r="C215" s="40" t="s">
        <v>4</v>
      </c>
      <c r="D215" s="24">
        <f t="shared" si="29"/>
        <v>0.87409999999999999</v>
      </c>
      <c r="E215" s="12">
        <v>143</v>
      </c>
      <c r="F215" s="12">
        <f t="shared" si="31"/>
        <v>125</v>
      </c>
      <c r="G215" s="25">
        <f t="shared" si="30"/>
        <v>29.49</v>
      </c>
      <c r="H215" s="26">
        <f t="shared" si="28"/>
        <v>154.49</v>
      </c>
    </row>
    <row r="216" spans="1:8" ht="26.4" x14ac:dyDescent="0.25">
      <c r="A216" s="23">
        <v>204</v>
      </c>
      <c r="B216" s="28" t="s">
        <v>45</v>
      </c>
      <c r="C216" s="40" t="s">
        <v>4</v>
      </c>
      <c r="D216" s="24">
        <f t="shared" si="29"/>
        <v>0.87409999999999999</v>
      </c>
      <c r="E216" s="12">
        <v>98</v>
      </c>
      <c r="F216" s="12">
        <f>ROUND(E216*D216,2)</f>
        <v>85.66</v>
      </c>
      <c r="G216" s="25">
        <f t="shared" si="30"/>
        <v>20.21</v>
      </c>
      <c r="H216" s="26">
        <f t="shared" si="28"/>
        <v>105.87</v>
      </c>
    </row>
    <row r="217" spans="1:8" ht="26.4" x14ac:dyDescent="0.25">
      <c r="A217" s="23">
        <v>205</v>
      </c>
      <c r="B217" s="28" t="s">
        <v>45</v>
      </c>
      <c r="C217" s="40" t="s">
        <v>4</v>
      </c>
      <c r="D217" s="24">
        <f t="shared" si="29"/>
        <v>0.87409999999999999</v>
      </c>
      <c r="E217" s="12">
        <v>143</v>
      </c>
      <c r="F217" s="12">
        <f t="shared" si="31"/>
        <v>125</v>
      </c>
      <c r="G217" s="25">
        <f>ROUNDDOWN(F217*23.59%,2)</f>
        <v>29.48</v>
      </c>
      <c r="H217" s="26">
        <f t="shared" si="28"/>
        <v>154.47999999999999</v>
      </c>
    </row>
    <row r="218" spans="1:8" ht="26.4" x14ac:dyDescent="0.25">
      <c r="A218" s="23">
        <v>206</v>
      </c>
      <c r="B218" s="28" t="s">
        <v>45</v>
      </c>
      <c r="C218" s="40" t="s">
        <v>4</v>
      </c>
      <c r="D218" s="24">
        <f t="shared" si="29"/>
        <v>0.87409999999999999</v>
      </c>
      <c r="E218" s="12">
        <v>143</v>
      </c>
      <c r="F218" s="12">
        <f t="shared" si="31"/>
        <v>125</v>
      </c>
      <c r="G218" s="25">
        <f t="shared" si="30"/>
        <v>29.49</v>
      </c>
      <c r="H218" s="26">
        <f t="shared" si="28"/>
        <v>154.49</v>
      </c>
    </row>
    <row r="219" spans="1:8" ht="26.4" x14ac:dyDescent="0.25">
      <c r="A219" s="23">
        <v>207</v>
      </c>
      <c r="B219" s="28" t="s">
        <v>46</v>
      </c>
      <c r="C219" s="40" t="s">
        <v>6</v>
      </c>
      <c r="D219" s="24">
        <f t="shared" si="29"/>
        <v>0.87409999999999999</v>
      </c>
      <c r="E219" s="12">
        <v>248.5</v>
      </c>
      <c r="F219" s="12">
        <f t="shared" si="31"/>
        <v>217.22</v>
      </c>
      <c r="G219" s="25">
        <f t="shared" si="30"/>
        <v>51.24</v>
      </c>
      <c r="H219" s="26">
        <f t="shared" si="28"/>
        <v>268.45999999999998</v>
      </c>
    </row>
    <row r="220" spans="1:8" ht="26.4" x14ac:dyDescent="0.25">
      <c r="A220" s="23">
        <v>208</v>
      </c>
      <c r="B220" s="28" t="s">
        <v>46</v>
      </c>
      <c r="C220" s="40" t="s">
        <v>4</v>
      </c>
      <c r="D220" s="24">
        <f t="shared" si="29"/>
        <v>0.87409999999999999</v>
      </c>
      <c r="E220" s="12">
        <v>248.5</v>
      </c>
      <c r="F220" s="12">
        <f t="shared" si="31"/>
        <v>217.22</v>
      </c>
      <c r="G220" s="25">
        <f t="shared" si="30"/>
        <v>51.24</v>
      </c>
      <c r="H220" s="26">
        <f t="shared" si="28"/>
        <v>268.45999999999998</v>
      </c>
    </row>
    <row r="221" spans="1:8" ht="26.4" x14ac:dyDescent="0.25">
      <c r="A221" s="23">
        <v>209</v>
      </c>
      <c r="B221" s="28" t="s">
        <v>46</v>
      </c>
      <c r="C221" s="40" t="s">
        <v>4</v>
      </c>
      <c r="D221" s="24">
        <f t="shared" si="29"/>
        <v>0.87409999999999999</v>
      </c>
      <c r="E221" s="12">
        <v>248.5</v>
      </c>
      <c r="F221" s="12">
        <f t="shared" si="31"/>
        <v>217.22</v>
      </c>
      <c r="G221" s="25">
        <f t="shared" ref="G221:G222" si="32">ROUNDUP(F221*23.59%,2)</f>
        <v>51.25</v>
      </c>
      <c r="H221" s="26">
        <f t="shared" si="28"/>
        <v>268.47000000000003</v>
      </c>
    </row>
    <row r="222" spans="1:8" ht="26.4" x14ac:dyDescent="0.25">
      <c r="A222" s="23">
        <v>210</v>
      </c>
      <c r="B222" s="28" t="s">
        <v>46</v>
      </c>
      <c r="C222" s="40" t="s">
        <v>4</v>
      </c>
      <c r="D222" s="24">
        <f t="shared" si="29"/>
        <v>0.87409999999999999</v>
      </c>
      <c r="E222" s="12">
        <v>248.5</v>
      </c>
      <c r="F222" s="12">
        <f t="shared" si="31"/>
        <v>217.22</v>
      </c>
      <c r="G222" s="25">
        <f t="shared" si="32"/>
        <v>51.25</v>
      </c>
      <c r="H222" s="26">
        <f t="shared" si="28"/>
        <v>268.47000000000003</v>
      </c>
    </row>
    <row r="223" spans="1:8" ht="26.4" x14ac:dyDescent="0.25">
      <c r="A223" s="23">
        <v>211</v>
      </c>
      <c r="B223" s="28" t="s">
        <v>46</v>
      </c>
      <c r="C223" s="40" t="s">
        <v>7</v>
      </c>
      <c r="D223" s="24">
        <f t="shared" si="29"/>
        <v>0.87409999999999999</v>
      </c>
      <c r="E223" s="12">
        <v>248.5</v>
      </c>
      <c r="F223" s="12">
        <f t="shared" si="31"/>
        <v>217.22</v>
      </c>
      <c r="G223" s="25">
        <f t="shared" si="30"/>
        <v>51.24</v>
      </c>
      <c r="H223" s="26">
        <f t="shared" si="28"/>
        <v>268.45999999999998</v>
      </c>
    </row>
    <row r="224" spans="1:8" ht="26.4" x14ac:dyDescent="0.25">
      <c r="A224" s="23">
        <v>212</v>
      </c>
      <c r="B224" s="28" t="s">
        <v>46</v>
      </c>
      <c r="C224" s="40" t="s">
        <v>4</v>
      </c>
      <c r="D224" s="24">
        <f t="shared" si="29"/>
        <v>0.87409999999999999</v>
      </c>
      <c r="E224" s="12">
        <v>248.5</v>
      </c>
      <c r="F224" s="12">
        <f t="shared" si="31"/>
        <v>217.22</v>
      </c>
      <c r="G224" s="25">
        <f>ROUNDUP(F224*23.59%,2)</f>
        <v>51.25</v>
      </c>
      <c r="H224" s="26">
        <f t="shared" si="28"/>
        <v>268.47000000000003</v>
      </c>
    </row>
    <row r="225" spans="1:8" ht="26.4" x14ac:dyDescent="0.25">
      <c r="A225" s="23">
        <v>213</v>
      </c>
      <c r="B225" s="28" t="s">
        <v>46</v>
      </c>
      <c r="C225" s="40" t="s">
        <v>4</v>
      </c>
      <c r="D225" s="24">
        <f t="shared" si="29"/>
        <v>0.87409999999999999</v>
      </c>
      <c r="E225" s="12">
        <v>248.5</v>
      </c>
      <c r="F225" s="12">
        <f t="shared" si="31"/>
        <v>217.22</v>
      </c>
      <c r="G225" s="25">
        <f t="shared" si="30"/>
        <v>51.24</v>
      </c>
      <c r="H225" s="26">
        <f t="shared" si="28"/>
        <v>268.45999999999998</v>
      </c>
    </row>
    <row r="226" spans="1:8" ht="26.4" x14ac:dyDescent="0.25">
      <c r="A226" s="23">
        <v>214</v>
      </c>
      <c r="B226" s="28" t="s">
        <v>46</v>
      </c>
      <c r="C226" s="40" t="s">
        <v>4</v>
      </c>
      <c r="D226" s="24">
        <f t="shared" si="29"/>
        <v>0.87409999999999999</v>
      </c>
      <c r="E226" s="12">
        <v>248.5</v>
      </c>
      <c r="F226" s="12">
        <f t="shared" si="31"/>
        <v>217.22</v>
      </c>
      <c r="G226" s="25">
        <f t="shared" si="30"/>
        <v>51.24</v>
      </c>
      <c r="H226" s="26">
        <f t="shared" si="28"/>
        <v>268.45999999999998</v>
      </c>
    </row>
    <row r="227" spans="1:8" ht="26.4" x14ac:dyDescent="0.25">
      <c r="A227" s="23">
        <v>215</v>
      </c>
      <c r="B227" s="28" t="s">
        <v>46</v>
      </c>
      <c r="C227" s="40" t="s">
        <v>4</v>
      </c>
      <c r="D227" s="24">
        <f t="shared" si="29"/>
        <v>0.87409999999999999</v>
      </c>
      <c r="E227" s="12">
        <v>248.5</v>
      </c>
      <c r="F227" s="12">
        <f t="shared" si="31"/>
        <v>217.22</v>
      </c>
      <c r="G227" s="25">
        <f t="shared" si="30"/>
        <v>51.24</v>
      </c>
      <c r="H227" s="26">
        <f t="shared" si="28"/>
        <v>268.45999999999998</v>
      </c>
    </row>
    <row r="228" spans="1:8" ht="26.4" x14ac:dyDescent="0.25">
      <c r="A228" s="23">
        <v>216</v>
      </c>
      <c r="B228" s="28" t="s">
        <v>46</v>
      </c>
      <c r="C228" s="40" t="s">
        <v>4</v>
      </c>
      <c r="D228" s="24">
        <f t="shared" si="29"/>
        <v>0.87409999999999999</v>
      </c>
      <c r="E228" s="12">
        <v>248.5</v>
      </c>
      <c r="F228" s="12">
        <f t="shared" si="31"/>
        <v>217.22</v>
      </c>
      <c r="G228" s="25">
        <f t="shared" si="30"/>
        <v>51.24</v>
      </c>
      <c r="H228" s="26">
        <f t="shared" si="28"/>
        <v>268.45999999999998</v>
      </c>
    </row>
    <row r="229" spans="1:8" ht="26.4" x14ac:dyDescent="0.25">
      <c r="A229" s="23">
        <v>217</v>
      </c>
      <c r="B229" s="28" t="s">
        <v>46</v>
      </c>
      <c r="C229" s="40" t="s">
        <v>4</v>
      </c>
      <c r="D229" s="24">
        <f t="shared" si="29"/>
        <v>0.87409999999999999</v>
      </c>
      <c r="E229" s="12">
        <v>248.5</v>
      </c>
      <c r="F229" s="12">
        <f t="shared" si="31"/>
        <v>217.22</v>
      </c>
      <c r="G229" s="25">
        <f>ROUNDUP(F229*23.59%,2)</f>
        <v>51.25</v>
      </c>
      <c r="H229" s="26">
        <f t="shared" si="28"/>
        <v>268.47000000000003</v>
      </c>
    </row>
    <row r="230" spans="1:8" ht="26.4" x14ac:dyDescent="0.25">
      <c r="A230" s="23">
        <v>218</v>
      </c>
      <c r="B230" s="28" t="s">
        <v>46</v>
      </c>
      <c r="C230" s="40" t="s">
        <v>4</v>
      </c>
      <c r="D230" s="24">
        <f t="shared" si="29"/>
        <v>0.87409999999999999</v>
      </c>
      <c r="E230" s="12">
        <v>248.5</v>
      </c>
      <c r="F230" s="12">
        <f t="shared" si="31"/>
        <v>217.22</v>
      </c>
      <c r="G230" s="25">
        <f t="shared" si="30"/>
        <v>51.24</v>
      </c>
      <c r="H230" s="26">
        <f t="shared" si="28"/>
        <v>268.45999999999998</v>
      </c>
    </row>
    <row r="231" spans="1:8" ht="26.4" x14ac:dyDescent="0.25">
      <c r="A231" s="23">
        <v>219</v>
      </c>
      <c r="B231" s="28" t="s">
        <v>46</v>
      </c>
      <c r="C231" s="40" t="s">
        <v>4</v>
      </c>
      <c r="D231" s="24">
        <f t="shared" si="29"/>
        <v>0.87409999999999999</v>
      </c>
      <c r="E231" s="12">
        <v>248.5</v>
      </c>
      <c r="F231" s="12">
        <f t="shared" si="31"/>
        <v>217.22</v>
      </c>
      <c r="G231" s="25">
        <f t="shared" si="30"/>
        <v>51.24</v>
      </c>
      <c r="H231" s="26">
        <f t="shared" si="28"/>
        <v>268.45999999999998</v>
      </c>
    </row>
    <row r="232" spans="1:8" ht="26.4" x14ac:dyDescent="0.25">
      <c r="A232" s="23">
        <v>220</v>
      </c>
      <c r="B232" s="28" t="s">
        <v>46</v>
      </c>
      <c r="C232" s="40" t="s">
        <v>4</v>
      </c>
      <c r="D232" s="24">
        <f t="shared" si="29"/>
        <v>0.87409999999999999</v>
      </c>
      <c r="E232" s="12">
        <v>248.5</v>
      </c>
      <c r="F232" s="12">
        <f t="shared" si="31"/>
        <v>217.22</v>
      </c>
      <c r="G232" s="25">
        <f t="shared" si="30"/>
        <v>51.24</v>
      </c>
      <c r="H232" s="26">
        <f t="shared" si="28"/>
        <v>268.45999999999998</v>
      </c>
    </row>
    <row r="233" spans="1:8" ht="39.6" x14ac:dyDescent="0.25">
      <c r="A233" s="23">
        <v>221</v>
      </c>
      <c r="B233" s="28" t="s">
        <v>47</v>
      </c>
      <c r="C233" s="40" t="s">
        <v>17</v>
      </c>
      <c r="D233" s="24">
        <f t="shared" si="29"/>
        <v>0.87409999999999999</v>
      </c>
      <c r="E233" s="12">
        <v>90</v>
      </c>
      <c r="F233" s="12">
        <f t="shared" si="31"/>
        <v>78.67</v>
      </c>
      <c r="G233" s="25">
        <f t="shared" si="30"/>
        <v>18.559999999999999</v>
      </c>
      <c r="H233" s="26">
        <f t="shared" si="28"/>
        <v>97.23</v>
      </c>
    </row>
    <row r="234" spans="1:8" ht="26.4" x14ac:dyDescent="0.25">
      <c r="A234" s="23">
        <v>222</v>
      </c>
      <c r="B234" s="28" t="s">
        <v>48</v>
      </c>
      <c r="C234" s="40" t="s">
        <v>5</v>
      </c>
      <c r="D234" s="24">
        <f t="shared" si="29"/>
        <v>0.87409999999999999</v>
      </c>
      <c r="E234" s="12">
        <v>9</v>
      </c>
      <c r="F234" s="12">
        <f t="shared" si="31"/>
        <v>7.87</v>
      </c>
      <c r="G234" s="25">
        <f t="shared" si="30"/>
        <v>1.86</v>
      </c>
      <c r="H234" s="26">
        <f t="shared" si="28"/>
        <v>9.73</v>
      </c>
    </row>
  </sheetData>
  <mergeCells count="2">
    <mergeCell ref="A11:D11"/>
    <mergeCell ref="A8:H8"/>
  </mergeCells>
  <pageMargins left="0.70866141732283472" right="0.70866141732283472" top="0.74803149606299213" bottom="0.74803149606299213" header="0.31496062992125984" footer="0.31496062992125984"/>
  <pageSetup paperSize="9" scale="55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2022-03-18T08:37:29Z</cp:lastPrinted>
  <dcterms:created xsi:type="dcterms:W3CDTF">2021-10-12T09:01:00Z</dcterms:created>
  <dcterms:modified xsi:type="dcterms:W3CDTF">2022-03-18T08:43:07Z</dcterms:modified>
</cp:coreProperties>
</file>