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nga.osina\Desktop\LNG PIEPRASĪJUMI\Robežapsardze_ārkārtējā situācija\LNG robeža_2022_feb\Uz FM\"/>
    </mc:Choice>
  </mc:AlternateContent>
  <bookViews>
    <workbookView xWindow="0" yWindow="0" windowWidth="23040" windowHeight="9192"/>
  </bookViews>
  <sheets>
    <sheet name="17.pielikums" sheetId="24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1" i="24" l="1"/>
  <c r="J11" i="24"/>
  <c r="K11" i="24"/>
  <c r="L11" i="24"/>
  <c r="H14" i="24"/>
  <c r="J14" i="24" s="1"/>
  <c r="H13" i="24"/>
  <c r="J13" i="24" s="1"/>
  <c r="H12" i="24"/>
  <c r="J12" i="24" s="1"/>
  <c r="K14" i="24" l="1"/>
  <c r="L14" i="24" s="1"/>
  <c r="K12" i="24"/>
  <c r="K13" i="24"/>
  <c r="L13" i="24" s="1"/>
  <c r="L12" i="24" l="1"/>
</calcChain>
</file>

<file path=xl/sharedStrings.xml><?xml version="1.0" encoding="utf-8"?>
<sst xmlns="http://schemas.openxmlformats.org/spreadsheetml/2006/main" count="30" uniqueCount="24">
  <si>
    <t>“Par finanšu līdzekļu piešķiršanu no valsts budžeta programmas</t>
  </si>
  <si>
    <t xml:space="preserve"> “Līdzekļi neparedzētiem gadījumiem”” sākotnējās ietekmes novērtējuma ziņojumam (anotācijai)</t>
  </si>
  <si>
    <t>Ministru kabineta rīkojuma projekta</t>
  </si>
  <si>
    <t>Struktūrvienība</t>
  </si>
  <si>
    <t>VRS DAUGAVPILS PĀRVALDES SILENES ROBEŽAPSARDZĪBAS NODAĻA</t>
  </si>
  <si>
    <t>Valsts robežsardze</t>
  </si>
  <si>
    <t>Mēneš-alga</t>
  </si>
  <si>
    <t>Kvalitātes piemaksa (EKK1146)</t>
  </si>
  <si>
    <t xml:space="preserve">Stundas likme </t>
  </si>
  <si>
    <t>Amats</t>
  </si>
  <si>
    <t>jaunākais inspektors</t>
  </si>
  <si>
    <t>Pārvalde</t>
  </si>
  <si>
    <t>Tabeles Nr.</t>
  </si>
  <si>
    <t>Piemaksas apmērs</t>
  </si>
  <si>
    <t>VSAOI 23,59%</t>
  </si>
  <si>
    <t>Atlīdzība (EKK1000)</t>
  </si>
  <si>
    <t>VRS DAUGAVPILS PĀRVALDE</t>
  </si>
  <si>
    <t xml:space="preserve">Iesaistes stundas </t>
  </si>
  <si>
    <t>Nr. p.k.</t>
  </si>
  <si>
    <t>36454</t>
  </si>
  <si>
    <t>inspektors (kinologs)</t>
  </si>
  <si>
    <t>17127</t>
  </si>
  <si>
    <t>17.pielikums</t>
  </si>
  <si>
    <t>Piemaksa par personisko darba ieguldījumu un darba kvalitāti  amatpersonām ar speciālajām dienesta pakāpēm, veicot pienākumus uz Latvijas Republikas-Baltkrievijas Republikas valsts robežas nelikumīgas šķērsošanas ierobežošanai laika periodā no 2021.gada 1.oktobra līdz 31.oktobrim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</si>
</sst>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.000"/>
  </numFmts>
  <fonts count="29" x14ac:knownFonts="1">
    <font>
      <sz val="10"/>
      <name val="Arial"/>
      <family val="2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86"/>
    </font>
    <font>
      <sz val="11"/>
      <name val="Times New Roman"/>
      <family val="1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b/>
      <sz val="12"/>
      <name val="Times New Roman"/>
      <family val="1"/>
      <charset val="186"/>
    </font>
    <font>
      <sz val="10"/>
      <name val="Arial"/>
      <family val="2"/>
      <charset val="186"/>
    </font>
    <font>
      <sz val="10"/>
      <name val="Times New Roman"/>
      <family val="1"/>
      <charset val="186"/>
    </font>
    <font>
      <b/>
      <sz val="10"/>
      <name val="Times New Roman"/>
      <family val="1"/>
      <charset val="186"/>
    </font>
    <font>
      <b/>
      <sz val="14"/>
      <name val="Times New Roman"/>
      <family val="1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u/>
      <sz val="9"/>
      <color indexed="12"/>
      <name val="Arial"/>
      <family val="2"/>
      <charset val="186"/>
    </font>
    <font>
      <sz val="16"/>
      <name val="Times New Roman"/>
      <family val="1"/>
      <charset val="186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0">
    <xf numFmtId="0" fontId="0" fillId="0" borderId="0"/>
    <xf numFmtId="0" fontId="15" fillId="0" borderId="0"/>
    <xf numFmtId="0" fontId="16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2" fillId="0" borderId="0"/>
    <xf numFmtId="0" fontId="11" fillId="0" borderId="0"/>
    <xf numFmtId="0" fontId="18" fillId="0" borderId="0"/>
    <xf numFmtId="0" fontId="11" fillId="0" borderId="0"/>
    <xf numFmtId="0" fontId="1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6" fillId="0" borderId="0"/>
    <xf numFmtId="0" fontId="7" fillId="0" borderId="0"/>
    <xf numFmtId="0" fontId="7" fillId="0" borderId="0"/>
    <xf numFmtId="0" fontId="6" fillId="0" borderId="0"/>
    <xf numFmtId="0" fontId="1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1" fillId="0" borderId="0"/>
    <xf numFmtId="0" fontId="3" fillId="0" borderId="0"/>
    <xf numFmtId="0" fontId="2" fillId="0" borderId="0"/>
    <xf numFmtId="0" fontId="16" fillId="0" borderId="0"/>
    <xf numFmtId="0" fontId="1" fillId="0" borderId="0"/>
    <xf numFmtId="9" fontId="1" fillId="0" borderId="0" applyFont="0" applyFill="0" applyBorder="0" applyAlignment="0" applyProtection="0"/>
    <xf numFmtId="0" fontId="25" fillId="0" borderId="0"/>
    <xf numFmtId="9" fontId="25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26" fillId="0" borderId="0"/>
    <xf numFmtId="0" fontId="27" fillId="0" borderId="0" applyNumberFormat="0" applyFill="0" applyBorder="0" applyAlignment="0" applyProtection="0"/>
  </cellStyleXfs>
  <cellXfs count="35">
    <xf numFmtId="0" fontId="0" fillId="0" borderId="0" xfId="0"/>
    <xf numFmtId="1" fontId="17" fillId="2" borderId="0" xfId="0" applyNumberFormat="1" applyFont="1" applyFill="1" applyAlignment="1">
      <alignment horizontal="right"/>
    </xf>
    <xf numFmtId="0" fontId="17" fillId="2" borderId="0" xfId="0" applyFont="1" applyFill="1" applyAlignment="1">
      <alignment horizontal="right"/>
    </xf>
    <xf numFmtId="0" fontId="24" fillId="0" borderId="0" xfId="0" applyFont="1" applyAlignment="1">
      <alignment vertical="center"/>
    </xf>
    <xf numFmtId="0" fontId="1" fillId="0" borderId="0" xfId="52"/>
    <xf numFmtId="0" fontId="1" fillId="0" borderId="0" xfId="52" applyAlignment="1">
      <alignment wrapText="1"/>
    </xf>
    <xf numFmtId="0" fontId="25" fillId="0" borderId="0" xfId="54" applyFill="1" applyAlignment="1">
      <alignment vertical="top" wrapText="1"/>
    </xf>
    <xf numFmtId="9" fontId="0" fillId="0" borderId="0" xfId="55" applyFont="1" applyFill="1" applyAlignment="1">
      <alignment vertical="top" wrapText="1"/>
    </xf>
    <xf numFmtId="2" fontId="25" fillId="0" borderId="0" xfId="54" applyNumberFormat="1" applyFill="1" applyAlignment="1">
      <alignment vertical="top" wrapText="1"/>
    </xf>
    <xf numFmtId="4" fontId="23" fillId="3" borderId="1" xfId="48" applyNumberFormat="1" applyFont="1" applyFill="1" applyBorder="1" applyAlignment="1">
      <alignment horizontal="center" vertical="center"/>
    </xf>
    <xf numFmtId="0" fontId="22" fillId="0" borderId="0" xfId="58" applyFont="1" applyFill="1" applyAlignment="1">
      <alignment vertical="top"/>
    </xf>
    <xf numFmtId="0" fontId="22" fillId="0" borderId="0" xfId="58" applyFont="1" applyFill="1" applyAlignment="1">
      <alignment vertical="top" wrapText="1"/>
    </xf>
    <xf numFmtId="0" fontId="23" fillId="3" borderId="1" xfId="0" applyFont="1" applyFill="1" applyBorder="1" applyAlignment="1">
      <alignment vertical="top" wrapText="1"/>
    </xf>
    <xf numFmtId="9" fontId="23" fillId="3" borderId="1" xfId="57" applyFont="1" applyFill="1" applyBorder="1" applyAlignment="1">
      <alignment vertical="top" wrapText="1"/>
    </xf>
    <xf numFmtId="2" fontId="23" fillId="3" borderId="1" xfId="57" applyNumberFormat="1" applyFont="1" applyFill="1" applyBorder="1" applyAlignment="1">
      <alignment vertical="top" wrapText="1"/>
    </xf>
    <xf numFmtId="0" fontId="23" fillId="2" borderId="1" xfId="0" applyFont="1" applyFill="1" applyBorder="1" applyAlignment="1">
      <alignment vertical="top" wrapText="1"/>
    </xf>
    <xf numFmtId="9" fontId="23" fillId="2" borderId="1" xfId="57" applyFont="1" applyFill="1" applyBorder="1" applyAlignment="1">
      <alignment vertical="top" wrapText="1"/>
    </xf>
    <xf numFmtId="2" fontId="23" fillId="2" borderId="1" xfId="57" applyNumberFormat="1" applyFont="1" applyFill="1" applyBorder="1" applyAlignment="1">
      <alignment vertical="top" wrapText="1"/>
    </xf>
    <xf numFmtId="164" fontId="23" fillId="2" borderId="1" xfId="57" applyNumberFormat="1" applyFont="1" applyFill="1" applyBorder="1" applyAlignment="1">
      <alignment vertical="top" wrapText="1"/>
    </xf>
    <xf numFmtId="0" fontId="16" fillId="0" borderId="0" xfId="0" applyFont="1" applyAlignment="1">
      <alignment vertical="top" wrapText="1"/>
    </xf>
    <xf numFmtId="3" fontId="23" fillId="3" borderId="1" xfId="48" applyNumberFormat="1" applyFont="1" applyFill="1" applyBorder="1" applyAlignment="1">
      <alignment horizontal="center" vertical="center"/>
    </xf>
    <xf numFmtId="0" fontId="22" fillId="0" borderId="0" xfId="1" applyFont="1" applyAlignment="1">
      <alignment wrapText="1"/>
    </xf>
    <xf numFmtId="0" fontId="15" fillId="0" borderId="0" xfId="1" applyAlignment="1">
      <alignment wrapText="1"/>
    </xf>
    <xf numFmtId="0" fontId="15" fillId="0" borderId="0" xfId="1" applyAlignment="1">
      <alignment vertical="top" wrapText="1"/>
    </xf>
    <xf numFmtId="0" fontId="15" fillId="0" borderId="0" xfId="1" applyAlignment="1">
      <alignment horizontal="center" vertical="top" wrapText="1"/>
    </xf>
    <xf numFmtId="9" fontId="22" fillId="0" borderId="1" xfId="56" applyFont="1" applyFill="1" applyBorder="1" applyAlignment="1">
      <alignment horizontal="center" vertical="top" wrapText="1"/>
    </xf>
    <xf numFmtId="2" fontId="22" fillId="0" borderId="1" xfId="1" applyNumberFormat="1" applyFont="1" applyFill="1" applyBorder="1" applyAlignment="1">
      <alignment horizontal="right" vertical="top" wrapText="1"/>
    </xf>
    <xf numFmtId="49" fontId="22" fillId="0" borderId="1" xfId="1" applyNumberFormat="1" applyFont="1" applyFill="1" applyBorder="1" applyAlignment="1">
      <alignment horizontal="left" vertical="top" wrapText="1"/>
    </xf>
    <xf numFmtId="0" fontId="20" fillId="0" borderId="0" xfId="51" applyFont="1" applyFill="1" applyBorder="1" applyAlignment="1">
      <alignment horizontal="center" vertical="center" wrapText="1"/>
    </xf>
    <xf numFmtId="0" fontId="28" fillId="0" borderId="0" xfId="1" applyFont="1" applyAlignment="1">
      <alignment wrapText="1"/>
    </xf>
    <xf numFmtId="0" fontId="22" fillId="0" borderId="0" xfId="1" applyFont="1" applyFill="1" applyAlignment="1">
      <alignment wrapText="1"/>
    </xf>
    <xf numFmtId="0" fontId="22" fillId="0" borderId="1" xfId="1" applyFont="1" applyFill="1" applyBorder="1" applyAlignment="1">
      <alignment horizontal="right" vertical="top" wrapText="1"/>
    </xf>
    <xf numFmtId="0" fontId="22" fillId="0" borderId="1" xfId="1" applyFont="1" applyFill="1" applyBorder="1" applyAlignment="1">
      <alignment horizontal="center" vertical="top" wrapText="1"/>
    </xf>
    <xf numFmtId="165" fontId="22" fillId="0" borderId="1" xfId="1" applyNumberFormat="1" applyFont="1" applyFill="1" applyBorder="1" applyAlignment="1">
      <alignment horizontal="right" vertical="top" wrapText="1"/>
    </xf>
    <xf numFmtId="164" fontId="22" fillId="0" borderId="1" xfId="1" applyNumberFormat="1" applyFont="1" applyFill="1" applyBorder="1" applyAlignment="1">
      <alignment horizontal="center" vertical="top" wrapText="1"/>
    </xf>
  </cellXfs>
  <cellStyles count="60">
    <cellStyle name="Hyperlink 2 2" xfId="59"/>
    <cellStyle name="Normal" xfId="0" builtinId="0"/>
    <cellStyle name="Normal 10" xfId="4"/>
    <cellStyle name="Normal 11" xfId="5"/>
    <cellStyle name="Normal 11 10" xfId="41"/>
    <cellStyle name="Normal 11 11" xfId="47"/>
    <cellStyle name="Normal 11 2" xfId="7"/>
    <cellStyle name="Normal 11 3" xfId="8"/>
    <cellStyle name="Normal 11 4" xfId="12"/>
    <cellStyle name="Normal 11 5" xfId="16"/>
    <cellStyle name="Normal 11 6" xfId="20"/>
    <cellStyle name="Normal 11 7" xfId="26"/>
    <cellStyle name="Normal 11 8" xfId="28"/>
    <cellStyle name="Normal 11 9" xfId="36"/>
    <cellStyle name="Normal 12" xfId="9"/>
    <cellStyle name="Normal 12 2" xfId="13"/>
    <cellStyle name="Normal 12 3" xfId="19"/>
    <cellStyle name="Normal 12 4" xfId="21"/>
    <cellStyle name="Normal 12 5" xfId="29"/>
    <cellStyle name="Normal 12 6" xfId="30"/>
    <cellStyle name="Normal 12 7" xfId="40"/>
    <cellStyle name="Normal 12 8" xfId="46"/>
    <cellStyle name="Normal 13" xfId="27"/>
    <cellStyle name="Normal 14" xfId="14"/>
    <cellStyle name="Normal 14 2" xfId="17"/>
    <cellStyle name="Normal 14 3" xfId="24"/>
    <cellStyle name="Normal 14 4" xfId="34"/>
    <cellStyle name="Normal 14 5" xfId="39"/>
    <cellStyle name="Normal 14 6" xfId="44"/>
    <cellStyle name="Normal 15" xfId="58"/>
    <cellStyle name="Normal 16" xfId="18"/>
    <cellStyle name="Normal 16 2" xfId="25"/>
    <cellStyle name="Normal 16 3" xfId="35"/>
    <cellStyle name="Normal 17" xfId="22"/>
    <cellStyle name="Normal 17 2" xfId="37"/>
    <cellStyle name="Normal 17 3" xfId="45"/>
    <cellStyle name="Normal 19" xfId="32"/>
    <cellStyle name="Normal 19 2" xfId="42"/>
    <cellStyle name="Normal 2" xfId="1"/>
    <cellStyle name="Normal 20" xfId="38"/>
    <cellStyle name="Normal 20 2" xfId="43"/>
    <cellStyle name="Normal 3" xfId="2"/>
    <cellStyle name="Normal 4" xfId="10"/>
    <cellStyle name="Normal 5" xfId="31"/>
    <cellStyle name="Normal 6" xfId="48"/>
    <cellStyle name="Normal 6 2" xfId="51"/>
    <cellStyle name="Normal 7" xfId="3"/>
    <cellStyle name="Normal 7 2" xfId="6"/>
    <cellStyle name="Normal 7 3" xfId="11"/>
    <cellStyle name="Normal 7 4" xfId="15"/>
    <cellStyle name="Normal 7 5" xfId="23"/>
    <cellStyle name="Normal 7 6" xfId="33"/>
    <cellStyle name="Normal 8" xfId="52"/>
    <cellStyle name="Normal 9" xfId="54"/>
    <cellStyle name="Parasts 2" xfId="49"/>
    <cellStyle name="Parasts 2 2" xfId="50"/>
    <cellStyle name="Percent" xfId="57" builtinId="5"/>
    <cellStyle name="Percent 2" xfId="53"/>
    <cellStyle name="Percent 2 2" xfId="56"/>
    <cellStyle name="Percent 3" xfId="55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L14"/>
  <sheetViews>
    <sheetView tabSelected="1" zoomScale="85" zoomScaleNormal="85" workbookViewId="0">
      <selection activeCell="I11" sqref="I11"/>
    </sheetView>
  </sheetViews>
  <sheetFormatPr defaultColWidth="9.109375" defaultRowHeight="14.4" x14ac:dyDescent="0.3"/>
  <cols>
    <col min="1" max="1" width="4.88671875" style="23" customWidth="1"/>
    <col min="2" max="2" width="12.33203125" style="23" customWidth="1"/>
    <col min="3" max="3" width="17.6640625" style="23" customWidth="1"/>
    <col min="4" max="4" width="13" style="23" customWidth="1"/>
    <col min="5" max="5" width="9.109375" style="23"/>
    <col min="6" max="6" width="9.109375" style="24"/>
    <col min="7" max="7" width="9.109375" style="23"/>
    <col min="8" max="9" width="9.109375" style="23" customWidth="1"/>
    <col min="10" max="10" width="10.5546875" style="23" customWidth="1"/>
    <col min="11" max="11" width="9.109375" style="23" customWidth="1"/>
    <col min="12" max="12" width="10.44140625" style="23" customWidth="1"/>
    <col min="13" max="16384" width="9.109375" style="22"/>
  </cols>
  <sheetData>
    <row r="1" spans="1:12" x14ac:dyDescent="0.3">
      <c r="A1" s="10"/>
      <c r="B1" s="11"/>
      <c r="C1" s="4"/>
      <c r="D1" s="5"/>
      <c r="E1" s="4"/>
      <c r="F1" s="4"/>
      <c r="G1" s="4"/>
      <c r="H1" s="4"/>
      <c r="I1" s="6"/>
      <c r="J1" s="4"/>
      <c r="K1" s="4"/>
      <c r="L1" s="1" t="s">
        <v>22</v>
      </c>
    </row>
    <row r="2" spans="1:12" x14ac:dyDescent="0.3">
      <c r="A2" s="10"/>
      <c r="B2" s="11"/>
      <c r="C2" s="4"/>
      <c r="D2" s="5"/>
      <c r="E2" s="4"/>
      <c r="F2" s="5"/>
      <c r="G2" s="4"/>
      <c r="H2" s="4"/>
      <c r="I2" s="6"/>
      <c r="J2" s="4"/>
      <c r="K2" s="4"/>
      <c r="L2" s="2" t="s">
        <v>2</v>
      </c>
    </row>
    <row r="3" spans="1:12" x14ac:dyDescent="0.3">
      <c r="A3" s="10"/>
      <c r="B3" s="11"/>
      <c r="C3" s="4"/>
      <c r="D3" s="5"/>
      <c r="E3" s="4"/>
      <c r="F3" s="5"/>
      <c r="G3" s="4"/>
      <c r="H3" s="4"/>
      <c r="I3" s="6"/>
      <c r="J3" s="4"/>
      <c r="K3" s="4"/>
      <c r="L3" s="2" t="s">
        <v>0</v>
      </c>
    </row>
    <row r="4" spans="1:12" x14ac:dyDescent="0.3">
      <c r="A4" s="10"/>
      <c r="B4" s="11"/>
      <c r="C4" s="4"/>
      <c r="D4" s="5"/>
      <c r="E4" s="4"/>
      <c r="F4" s="5"/>
      <c r="G4" s="4"/>
      <c r="H4" s="4"/>
      <c r="I4" s="6"/>
      <c r="J4" s="4"/>
      <c r="K4" s="4"/>
      <c r="L4" s="2" t="s">
        <v>1</v>
      </c>
    </row>
    <row r="5" spans="1:12" s="21" customFormat="1" x14ac:dyDescent="0.3">
      <c r="A5" s="10"/>
      <c r="B5" s="11"/>
      <c r="C5" s="4"/>
      <c r="D5" s="5"/>
      <c r="E5" s="4"/>
      <c r="F5" s="5"/>
      <c r="G5" s="4"/>
      <c r="H5" s="4"/>
      <c r="I5" s="6"/>
      <c r="J5" s="4"/>
      <c r="K5" s="4"/>
      <c r="L5" s="4"/>
    </row>
    <row r="6" spans="1:12" s="21" customFormat="1" ht="17.399999999999999" x14ac:dyDescent="0.3">
      <c r="A6" s="10"/>
      <c r="B6" s="3" t="s">
        <v>5</v>
      </c>
      <c r="C6" s="4"/>
      <c r="D6" s="19"/>
      <c r="E6" s="3"/>
      <c r="F6" s="5"/>
      <c r="G6" s="4"/>
      <c r="H6" s="4"/>
      <c r="I6" s="6"/>
      <c r="J6" s="4"/>
      <c r="K6" s="4"/>
      <c r="L6" s="4"/>
    </row>
    <row r="7" spans="1:12" s="21" customFormat="1" x14ac:dyDescent="0.3">
      <c r="A7" s="10"/>
      <c r="B7" s="11"/>
      <c r="C7" s="4"/>
      <c r="D7" s="5"/>
      <c r="E7" s="4"/>
      <c r="F7" s="5"/>
      <c r="G7" s="4"/>
      <c r="H7" s="4"/>
      <c r="I7" s="6"/>
      <c r="J7" s="4"/>
      <c r="K7" s="4"/>
      <c r="L7" s="4"/>
    </row>
    <row r="8" spans="1:12" s="21" customFormat="1" ht="51" customHeight="1" x14ac:dyDescent="0.25">
      <c r="A8" s="28" t="s">
        <v>23</v>
      </c>
      <c r="B8" s="28"/>
      <c r="C8" s="28"/>
      <c r="D8" s="28"/>
      <c r="E8" s="28"/>
      <c r="F8" s="28"/>
      <c r="G8" s="28"/>
      <c r="H8" s="28"/>
      <c r="I8" s="28"/>
      <c r="J8" s="28"/>
      <c r="K8" s="28"/>
      <c r="L8" s="28"/>
    </row>
    <row r="9" spans="1:12" s="29" customFormat="1" ht="21" customHeight="1" x14ac:dyDescent="0.4">
      <c r="A9" s="10"/>
      <c r="B9" s="11"/>
      <c r="C9" s="6"/>
      <c r="D9" s="6"/>
      <c r="E9" s="6"/>
      <c r="F9" s="7"/>
      <c r="G9" s="6"/>
      <c r="H9" s="6"/>
      <c r="I9" s="6"/>
      <c r="J9" s="8"/>
      <c r="K9" s="8"/>
      <c r="L9" s="8"/>
    </row>
    <row r="10" spans="1:12" s="29" customFormat="1" ht="47.4" customHeight="1" x14ac:dyDescent="0.4">
      <c r="A10" s="15" t="s">
        <v>18</v>
      </c>
      <c r="B10" s="15" t="s">
        <v>11</v>
      </c>
      <c r="C10" s="15" t="s">
        <v>3</v>
      </c>
      <c r="D10" s="15" t="s">
        <v>9</v>
      </c>
      <c r="E10" s="15" t="s">
        <v>12</v>
      </c>
      <c r="F10" s="16" t="s">
        <v>13</v>
      </c>
      <c r="G10" s="17" t="s">
        <v>6</v>
      </c>
      <c r="H10" s="17" t="s">
        <v>8</v>
      </c>
      <c r="I10" s="18" t="s">
        <v>17</v>
      </c>
      <c r="J10" s="17" t="s">
        <v>7</v>
      </c>
      <c r="K10" s="17" t="s">
        <v>14</v>
      </c>
      <c r="L10" s="17" t="s">
        <v>15</v>
      </c>
    </row>
    <row r="11" spans="1:12" s="21" customFormat="1" ht="13.2" x14ac:dyDescent="0.25">
      <c r="A11" s="12"/>
      <c r="B11" s="12"/>
      <c r="C11" s="12"/>
      <c r="D11" s="12"/>
      <c r="E11" s="12"/>
      <c r="F11" s="13"/>
      <c r="G11" s="14"/>
      <c r="H11" s="20"/>
      <c r="I11" s="9">
        <f t="shared" ref="I11:K11" si="0">SUM(I12:I14)</f>
        <v>328</v>
      </c>
      <c r="J11" s="9">
        <f t="shared" si="0"/>
        <v>607.42000000000007</v>
      </c>
      <c r="K11" s="9">
        <f t="shared" si="0"/>
        <v>143.29</v>
      </c>
      <c r="L11" s="9">
        <f>SUM(L12:L14)</f>
        <v>750.71</v>
      </c>
    </row>
    <row r="12" spans="1:12" s="30" customFormat="1" ht="66" x14ac:dyDescent="0.25">
      <c r="A12" s="31">
        <v>1</v>
      </c>
      <c r="B12" s="27" t="s">
        <v>16</v>
      </c>
      <c r="C12" s="27" t="s">
        <v>4</v>
      </c>
      <c r="D12" s="27" t="s">
        <v>10</v>
      </c>
      <c r="E12" s="32" t="s">
        <v>19</v>
      </c>
      <c r="F12" s="25">
        <v>0.3</v>
      </c>
      <c r="G12" s="26">
        <v>973</v>
      </c>
      <c r="H12" s="33">
        <f>ROUND(G12/168,3)</f>
        <v>5.7919999999999998</v>
      </c>
      <c r="I12" s="34">
        <v>16</v>
      </c>
      <c r="J12" s="26">
        <f>IF(F12=100%,0,ROUND(H12*I12*F12,2))</f>
        <v>27.8</v>
      </c>
      <c r="K12" s="26">
        <f>ROUND(J12*0.2359,2)</f>
        <v>6.56</v>
      </c>
      <c r="L12" s="26">
        <f>J12+K12</f>
        <v>34.36</v>
      </c>
    </row>
    <row r="13" spans="1:12" s="30" customFormat="1" ht="66" x14ac:dyDescent="0.25">
      <c r="A13" s="31">
        <v>2</v>
      </c>
      <c r="B13" s="27" t="s">
        <v>16</v>
      </c>
      <c r="C13" s="27" t="s">
        <v>4</v>
      </c>
      <c r="D13" s="27" t="s">
        <v>10</v>
      </c>
      <c r="E13" s="32" t="s">
        <v>19</v>
      </c>
      <c r="F13" s="25">
        <v>0.3</v>
      </c>
      <c r="G13" s="26">
        <v>973</v>
      </c>
      <c r="H13" s="33">
        <f>ROUND(G13/168,3)</f>
        <v>5.7919999999999998</v>
      </c>
      <c r="I13" s="34">
        <v>144</v>
      </c>
      <c r="J13" s="26">
        <f>IF(F13=100%,0,ROUND(H13*I13*F13,2))</f>
        <v>250.21</v>
      </c>
      <c r="K13" s="26">
        <f>ROUND(J13*0.2359,2)</f>
        <v>59.02</v>
      </c>
      <c r="L13" s="26">
        <f>J13+K13</f>
        <v>309.23</v>
      </c>
    </row>
    <row r="14" spans="1:12" s="30" customFormat="1" ht="66" x14ac:dyDescent="0.25">
      <c r="A14" s="31">
        <v>3</v>
      </c>
      <c r="B14" s="27" t="s">
        <v>16</v>
      </c>
      <c r="C14" s="27" t="s">
        <v>4</v>
      </c>
      <c r="D14" s="27" t="s">
        <v>20</v>
      </c>
      <c r="E14" s="32" t="s">
        <v>21</v>
      </c>
      <c r="F14" s="25">
        <v>0.3</v>
      </c>
      <c r="G14" s="26">
        <v>1098</v>
      </c>
      <c r="H14" s="33">
        <f>ROUND(G14/168,3)</f>
        <v>6.5359999999999996</v>
      </c>
      <c r="I14" s="34">
        <v>168</v>
      </c>
      <c r="J14" s="26">
        <f>IF(F14=100%,0,ROUND(H14*I14*F14,2))</f>
        <v>329.41</v>
      </c>
      <c r="K14" s="26">
        <f>ROUND(J14*0.2359,2)</f>
        <v>77.709999999999994</v>
      </c>
      <c r="L14" s="26">
        <f>J14+K14</f>
        <v>407.12</v>
      </c>
    </row>
  </sheetData>
  <mergeCells count="1">
    <mergeCell ref="A8:L8"/>
  </mergeCells>
  <conditionalFormatting sqref="E10:E11">
    <cfRule type="duplicateValues" dxfId="0" priority="1"/>
  </conditionalFormatting>
  <pageMargins left="0.7" right="0.7" top="0.75" bottom="0.75" header="0.3" footer="0.3"/>
  <pageSetup paperSize="9" scale="7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17.pielikums</vt:lpstr>
    </vt:vector>
  </TitlesOfParts>
  <Company>Iekšlietu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17.pielikums anotācijai</dc:title>
  <dc:creator>Inga Ošiņa</dc:creator>
  <dc:description>67219608, inga.osina@iem.gov.lv</dc:description>
  <cp:lastModifiedBy>Inga Ošiņa</cp:lastModifiedBy>
  <cp:lastPrinted>2022-03-29T06:19:54Z</cp:lastPrinted>
  <dcterms:created xsi:type="dcterms:W3CDTF">2021-01-19T10:53:51Z</dcterms:created>
  <dcterms:modified xsi:type="dcterms:W3CDTF">2022-03-29T06:22:34Z</dcterms:modified>
</cp:coreProperties>
</file>