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gors_belovs_vm_gov_lv/Documents/Documents/Darba mape/MK_rīkojuma_projekti/2025/ZVA/Grozījumi_budžetā_180225/"/>
    </mc:Choice>
  </mc:AlternateContent>
  <xr:revisionPtr revIDLastSave="16" documentId="8_{1D9F5F6E-B10D-4CF3-9280-47A781796F66}" xr6:coauthVersionLast="47" xr6:coauthVersionMax="47" xr10:uidLastSave="{750CB9C5-A46B-4DF4-B14B-5F31EFE0710B}"/>
  <bookViews>
    <workbookView xWindow="-120" yWindow="-120" windowWidth="38640" windowHeight="21240" xr2:uid="{76A42C58-074E-4D4F-8C35-17606CBACC58}"/>
  </bookViews>
  <sheets>
    <sheet name="VK" sheetId="1" r:id="rId1"/>
  </sheets>
  <definedNames>
    <definedName name="_xlnm._FilterDatabase" localSheetId="0" hidden="1">VK!$A$3:$W$16</definedName>
    <definedName name="_xlnm.Print_Area" localSheetId="0">VK!$A$1:$W$18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6" i="1" l="1"/>
  <c r="S16" i="1"/>
  <c r="S15" i="1" s="1"/>
  <c r="Q16" i="1"/>
  <c r="Q15" i="1" s="1"/>
  <c r="H16" i="1"/>
  <c r="J16" i="1" s="1"/>
  <c r="U15" i="1"/>
  <c r="O15" i="1"/>
  <c r="U6" i="1"/>
  <c r="U5" i="1" s="1"/>
  <c r="O6" i="1"/>
  <c r="O5" i="1" s="1"/>
  <c r="Q6" i="1" l="1"/>
  <c r="Q5" i="1" s="1"/>
  <c r="S6" i="1"/>
  <c r="S5" i="1" s="1"/>
  <c r="M16" i="1"/>
  <c r="L16" i="1"/>
  <c r="K16" i="1"/>
  <c r="N16" i="1" l="1"/>
  <c r="R16" i="1" s="1"/>
  <c r="R15" i="1" s="1"/>
  <c r="P16" i="1"/>
  <c r="P15" i="1" s="1"/>
  <c r="T16" i="1"/>
  <c r="T15" i="1" s="1"/>
  <c r="V16" i="1"/>
  <c r="V15" i="1" s="1"/>
  <c r="T6" i="1" l="1"/>
  <c r="T5" i="1" s="1"/>
  <c r="V6" i="1"/>
  <c r="V5" i="1" s="1"/>
  <c r="R6" i="1"/>
  <c r="R5" i="1" s="1"/>
  <c r="P6" i="1"/>
  <c r="P5" i="1" s="1"/>
</calcChain>
</file>

<file path=xl/sharedStrings.xml><?xml version="1.0" encoding="utf-8"?>
<sst xmlns="http://schemas.openxmlformats.org/spreadsheetml/2006/main" count="37" uniqueCount="31">
  <si>
    <t>Atlīdzības aprēķins saskaņā ar Valsts kancelejas metodiku</t>
  </si>
  <si>
    <t>N.p.k.</t>
  </si>
  <si>
    <t>Resorss</t>
  </si>
  <si>
    <t>Iestāde</t>
  </si>
  <si>
    <t>amata</t>
  </si>
  <si>
    <t>mēnešalgas grupa</t>
  </si>
  <si>
    <t>Slodzes AUS dati</t>
  </si>
  <si>
    <t>mēnešalga</t>
  </si>
  <si>
    <t>Mēnešalga pēc AUS datiem</t>
  </si>
  <si>
    <t>Mēnešalga gadā</t>
  </si>
  <si>
    <t>Vispārējās piemaksas (5%)*</t>
  </si>
  <si>
    <t>Prēmijas un naudas balvas (10%)*</t>
  </si>
  <si>
    <t>Sociālās garantijas (5%)*</t>
  </si>
  <si>
    <t>atlīdzība gadā</t>
  </si>
  <si>
    <t>piezīmes</t>
  </si>
  <si>
    <t>saime</t>
  </si>
  <si>
    <t>līmenis</t>
  </si>
  <si>
    <t>amatu skaits</t>
  </si>
  <si>
    <t>atlīdzība amatu skaitam</t>
  </si>
  <si>
    <t>Veselības ministrijas resors</t>
  </si>
  <si>
    <t>1.1.</t>
  </si>
  <si>
    <t>Veselības ministrijas tiešās valsts pārvaldes iestādes</t>
  </si>
  <si>
    <t>VM</t>
  </si>
  <si>
    <t>17.</t>
  </si>
  <si>
    <t>III, V</t>
  </si>
  <si>
    <t>8., 10.</t>
  </si>
  <si>
    <t>1.2.</t>
  </si>
  <si>
    <t>Veselības ministrijas no valsts budžeta nefinansētās iestādes</t>
  </si>
  <si>
    <t>Zāļu valsts aģentūra</t>
  </si>
  <si>
    <t>* saskaņā ar Valsts kancelejas vadlīnijām</t>
  </si>
  <si>
    <t>Pielikums 
Ministru kabineta rīkojuma “Par Zāļu valsts aģentūras 2025.gada budžeta apstiprināšanu” projekta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</si>
</sst>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Times New Roman"/>
      <family val="2"/>
      <charset val="186"/>
    </font>
    <font>
      <b/>
      <sz val="14"/>
      <name val="Times New Roman"/>
      <family val="1"/>
      <charset val="186"/>
    </font>
    <font>
      <sz val="12"/>
      <color theme="0" tint="-0.14999847407452621"/>
      <name val="Times New Roman"/>
      <family val="2"/>
      <charset val="186"/>
    </font>
    <font>
      <b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2"/>
      <charset val="186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7460-3078-419D-9DDA-B8C570927B58}">
  <sheetPr>
    <tabColor rgb="FF92D050"/>
    <pageSetUpPr fitToPage="1"/>
  </sheetPr>
  <dimension ref="A1:Y18"/>
  <sheetViews>
    <sheetView tabSelected="1" view="pageBreakPreview" zoomScaleNormal="55" zoomScaleSheetLayoutView="100" workbookViewId="0">
      <selection activeCell="G27" sqref="G27"/>
    </sheetView>
  </sheetViews>
  <sheetFormatPr defaultColWidth="8.625" defaultRowHeight="15.75" x14ac:dyDescent="0.25"/>
  <cols>
    <col min="1" max="1" width="4.875" style="1" customWidth="1"/>
    <col min="2" max="2" width="9.125" style="1" customWidth="1"/>
    <col min="3" max="3" width="19.625" style="1" customWidth="1"/>
    <col min="4" max="4" width="11.625" style="1" customWidth="1"/>
    <col min="5" max="5" width="11.125" style="1" bestFit="1" customWidth="1"/>
    <col min="6" max="6" width="11.5" style="1" customWidth="1"/>
    <col min="7" max="7" width="11.625" style="1" customWidth="1"/>
    <col min="8" max="9" width="12.625" style="1" customWidth="1"/>
    <col min="10" max="10" width="8.875" style="1" bestFit="1" customWidth="1"/>
    <col min="11" max="13" width="13.5" style="1" customWidth="1"/>
    <col min="14" max="14" width="9.875" style="1" customWidth="1"/>
    <col min="15" max="15" width="8.625" style="1"/>
    <col min="16" max="16" width="11.625" style="1" customWidth="1"/>
    <col min="17" max="17" width="8.625" style="1"/>
    <col min="18" max="18" width="10.125" style="1" customWidth="1"/>
    <col min="19" max="19" width="8.625" style="1"/>
    <col min="20" max="20" width="12.375" style="1" customWidth="1"/>
    <col min="21" max="21" width="8.625" style="1"/>
    <col min="22" max="22" width="10.5" style="1" customWidth="1"/>
    <col min="23" max="23" width="18.125" style="1" customWidth="1"/>
    <col min="24" max="24" width="29.375" style="1" customWidth="1"/>
    <col min="25" max="25" width="14.125" style="1" customWidth="1"/>
    <col min="26" max="16384" width="8.625" style="1"/>
  </cols>
  <sheetData>
    <row r="1" spans="1:25" ht="69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4" t="s">
        <v>30</v>
      </c>
      <c r="U1" s="24"/>
      <c r="V1" s="24"/>
      <c r="W1" s="24"/>
    </row>
    <row r="2" spans="1:25" x14ac:dyDescent="0.25">
      <c r="J2" s="2">
        <v>12</v>
      </c>
      <c r="K2" s="2"/>
      <c r="L2" s="2"/>
      <c r="M2" s="2"/>
    </row>
    <row r="3" spans="1:25" ht="49.5" customHeight="1" x14ac:dyDescent="0.25">
      <c r="A3" s="18" t="s">
        <v>1</v>
      </c>
      <c r="B3" s="18" t="s">
        <v>2</v>
      </c>
      <c r="C3" s="18" t="s">
        <v>3</v>
      </c>
      <c r="D3" s="18" t="s">
        <v>4</v>
      </c>
      <c r="E3" s="18"/>
      <c r="F3" s="18" t="s">
        <v>5</v>
      </c>
      <c r="G3" s="21" t="s">
        <v>6</v>
      </c>
      <c r="H3" s="18" t="s">
        <v>7</v>
      </c>
      <c r="I3" s="18" t="s">
        <v>8</v>
      </c>
      <c r="J3" s="18" t="s">
        <v>9</v>
      </c>
      <c r="K3" s="18" t="s">
        <v>10</v>
      </c>
      <c r="L3" s="21" t="s">
        <v>11</v>
      </c>
      <c r="M3" s="21" t="s">
        <v>12</v>
      </c>
      <c r="N3" s="18" t="s">
        <v>13</v>
      </c>
      <c r="O3" s="17">
        <v>2025</v>
      </c>
      <c r="P3" s="17"/>
      <c r="Q3" s="17">
        <v>2026</v>
      </c>
      <c r="R3" s="17"/>
      <c r="S3" s="17">
        <v>2027</v>
      </c>
      <c r="T3" s="17"/>
      <c r="U3" s="17">
        <v>2028</v>
      </c>
      <c r="V3" s="17"/>
      <c r="W3" s="18" t="s">
        <v>14</v>
      </c>
    </row>
    <row r="4" spans="1:25" ht="89.25" customHeight="1" x14ac:dyDescent="0.25">
      <c r="A4" s="18"/>
      <c r="B4" s="18"/>
      <c r="C4" s="18"/>
      <c r="D4" s="3" t="s">
        <v>15</v>
      </c>
      <c r="E4" s="3" t="s">
        <v>16</v>
      </c>
      <c r="F4" s="18"/>
      <c r="G4" s="22"/>
      <c r="H4" s="18"/>
      <c r="I4" s="18"/>
      <c r="J4" s="18"/>
      <c r="K4" s="18"/>
      <c r="L4" s="22"/>
      <c r="M4" s="22"/>
      <c r="N4" s="18"/>
      <c r="O4" s="3" t="s">
        <v>17</v>
      </c>
      <c r="P4" s="3" t="s">
        <v>18</v>
      </c>
      <c r="Q4" s="3" t="s">
        <v>17</v>
      </c>
      <c r="R4" s="3" t="s">
        <v>18</v>
      </c>
      <c r="S4" s="3" t="s">
        <v>17</v>
      </c>
      <c r="T4" s="3" t="s">
        <v>18</v>
      </c>
      <c r="U4" s="3" t="s">
        <v>17</v>
      </c>
      <c r="V4" s="3" t="s">
        <v>18</v>
      </c>
      <c r="W4" s="18"/>
    </row>
    <row r="5" spans="1:25" ht="31.5" customHeight="1" x14ac:dyDescent="0.25">
      <c r="A5" s="4">
        <v>1</v>
      </c>
      <c r="B5" s="19" t="s">
        <v>19</v>
      </c>
      <c r="C5" s="20"/>
      <c r="D5" s="5"/>
      <c r="E5" s="4"/>
      <c r="F5" s="4"/>
      <c r="G5" s="4"/>
      <c r="H5" s="6"/>
      <c r="I5" s="6"/>
      <c r="J5" s="6"/>
      <c r="K5" s="6"/>
      <c r="L5" s="6"/>
      <c r="M5" s="6"/>
      <c r="N5" s="6"/>
      <c r="O5" s="7">
        <f>O6+O15</f>
        <v>2</v>
      </c>
      <c r="P5" s="6">
        <f>P6+P15</f>
        <v>51936</v>
      </c>
      <c r="Q5" s="7">
        <f t="shared" ref="Q5:V5" si="0">Q6+Q15</f>
        <v>2</v>
      </c>
      <c r="R5" s="6">
        <f t="shared" si="0"/>
        <v>51936</v>
      </c>
      <c r="S5" s="7">
        <f t="shared" si="0"/>
        <v>2</v>
      </c>
      <c r="T5" s="6">
        <f t="shared" si="0"/>
        <v>51936</v>
      </c>
      <c r="U5" s="7">
        <f t="shared" si="0"/>
        <v>2</v>
      </c>
      <c r="V5" s="6">
        <f t="shared" si="0"/>
        <v>51936</v>
      </c>
      <c r="W5" s="4"/>
      <c r="X5" s="8"/>
      <c r="Y5" s="9"/>
    </row>
    <row r="6" spans="1:25" ht="31.5" customHeight="1" x14ac:dyDescent="0.25">
      <c r="A6" s="4" t="s">
        <v>20</v>
      </c>
      <c r="B6" s="19" t="s">
        <v>21</v>
      </c>
      <c r="C6" s="20"/>
      <c r="D6" s="5"/>
      <c r="E6" s="4"/>
      <c r="F6" s="4"/>
      <c r="G6" s="4"/>
      <c r="H6" s="6"/>
      <c r="I6" s="6"/>
      <c r="J6" s="6"/>
      <c r="K6" s="6"/>
      <c r="L6" s="6"/>
      <c r="M6" s="6"/>
      <c r="N6" s="6"/>
      <c r="O6" s="7">
        <f>O7+O8+O9+O10+O11+O12+O13+O14</f>
        <v>0</v>
      </c>
      <c r="P6" s="6">
        <f t="shared" ref="P6:V6" si="1">P7+P8+P9+P10+P11+P12+P13+P14</f>
        <v>0</v>
      </c>
      <c r="Q6" s="7">
        <f t="shared" si="1"/>
        <v>0</v>
      </c>
      <c r="R6" s="6">
        <f t="shared" si="1"/>
        <v>0</v>
      </c>
      <c r="S6" s="7">
        <f t="shared" si="1"/>
        <v>0</v>
      </c>
      <c r="T6" s="6">
        <f t="shared" si="1"/>
        <v>0</v>
      </c>
      <c r="U6" s="7">
        <f t="shared" si="1"/>
        <v>0</v>
      </c>
      <c r="V6" s="6">
        <f t="shared" si="1"/>
        <v>0</v>
      </c>
      <c r="W6" s="4"/>
      <c r="X6" s="8"/>
    </row>
    <row r="7" spans="1:25" hidden="1" x14ac:dyDescent="0.25">
      <c r="A7" s="3"/>
      <c r="B7" s="3"/>
      <c r="C7" s="3"/>
      <c r="D7" s="10"/>
      <c r="E7" s="3"/>
      <c r="F7" s="3"/>
      <c r="G7" s="3"/>
      <c r="H7" s="11"/>
      <c r="I7" s="11"/>
      <c r="J7" s="11"/>
      <c r="K7" s="11"/>
      <c r="L7" s="11"/>
      <c r="M7" s="11"/>
      <c r="N7" s="11"/>
      <c r="O7" s="12"/>
      <c r="P7" s="11"/>
      <c r="Q7" s="12"/>
      <c r="R7" s="11"/>
      <c r="S7" s="12"/>
      <c r="T7" s="11"/>
      <c r="U7" s="12"/>
      <c r="V7" s="11"/>
      <c r="W7" s="3"/>
      <c r="Y7" s="9"/>
    </row>
    <row r="8" spans="1:25" ht="55.5" hidden="1" customHeight="1" x14ac:dyDescent="0.25">
      <c r="A8" s="3"/>
      <c r="B8" s="3"/>
      <c r="C8" s="3"/>
      <c r="D8" s="10"/>
      <c r="E8" s="3"/>
      <c r="F8" s="3"/>
      <c r="G8" s="3"/>
      <c r="H8" s="11"/>
      <c r="I8" s="11"/>
      <c r="J8" s="11"/>
      <c r="K8" s="11"/>
      <c r="L8" s="11"/>
      <c r="M8" s="11"/>
      <c r="N8" s="11"/>
      <c r="O8" s="12"/>
      <c r="P8" s="11"/>
      <c r="Q8" s="12"/>
      <c r="R8" s="11"/>
      <c r="S8" s="12"/>
      <c r="T8" s="11"/>
      <c r="U8" s="12"/>
      <c r="V8" s="11"/>
      <c r="W8" s="3"/>
      <c r="Y8" s="9"/>
    </row>
    <row r="9" spans="1:25" hidden="1" x14ac:dyDescent="0.25">
      <c r="A9" s="3"/>
      <c r="B9" s="3"/>
      <c r="C9" s="3"/>
      <c r="D9" s="10"/>
      <c r="E9" s="3"/>
      <c r="F9" s="3"/>
      <c r="G9" s="3"/>
      <c r="H9" s="11"/>
      <c r="I9" s="11"/>
      <c r="J9" s="11"/>
      <c r="K9" s="11"/>
      <c r="L9" s="11"/>
      <c r="M9" s="11"/>
      <c r="N9" s="11"/>
      <c r="O9" s="12"/>
      <c r="P9" s="11"/>
      <c r="Q9" s="12"/>
      <c r="R9" s="11"/>
      <c r="S9" s="12"/>
      <c r="T9" s="11"/>
      <c r="U9" s="12"/>
      <c r="V9" s="11"/>
      <c r="W9" s="3"/>
      <c r="Y9" s="9"/>
    </row>
    <row r="10" spans="1:25" ht="63.75" hidden="1" customHeight="1" x14ac:dyDescent="0.25">
      <c r="A10" s="3"/>
      <c r="B10" s="3"/>
      <c r="C10" s="3"/>
      <c r="D10" s="10"/>
      <c r="E10" s="3"/>
      <c r="F10" s="3"/>
      <c r="G10" s="3"/>
      <c r="H10" s="11"/>
      <c r="I10" s="11"/>
      <c r="J10" s="11"/>
      <c r="K10" s="11"/>
      <c r="L10" s="11"/>
      <c r="M10" s="11"/>
      <c r="N10" s="11"/>
      <c r="O10" s="12"/>
      <c r="P10" s="11"/>
      <c r="Q10" s="12"/>
      <c r="R10" s="11"/>
      <c r="S10" s="12"/>
      <c r="T10" s="11"/>
      <c r="U10" s="12"/>
      <c r="V10" s="11"/>
      <c r="W10" s="3"/>
      <c r="Y10" s="9"/>
    </row>
    <row r="11" spans="1:25" ht="41.25" hidden="1" customHeight="1" x14ac:dyDescent="0.25">
      <c r="A11" s="3"/>
      <c r="B11" s="3"/>
      <c r="C11" s="3"/>
      <c r="D11" s="10"/>
      <c r="E11" s="3"/>
      <c r="F11" s="3"/>
      <c r="G11" s="3"/>
      <c r="H11" s="11"/>
      <c r="I11" s="11"/>
      <c r="J11" s="11"/>
      <c r="K11" s="11"/>
      <c r="L11" s="11"/>
      <c r="M11" s="11"/>
      <c r="N11" s="11"/>
      <c r="O11" s="12"/>
      <c r="P11" s="11"/>
      <c r="Q11" s="12"/>
      <c r="R11" s="11"/>
      <c r="S11" s="12"/>
      <c r="T11" s="11"/>
      <c r="U11" s="12"/>
      <c r="V11" s="11"/>
      <c r="W11" s="3"/>
      <c r="Y11" s="9"/>
    </row>
    <row r="12" spans="1:25" hidden="1" x14ac:dyDescent="0.25">
      <c r="A12" s="3"/>
      <c r="B12" s="3"/>
      <c r="C12" s="3"/>
      <c r="D12" s="10"/>
      <c r="E12" s="3"/>
      <c r="F12" s="3"/>
      <c r="G12" s="3"/>
      <c r="H12" s="11"/>
      <c r="I12" s="11"/>
      <c r="J12" s="11"/>
      <c r="K12" s="11"/>
      <c r="L12" s="11"/>
      <c r="M12" s="11"/>
      <c r="N12" s="11"/>
      <c r="O12" s="12"/>
      <c r="P12" s="11"/>
      <c r="Q12" s="12"/>
      <c r="R12" s="11"/>
      <c r="S12" s="12"/>
      <c r="T12" s="11"/>
      <c r="U12" s="12"/>
      <c r="V12" s="11"/>
      <c r="W12" s="3"/>
      <c r="Y12" s="9"/>
    </row>
    <row r="13" spans="1:25" ht="51" hidden="1" customHeight="1" x14ac:dyDescent="0.25">
      <c r="A13" s="3"/>
      <c r="B13" s="3"/>
      <c r="C13" s="3"/>
      <c r="D13" s="10"/>
      <c r="E13" s="3"/>
      <c r="F13" s="3"/>
      <c r="G13" s="3"/>
      <c r="H13" s="11"/>
      <c r="I13" s="11"/>
      <c r="J13" s="11"/>
      <c r="K13" s="11"/>
      <c r="L13" s="11"/>
      <c r="M13" s="11"/>
      <c r="N13" s="11"/>
      <c r="O13" s="12"/>
      <c r="P13" s="11"/>
      <c r="Q13" s="12"/>
      <c r="R13" s="11"/>
      <c r="S13" s="12"/>
      <c r="T13" s="11"/>
      <c r="U13" s="12"/>
      <c r="V13" s="11"/>
      <c r="W13" s="3"/>
      <c r="Y13" s="9"/>
    </row>
    <row r="14" spans="1:25" ht="60" hidden="1" customHeight="1" x14ac:dyDescent="0.25">
      <c r="A14" s="3"/>
      <c r="B14" s="3"/>
      <c r="C14" s="3"/>
      <c r="D14" s="10"/>
      <c r="E14" s="3"/>
      <c r="F14" s="3"/>
      <c r="G14" s="3"/>
      <c r="H14" s="11"/>
      <c r="I14" s="11"/>
      <c r="J14" s="11"/>
      <c r="K14" s="11"/>
      <c r="L14" s="11"/>
      <c r="M14" s="11"/>
      <c r="N14" s="11"/>
      <c r="O14" s="12"/>
      <c r="P14" s="11"/>
      <c r="Q14" s="12"/>
      <c r="R14" s="11"/>
      <c r="S14" s="12"/>
      <c r="T14" s="11"/>
      <c r="U14" s="12"/>
      <c r="V14" s="11"/>
      <c r="W14" s="3"/>
      <c r="Y14" s="9"/>
    </row>
    <row r="15" spans="1:25" ht="60" customHeight="1" x14ac:dyDescent="0.25">
      <c r="A15" s="4" t="s">
        <v>26</v>
      </c>
      <c r="B15" s="19" t="s">
        <v>27</v>
      </c>
      <c r="C15" s="20"/>
      <c r="D15" s="5"/>
      <c r="E15" s="4"/>
      <c r="F15" s="4"/>
      <c r="G15" s="4"/>
      <c r="H15" s="6"/>
      <c r="I15" s="6"/>
      <c r="J15" s="6"/>
      <c r="K15" s="6"/>
      <c r="L15" s="6"/>
      <c r="M15" s="6"/>
      <c r="N15" s="6"/>
      <c r="O15" s="7">
        <f>O16</f>
        <v>2</v>
      </c>
      <c r="P15" s="6">
        <f t="shared" ref="P15:V15" si="2">P16</f>
        <v>51936</v>
      </c>
      <c r="Q15" s="7">
        <f t="shared" si="2"/>
        <v>2</v>
      </c>
      <c r="R15" s="6">
        <f t="shared" si="2"/>
        <v>51936</v>
      </c>
      <c r="S15" s="7">
        <f t="shared" si="2"/>
        <v>2</v>
      </c>
      <c r="T15" s="6">
        <f t="shared" si="2"/>
        <v>51936</v>
      </c>
      <c r="U15" s="7">
        <f t="shared" si="2"/>
        <v>2</v>
      </c>
      <c r="V15" s="6">
        <f t="shared" si="2"/>
        <v>51936</v>
      </c>
      <c r="W15" s="4"/>
      <c r="X15" s="8"/>
    </row>
    <row r="16" spans="1:25" ht="23.25" customHeight="1" x14ac:dyDescent="0.25">
      <c r="A16" s="3"/>
      <c r="B16" s="3" t="s">
        <v>22</v>
      </c>
      <c r="C16" s="3" t="s">
        <v>28</v>
      </c>
      <c r="D16" s="10" t="s">
        <v>23</v>
      </c>
      <c r="E16" s="3" t="s">
        <v>24</v>
      </c>
      <c r="F16" s="3" t="s">
        <v>25</v>
      </c>
      <c r="G16" s="3">
        <v>5</v>
      </c>
      <c r="H16" s="11">
        <f t="shared" ref="H16" si="3">I16</f>
        <v>1459</v>
      </c>
      <c r="I16" s="11">
        <v>1459</v>
      </c>
      <c r="J16" s="11">
        <f>H16*$J$2</f>
        <v>17508</v>
      </c>
      <c r="K16" s="11">
        <f t="shared" ref="K16" si="4">ROUNDUP(J16*0.05,0)</f>
        <v>876</v>
      </c>
      <c r="L16" s="11">
        <f t="shared" ref="L16" si="5">ROUNDUP(J16*0.1,0)</f>
        <v>1751</v>
      </c>
      <c r="M16" s="11">
        <f t="shared" ref="M16" si="6">ROUNDUP(J16*0.05,0)</f>
        <v>876</v>
      </c>
      <c r="N16" s="11">
        <f>ROUNDUP(((J16+K16+L16+M16)*1.2359),0)</f>
        <v>25968</v>
      </c>
      <c r="O16" s="12">
        <v>2</v>
      </c>
      <c r="P16" s="11">
        <f>ROUNDUP(O16*N16,0)</f>
        <v>51936</v>
      </c>
      <c r="Q16" s="12">
        <f>O16</f>
        <v>2</v>
      </c>
      <c r="R16" s="11">
        <f t="shared" ref="R16" si="7">ROUNDUP(Q16*N16,0)</f>
        <v>51936</v>
      </c>
      <c r="S16" s="12">
        <f>O16</f>
        <v>2</v>
      </c>
      <c r="T16" s="11">
        <f t="shared" ref="T16" si="8">ROUNDUP(S16*N16,0)</f>
        <v>51936</v>
      </c>
      <c r="U16" s="12">
        <f>O16</f>
        <v>2</v>
      </c>
      <c r="V16" s="11">
        <f t="shared" ref="V16" si="9">ROUNDUP(U16*N16,0)</f>
        <v>51936</v>
      </c>
      <c r="W16" s="3"/>
      <c r="Y16" s="9"/>
    </row>
    <row r="18" spans="1:22" ht="18.75" x14ac:dyDescent="0.25">
      <c r="A18" s="13"/>
      <c r="B18" s="14" t="s">
        <v>29</v>
      </c>
      <c r="C18" s="13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6"/>
      <c r="Q18" s="15"/>
      <c r="R18" s="15"/>
      <c r="S18" s="15"/>
      <c r="T18" s="15"/>
      <c r="U18" s="15"/>
      <c r="V18" s="15"/>
    </row>
  </sheetData>
  <autoFilter ref="A3:W16" xr:uid="{293DDDCE-2BC6-4EE2-A5C1-5E05DA62A9F3}">
    <filterColumn colId="3" showButton="0"/>
    <filterColumn colId="14" showButton="0"/>
    <filterColumn colId="16" showButton="0"/>
    <filterColumn colId="18" showButton="0"/>
    <filterColumn colId="20" showButton="0"/>
  </autoFilter>
  <mergeCells count="23">
    <mergeCell ref="A3:A4"/>
    <mergeCell ref="B3:B4"/>
    <mergeCell ref="C3:C4"/>
    <mergeCell ref="D3:E3"/>
    <mergeCell ref="F3:F4"/>
    <mergeCell ref="G3:G4"/>
    <mergeCell ref="H3:H4"/>
    <mergeCell ref="I3:I4"/>
    <mergeCell ref="J3:J4"/>
    <mergeCell ref="T1:W1"/>
    <mergeCell ref="A1:S1"/>
    <mergeCell ref="B15:C15"/>
    <mergeCell ref="K3:K4"/>
    <mergeCell ref="L3:L4"/>
    <mergeCell ref="M3:M4"/>
    <mergeCell ref="N3:N4"/>
    <mergeCell ref="S3:T3"/>
    <mergeCell ref="U3:V3"/>
    <mergeCell ref="W3:W4"/>
    <mergeCell ref="B5:C5"/>
    <mergeCell ref="B6:C6"/>
    <mergeCell ref="O3:P3"/>
    <mergeCell ref="Q3:R3"/>
  </mergeCells>
  <pageMargins left="0.7" right="0.7" top="0.75" bottom="0.75" header="0.3" footer="0.3"/>
  <pageSetup paperSize="9" scale="47" orientation="landscape" verticalDpi="0" r:id="rId1"/>
  <colBreaks count="1" manualBreakCount="1">
    <brk id="23" max="1048575" man="1"/>
  </colBreaks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VK</vt:lpstr>
      <vt:lpstr>VK!Print_Area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Igors Belovs</dc:creator>
  <cp:lastModifiedBy>Igors Belovs</cp:lastModifiedBy>
  <dcterms:created xsi:type="dcterms:W3CDTF">2025-02-20T09:03:39Z</dcterms:created>
  <dcterms:modified xsi:type="dcterms:W3CDTF">2025-02-20T09:09:14Z</dcterms:modified>
</cp:coreProperties>
</file>