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T:\FAD\FVD\Budžets_2023\Likumprojekti\Pensiju likums\"/>
    </mc:Choice>
  </mc:AlternateContent>
  <xr:revisionPtr revIDLastSave="0" documentId="13_ncr:1_{7557DF25-A187-4951-937D-F107EE9AE0AE}" xr6:coauthVersionLast="36" xr6:coauthVersionMax="36" xr10:uidLastSave="{00000000-0000-0000-0000-000000000000}"/>
  <bookViews>
    <workbookView xWindow="0" yWindow="0" windowWidth="19200" windowHeight="5570" xr2:uid="{00000000-000D-0000-FFFF-FFFF00000000}"/>
  </bookViews>
  <sheets>
    <sheet name="1.pielikums" sheetId="1" r:id="rId1"/>
  </sheets>
  <definedNames>
    <definedName name="_xlnm.Print_Titles" localSheetId="0">'1.pielikums'!$6:$9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1" l="1"/>
  <c r="G24" i="1"/>
  <c r="E24" i="1"/>
  <c r="C42" i="1" l="1"/>
  <c r="C37" i="1"/>
  <c r="C32" i="1"/>
  <c r="C29" i="1"/>
  <c r="C24" i="1"/>
  <c r="C17" i="1"/>
  <c r="C11" i="1"/>
  <c r="C23" i="1" l="1"/>
  <c r="C14" i="1"/>
  <c r="C21" i="1"/>
  <c r="C20" i="1" s="1"/>
  <c r="B42" i="1"/>
  <c r="B37" i="1"/>
  <c r="B32" i="1"/>
  <c r="B29" i="1"/>
  <c r="B16" i="1" s="1"/>
  <c r="B14" i="1" s="1"/>
  <c r="B24" i="1"/>
  <c r="B17" i="1"/>
  <c r="B15" i="1"/>
  <c r="C19" i="1" l="1"/>
  <c r="C36" i="1"/>
  <c r="C41" i="1" s="1"/>
  <c r="C10" i="1"/>
  <c r="B21" i="1"/>
  <c r="B23" i="1"/>
  <c r="B36" i="1" s="1"/>
  <c r="B41" i="1" s="1"/>
  <c r="H42" i="1"/>
  <c r="G42" i="1"/>
  <c r="D42" i="1"/>
  <c r="H37" i="1"/>
  <c r="G37" i="1"/>
  <c r="F37" i="1"/>
  <c r="F42" i="1" s="1"/>
  <c r="E37" i="1"/>
  <c r="E42" i="1" s="1"/>
  <c r="D37" i="1"/>
  <c r="H32" i="1"/>
  <c r="G32" i="1"/>
  <c r="D32" i="1"/>
  <c r="F31" i="1"/>
  <c r="F30" i="1"/>
  <c r="F29" i="1" s="1"/>
  <c r="F16" i="1" s="1"/>
  <c r="D29" i="1"/>
  <c r="D16" i="1" s="1"/>
  <c r="F28" i="1"/>
  <c r="F27" i="1"/>
  <c r="F26" i="1"/>
  <c r="F25" i="1"/>
  <c r="F24" i="1" s="1"/>
  <c r="D24" i="1"/>
  <c r="D15" i="1" s="1"/>
  <c r="H17" i="1"/>
  <c r="G17" i="1"/>
  <c r="F17" i="1"/>
  <c r="E17" i="1"/>
  <c r="D17" i="1"/>
  <c r="H11" i="1"/>
  <c r="G11" i="1"/>
  <c r="E11" i="1"/>
  <c r="C35" i="1" l="1"/>
  <c r="C40" i="1" s="1"/>
  <c r="C39" i="1" s="1"/>
  <c r="B20" i="1"/>
  <c r="B19" i="1" s="1"/>
  <c r="B12" i="1"/>
  <c r="B11" i="1" s="1"/>
  <c r="B10" i="1" s="1"/>
  <c r="B35" i="1" s="1"/>
  <c r="D14" i="1"/>
  <c r="D23" i="1"/>
  <c r="G23" i="1"/>
  <c r="H14" i="1"/>
  <c r="H23" i="1"/>
  <c r="H21" i="1"/>
  <c r="H20" i="1" s="1"/>
  <c r="F15" i="1"/>
  <c r="F14" i="1" s="1"/>
  <c r="F21" i="1"/>
  <c r="F23" i="1"/>
  <c r="D21" i="1"/>
  <c r="C34" i="1" l="1"/>
  <c r="H19" i="1"/>
  <c r="G21" i="1"/>
  <c r="G20" i="1" s="1"/>
  <c r="G19" i="1" s="1"/>
  <c r="B34" i="1"/>
  <c r="B40" i="1"/>
  <c r="B39" i="1" s="1"/>
  <c r="G14" i="1"/>
  <c r="G10" i="1" s="1"/>
  <c r="D36" i="1"/>
  <c r="D41" i="1" s="1"/>
  <c r="E23" i="1"/>
  <c r="E14" i="1"/>
  <c r="E10" i="1" s="1"/>
  <c r="E21" i="1"/>
  <c r="E20" i="1" s="1"/>
  <c r="D20" i="1"/>
  <c r="D19" i="1" s="1"/>
  <c r="D12" i="1"/>
  <c r="D11" i="1" s="1"/>
  <c r="D10" i="1" s="1"/>
  <c r="H10" i="1"/>
  <c r="H36" i="1"/>
  <c r="H41" i="1" s="1"/>
  <c r="F20" i="1"/>
  <c r="F19" i="1" s="1"/>
  <c r="F12" i="1"/>
  <c r="F11" i="1" s="1"/>
  <c r="F10" i="1" s="1"/>
  <c r="F35" i="1" s="1"/>
  <c r="F36" i="1"/>
  <c r="F41" i="1" s="1"/>
  <c r="H35" i="1" l="1"/>
  <c r="G35" i="1"/>
  <c r="G40" i="1" s="1"/>
  <c r="E36" i="1"/>
  <c r="E41" i="1" s="1"/>
  <c r="G36" i="1"/>
  <c r="G41" i="1" s="1"/>
  <c r="E19" i="1"/>
  <c r="E35" i="1" s="1"/>
  <c r="F40" i="1"/>
  <c r="F39" i="1" s="1"/>
  <c r="F34" i="1"/>
  <c r="H40" i="1"/>
  <c r="H39" i="1" s="1"/>
  <c r="H34" i="1"/>
  <c r="D35" i="1"/>
  <c r="E34" i="1" l="1"/>
  <c r="G39" i="1"/>
  <c r="G34" i="1"/>
  <c r="E40" i="1"/>
  <c r="E39" i="1" s="1"/>
  <c r="D34" i="1"/>
  <c r="D40" i="1"/>
  <c r="D39" i="1" s="1"/>
</calcChain>
</file>

<file path=xl/sharedStrings.xml><?xml version="1.0" encoding="utf-8"?>
<sst xmlns="http://schemas.openxmlformats.org/spreadsheetml/2006/main" count="64" uniqueCount="41">
  <si>
    <t>Turpmākie gadi</t>
  </si>
  <si>
    <t>saskaņā ar valsts budžetu kārtējam gadam</t>
  </si>
  <si>
    <t>izmaiņas kārtējā gadā, salīdzinot ar valsts budžetu kārtējam gadam</t>
  </si>
  <si>
    <t>saskaņā ar vidēja termiņa budžeta ietvaru</t>
  </si>
  <si>
    <t>izmaiņas, salīdzinot ar vidēja termiņa budžeta ietvaru</t>
  </si>
  <si>
    <t>1. Budžeta ieņēmumi</t>
  </si>
  <si>
    <t>1.1. valsts pamatbudžets</t>
  </si>
  <si>
    <t xml:space="preserve">04.00.00 "Valsts atbalsts sociālajai apdrošināšanai" </t>
  </si>
  <si>
    <t>97.02.00 “Nozares centralizēto funkciju izpilde” (konsolidējamā pozīcija)</t>
  </si>
  <si>
    <t>1.2. valsts speciālais budžets</t>
  </si>
  <si>
    <t>04.01.00  “Valsts pensiju speciālais budžets" (konsolidējamā pozīcija)</t>
  </si>
  <si>
    <t>04.04.00  “Invaliditātes, maternitātes un slimības  speciālais budžets" (konsolidējamā pozīcija)</t>
  </si>
  <si>
    <t>04.05.00  “Valsts sociālās apdrošināšanas aģentūras speciālais budžets" (konsolidējamā pozīcija)</t>
  </si>
  <si>
    <t>1.3. pašvaldību budžets</t>
  </si>
  <si>
    <t>2. Budžeta izdevumi</t>
  </si>
  <si>
    <t>2.1. valsts pamatbudžets</t>
  </si>
  <si>
    <t>04.00.00 "Valsts atbalsts sociālajai apdrošināšanai" (konsolidējamā pozīcija)</t>
  </si>
  <si>
    <t>2.2. valsts speciālais budžets</t>
  </si>
  <si>
    <t>04.01.00  “Valsts pensiju speciālais budžets", t.sk.</t>
  </si>
  <si>
    <t>04.04.00  “Invaliditātes, maternitātes un slimības speciālais budžets", t.sk.</t>
  </si>
  <si>
    <t>04.05.00  “Valsts sociālās apdrošināšanas aģentūras speciālais budžets"</t>
  </si>
  <si>
    <t>2.3. Pašvaldību budžets</t>
  </si>
  <si>
    <t>3. Finansiālā ietekme</t>
  </si>
  <si>
    <t>3.1. valsts pamatbudžets</t>
  </si>
  <si>
    <t>3.2. valsts speciālais budžets</t>
  </si>
  <si>
    <t>3.3. Pašvaldību budžets</t>
  </si>
  <si>
    <t>4. Finanšu līdzekļi papildu izdevumu finansēšanai (kompensējošu izdevumu palielinājumu norāda ar "-" zīmi)</t>
  </si>
  <si>
    <t>5. Precizēta finansiālā ietekme</t>
  </si>
  <si>
    <t>5.1. valsts pamatbudžets</t>
  </si>
  <si>
    <t>5.2. valsts speciālais budžets</t>
  </si>
  <si>
    <t>1.pielikums anotācijai</t>
  </si>
  <si>
    <r>
      <t xml:space="preserve">Detalizēta likumprojekta ietekme uz valsts budžetu, </t>
    </r>
    <r>
      <rPr>
        <b/>
        <i/>
        <sz val="12"/>
        <rFont val="Times New Roman"/>
        <family val="1"/>
        <charset val="186"/>
      </rPr>
      <t>euro</t>
    </r>
  </si>
  <si>
    <t>likumprojektam "Grozījumi likumā “Par valsts pensijām""</t>
  </si>
  <si>
    <t>Rādītājs</t>
  </si>
  <si>
    <t>x</t>
  </si>
  <si>
    <t>vecuma pensijas*</t>
  </si>
  <si>
    <t>pabalsts pensijas saņēmēja nāves gadījumā pārdzīvojušam laulātajam*</t>
  </si>
  <si>
    <t>apbedīšanas pabalsts*</t>
  </si>
  <si>
    <t>pensijas apgādnieka zaudējuma gadījumā*</t>
  </si>
  <si>
    <t>invaliditātes pensijas*</t>
  </si>
  <si>
    <t>* finansējums 2024.gadam un turpmāk ir norādīts tikai sadalījumā pa apakšprogrammām, ņemot vērā sekojošo.
Ministru kabineta 2023.gada 13.janvāra sēdē tika atbalstīts LM priekšlikums par papildu finansējuma piešķiršanu LM prioritārā pasākuma “Atbalsts minimālo ienākumu palielināšanai” īstenošanai. Pasākuma nodrošināšanai ir atbalstīts kopējais papildu finansējums 2023.gadā 10 345 725 euro apmērā, t.sk. likumprojekta ieviešanai 1 498 359 euro apmērā. Savukārt, ņemot vērā valsts budžeta ierobežoto fiskālās telpu, kopējais finansējums LM prioritārā pasākuma “Atbalsts minimālo ienākumu palielināšanai” īstenošanai 2024. un 2025.gadā  ir apstiprināts 20 000 000 euro apmērā ik gadu.
Līdz ar to LM šobrīd norādītais finansējums likumprojekta anotācijā ir aprēķināts tehniski, 2023.gadam nepieciešamo finansējumu reizinot ar divi (likumprojekts stājas spēkā ar 01.07.2023., līdz ar to 2024. un 2025.gadam finansējums ir norādīts pilnam gadam 2023.gada līmenī).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</si>
</sst>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_ ;\-#,##0\ "/>
  </numFmts>
  <fonts count="8" x14ac:knownFonts="1">
    <font>
      <sz val="11"/>
      <color theme="1"/>
      <name val="Calibri"/>
      <family val="2"/>
      <charset val="186"/>
      <scheme val="minor"/>
    </font>
    <font>
      <sz val="11"/>
      <color theme="1"/>
      <name val="Calibri"/>
      <family val="2"/>
      <charset val="186"/>
      <scheme val="minor"/>
    </font>
    <font>
      <sz val="10"/>
      <name val="Times New Roman"/>
      <family val="1"/>
      <charset val="186"/>
    </font>
    <font>
      <i/>
      <sz val="10"/>
      <name val="Times New Roman"/>
      <family val="1"/>
      <charset val="186"/>
    </font>
    <font>
      <i/>
      <sz val="11"/>
      <color theme="1"/>
      <name val="Times New Roman"/>
      <family val="1"/>
      <charset val="186"/>
    </font>
    <font>
      <b/>
      <sz val="12"/>
      <name val="Times New Roman"/>
      <family val="1"/>
      <charset val="186"/>
    </font>
    <font>
      <b/>
      <i/>
      <sz val="12"/>
      <name val="Times New Roman"/>
      <family val="1"/>
      <charset val="186"/>
    </font>
    <font>
      <sz val="9"/>
      <name val="Times New Roman"/>
      <family val="1"/>
      <charset val="186"/>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31">
    <xf numFmtId="0" fontId="0" fillId="0" borderId="0" xfId="0"/>
    <xf numFmtId="0" fontId="2" fillId="0" borderId="0" xfId="0" applyFont="1"/>
    <xf numFmtId="0" fontId="2"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xf>
    <xf numFmtId="3" fontId="2" fillId="2" borderId="1" xfId="0" applyNumberFormat="1" applyFont="1" applyFill="1" applyBorder="1" applyAlignment="1">
      <alignment horizontal="right" vertical="center"/>
    </xf>
    <xf numFmtId="3" fontId="2" fillId="2" borderId="1" xfId="0" applyNumberFormat="1" applyFont="1" applyFill="1" applyBorder="1" applyAlignment="1">
      <alignment horizontal="center" vertical="center"/>
    </xf>
    <xf numFmtId="0" fontId="3" fillId="2" borderId="1" xfId="0" applyFont="1" applyFill="1" applyBorder="1" applyAlignment="1">
      <alignment horizontal="justify" vertical="center"/>
    </xf>
    <xf numFmtId="3" fontId="3" fillId="2" borderId="1" xfId="0" applyNumberFormat="1" applyFont="1" applyFill="1" applyBorder="1" applyAlignment="1">
      <alignment horizontal="right" vertical="center"/>
    </xf>
    <xf numFmtId="3" fontId="3" fillId="2" borderId="1" xfId="0" applyNumberFormat="1" applyFont="1" applyFill="1" applyBorder="1" applyAlignment="1">
      <alignment horizontal="center" vertical="center"/>
    </xf>
    <xf numFmtId="0" fontId="3" fillId="0" borderId="0" xfId="0" applyFont="1"/>
    <xf numFmtId="3" fontId="3" fillId="0" borderId="1" xfId="0" applyNumberFormat="1" applyFont="1" applyBorder="1" applyAlignment="1">
      <alignment horizontal="right" vertical="center"/>
    </xf>
    <xf numFmtId="3" fontId="3" fillId="0" borderId="1" xfId="0" applyNumberFormat="1" applyFont="1" applyBorder="1" applyAlignment="1">
      <alignment horizontal="center" vertical="center"/>
    </xf>
    <xf numFmtId="3" fontId="2" fillId="0" borderId="1" xfId="0" applyNumberFormat="1" applyFont="1" applyBorder="1"/>
    <xf numFmtId="3" fontId="2" fillId="0" borderId="1" xfId="0" applyNumberFormat="1" applyFont="1" applyBorder="1" applyAlignment="1">
      <alignment horizontal="center"/>
    </xf>
    <xf numFmtId="164" fontId="3" fillId="0" borderId="1" xfId="1" applyNumberFormat="1" applyFont="1" applyBorder="1"/>
    <xf numFmtId="3" fontId="3" fillId="0" borderId="1" xfId="0" applyNumberFormat="1" applyFont="1" applyBorder="1"/>
    <xf numFmtId="0" fontId="3" fillId="2" borderId="1" xfId="0" applyFont="1" applyFill="1" applyBorder="1" applyAlignment="1">
      <alignment horizontal="justify" vertical="center" wrapText="1"/>
    </xf>
    <xf numFmtId="3" fontId="3" fillId="0" borderId="1" xfId="0" applyNumberFormat="1" applyFont="1" applyBorder="1" applyAlignment="1">
      <alignment vertical="center"/>
    </xf>
    <xf numFmtId="3" fontId="2" fillId="0" borderId="1" xfId="0" applyNumberFormat="1" applyFont="1" applyBorder="1" applyAlignment="1">
      <alignment horizontal="right"/>
    </xf>
    <xf numFmtId="3" fontId="2" fillId="0" borderId="1" xfId="0" applyNumberFormat="1" applyFont="1" applyBorder="1" applyAlignment="1">
      <alignment horizontal="center" vertical="center"/>
    </xf>
    <xf numFmtId="0" fontId="4" fillId="0" borderId="0" xfId="0" applyFont="1" applyAlignment="1">
      <alignment horizontal="right"/>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5" fillId="0" borderId="0" xfId="0" applyFont="1" applyAlignment="1">
      <alignment horizontal="center"/>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xf>
    <xf numFmtId="164" fontId="3" fillId="0" borderId="1" xfId="1" applyNumberFormat="1" applyFont="1" applyBorder="1" applyAlignment="1">
      <alignment horizontal="center"/>
    </xf>
    <xf numFmtId="3" fontId="3" fillId="0" borderId="1" xfId="0" applyNumberFormat="1" applyFont="1" applyBorder="1" applyAlignment="1">
      <alignment horizontal="center"/>
    </xf>
    <xf numFmtId="0" fontId="3" fillId="0" borderId="2" xfId="0" applyFont="1" applyBorder="1" applyAlignment="1">
      <alignment horizontal="left" vertical="top" wrapText="1"/>
    </xf>
  </cellXfs>
  <cellStyles count="2">
    <cellStyle name="Parasts" xfId="0" builtinId="0"/>
    <cellStyle name="Valūta"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43"/>
  <sheetViews>
    <sheetView tabSelected="1" topLeftCell="A31" zoomScale="55" zoomScaleNormal="55" workbookViewId="0">
      <selection activeCell="P36" sqref="P36"/>
    </sheetView>
  </sheetViews>
  <sheetFormatPr defaultColWidth="8.90625" defaultRowHeight="13" x14ac:dyDescent="0.3"/>
  <cols>
    <col min="1" max="1" width="24" style="1" customWidth="1"/>
    <col min="2" max="8" width="12.54296875" style="1" customWidth="1"/>
    <col min="9" max="16384" width="8.90625" style="1"/>
  </cols>
  <sheetData>
    <row r="1" spans="1:15" ht="14" x14ac:dyDescent="0.3">
      <c r="H1" s="21" t="s">
        <v>30</v>
      </c>
    </row>
    <row r="2" spans="1:15" ht="14" x14ac:dyDescent="0.3">
      <c r="H2" s="21" t="s">
        <v>32</v>
      </c>
    </row>
    <row r="4" spans="1:15" ht="15.5" x14ac:dyDescent="0.35">
      <c r="A4" s="24" t="s">
        <v>31</v>
      </c>
      <c r="B4" s="24"/>
      <c r="C4" s="24"/>
      <c r="D4" s="24"/>
      <c r="E4" s="24"/>
      <c r="F4" s="24"/>
      <c r="G4" s="24"/>
      <c r="H4" s="24"/>
    </row>
    <row r="6" spans="1:15" x14ac:dyDescent="0.3">
      <c r="A6" s="25" t="s">
        <v>33</v>
      </c>
      <c r="B6" s="26">
        <v>2023</v>
      </c>
      <c r="C6" s="26"/>
      <c r="D6" s="27" t="s">
        <v>0</v>
      </c>
      <c r="E6" s="27"/>
      <c r="F6" s="27"/>
      <c r="G6" s="27"/>
      <c r="H6" s="27"/>
    </row>
    <row r="7" spans="1:15" ht="15" customHeight="1" x14ac:dyDescent="0.3">
      <c r="A7" s="25"/>
      <c r="B7" s="26"/>
      <c r="C7" s="26"/>
      <c r="D7" s="26">
        <v>2024</v>
      </c>
      <c r="E7" s="26"/>
      <c r="F7" s="26">
        <v>2025</v>
      </c>
      <c r="G7" s="26"/>
      <c r="H7" s="2">
        <v>2026</v>
      </c>
    </row>
    <row r="8" spans="1:15" ht="64.75" customHeight="1" x14ac:dyDescent="0.35">
      <c r="A8" s="25"/>
      <c r="B8" s="3" t="s">
        <v>1</v>
      </c>
      <c r="C8" s="3" t="s">
        <v>2</v>
      </c>
      <c r="D8" s="3" t="s">
        <v>3</v>
      </c>
      <c r="E8" s="3" t="s">
        <v>4</v>
      </c>
      <c r="F8" s="3" t="s">
        <v>3</v>
      </c>
      <c r="G8" s="3" t="s">
        <v>4</v>
      </c>
      <c r="H8" s="3" t="s">
        <v>4</v>
      </c>
      <c r="I8"/>
      <c r="J8"/>
      <c r="K8"/>
      <c r="L8"/>
      <c r="M8"/>
      <c r="N8"/>
      <c r="O8"/>
    </row>
    <row r="9" spans="1:15" ht="14.5" x14ac:dyDescent="0.35">
      <c r="A9" s="22">
        <v>1</v>
      </c>
      <c r="B9" s="23">
        <v>2</v>
      </c>
      <c r="C9" s="23">
        <v>3</v>
      </c>
      <c r="D9" s="23">
        <v>4</v>
      </c>
      <c r="E9" s="23">
        <v>5</v>
      </c>
      <c r="F9" s="23">
        <v>6</v>
      </c>
      <c r="G9" s="23">
        <v>7</v>
      </c>
      <c r="H9" s="23">
        <v>8</v>
      </c>
      <c r="I9"/>
      <c r="J9"/>
      <c r="K9"/>
      <c r="L9"/>
      <c r="M9"/>
      <c r="N9"/>
      <c r="O9"/>
    </row>
    <row r="10" spans="1:15" x14ac:dyDescent="0.3">
      <c r="A10" s="4" t="s">
        <v>5</v>
      </c>
      <c r="B10" s="5">
        <f t="shared" ref="B10:C10" si="0">B11+B14+B18-B14</f>
        <v>56581860</v>
      </c>
      <c r="C10" s="6">
        <f t="shared" si="0"/>
        <v>0</v>
      </c>
      <c r="D10" s="5">
        <f t="shared" ref="D10:H10" si="1">D11+D14+D18-D14</f>
        <v>56581860</v>
      </c>
      <c r="E10" s="6">
        <f t="shared" si="1"/>
        <v>0</v>
      </c>
      <c r="F10" s="5">
        <f t="shared" si="1"/>
        <v>56581860</v>
      </c>
      <c r="G10" s="6">
        <f t="shared" si="1"/>
        <v>0</v>
      </c>
      <c r="H10" s="6">
        <f t="shared" si="1"/>
        <v>0</v>
      </c>
    </row>
    <row r="11" spans="1:15" x14ac:dyDescent="0.3">
      <c r="A11" s="4" t="s">
        <v>6</v>
      </c>
      <c r="B11" s="5">
        <f t="shared" ref="B11:H11" si="2">B12</f>
        <v>56581860</v>
      </c>
      <c r="C11" s="6">
        <f t="shared" si="2"/>
        <v>0</v>
      </c>
      <c r="D11" s="5">
        <f t="shared" si="2"/>
        <v>56581860</v>
      </c>
      <c r="E11" s="6">
        <f t="shared" si="2"/>
        <v>0</v>
      </c>
      <c r="F11" s="5">
        <f t="shared" si="2"/>
        <v>56581860</v>
      </c>
      <c r="G11" s="6">
        <f t="shared" si="2"/>
        <v>0</v>
      </c>
      <c r="H11" s="6">
        <f t="shared" si="2"/>
        <v>0</v>
      </c>
    </row>
    <row r="12" spans="1:15" s="10" customFormat="1" ht="26" x14ac:dyDescent="0.3">
      <c r="A12" s="7" t="s">
        <v>7</v>
      </c>
      <c r="B12" s="8">
        <f>B21</f>
        <v>56581860</v>
      </c>
      <c r="C12" s="9">
        <v>0</v>
      </c>
      <c r="D12" s="8">
        <f>D21</f>
        <v>56581860</v>
      </c>
      <c r="E12" s="9">
        <v>0</v>
      </c>
      <c r="F12" s="8">
        <f>F21</f>
        <v>56581860</v>
      </c>
      <c r="G12" s="9">
        <v>0</v>
      </c>
      <c r="H12" s="9">
        <v>0</v>
      </c>
    </row>
    <row r="13" spans="1:15" s="10" customFormat="1" ht="39" x14ac:dyDescent="0.3">
      <c r="A13" s="7" t="s">
        <v>8</v>
      </c>
      <c r="B13" s="9">
        <v>0</v>
      </c>
      <c r="C13" s="9">
        <v>0</v>
      </c>
      <c r="D13" s="9">
        <v>0</v>
      </c>
      <c r="E13" s="9">
        <v>0</v>
      </c>
      <c r="F13" s="9">
        <v>0</v>
      </c>
      <c r="G13" s="9">
        <v>0</v>
      </c>
      <c r="H13" s="9">
        <v>0</v>
      </c>
    </row>
    <row r="14" spans="1:15" x14ac:dyDescent="0.3">
      <c r="A14" s="4" t="s">
        <v>9</v>
      </c>
      <c r="B14" s="5">
        <f t="shared" ref="B14:C14" si="3">B15+B16+B17</f>
        <v>56581860</v>
      </c>
      <c r="C14" s="5">
        <f t="shared" si="3"/>
        <v>1498359</v>
      </c>
      <c r="D14" s="5">
        <f t="shared" ref="D14:H14" si="4">D15+D16+D17</f>
        <v>56581860</v>
      </c>
      <c r="E14" s="5">
        <f t="shared" si="4"/>
        <v>2698068</v>
      </c>
      <c r="F14" s="5">
        <f t="shared" si="4"/>
        <v>56581860</v>
      </c>
      <c r="G14" s="5">
        <f t="shared" si="4"/>
        <v>2698068</v>
      </c>
      <c r="H14" s="5">
        <f t="shared" si="4"/>
        <v>2698068</v>
      </c>
    </row>
    <row r="15" spans="1:15" s="10" customFormat="1" ht="39" x14ac:dyDescent="0.3">
      <c r="A15" s="7" t="s">
        <v>10</v>
      </c>
      <c r="B15" s="8">
        <f t="shared" ref="B15" si="5">B24</f>
        <v>27270544</v>
      </c>
      <c r="C15" s="8">
        <v>299928</v>
      </c>
      <c r="D15" s="8">
        <f t="shared" ref="D15" si="6">D24</f>
        <v>27270544</v>
      </c>
      <c r="E15" s="8">
        <v>599856</v>
      </c>
      <c r="F15" s="8">
        <f t="shared" ref="F15:H15" si="7">F24</f>
        <v>27270544</v>
      </c>
      <c r="G15" s="8">
        <v>599856</v>
      </c>
      <c r="H15" s="8">
        <v>599856</v>
      </c>
    </row>
    <row r="16" spans="1:15" s="10" customFormat="1" ht="52" x14ac:dyDescent="0.3">
      <c r="A16" s="7" t="s">
        <v>11</v>
      </c>
      <c r="B16" s="8">
        <f t="shared" ref="B16" si="8">B29</f>
        <v>29311316</v>
      </c>
      <c r="C16" s="8">
        <v>1049106</v>
      </c>
      <c r="D16" s="8">
        <f t="shared" ref="D16" si="9">D29</f>
        <v>29311316</v>
      </c>
      <c r="E16" s="8">
        <v>2098212</v>
      </c>
      <c r="F16" s="8">
        <f t="shared" ref="F16:H16" si="10">F29</f>
        <v>29311316</v>
      </c>
      <c r="G16" s="8">
        <v>2098212</v>
      </c>
      <c r="H16" s="8">
        <v>2098212</v>
      </c>
    </row>
    <row r="17" spans="1:8" s="10" customFormat="1" ht="52" x14ac:dyDescent="0.3">
      <c r="A17" s="7" t="s">
        <v>12</v>
      </c>
      <c r="B17" s="9">
        <f t="shared" ref="B17" si="11">B32</f>
        <v>0</v>
      </c>
      <c r="C17" s="8">
        <f>C32</f>
        <v>149325</v>
      </c>
      <c r="D17" s="9">
        <f t="shared" ref="D17" si="12">D32</f>
        <v>0</v>
      </c>
      <c r="E17" s="8">
        <f>E32</f>
        <v>0</v>
      </c>
      <c r="F17" s="9">
        <f t="shared" ref="F17:H17" si="13">F32</f>
        <v>0</v>
      </c>
      <c r="G17" s="9">
        <f t="shared" si="13"/>
        <v>0</v>
      </c>
      <c r="H17" s="9">
        <f t="shared" si="13"/>
        <v>0</v>
      </c>
    </row>
    <row r="18" spans="1:8" x14ac:dyDescent="0.3">
      <c r="A18" s="4" t="s">
        <v>13</v>
      </c>
      <c r="B18" s="6">
        <v>0</v>
      </c>
      <c r="C18" s="6">
        <v>0</v>
      </c>
      <c r="D18" s="6">
        <v>0</v>
      </c>
      <c r="E18" s="6">
        <v>0</v>
      </c>
      <c r="F18" s="6">
        <v>0</v>
      </c>
      <c r="G18" s="6">
        <v>0</v>
      </c>
      <c r="H18" s="6">
        <v>0</v>
      </c>
    </row>
    <row r="19" spans="1:8" x14ac:dyDescent="0.3">
      <c r="A19" s="4" t="s">
        <v>14</v>
      </c>
      <c r="B19" s="5">
        <f t="shared" ref="B19" si="14">B20+B23+B33-B21</f>
        <v>56581860</v>
      </c>
      <c r="C19" s="5">
        <f>C20+C23+C33-C21-C22</f>
        <v>1498359</v>
      </c>
      <c r="D19" s="5">
        <f t="shared" ref="D19:F19" si="15">D20+D23+D33-D21</f>
        <v>56581860</v>
      </c>
      <c r="E19" s="5">
        <f>E20+E23+E33-E21-E22</f>
        <v>2698068</v>
      </c>
      <c r="F19" s="5">
        <f t="shared" si="15"/>
        <v>56581860</v>
      </c>
      <c r="G19" s="5">
        <f>G20+G23+G33-G21-G22</f>
        <v>2698068</v>
      </c>
      <c r="H19" s="5">
        <f>H20+H23+H33-H21-H22</f>
        <v>2698068</v>
      </c>
    </row>
    <row r="20" spans="1:8" x14ac:dyDescent="0.3">
      <c r="A20" s="4" t="s">
        <v>15</v>
      </c>
      <c r="B20" s="5">
        <f t="shared" ref="B20:C20" si="16">B21+B22</f>
        <v>56581860</v>
      </c>
      <c r="C20" s="5">
        <f t="shared" si="16"/>
        <v>1498359</v>
      </c>
      <c r="D20" s="5">
        <f t="shared" ref="D20:H20" si="17">D21+D22</f>
        <v>56581860</v>
      </c>
      <c r="E20" s="5">
        <f t="shared" si="17"/>
        <v>2847393</v>
      </c>
      <c r="F20" s="5">
        <f t="shared" si="17"/>
        <v>56581860</v>
      </c>
      <c r="G20" s="5">
        <f t="shared" si="17"/>
        <v>2698068</v>
      </c>
      <c r="H20" s="5">
        <f t="shared" si="17"/>
        <v>2698068</v>
      </c>
    </row>
    <row r="21" spans="1:8" s="10" customFormat="1" ht="39" x14ac:dyDescent="0.3">
      <c r="A21" s="7" t="s">
        <v>16</v>
      </c>
      <c r="B21" s="11">
        <f t="shared" ref="B21" si="18">B24+B29</f>
        <v>56581860</v>
      </c>
      <c r="C21" s="11">
        <f>C24+C29</f>
        <v>1349034</v>
      </c>
      <c r="D21" s="11">
        <f t="shared" ref="D21" si="19">D24+D29</f>
        <v>56581860</v>
      </c>
      <c r="E21" s="11">
        <f>E24+E29</f>
        <v>2698068</v>
      </c>
      <c r="F21" s="11">
        <f t="shared" ref="F21:H21" si="20">F24+F29</f>
        <v>56581860</v>
      </c>
      <c r="G21" s="11">
        <f t="shared" si="20"/>
        <v>2698068</v>
      </c>
      <c r="H21" s="11">
        <f t="shared" si="20"/>
        <v>2698068</v>
      </c>
    </row>
    <row r="22" spans="1:8" s="10" customFormat="1" ht="39" x14ac:dyDescent="0.3">
      <c r="A22" s="7" t="s">
        <v>8</v>
      </c>
      <c r="B22" s="12">
        <v>0</v>
      </c>
      <c r="C22" s="11">
        <v>149325</v>
      </c>
      <c r="D22" s="12">
        <v>0</v>
      </c>
      <c r="E22" s="11">
        <v>149325</v>
      </c>
      <c r="F22" s="12">
        <v>0</v>
      </c>
      <c r="G22" s="12">
        <v>0</v>
      </c>
      <c r="H22" s="12">
        <v>0</v>
      </c>
    </row>
    <row r="23" spans="1:8" x14ac:dyDescent="0.3">
      <c r="A23" s="4" t="s">
        <v>17</v>
      </c>
      <c r="B23" s="13">
        <f t="shared" ref="B23" si="21">B24+B29+B32</f>
        <v>56581860</v>
      </c>
      <c r="C23" s="13">
        <f>C24+C29+C32</f>
        <v>1498359</v>
      </c>
      <c r="D23" s="13">
        <f t="shared" ref="D23" si="22">D24+D29+D32</f>
        <v>56581860</v>
      </c>
      <c r="E23" s="13">
        <f>E24+E29+E32</f>
        <v>2698068</v>
      </c>
      <c r="F23" s="13">
        <f t="shared" ref="F23:H23" si="23">F24+F29+F32</f>
        <v>56581860</v>
      </c>
      <c r="G23" s="13">
        <f t="shared" si="23"/>
        <v>2698068</v>
      </c>
      <c r="H23" s="13">
        <f t="shared" si="23"/>
        <v>2698068</v>
      </c>
    </row>
    <row r="24" spans="1:8" s="10" customFormat="1" ht="26" x14ac:dyDescent="0.3">
      <c r="A24" s="7" t="s">
        <v>18</v>
      </c>
      <c r="B24" s="11">
        <f t="shared" ref="B24:C24" si="24">B25+B26+B27+B28</f>
        <v>27270544</v>
      </c>
      <c r="C24" s="11">
        <f t="shared" si="24"/>
        <v>299928</v>
      </c>
      <c r="D24" s="11">
        <f t="shared" ref="D24:H24" si="25">D25+D26+D27+D28</f>
        <v>27270544</v>
      </c>
      <c r="E24" s="11">
        <f>E15</f>
        <v>599856</v>
      </c>
      <c r="F24" s="11">
        <f t="shared" si="25"/>
        <v>27270544</v>
      </c>
      <c r="G24" s="11">
        <f>G15</f>
        <v>599856</v>
      </c>
      <c r="H24" s="11">
        <f>H15</f>
        <v>599856</v>
      </c>
    </row>
    <row r="25" spans="1:8" s="10" customFormat="1" x14ac:dyDescent="0.3">
      <c r="A25" s="7" t="s">
        <v>35</v>
      </c>
      <c r="B25" s="11">
        <v>21920402</v>
      </c>
      <c r="C25" s="15">
        <v>143888</v>
      </c>
      <c r="D25" s="11">
        <v>21920402</v>
      </c>
      <c r="E25" s="28" t="s">
        <v>34</v>
      </c>
      <c r="F25" s="16">
        <f>D25</f>
        <v>21920402</v>
      </c>
      <c r="G25" s="28" t="s">
        <v>34</v>
      </c>
      <c r="H25" s="28" t="s">
        <v>34</v>
      </c>
    </row>
    <row r="26" spans="1:8" s="10" customFormat="1" ht="39" x14ac:dyDescent="0.3">
      <c r="A26" s="7" t="s">
        <v>36</v>
      </c>
      <c r="B26" s="16">
        <v>150433</v>
      </c>
      <c r="C26" s="16">
        <v>235</v>
      </c>
      <c r="D26" s="16">
        <v>150433</v>
      </c>
      <c r="E26" s="29" t="s">
        <v>34</v>
      </c>
      <c r="F26" s="16">
        <f t="shared" ref="F26:F28" si="26">D26</f>
        <v>150433</v>
      </c>
      <c r="G26" s="29" t="s">
        <v>34</v>
      </c>
      <c r="H26" s="29" t="s">
        <v>34</v>
      </c>
    </row>
    <row r="27" spans="1:8" s="10" customFormat="1" x14ac:dyDescent="0.3">
      <c r="A27" s="17" t="s">
        <v>37</v>
      </c>
      <c r="B27" s="18">
        <v>304080</v>
      </c>
      <c r="C27" s="18">
        <v>1940</v>
      </c>
      <c r="D27" s="18">
        <v>304080</v>
      </c>
      <c r="E27" s="12" t="s">
        <v>34</v>
      </c>
      <c r="F27" s="16">
        <f t="shared" si="26"/>
        <v>304080</v>
      </c>
      <c r="G27" s="12" t="s">
        <v>34</v>
      </c>
      <c r="H27" s="12" t="s">
        <v>34</v>
      </c>
    </row>
    <row r="28" spans="1:8" s="10" customFormat="1" ht="26" x14ac:dyDescent="0.3">
      <c r="A28" s="17" t="s">
        <v>38</v>
      </c>
      <c r="B28" s="18">
        <v>4895629</v>
      </c>
      <c r="C28" s="18">
        <v>153865</v>
      </c>
      <c r="D28" s="18">
        <v>4895629</v>
      </c>
      <c r="E28" s="12" t="s">
        <v>34</v>
      </c>
      <c r="F28" s="16">
        <f t="shared" si="26"/>
        <v>4895629</v>
      </c>
      <c r="G28" s="12" t="s">
        <v>34</v>
      </c>
      <c r="H28" s="12" t="s">
        <v>34</v>
      </c>
    </row>
    <row r="29" spans="1:8" s="10" customFormat="1" ht="52" x14ac:dyDescent="0.3">
      <c r="A29" s="7" t="s">
        <v>19</v>
      </c>
      <c r="B29" s="8">
        <f t="shared" ref="B29:C29" si="27">B30+B31</f>
        <v>29311316</v>
      </c>
      <c r="C29" s="8">
        <f t="shared" si="27"/>
        <v>1049106</v>
      </c>
      <c r="D29" s="8">
        <f t="shared" ref="D29:H29" si="28">D30+D31</f>
        <v>29311316</v>
      </c>
      <c r="E29" s="8">
        <v>2098212</v>
      </c>
      <c r="F29" s="8">
        <f t="shared" si="28"/>
        <v>29311316</v>
      </c>
      <c r="G29" s="8">
        <v>2098212</v>
      </c>
      <c r="H29" s="8">
        <v>2098212</v>
      </c>
    </row>
    <row r="30" spans="1:8" s="10" customFormat="1" x14ac:dyDescent="0.3">
      <c r="A30" s="7" t="s">
        <v>39</v>
      </c>
      <c r="B30" s="11">
        <v>29241759</v>
      </c>
      <c r="C30" s="16">
        <v>1047906</v>
      </c>
      <c r="D30" s="11">
        <v>29241759</v>
      </c>
      <c r="E30" s="12" t="s">
        <v>34</v>
      </c>
      <c r="F30" s="16">
        <f>D30</f>
        <v>29241759</v>
      </c>
      <c r="G30" s="12" t="s">
        <v>34</v>
      </c>
      <c r="H30" s="12" t="s">
        <v>34</v>
      </c>
    </row>
    <row r="31" spans="1:8" s="10" customFormat="1" ht="39" x14ac:dyDescent="0.3">
      <c r="A31" s="7" t="s">
        <v>36</v>
      </c>
      <c r="B31" s="11">
        <v>69557</v>
      </c>
      <c r="C31" s="18">
        <v>1200</v>
      </c>
      <c r="D31" s="11">
        <v>69557</v>
      </c>
      <c r="E31" s="12" t="s">
        <v>34</v>
      </c>
      <c r="F31" s="18">
        <f>D31</f>
        <v>69557</v>
      </c>
      <c r="G31" s="12" t="s">
        <v>34</v>
      </c>
      <c r="H31" s="12" t="s">
        <v>34</v>
      </c>
    </row>
    <row r="32" spans="1:8" s="10" customFormat="1" ht="39" x14ac:dyDescent="0.3">
      <c r="A32" s="7" t="s">
        <v>20</v>
      </c>
      <c r="B32" s="12">
        <f>B22</f>
        <v>0</v>
      </c>
      <c r="C32" s="11">
        <f>C22</f>
        <v>149325</v>
      </c>
      <c r="D32" s="12">
        <f>D22</f>
        <v>0</v>
      </c>
      <c r="E32" s="12">
        <v>0</v>
      </c>
      <c r="F32" s="12">
        <v>0</v>
      </c>
      <c r="G32" s="12">
        <f>G22</f>
        <v>0</v>
      </c>
      <c r="H32" s="12">
        <f>H22</f>
        <v>0</v>
      </c>
    </row>
    <row r="33" spans="1:8" x14ac:dyDescent="0.3">
      <c r="A33" s="4" t="s">
        <v>21</v>
      </c>
      <c r="B33" s="6">
        <v>0</v>
      </c>
      <c r="C33" s="6">
        <v>0</v>
      </c>
      <c r="D33" s="6">
        <v>0</v>
      </c>
      <c r="E33" s="6">
        <v>0</v>
      </c>
      <c r="F33" s="6">
        <v>0</v>
      </c>
      <c r="G33" s="6">
        <v>0</v>
      </c>
      <c r="H33" s="6">
        <v>0</v>
      </c>
    </row>
    <row r="34" spans="1:8" x14ac:dyDescent="0.3">
      <c r="A34" s="4" t="s">
        <v>22</v>
      </c>
      <c r="B34" s="6">
        <f t="shared" ref="B34:C34" si="29">B35+B36+B37</f>
        <v>0</v>
      </c>
      <c r="C34" s="5">
        <f t="shared" si="29"/>
        <v>-1498359</v>
      </c>
      <c r="D34" s="6">
        <f t="shared" ref="D34:H34" si="30">D35+D36+D37</f>
        <v>0</v>
      </c>
      <c r="E34" s="5">
        <f t="shared" si="30"/>
        <v>-2698068</v>
      </c>
      <c r="F34" s="6">
        <f t="shared" si="30"/>
        <v>0</v>
      </c>
      <c r="G34" s="5">
        <f t="shared" si="30"/>
        <v>-2698068</v>
      </c>
      <c r="H34" s="5">
        <f t="shared" si="30"/>
        <v>-2698068</v>
      </c>
    </row>
    <row r="35" spans="1:8" x14ac:dyDescent="0.3">
      <c r="A35" s="4" t="s">
        <v>23</v>
      </c>
      <c r="B35" s="14">
        <f t="shared" ref="B35:C35" si="31">B10-B19</f>
        <v>0</v>
      </c>
      <c r="C35" s="19">
        <f t="shared" si="31"/>
        <v>-1498359</v>
      </c>
      <c r="D35" s="14">
        <f t="shared" ref="D35:H35" si="32">D10-D19</f>
        <v>0</v>
      </c>
      <c r="E35" s="19">
        <f t="shared" si="32"/>
        <v>-2698068</v>
      </c>
      <c r="F35" s="14">
        <f t="shared" si="32"/>
        <v>0</v>
      </c>
      <c r="G35" s="19">
        <f t="shared" si="32"/>
        <v>-2698068</v>
      </c>
      <c r="H35" s="19">
        <f t="shared" si="32"/>
        <v>-2698068</v>
      </c>
    </row>
    <row r="36" spans="1:8" x14ac:dyDescent="0.3">
      <c r="A36" s="4" t="s">
        <v>24</v>
      </c>
      <c r="B36" s="14">
        <f t="shared" ref="B36:C36" si="33">B14-B23</f>
        <v>0</v>
      </c>
      <c r="C36" s="19">
        <f t="shared" si="33"/>
        <v>0</v>
      </c>
      <c r="D36" s="14">
        <f t="shared" ref="D36:H36" si="34">D14-D23</f>
        <v>0</v>
      </c>
      <c r="E36" s="19">
        <f t="shared" si="34"/>
        <v>0</v>
      </c>
      <c r="F36" s="14">
        <f t="shared" si="34"/>
        <v>0</v>
      </c>
      <c r="G36" s="19">
        <f t="shared" si="34"/>
        <v>0</v>
      </c>
      <c r="H36" s="19">
        <f t="shared" si="34"/>
        <v>0</v>
      </c>
    </row>
    <row r="37" spans="1:8" x14ac:dyDescent="0.3">
      <c r="A37" s="4" t="s">
        <v>25</v>
      </c>
      <c r="B37" s="14">
        <f t="shared" ref="B37:C37" si="35">B18-B33</f>
        <v>0</v>
      </c>
      <c r="C37" s="14">
        <f t="shared" si="35"/>
        <v>0</v>
      </c>
      <c r="D37" s="14">
        <f t="shared" ref="D37:H37" si="36">D18-D33</f>
        <v>0</v>
      </c>
      <c r="E37" s="14">
        <f t="shared" si="36"/>
        <v>0</v>
      </c>
      <c r="F37" s="14">
        <f t="shared" si="36"/>
        <v>0</v>
      </c>
      <c r="G37" s="14">
        <f t="shared" si="36"/>
        <v>0</v>
      </c>
      <c r="H37" s="14">
        <f t="shared" si="36"/>
        <v>0</v>
      </c>
    </row>
    <row r="38" spans="1:8" ht="65" x14ac:dyDescent="0.3">
      <c r="A38" s="4" t="s">
        <v>26</v>
      </c>
      <c r="B38" s="20">
        <v>0</v>
      </c>
      <c r="C38" s="20">
        <v>0</v>
      </c>
      <c r="D38" s="20">
        <v>0</v>
      </c>
      <c r="E38" s="20">
        <v>0</v>
      </c>
      <c r="F38" s="20">
        <v>0</v>
      </c>
      <c r="G38" s="20">
        <v>0</v>
      </c>
      <c r="H38" s="20">
        <v>0</v>
      </c>
    </row>
    <row r="39" spans="1:8" x14ac:dyDescent="0.3">
      <c r="A39" s="4" t="s">
        <v>27</v>
      </c>
      <c r="B39" s="6">
        <f t="shared" ref="B39:C39" si="37">B40+B41+B42</f>
        <v>0</v>
      </c>
      <c r="C39" s="5">
        <f t="shared" si="37"/>
        <v>-1498359</v>
      </c>
      <c r="D39" s="6">
        <f t="shared" ref="D39:H39" si="38">D40+D41+D42</f>
        <v>0</v>
      </c>
      <c r="E39" s="5">
        <f t="shared" si="38"/>
        <v>-2698068</v>
      </c>
      <c r="F39" s="6">
        <f t="shared" si="38"/>
        <v>0</v>
      </c>
      <c r="G39" s="5">
        <f t="shared" si="38"/>
        <v>-2698068</v>
      </c>
      <c r="H39" s="5">
        <f t="shared" si="38"/>
        <v>-2698068</v>
      </c>
    </row>
    <row r="40" spans="1:8" x14ac:dyDescent="0.3">
      <c r="A40" s="4" t="s">
        <v>28</v>
      </c>
      <c r="B40" s="20">
        <f t="shared" ref="B40" si="39">B35</f>
        <v>0</v>
      </c>
      <c r="C40" s="19">
        <f>C35</f>
        <v>-1498359</v>
      </c>
      <c r="D40" s="20">
        <f t="shared" ref="D40" si="40">D35</f>
        <v>0</v>
      </c>
      <c r="E40" s="19">
        <f>E35</f>
        <v>-2698068</v>
      </c>
      <c r="F40" s="20">
        <f t="shared" ref="F40:H40" si="41">F35</f>
        <v>0</v>
      </c>
      <c r="G40" s="19">
        <f t="shared" si="41"/>
        <v>-2698068</v>
      </c>
      <c r="H40" s="19">
        <f t="shared" si="41"/>
        <v>-2698068</v>
      </c>
    </row>
    <row r="41" spans="1:8" x14ac:dyDescent="0.3">
      <c r="A41" s="4" t="s">
        <v>29</v>
      </c>
      <c r="B41" s="20">
        <f t="shared" ref="B41:C41" si="42">B36</f>
        <v>0</v>
      </c>
      <c r="C41" s="20">
        <f t="shared" si="42"/>
        <v>0</v>
      </c>
      <c r="D41" s="20">
        <f t="shared" ref="D41:H42" si="43">D36</f>
        <v>0</v>
      </c>
      <c r="E41" s="20">
        <f t="shared" si="43"/>
        <v>0</v>
      </c>
      <c r="F41" s="20">
        <f t="shared" si="43"/>
        <v>0</v>
      </c>
      <c r="G41" s="20">
        <f t="shared" si="43"/>
        <v>0</v>
      </c>
      <c r="H41" s="13">
        <f t="shared" si="43"/>
        <v>0</v>
      </c>
    </row>
    <row r="42" spans="1:8" x14ac:dyDescent="0.3">
      <c r="A42" s="4" t="s">
        <v>29</v>
      </c>
      <c r="B42" s="20">
        <f t="shared" ref="B42:C42" si="44">B37</f>
        <v>0</v>
      </c>
      <c r="C42" s="20">
        <f t="shared" si="44"/>
        <v>0</v>
      </c>
      <c r="D42" s="20">
        <f t="shared" si="43"/>
        <v>0</v>
      </c>
      <c r="E42" s="20">
        <f t="shared" si="43"/>
        <v>0</v>
      </c>
      <c r="F42" s="20">
        <f t="shared" si="43"/>
        <v>0</v>
      </c>
      <c r="G42" s="20">
        <f t="shared" si="43"/>
        <v>0</v>
      </c>
      <c r="H42" s="13">
        <f t="shared" si="43"/>
        <v>0</v>
      </c>
    </row>
    <row r="43" spans="1:8" ht="107" customHeight="1" x14ac:dyDescent="0.3">
      <c r="A43" s="30" t="s">
        <v>40</v>
      </c>
      <c r="B43" s="30"/>
      <c r="C43" s="30"/>
      <c r="D43" s="30"/>
      <c r="E43" s="30"/>
      <c r="F43" s="30"/>
      <c r="G43" s="30"/>
      <c r="H43" s="30"/>
    </row>
  </sheetData>
  <mergeCells count="7">
    <mergeCell ref="A43:H43"/>
    <mergeCell ref="A4:H4"/>
    <mergeCell ref="A6:A8"/>
    <mergeCell ref="B6:C7"/>
    <mergeCell ref="D6:H6"/>
    <mergeCell ref="D7:E7"/>
    <mergeCell ref="F7:G7"/>
  </mergeCells>
  <pageMargins left="0.70866141732283472" right="0.70866141732283472" top="0.74803149606299213" bottom="0.74803149606299213" header="0.31496062992125984" footer="0.31496062992125984"/>
  <pageSetup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1.pielikums</vt:lpstr>
      <vt:lpstr>'1.pielikums'!Drukāt_virsrakstus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Ilze Štrausa</cp:lastModifiedBy>
  <cp:lastPrinted>2023-01-13T13:42:35Z</cp:lastPrinted>
  <dcterms:created xsi:type="dcterms:W3CDTF">2022-07-06T11:23:10Z</dcterms:created>
  <dcterms:modified xsi:type="dcterms:W3CDTF">2023-01-13T13:42:42Z</dcterms:modified>
</cp:coreProperties>
</file>