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inda.Ozola\OneDrive - Izglītības un zinātnes ministrija\Documents\LINDA\Budžets 2022\Komunālie\LNG rīkojums par energores\"/>
    </mc:Choice>
  </mc:AlternateContent>
  <bookViews>
    <workbookView xWindow="-120" yWindow="-120" windowWidth="25440" windowHeight="15396"/>
  </bookViews>
  <sheets>
    <sheet name="1.pielikums_IZM" sheetId="1" r:id="rId1"/>
  </sheets>
  <definedNames>
    <definedName name="_xlnm._FilterDatabase" localSheetId="0" hidden="1">'1.pielikums_IZM'!$A$5:$G$25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5" i="1" l="1"/>
  <c r="G13" i="1" l="1"/>
  <c r="G12" i="1"/>
  <c r="G11" i="1"/>
  <c r="G10" i="1"/>
  <c r="G9" i="1"/>
  <c r="B38" i="1"/>
  <c r="G39" i="1"/>
  <c r="G40" i="1"/>
  <c r="B8" i="1" l="1"/>
  <c r="B23" i="1" s="1"/>
  <c r="D38" i="1" l="1"/>
  <c r="F38" i="1" l="1"/>
  <c r="E38" i="1" l="1"/>
  <c r="G14" i="1" l="1"/>
  <c r="G41" i="1" l="1"/>
  <c r="G22" i="1"/>
  <c r="G21" i="1"/>
  <c r="G20" i="1"/>
  <c r="G19" i="1"/>
  <c r="G18" i="1"/>
  <c r="G17" i="1"/>
  <c r="G16" i="1"/>
  <c r="G15" i="1"/>
  <c r="G38" i="1" l="1"/>
  <c r="B7" i="1" l="1"/>
  <c r="E8" i="1"/>
  <c r="E7" i="1" s="1"/>
  <c r="D8" i="1"/>
  <c r="D23" i="1" s="1"/>
  <c r="F8" i="1"/>
  <c r="F23" i="1" s="1"/>
  <c r="F7" i="1" l="1"/>
  <c r="E23" i="1"/>
  <c r="G23" i="1" s="1"/>
  <c r="D7" i="1"/>
  <c r="G8" i="1"/>
  <c r="G7" i="1" s="1"/>
</calcChain>
</file>

<file path=xl/sharedStrings.xml><?xml version="1.0" encoding="utf-8"?>
<sst xmlns="http://schemas.openxmlformats.org/spreadsheetml/2006/main" count="49" uniqueCount="37">
  <si>
    <t>Budžeta veids/bloks/Resora nosaukums</t>
  </si>
  <si>
    <t>Pamatbudžets</t>
  </si>
  <si>
    <t>Pavisam kopā</t>
  </si>
  <si>
    <t>* EKK kodi, uz kuriem attiecināms pieprasījums:</t>
  </si>
  <si>
    <t>**operatīvie dati uz 05.09.2022.</t>
  </si>
  <si>
    <t>X</t>
  </si>
  <si>
    <t>*** saskaņā ar MK 06.09.2022. sēdē izskatīto un atbalstīto EM izstrādāto informatīvo ziņojumu "Valsts resora plānotie un veicamie enerģijas patēriņa samazināšanas pasākumi un mērķi enerģijas ietaupījumam 2022.-2023. gada apkures sezonā" (22-TA-2644) valsts iestādēs ir veicami attiecīgi taupības pasākumi.</t>
  </si>
  <si>
    <t>Energoresursu taupības pasākumi ***</t>
  </si>
  <si>
    <r>
      <t xml:space="preserve">2022.gada 8 mēnešu izpilde (līdz 31.08.2022.), </t>
    </r>
    <r>
      <rPr>
        <b/>
        <i/>
        <sz val="11"/>
        <color theme="1"/>
        <rFont val="Times New Roman"/>
        <family val="1"/>
        <charset val="186"/>
      </rPr>
      <t>euro</t>
    </r>
    <r>
      <rPr>
        <b/>
        <sz val="11"/>
        <color theme="1"/>
        <rFont val="Times New Roman"/>
        <family val="1"/>
        <charset val="186"/>
      </rPr>
      <t>**</t>
    </r>
  </si>
  <si>
    <t>Īsumā informācija par pasākumiem, kas tiks veikti un kas radīs ietaupījumu izdevumos par komunālajiem pakalpojumiem</t>
  </si>
  <si>
    <r>
      <t xml:space="preserve">2022.gada 4 mēnešu prognoze, ņemot vērā ietaupījumu (01.09.2022.-31.12.2022.),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</si>
  <si>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2022.gada izdevumu plāns 
(saskaņā ar budžeta tāmēm uz 05.09.2022.),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</si>
  <si>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Starpība 
(plāns - izpilde 8 mēnešiem - prognoze 4 mēnešiem), </t>
    </r>
    <r>
      <rPr>
        <b/>
        <i/>
        <sz val="11"/>
        <color theme="1"/>
        <rFont val="Times New Roman"/>
        <family val="1"/>
        <charset val="186"/>
      </rPr>
      <t>euro</t>
    </r>
  </si>
  <si>
    <t xml:space="preserve">     - EKK 2221 Izdevumi par siltumenerģiju, tai skaitā apkuri</t>
  </si>
  <si>
    <t xml:space="preserve">     - EKK 2222 Izdevumi par ūdeni un kanalizāciju</t>
  </si>
  <si>
    <t xml:space="preserve">     - EKK 2223 Izdevumi par elektroenerģiju</t>
  </si>
  <si>
    <t xml:space="preserve">     - EKK 2224 Izdevumi par atkritumu savākšanu, izvešanu no apdzīvotām vietām un teritorijām ārpus apdzīvotām vietām un atkritumu utilizāciju</t>
  </si>
  <si>
    <t xml:space="preserve">     - EKK 2229 Izdevumi par pārējiem komunālajiem pakalpojumiem</t>
  </si>
  <si>
    <r>
      <t xml:space="preserve">Veidlapa informācijas pieprasīšanai par izdevumiem par komunālajiem pakalpojumiem </t>
    </r>
    <r>
      <rPr>
        <b/>
        <u/>
        <sz val="12"/>
        <color theme="1"/>
        <rFont val="Times New Roman"/>
        <family val="1"/>
        <charset val="186"/>
      </rPr>
      <t>pamatfunkcijām</t>
    </r>
    <r>
      <rPr>
        <b/>
        <sz val="12"/>
        <color theme="1"/>
        <rFont val="Times New Roman"/>
        <family val="1"/>
        <charset val="186"/>
      </rPr>
      <t xml:space="preserve">*, </t>
    </r>
    <r>
      <rPr>
        <b/>
        <i/>
        <sz val="12"/>
        <color theme="1"/>
        <rFont val="Times New Roman"/>
        <family val="1"/>
        <charset val="186"/>
      </rPr>
      <t>euro</t>
    </r>
  </si>
  <si>
    <t>Pielikums</t>
  </si>
  <si>
    <t>Izglītības un zinātnes ministrija, tai skaitā:</t>
  </si>
  <si>
    <r>
      <t xml:space="preserve">Taupības pasākumu ietaupījuma novērtējums 4 mēnešiem, </t>
    </r>
    <r>
      <rPr>
        <b/>
        <i/>
        <sz val="11"/>
        <color theme="1"/>
        <rFont val="Times New Roman"/>
        <family val="1"/>
        <charset val="186"/>
      </rPr>
      <t>euro</t>
    </r>
  </si>
  <si>
    <t>EKK 2321 Kurināmais</t>
  </si>
  <si>
    <t>EKK 2261 Ēku, telpu īre un noma (ja caur šo EKK kodu tiek maksāts par komunāliem izdevumiem)</t>
  </si>
  <si>
    <t>EKK 2221 Izdevumi par siltumenerģiju</t>
  </si>
  <si>
    <t xml:space="preserve">EKK 2222 Izdevumi par ūdensapgādi un kanalizāciju </t>
  </si>
  <si>
    <t>EKK 2223 Izdevumi par elektroenerģiju</t>
  </si>
  <si>
    <t>EKK 2224 Izdevumi par atkritumu savākšanu, izvešanu no apdzīvotām vietām un teritorijām ārpus apdzīvotām vietām un atkritumu utilizāciju</t>
  </si>
  <si>
    <t>EKK 2229 Izdevumi par pārējiem komunālajiem pakalpojumiem</t>
  </si>
  <si>
    <t>1. Apkures temperatūras samazināšana, uzturot minimālās Latvijas normatīvajos aktos norādītās temperatūras. Koplietošanas telpās un neizmantotajos kabinetos apkure tiks samazināta līdz tehniskie iespējamajam zemākajam līmenim;
2. Pēc darba laika beigām, brīvdienās un svētku dienās, attālinātā mācību procesa laikā apkure tiks samazināta līdz tehniskie iespējamajam zemākajam līmenim;
3. Regulāri tiks pārbaudīti mācību klasēs un dienesta viesnīcu istabiņās esošie radiatori, vai radiatoru termoregulātori ir iestatīti uz optimālajiem rādītājiem;
4. Tiks iegādāti un uzstādīti siltumenerģijas taupīšanas regulatori radiatoriem;
5. Tiks izskatīta darbinieku izvietošanas optimizēšana, darbiniekiem, kuriem ir iespēja darbu veikt attālināti, tiks piedāvāts daļēji attālināta darbu pienākumu veikšana;
6. Notiks darbinieku un audzēkņu informēšana par siltuma regulētāju aktīvu izmantošanu, apkures nogriešanu telpu vēdināšanas laikā utml.</t>
  </si>
  <si>
    <t xml:space="preserve">1. Ierobežot karstā ūdens padevi naksts stundās;
2. Informējot un izglītojot dienesta viesnīcas dzīvojošos izglītojamos par saprātīgu ūdens lietošanu.
</t>
  </si>
  <si>
    <t xml:space="preserve">1. Fasādes apgaismojuma atslēgšana; 
2. Viedā apgaismojuma ieviešana-  koplietošanas telpām, sanitārajām telpām, virtuvēm, 
sanāksmju zālēm u.c.; 
2. Mainīt elektroierīču lietošanas paradumus - datoru, printeru, skeneru uc. ikdienā regulāri nelietojamas tehnikas atslēgšana no tīkla. Ūdens uzsildīšanas iekārtu (tejkannu) skaita samazināšana dienesta viesnīcā; 
3. Pāriešana uz LED apgaismojumu, kur tas vēl nav izdarīts;
4. Lifti var tikt izmantoti tikai personām ar īpašām vajadzībām.
</t>
  </si>
  <si>
    <t>1. Audzēkņu un darbinieku informēšana un izglītošana par nepieciešamību šķirot atkritumus;
2. Samazināt atkritumu konteineru daudzumu;
3. Samazināt vienreizlietotajmo trauku izmantošanu skolas un dienesta viesnīcas teritorijā;
4. Sekot līdzi, lai iepakojumi - tetrapakas, kastes tiktu sapresētas, lai atkritumu konteinerā būtu lielāka ietilpība.</t>
  </si>
  <si>
    <t>1. Arī pārējie izdevumi par komunālajiem pakalpojumiem tiks pārskatīti un iespēju robežās meklētas iespējas ietaupīt.</t>
  </si>
  <si>
    <t>1. Apkures temperatūras samazināšana, uzturot minimālās Latvijas normatīvajos aktos norādītās temperatūras. Koplietošanas telpās un neizmantotajos kabinetos apkure tiks samazināta līdz tehniskie iespējamajam zemākajam līmenim;
2. Pēc darba laika beigām, brīvdienās un svētku dienās, attālinātā mācību procesa laikā apkure tiks samazināta līdz tehniskie iespējamajam zemākajam līmenim;
3. Regulāri tiks pārbaudīti mācību klasēs un dienesta viesnīcu istabiņās esošie radiatori, vai radiatoru termoregulātori ir iestatīti uz optimālajiem rādītājiem;
4. Tiks iegādāti un uzstādīti siltumenerģijas taupīšanas regulatori radiatoriem;
6. Notiks darbinieku un audzēkņu informēšana par siltuma regulētāju aktīvu izmantošanu, apkures nogriešanu telpu vēdināšanas laikā utml.
7. Rēzeknes tehnikuma Zilupes mācību vietā plānots darbināt tikai vienu no divām kurtuvēm.</t>
  </si>
  <si>
    <t>Informācija par citiem EKK kodiem, kuros ir izdevumi par komunālajiem pakalpojumiem</t>
  </si>
  <si>
    <t>15.resora energoresursu sadārdzinājums - 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</si>
</sst>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u/>
      <sz val="12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3" fontId="2" fillId="0" borderId="0" xfId="0" applyNumberFormat="1" applyFont="1"/>
    <xf numFmtId="3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3" fontId="1" fillId="3" borderId="1" xfId="0" applyNumberFormat="1" applyFont="1" applyFill="1" applyBorder="1"/>
    <xf numFmtId="3" fontId="2" fillId="0" borderId="1" xfId="0" applyNumberFormat="1" applyFont="1" applyBorder="1"/>
    <xf numFmtId="0" fontId="1" fillId="0" borderId="0" xfId="0" applyFont="1"/>
    <xf numFmtId="3" fontId="1" fillId="0" borderId="0" xfId="0" applyNumberFormat="1" applyFont="1"/>
    <xf numFmtId="0" fontId="2" fillId="0" borderId="2" xfId="0" applyFont="1" applyBorder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2" fontId="1" fillId="3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2" fontId="8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/>
    <xf numFmtId="3" fontId="2" fillId="4" borderId="1" xfId="0" applyNumberFormat="1" applyFont="1" applyFill="1" applyBorder="1"/>
    <xf numFmtId="3" fontId="2" fillId="4" borderId="0" xfId="0" applyNumberFormat="1" applyFont="1" applyFill="1"/>
    <xf numFmtId="0" fontId="2" fillId="4" borderId="0" xfId="0" applyFont="1" applyFill="1"/>
    <xf numFmtId="3" fontId="8" fillId="4" borderId="1" xfId="0" applyNumberFormat="1" applyFont="1" applyFill="1" applyBorder="1" applyAlignment="1">
      <alignment horizontal="right"/>
    </xf>
    <xf numFmtId="0" fontId="8" fillId="4" borderId="1" xfId="0" applyFont="1" applyFill="1" applyBorder="1" applyAlignment="1">
      <alignment horizontal="right"/>
    </xf>
    <xf numFmtId="3" fontId="8" fillId="4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right"/>
    </xf>
    <xf numFmtId="2" fontId="1" fillId="4" borderId="1" xfId="0" applyNumberFormat="1" applyFont="1" applyFill="1" applyBorder="1" applyAlignment="1">
      <alignment horizontal="left" vertical="center" wrapText="1"/>
    </xf>
    <xf numFmtId="3" fontId="1" fillId="4" borderId="1" xfId="0" applyNumberFormat="1" applyFont="1" applyFill="1" applyBorder="1"/>
    <xf numFmtId="0" fontId="1" fillId="4" borderId="1" xfId="0" applyFont="1" applyFill="1" applyBorder="1" applyAlignment="1">
      <alignment horizontal="left"/>
    </xf>
    <xf numFmtId="3" fontId="1" fillId="6" borderId="1" xfId="0" applyNumberFormat="1" applyFont="1" applyFill="1" applyBorder="1"/>
    <xf numFmtId="0" fontId="9" fillId="5" borderId="1" xfId="0" applyFont="1" applyFill="1" applyBorder="1"/>
    <xf numFmtId="3" fontId="9" fillId="5" borderId="1" xfId="0" applyNumberFormat="1" applyFont="1" applyFill="1" applyBorder="1"/>
    <xf numFmtId="0" fontId="2" fillId="0" borderId="1" xfId="0" applyFont="1" applyBorder="1" applyAlignment="1">
      <alignment horizontal="right" wrapText="1"/>
    </xf>
    <xf numFmtId="0" fontId="10" fillId="0" borderId="0" xfId="0" applyFont="1"/>
    <xf numFmtId="0" fontId="1" fillId="6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center"/>
    </xf>
    <xf numFmtId="2" fontId="11" fillId="4" borderId="1" xfId="0" applyNumberFormat="1" applyFont="1" applyFill="1" applyBorder="1" applyAlignment="1">
      <alignment horizontal="right" vertical="center" wrapText="1"/>
    </xf>
    <xf numFmtId="3" fontId="11" fillId="4" borderId="1" xfId="0" applyNumberFormat="1" applyFont="1" applyFill="1" applyBorder="1"/>
    <xf numFmtId="3" fontId="11" fillId="0" borderId="1" xfId="0" applyNumberFormat="1" applyFont="1" applyBorder="1"/>
    <xf numFmtId="0" fontId="11" fillId="0" borderId="1" xfId="0" applyFont="1" applyBorder="1" applyAlignment="1">
      <alignment wrapText="1"/>
    </xf>
    <xf numFmtId="3" fontId="8" fillId="4" borderId="1" xfId="0" applyNumberFormat="1" applyFont="1" applyFill="1" applyBorder="1"/>
    <xf numFmtId="0" fontId="12" fillId="0" borderId="1" xfId="0" applyFont="1" applyBorder="1" applyAlignment="1">
      <alignment wrapText="1"/>
    </xf>
    <xf numFmtId="4" fontId="2" fillId="0" borderId="0" xfId="0" applyNumberFormat="1" applyFont="1"/>
    <xf numFmtId="4" fontId="2" fillId="0" borderId="0" xfId="0" applyNumberFormat="1" applyFont="1" applyAlignment="1">
      <alignment wrapText="1"/>
    </xf>
    <xf numFmtId="3" fontId="2" fillId="0" borderId="1" xfId="0" applyNumberFormat="1" applyFont="1" applyBorder="1" applyAlignment="1">
      <alignment horizontal="left" wrapText="1"/>
    </xf>
    <xf numFmtId="3" fontId="2" fillId="0" borderId="1" xfId="0" applyNumberFormat="1" applyFont="1" applyBorder="1" applyAlignment="1">
      <alignment horizontal="left"/>
    </xf>
    <xf numFmtId="4" fontId="13" fillId="0" borderId="0" xfId="0" applyNumberFormat="1" applyFont="1" applyAlignment="1">
      <alignment horizontal="right" wrapText="1"/>
    </xf>
    <xf numFmtId="3" fontId="9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tabSelected="1" zoomScale="70" zoomScaleNormal="70" workbookViewId="0">
      <pane xSplit="1" ySplit="6" topLeftCell="B39" activePane="bottomRight" state="frozen"/>
      <selection pane="topRight" activeCell="B1" sqref="B1"/>
      <selection pane="bottomLeft" activeCell="A4" sqref="A4"/>
      <selection pane="bottomRight" activeCell="I23" sqref="I23"/>
    </sheetView>
  </sheetViews>
  <sheetFormatPr defaultColWidth="8.6640625" defaultRowHeight="15.6" x14ac:dyDescent="0.3"/>
  <cols>
    <col min="1" max="1" width="65.5546875" style="1" customWidth="1"/>
    <col min="2" max="2" width="16.6640625" style="2" customWidth="1"/>
    <col min="3" max="3" width="82.109375" style="1" customWidth="1"/>
    <col min="4" max="7" width="15.6640625" style="2" customWidth="1"/>
    <col min="8" max="8" width="8.6640625" style="1"/>
    <col min="9" max="9" width="10.88671875" style="1" bestFit="1" customWidth="1"/>
    <col min="10" max="11" width="8.6640625" style="1"/>
    <col min="12" max="12" width="14.33203125" style="1" customWidth="1"/>
    <col min="13" max="16384" width="8.6640625" style="1"/>
  </cols>
  <sheetData>
    <row r="1" spans="1:12" x14ac:dyDescent="0.3">
      <c r="G1" s="14" t="s">
        <v>19</v>
      </c>
      <c r="H1" s="14"/>
      <c r="I1" s="14"/>
    </row>
    <row r="2" spans="1:12" x14ac:dyDescent="0.3">
      <c r="G2" s="13"/>
      <c r="H2" s="14"/>
      <c r="I2" s="14"/>
    </row>
    <row r="3" spans="1:12" x14ac:dyDescent="0.3">
      <c r="G3" s="13"/>
      <c r="H3" s="14"/>
      <c r="I3" s="14"/>
    </row>
    <row r="4" spans="1:12" s="12" customFormat="1" ht="30" customHeight="1" x14ac:dyDescent="0.3">
      <c r="A4" s="51" t="s">
        <v>18</v>
      </c>
      <c r="B4" s="51"/>
      <c r="C4" s="51"/>
      <c r="D4" s="51"/>
      <c r="E4" s="51"/>
      <c r="F4" s="51"/>
      <c r="G4" s="51"/>
    </row>
    <row r="5" spans="1:12" s="4" customFormat="1" ht="39" customHeight="1" x14ac:dyDescent="0.25">
      <c r="A5" s="49" t="s">
        <v>0</v>
      </c>
      <c r="B5" s="54" t="s">
        <v>8</v>
      </c>
      <c r="C5" s="52" t="s">
        <v>7</v>
      </c>
      <c r="D5" s="53"/>
      <c r="E5" s="54" t="s">
        <v>10</v>
      </c>
      <c r="F5" s="54" t="s">
        <v>11</v>
      </c>
      <c r="G5" s="54" t="s">
        <v>12</v>
      </c>
    </row>
    <row r="6" spans="1:12" s="4" customFormat="1" ht="77.25" customHeight="1" x14ac:dyDescent="0.25">
      <c r="A6" s="50"/>
      <c r="B6" s="55"/>
      <c r="C6" s="10" t="s">
        <v>9</v>
      </c>
      <c r="D6" s="3" t="s">
        <v>21</v>
      </c>
      <c r="E6" s="55"/>
      <c r="F6" s="55"/>
      <c r="G6" s="55"/>
    </row>
    <row r="7" spans="1:12" x14ac:dyDescent="0.3">
      <c r="A7" s="35" t="s">
        <v>1</v>
      </c>
      <c r="B7" s="30">
        <f>SUM(B8:B8)</f>
        <v>3823760.9299999997</v>
      </c>
      <c r="C7" s="36" t="s">
        <v>5</v>
      </c>
      <c r="D7" s="30">
        <f>SUM(D8:D8)</f>
        <v>203179</v>
      </c>
      <c r="E7" s="30">
        <f>SUM(E8:E8)</f>
        <v>4069142</v>
      </c>
      <c r="F7" s="30">
        <f>SUM(F8:F8)</f>
        <v>5429871</v>
      </c>
      <c r="G7" s="30">
        <f>SUM(G8:G8)</f>
        <v>-2463031.9299999997</v>
      </c>
      <c r="I7" s="2"/>
    </row>
    <row r="8" spans="1:12" x14ac:dyDescent="0.3">
      <c r="A8" s="15" t="s">
        <v>20</v>
      </c>
      <c r="B8" s="5">
        <f>B9+B10+B12+B11+B13</f>
        <v>3823760.9299999997</v>
      </c>
      <c r="C8" s="31"/>
      <c r="D8" s="5">
        <f t="shared" ref="D8:F8" si="0">D9+D10+D12+D11+D13</f>
        <v>203179</v>
      </c>
      <c r="E8" s="5">
        <f t="shared" si="0"/>
        <v>4069142</v>
      </c>
      <c r="F8" s="32">
        <f t="shared" si="0"/>
        <v>5429871</v>
      </c>
      <c r="G8" s="32">
        <f>F8-B8-E8</f>
        <v>-2463031.9299999997</v>
      </c>
      <c r="H8" s="2"/>
      <c r="L8" s="2"/>
    </row>
    <row r="9" spans="1:12" ht="187.2" x14ac:dyDescent="0.3">
      <c r="A9" s="37" t="s">
        <v>24</v>
      </c>
      <c r="B9" s="38">
        <v>1594147.9499999997</v>
      </c>
      <c r="C9" s="42" t="s">
        <v>29</v>
      </c>
      <c r="D9" s="38">
        <v>84340</v>
      </c>
      <c r="E9" s="38">
        <v>1620003</v>
      </c>
      <c r="F9" s="38">
        <v>2352744</v>
      </c>
      <c r="G9" s="39">
        <f t="shared" ref="G9:G13" si="1">F9-B9-E9</f>
        <v>-861406.94999999972</v>
      </c>
      <c r="H9" s="2"/>
    </row>
    <row r="10" spans="1:12" ht="62.4" x14ac:dyDescent="0.3">
      <c r="A10" s="37" t="s">
        <v>25</v>
      </c>
      <c r="B10" s="38">
        <v>228275.58</v>
      </c>
      <c r="C10" s="42" t="s">
        <v>30</v>
      </c>
      <c r="D10" s="38">
        <v>10637</v>
      </c>
      <c r="E10" s="38">
        <v>217996</v>
      </c>
      <c r="F10" s="38">
        <v>359955</v>
      </c>
      <c r="G10" s="39">
        <f t="shared" si="1"/>
        <v>-86316.579999999987</v>
      </c>
      <c r="H10" s="2"/>
    </row>
    <row r="11" spans="1:12" ht="171.6" x14ac:dyDescent="0.3">
      <c r="A11" s="37" t="s">
        <v>26</v>
      </c>
      <c r="B11" s="38">
        <v>1625694.09</v>
      </c>
      <c r="C11" s="42" t="s">
        <v>31</v>
      </c>
      <c r="D11" s="38">
        <v>93937</v>
      </c>
      <c r="E11" s="38">
        <v>1914109</v>
      </c>
      <c r="F11" s="38">
        <v>2134966</v>
      </c>
      <c r="G11" s="39">
        <f t="shared" si="1"/>
        <v>-1404837.09</v>
      </c>
      <c r="H11" s="2"/>
    </row>
    <row r="12" spans="1:12" ht="109.2" x14ac:dyDescent="0.3">
      <c r="A12" s="37" t="s">
        <v>27</v>
      </c>
      <c r="B12" s="38">
        <v>198502.18000000002</v>
      </c>
      <c r="C12" s="42" t="s">
        <v>32</v>
      </c>
      <c r="D12" s="38">
        <v>4780</v>
      </c>
      <c r="E12" s="38">
        <v>136577</v>
      </c>
      <c r="F12" s="38">
        <v>251027</v>
      </c>
      <c r="G12" s="39">
        <f t="shared" si="1"/>
        <v>-84052.180000000022</v>
      </c>
      <c r="H12" s="2"/>
    </row>
    <row r="13" spans="1:12" ht="31.2" x14ac:dyDescent="0.3">
      <c r="A13" s="37" t="s">
        <v>28</v>
      </c>
      <c r="B13" s="38">
        <v>177141.13000000003</v>
      </c>
      <c r="C13" s="42" t="s">
        <v>33</v>
      </c>
      <c r="D13" s="38">
        <v>9485</v>
      </c>
      <c r="E13" s="38">
        <v>180457</v>
      </c>
      <c r="F13" s="38">
        <v>331179</v>
      </c>
      <c r="G13" s="39">
        <f t="shared" si="1"/>
        <v>-26419.130000000034</v>
      </c>
      <c r="H13" s="2"/>
    </row>
    <row r="14" spans="1:12" hidden="1" x14ac:dyDescent="0.3">
      <c r="A14" s="37" t="s">
        <v>28</v>
      </c>
      <c r="B14" s="38"/>
      <c r="C14" s="40"/>
      <c r="D14" s="39"/>
      <c r="E14" s="39"/>
      <c r="F14" s="39"/>
      <c r="G14" s="39">
        <f t="shared" ref="G14:G22" si="2">F14-B14-E14</f>
        <v>0</v>
      </c>
      <c r="H14" s="2"/>
    </row>
    <row r="15" spans="1:12" s="26" customFormat="1" hidden="1" x14ac:dyDescent="0.3">
      <c r="A15" s="18"/>
      <c r="B15" s="23"/>
      <c r="C15" s="24"/>
      <c r="D15" s="23"/>
      <c r="E15" s="23"/>
      <c r="F15" s="23"/>
      <c r="G15" s="6">
        <f t="shared" si="2"/>
        <v>0</v>
      </c>
      <c r="H15" s="25"/>
    </row>
    <row r="16" spans="1:12" s="22" customFormat="1" hidden="1" x14ac:dyDescent="0.3">
      <c r="A16" s="27"/>
      <c r="B16" s="28"/>
      <c r="C16" s="19"/>
      <c r="D16" s="20"/>
      <c r="E16" s="20"/>
      <c r="F16" s="20"/>
      <c r="G16" s="20">
        <f t="shared" si="2"/>
        <v>0</v>
      </c>
      <c r="H16" s="21"/>
    </row>
    <row r="17" spans="1:9" s="22" customFormat="1" hidden="1" x14ac:dyDescent="0.3">
      <c r="A17" s="27"/>
      <c r="B17" s="28"/>
      <c r="C17" s="19"/>
      <c r="D17" s="20"/>
      <c r="E17" s="20"/>
      <c r="F17" s="20"/>
      <c r="G17" s="20">
        <f t="shared" si="2"/>
        <v>0</v>
      </c>
      <c r="H17" s="21"/>
    </row>
    <row r="18" spans="1:9" s="22" customFormat="1" hidden="1" x14ac:dyDescent="0.3">
      <c r="A18" s="27"/>
      <c r="B18" s="28"/>
      <c r="C18" s="19"/>
      <c r="D18" s="20"/>
      <c r="E18" s="20"/>
      <c r="F18" s="20"/>
      <c r="G18" s="20">
        <f t="shared" si="2"/>
        <v>0</v>
      </c>
      <c r="H18" s="21"/>
    </row>
    <row r="19" spans="1:9" s="22" customFormat="1" hidden="1" x14ac:dyDescent="0.3">
      <c r="A19" s="27"/>
      <c r="B19" s="28"/>
      <c r="C19" s="19"/>
      <c r="D19" s="20"/>
      <c r="E19" s="20"/>
      <c r="F19" s="20"/>
      <c r="G19" s="20">
        <f t="shared" si="2"/>
        <v>0</v>
      </c>
      <c r="H19" s="21"/>
    </row>
    <row r="20" spans="1:9" s="22" customFormat="1" hidden="1" x14ac:dyDescent="0.3">
      <c r="A20" s="27"/>
      <c r="B20" s="28"/>
      <c r="C20" s="19"/>
      <c r="D20" s="20"/>
      <c r="E20" s="20"/>
      <c r="F20" s="20"/>
      <c r="G20" s="20">
        <f t="shared" si="2"/>
        <v>0</v>
      </c>
      <c r="H20" s="21"/>
    </row>
    <row r="21" spans="1:9" s="22" customFormat="1" hidden="1" x14ac:dyDescent="0.3">
      <c r="A21" s="29"/>
      <c r="B21" s="28"/>
      <c r="C21" s="19"/>
      <c r="D21" s="20"/>
      <c r="E21" s="20"/>
      <c r="F21" s="20"/>
      <c r="G21" s="20">
        <f t="shared" si="2"/>
        <v>0</v>
      </c>
      <c r="H21" s="21"/>
    </row>
    <row r="22" spans="1:9" s="22" customFormat="1" hidden="1" x14ac:dyDescent="0.3">
      <c r="A22" s="29"/>
      <c r="B22" s="28"/>
      <c r="C22" s="19"/>
      <c r="D22" s="20"/>
      <c r="E22" s="20"/>
      <c r="F22" s="20"/>
      <c r="G22" s="20">
        <f t="shared" si="2"/>
        <v>0</v>
      </c>
      <c r="H22" s="21"/>
    </row>
    <row r="23" spans="1:9" s="7" customFormat="1" x14ac:dyDescent="0.3">
      <c r="A23" s="35" t="s">
        <v>2</v>
      </c>
      <c r="B23" s="30">
        <f>B8</f>
        <v>3823760.9299999997</v>
      </c>
      <c r="C23" s="36" t="s">
        <v>5</v>
      </c>
      <c r="D23" s="30">
        <f>D8</f>
        <v>203179</v>
      </c>
      <c r="E23" s="30">
        <f>E8</f>
        <v>4069142</v>
      </c>
      <c r="F23" s="30">
        <f>F8</f>
        <v>5429871</v>
      </c>
      <c r="G23" s="30">
        <f>F23-B23-E23</f>
        <v>-2463031.9299999997</v>
      </c>
      <c r="I23" s="8"/>
    </row>
    <row r="24" spans="1:9" x14ac:dyDescent="0.3">
      <c r="A24" s="7"/>
      <c r="B24" s="8"/>
    </row>
    <row r="25" spans="1:9" x14ac:dyDescent="0.3">
      <c r="A25" s="1" t="s">
        <v>3</v>
      </c>
    </row>
    <row r="26" spans="1:9" x14ac:dyDescent="0.3">
      <c r="A26" s="9" t="s">
        <v>13</v>
      </c>
    </row>
    <row r="27" spans="1:9" x14ac:dyDescent="0.3">
      <c r="A27" s="9" t="s">
        <v>14</v>
      </c>
    </row>
    <row r="28" spans="1:9" x14ac:dyDescent="0.3">
      <c r="A28" s="9" t="s">
        <v>15</v>
      </c>
    </row>
    <row r="29" spans="1:9" ht="46.8" x14ac:dyDescent="0.3">
      <c r="A29" s="9" t="s">
        <v>16</v>
      </c>
    </row>
    <row r="30" spans="1:9" hidden="1" x14ac:dyDescent="0.3">
      <c r="A30" s="9" t="s">
        <v>17</v>
      </c>
    </row>
    <row r="31" spans="1:9" hidden="1" x14ac:dyDescent="0.3"/>
    <row r="32" spans="1:9" hidden="1" x14ac:dyDescent="0.3">
      <c r="A32" s="1" t="s">
        <v>4</v>
      </c>
    </row>
    <row r="33" spans="1:7" hidden="1" x14ac:dyDescent="0.3"/>
    <row r="34" spans="1:7" ht="78" hidden="1" x14ac:dyDescent="0.3">
      <c r="A34" s="11" t="s">
        <v>6</v>
      </c>
    </row>
    <row r="35" spans="1:7" x14ac:dyDescent="0.3">
      <c r="A35" s="34" t="s">
        <v>35</v>
      </c>
    </row>
    <row r="36" spans="1:7" s="4" customFormat="1" ht="39" customHeight="1" x14ac:dyDescent="0.25">
      <c r="A36" s="49" t="s">
        <v>0</v>
      </c>
      <c r="B36" s="54" t="s">
        <v>8</v>
      </c>
      <c r="C36" s="52" t="s">
        <v>7</v>
      </c>
      <c r="D36" s="53"/>
      <c r="E36" s="54" t="s">
        <v>10</v>
      </c>
      <c r="F36" s="54" t="s">
        <v>11</v>
      </c>
      <c r="G36" s="54" t="s">
        <v>12</v>
      </c>
    </row>
    <row r="37" spans="1:7" s="4" customFormat="1" ht="69.599999999999994" x14ac:dyDescent="0.25">
      <c r="A37" s="50"/>
      <c r="B37" s="55"/>
      <c r="C37" s="10" t="s">
        <v>9</v>
      </c>
      <c r="D37" s="3" t="s">
        <v>21</v>
      </c>
      <c r="E37" s="55"/>
      <c r="F37" s="55"/>
      <c r="G37" s="55"/>
    </row>
    <row r="38" spans="1:7" x14ac:dyDescent="0.3">
      <c r="A38" s="15" t="s">
        <v>20</v>
      </c>
      <c r="B38" s="32">
        <f>SUM(B39:B40)</f>
        <v>325061</v>
      </c>
      <c r="C38" s="31"/>
      <c r="D38" s="32">
        <f>SUM(D39:D40)</f>
        <v>22423</v>
      </c>
      <c r="E38" s="32">
        <f>SUM(E39:E40)</f>
        <v>349834</v>
      </c>
      <c r="F38" s="32">
        <f>SUM(F39:F40)</f>
        <v>299667</v>
      </c>
      <c r="G38" s="32">
        <f>F38-B38-E38</f>
        <v>-375228</v>
      </c>
    </row>
    <row r="39" spans="1:7" ht="187.2" x14ac:dyDescent="0.3">
      <c r="A39" s="33" t="s">
        <v>22</v>
      </c>
      <c r="B39" s="17">
        <v>299113</v>
      </c>
      <c r="C39" s="45" t="s">
        <v>34</v>
      </c>
      <c r="D39" s="17">
        <v>22423</v>
      </c>
      <c r="E39" s="17">
        <v>326982</v>
      </c>
      <c r="F39" s="17">
        <v>264500</v>
      </c>
      <c r="G39" s="41">
        <f t="shared" ref="G39:G40" si="3">F39-B39-E39</f>
        <v>-361595</v>
      </c>
    </row>
    <row r="40" spans="1:7" ht="31.2" x14ac:dyDescent="0.3">
      <c r="A40" s="33" t="s">
        <v>23</v>
      </c>
      <c r="B40" s="17">
        <v>25948</v>
      </c>
      <c r="C40" s="46"/>
      <c r="D40" s="17">
        <v>0</v>
      </c>
      <c r="E40" s="17">
        <v>22852</v>
      </c>
      <c r="F40" s="17">
        <v>35167</v>
      </c>
      <c r="G40" s="41">
        <f t="shared" si="3"/>
        <v>-13633</v>
      </c>
    </row>
    <row r="41" spans="1:7" ht="31.2" hidden="1" x14ac:dyDescent="0.3">
      <c r="A41" s="33" t="s">
        <v>23</v>
      </c>
      <c r="B41" s="17"/>
      <c r="C41" s="16"/>
      <c r="D41" s="17"/>
      <c r="E41" s="17"/>
      <c r="F41" s="17"/>
      <c r="G41" s="17">
        <f t="shared" ref="G41" si="4">F41-B41-E41</f>
        <v>0</v>
      </c>
    </row>
    <row r="42" spans="1:7" x14ac:dyDescent="0.3">
      <c r="A42" s="11"/>
    </row>
    <row r="43" spans="1:7" x14ac:dyDescent="0.3">
      <c r="A43" s="44"/>
    </row>
    <row r="44" spans="1:7" x14ac:dyDescent="0.3">
      <c r="A44" s="44"/>
    </row>
    <row r="45" spans="1:7" ht="17.399999999999999" x14ac:dyDescent="0.3">
      <c r="A45" s="47" t="s">
        <v>36</v>
      </c>
      <c r="B45" s="48">
        <f>+G38+G23</f>
        <v>-2838259.9299999997</v>
      </c>
      <c r="C45" s="2"/>
    </row>
    <row r="46" spans="1:7" x14ac:dyDescent="0.3">
      <c r="A46" s="44"/>
    </row>
    <row r="47" spans="1:7" x14ac:dyDescent="0.3">
      <c r="A47" s="44"/>
    </row>
    <row r="48" spans="1:7" x14ac:dyDescent="0.3">
      <c r="A48" s="44"/>
    </row>
    <row r="49" spans="1:1" x14ac:dyDescent="0.3">
      <c r="A49" s="44"/>
    </row>
    <row r="50" spans="1:1" x14ac:dyDescent="0.3">
      <c r="A50" s="44"/>
    </row>
    <row r="51" spans="1:1" x14ac:dyDescent="0.3">
      <c r="A51" s="44"/>
    </row>
    <row r="52" spans="1:1" x14ac:dyDescent="0.3">
      <c r="A52" s="44"/>
    </row>
    <row r="53" spans="1:1" x14ac:dyDescent="0.3">
      <c r="A53" s="44"/>
    </row>
    <row r="54" spans="1:1" x14ac:dyDescent="0.3">
      <c r="A54" s="44"/>
    </row>
    <row r="55" spans="1:1" x14ac:dyDescent="0.3">
      <c r="A55" s="43"/>
    </row>
    <row r="56" spans="1:1" x14ac:dyDescent="0.3">
      <c r="A56" s="43"/>
    </row>
    <row r="57" spans="1:1" x14ac:dyDescent="0.3">
      <c r="A57" s="43"/>
    </row>
    <row r="58" spans="1:1" x14ac:dyDescent="0.3">
      <c r="A58" s="43"/>
    </row>
    <row r="59" spans="1:1" x14ac:dyDescent="0.3">
      <c r="A59" s="43"/>
    </row>
    <row r="60" spans="1:1" x14ac:dyDescent="0.3">
      <c r="A60" s="43"/>
    </row>
    <row r="61" spans="1:1" x14ac:dyDescent="0.3">
      <c r="A61" s="43"/>
    </row>
    <row r="62" spans="1:1" x14ac:dyDescent="0.3">
      <c r="A62" s="43"/>
    </row>
    <row r="63" spans="1:1" x14ac:dyDescent="0.3">
      <c r="A63" s="43"/>
    </row>
    <row r="64" spans="1:1" x14ac:dyDescent="0.3">
      <c r="A64" s="43"/>
    </row>
  </sheetData>
  <mergeCells count="13">
    <mergeCell ref="G36:G37"/>
    <mergeCell ref="A36:A37"/>
    <mergeCell ref="B36:B37"/>
    <mergeCell ref="C36:D36"/>
    <mergeCell ref="E36:E37"/>
    <mergeCell ref="F36:F37"/>
    <mergeCell ref="A5:A6"/>
    <mergeCell ref="A4:G4"/>
    <mergeCell ref="C5:D5"/>
    <mergeCell ref="B5:B6"/>
    <mergeCell ref="F5:F6"/>
    <mergeCell ref="G5:G6"/>
    <mergeCell ref="E5:E6"/>
  </mergeCells>
  <pageMargins left="0.39370078740157483" right="0.39370078740157483" top="0.59055118110236227" bottom="0.39370078740157483" header="0.31496062992125984" footer="0.31496062992125984"/>
  <pageSetup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1.pielikums_IZM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</dc:creator>
  <cp:lastModifiedBy>Linda Ozola</cp:lastModifiedBy>
  <cp:lastPrinted>2022-09-29T08:52:01Z</cp:lastPrinted>
  <dcterms:created xsi:type="dcterms:W3CDTF">2022-09-06T09:37:35Z</dcterms:created>
  <dcterms:modified xsi:type="dcterms:W3CDTF">2022-10-20T12:35:46Z</dcterms:modified>
</cp:coreProperties>
</file>