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vnozare.pri\vm\Redirect_profiles\VM_Ivita_Lazdina\Desktop\Not_1529\2024_GATAVOTIE_NOTEIKUMI\slimn_reform\Anotācijas_pielikums\"/>
    </mc:Choice>
  </mc:AlternateContent>
  <xr:revisionPtr revIDLastSave="0" documentId="13_ncr:1_{6057E488-085F-4F96-AAE7-7B93732D25C2}" xr6:coauthVersionLast="47" xr6:coauthVersionMax="47" xr10:uidLastSave="{00000000-0000-0000-0000-000000000000}"/>
  <bookViews>
    <workbookView xWindow="1950" yWindow="0" windowWidth="18540" windowHeight="15600" xr2:uid="{C99D5EE5-F84B-48AE-AD56-D0872E00A983}"/>
  </bookViews>
  <sheets>
    <sheet name="3.p._digitalizācij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6" l="1"/>
  <c r="D6" i="6"/>
  <c r="D35" i="6" l="1"/>
  <c r="D34" i="6"/>
  <c r="D33" i="6"/>
  <c r="D32" i="6"/>
  <c r="D31" i="6"/>
  <c r="D30" i="6"/>
  <c r="D29" i="6"/>
  <c r="D28" i="6"/>
  <c r="D27" i="6"/>
  <c r="D25" i="6"/>
  <c r="D23" i="6"/>
  <c r="D22" i="6"/>
  <c r="D21" i="6"/>
  <c r="D19" i="6"/>
  <c r="D18" i="6"/>
  <c r="D17" i="6"/>
  <c r="D16" i="6"/>
  <c r="D15" i="6"/>
  <c r="D14" i="6"/>
  <c r="D13" i="6"/>
  <c r="D12" i="6"/>
  <c r="D11" i="6"/>
  <c r="D10" i="6"/>
  <c r="D9" i="6"/>
  <c r="D8" i="6"/>
  <c r="D7" i="6"/>
  <c r="D5" i="6"/>
  <c r="C4" i="6" l="1"/>
  <c r="B4" i="6"/>
  <c r="D4" i="6" l="1"/>
</calcChain>
</file>

<file path=xl/sharedStrings.xml><?xml version="1.0" encoding="utf-8"?>
<sst xmlns="http://schemas.openxmlformats.org/spreadsheetml/2006/main" count="49" uniqueCount="49">
  <si>
    <t>Bērnu klīniskā universitātes slimnīca kopsumma</t>
  </si>
  <si>
    <t>Paula Stradiņa klīniskā universitātes slimnīca kopsumma</t>
  </si>
  <si>
    <t>Rīgas Austrumu klīniskā universitātes slimnīca kopsumma</t>
  </si>
  <si>
    <t>Daugavpils reģionālā slimnīca kopsumma</t>
  </si>
  <si>
    <t>Jelgavas pilsētas slimnīca kopsumma</t>
  </si>
  <si>
    <t>Jēkabpils reģionālā slimnīca kopsumma</t>
  </si>
  <si>
    <t>Liepājas reģionālā slimnīca kopsumma</t>
  </si>
  <si>
    <t>Rēzeknes slimnīca kopsumma</t>
  </si>
  <si>
    <t>Vidzemes slimnīca kopsumma</t>
  </si>
  <si>
    <t>Ziemeļkurzemes reģionālā slimnīca kopsumma</t>
  </si>
  <si>
    <t>Alūksnes slimnīca kopsumma</t>
  </si>
  <si>
    <t>Balvu un Gulbenes slimnīcu apvienība kopsumma</t>
  </si>
  <si>
    <t>Cēsu klīnika kopsumma</t>
  </si>
  <si>
    <t>Dobeles un apkārtnes slimnīca kopsumma</t>
  </si>
  <si>
    <t>Jūrmalas slimnīca kopsumma</t>
  </si>
  <si>
    <t>Krāslavas slimnīca kopsumma</t>
  </si>
  <si>
    <t>Kuldīgas slimnīca kopsumma</t>
  </si>
  <si>
    <t>Madonas slimnīca kopsumma</t>
  </si>
  <si>
    <t>Ogres rajona slimnīca kopsumma</t>
  </si>
  <si>
    <t>Preiļu slimnīca kopsumma</t>
  </si>
  <si>
    <t>Tukuma slimnīca kopsumma</t>
  </si>
  <si>
    <t>Ainaži, bērnu psihoneiroloģiskā slimnīca kopsumma</t>
  </si>
  <si>
    <t>Daugavpils psihoneiroloģiskā slimnīca kopsumma</t>
  </si>
  <si>
    <t>Vaivari, nacionālais rehabilitācijas centrs kopsumma</t>
  </si>
  <si>
    <t>Piejūras slimnīca kopsumma</t>
  </si>
  <si>
    <t>Rīgas 2. slimnīca kopsumma</t>
  </si>
  <si>
    <t>Rīgas Dzemdību nams kopsumma</t>
  </si>
  <si>
    <t>Rīgas psihiatrijas un narkoloģijas centrs kopsumma</t>
  </si>
  <si>
    <t>Slimnīca Ģintermuiža kopsumma</t>
  </si>
  <si>
    <t>Strenču psihoneiroloģiskā slimnīca kopsumma</t>
  </si>
  <si>
    <t>Traumatoloģijas un ortopēdijas slimnīca kopsumma</t>
  </si>
  <si>
    <t>Aizkraukles slimnīca kopsumma</t>
  </si>
  <si>
    <t>Bauskas slimnīca kopsumma</t>
  </si>
  <si>
    <t>Līvānu slimnīca kopsumma</t>
  </si>
  <si>
    <t>Ludzas medicīnas centrs kopsumma</t>
  </si>
  <si>
    <t>Priekules slimnīca kopsumma</t>
  </si>
  <si>
    <t>Siguldas slimnīca kopsumma</t>
  </si>
  <si>
    <t>Saldus medicīnas centrs kopsumma</t>
  </si>
  <si>
    <t>Limbažu slimnīca kopsumma</t>
  </si>
  <si>
    <t>Latvijas Jūras medicīnas centrs kopsumma</t>
  </si>
  <si>
    <t>Sanare KRC Jaunķemeri kopsumma</t>
  </si>
  <si>
    <t>Plānotie pacienti</t>
  </si>
  <si>
    <t xml:space="preserve">Valsts kopā </t>
  </si>
  <si>
    <t>Digitalizācijas maksājuma ieviešana stacionāriem</t>
  </si>
  <si>
    <t>Plānotais finansējums 2024.gadam, euro</t>
  </si>
  <si>
    <r>
      <rPr>
        <b/>
        <i/>
        <sz val="11"/>
        <color theme="1"/>
        <rFont val="Times New Roman"/>
        <family val="1"/>
      </rPr>
      <t xml:space="preserve">Skaidrojums: </t>
    </r>
    <r>
      <rPr>
        <i/>
        <sz val="11"/>
        <color theme="1"/>
        <rFont val="Times New Roman"/>
        <family val="1"/>
      </rPr>
      <t>Iestādēm plānotais  ikgadējais maksājums digitalizācijai  2024.gadā  un turpmāk - aprēķinā piemērots koeficients 0,291 (E-veselības programmatūras uzturēšanai un pilnveidošanai) pēc VSIA "Bērnu klīniskā universitātes slimnīca" aprēķiniem. Skatīt VSIA "Bērnu klīniskā universitātes slimnīca" aprēķinus. 10 000 euro ir  indikatīvi prognozējamās vidējās integrācijas izmaksas stacionārai iestādei, neatkarīgi no iestādes apmēra.   Iestādēm, kurām pēc aprēķina prognozēts mazāks finansējums par 10 000 euro, piemērots vidējais maksājums 10 000 euro.</t>
    </r>
  </si>
  <si>
    <t>3.pielikums MK noteikumu projekta "Grozījumi Ministru kabineta 2018.gada 28.augusta noteikumos Nr.555 „Veselības aprūpes pakalpojumu organizēšanas un samaksas kārtība"" anotācijai</t>
  </si>
  <si>
    <t xml:space="preserve">Iestādēm plānotais ikgadējais finansējums digitalizācijai 2025.gadā un turpmāk, euro* </t>
  </si>
  <si>
    <t xml:space="preserve">Iestādēm plānotais ikgadējais finansējums digitalizācijai 2024.gadā (no 1.maija), euro*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</si>
</sst>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1"/>
      <color theme="1"/>
      <name val="Times New Roman"/>
      <family val="1"/>
    </font>
    <font>
      <b/>
      <sz val="11"/>
      <color theme="1"/>
      <name val="Times New Roman"/>
      <family val="1"/>
    </font>
    <font>
      <i/>
      <sz val="11"/>
      <color theme="1"/>
      <name val="Times New Roman"/>
      <family val="1"/>
    </font>
    <font>
      <b/>
      <i/>
      <sz val="11"/>
      <color theme="1"/>
      <name val="Times New Roman"/>
      <family val="1"/>
    </font>
    <font>
      <b/>
      <sz val="11"/>
      <name val="Times New Roman"/>
      <family val="1"/>
    </font>
  </fonts>
  <fills count="4">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3" fontId="1" fillId="0" borderId="0" xfId="0" applyNumberFormat="1" applyFont="1" applyAlignment="1">
      <alignment horizontal="center" vertical="center"/>
    </xf>
    <xf numFmtId="3" fontId="1" fillId="0" borderId="1" xfId="0" applyNumberFormat="1" applyFont="1" applyBorder="1" applyAlignment="1">
      <alignment horizontal="center" vertical="center"/>
    </xf>
    <xf numFmtId="3" fontId="1" fillId="0" borderId="1" xfId="0" applyNumberFormat="1" applyFont="1" applyBorder="1" applyAlignment="1">
      <alignment horizontal="left" vertical="center"/>
    </xf>
    <xf numFmtId="3" fontId="1" fillId="0" borderId="1" xfId="0" applyNumberFormat="1" applyFont="1" applyBorder="1" applyAlignment="1">
      <alignment horizontal="right" vertical="center"/>
    </xf>
    <xf numFmtId="3" fontId="2" fillId="0" borderId="0" xfId="0" applyNumberFormat="1" applyFont="1" applyAlignment="1">
      <alignment horizontal="center" vertical="center" wrapText="1"/>
    </xf>
    <xf numFmtId="3" fontId="1" fillId="0" borderId="0" xfId="0" applyNumberFormat="1" applyFont="1" applyAlignment="1">
      <alignment horizontal="center" vertical="center" wrapText="1"/>
    </xf>
    <xf numFmtId="3" fontId="1" fillId="0" borderId="0" xfId="0" applyNumberFormat="1" applyFont="1" applyAlignment="1">
      <alignment horizontal="left" vertical="center"/>
    </xf>
    <xf numFmtId="3" fontId="1" fillId="2" borderId="1" xfId="0" applyNumberFormat="1" applyFont="1" applyFill="1" applyBorder="1" applyAlignment="1">
      <alignment horizontal="center" vertical="center"/>
    </xf>
    <xf numFmtId="3" fontId="2" fillId="2" borderId="1" xfId="0" applyNumberFormat="1" applyFont="1" applyFill="1" applyBorder="1" applyAlignment="1">
      <alignment horizontal="center" vertical="center"/>
    </xf>
    <xf numFmtId="3" fontId="2" fillId="2" borderId="1" xfId="0" applyNumberFormat="1" applyFont="1" applyFill="1" applyBorder="1" applyAlignment="1">
      <alignment horizontal="right" vertical="center"/>
    </xf>
    <xf numFmtId="3" fontId="1" fillId="2" borderId="1" xfId="0" applyNumberFormat="1" applyFont="1" applyFill="1" applyBorder="1" applyAlignment="1">
      <alignment horizontal="left" vertical="center"/>
    </xf>
    <xf numFmtId="3" fontId="1" fillId="0" borderId="0" xfId="0" applyNumberFormat="1" applyFont="1" applyAlignment="1">
      <alignment horizontal="left" vertical="center" wrapText="1"/>
    </xf>
    <xf numFmtId="3" fontId="2" fillId="0" borderId="2" xfId="0" applyNumberFormat="1" applyFont="1" applyBorder="1" applyAlignment="1">
      <alignment horizontal="center" vertical="center"/>
    </xf>
    <xf numFmtId="3" fontId="3" fillId="0" borderId="3" xfId="0" applyNumberFormat="1" applyFont="1" applyBorder="1" applyAlignment="1">
      <alignment horizontal="left" vertical="center" wrapText="1"/>
    </xf>
    <xf numFmtId="3" fontId="2" fillId="2" borderId="1" xfId="0" applyNumberFormat="1" applyFont="1" applyFill="1" applyBorder="1" applyAlignment="1">
      <alignment horizontal="center" vertical="center" wrapText="1"/>
    </xf>
    <xf numFmtId="3" fontId="1" fillId="0" borderId="4" xfId="0" applyNumberFormat="1" applyFont="1" applyBorder="1" applyAlignment="1">
      <alignment horizontal="center" vertical="center"/>
    </xf>
    <xf numFmtId="3" fontId="1" fillId="0" borderId="5" xfId="0" applyNumberFormat="1" applyFont="1" applyBorder="1" applyAlignment="1">
      <alignment horizontal="center" vertical="center"/>
    </xf>
    <xf numFmtId="3" fontId="1" fillId="0" borderId="6" xfId="0" applyNumberFormat="1" applyFont="1" applyBorder="1" applyAlignment="1">
      <alignment horizontal="center" vertical="center"/>
    </xf>
    <xf numFmtId="3" fontId="2" fillId="3"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5DF0-4BD1-41A4-9FA1-4240C714C159}">
  <sheetPr>
    <tabColor theme="9" tint="0.79998168889431442"/>
  </sheetPr>
  <dimension ref="A1:E48"/>
  <sheetViews>
    <sheetView tabSelected="1" zoomScale="84" zoomScaleNormal="84" workbookViewId="0">
      <pane xSplit="1" ySplit="4" topLeftCell="B5" activePane="bottomRight" state="frozen"/>
      <selection pane="topRight" activeCell="H1" sqref="H1"/>
      <selection pane="bottomLeft" activeCell="A3" sqref="A3"/>
      <selection pane="bottomRight" activeCell="B1" sqref="B1:E1"/>
    </sheetView>
  </sheetViews>
  <sheetFormatPr defaultColWidth="9.140625" defaultRowHeight="15" x14ac:dyDescent="0.25"/>
  <cols>
    <col min="1" max="1" width="55.140625" style="1" customWidth="1"/>
    <col min="2" max="2" width="17" style="1" customWidth="1"/>
    <col min="3" max="3" width="16.28515625" style="1" customWidth="1"/>
    <col min="4" max="4" width="22.140625" style="1" customWidth="1"/>
    <col min="5" max="5" width="23.42578125" style="1" customWidth="1"/>
    <col min="6" max="16384" width="9.140625" style="1"/>
  </cols>
  <sheetData>
    <row r="1" spans="1:5" ht="54.75" customHeight="1" x14ac:dyDescent="0.25">
      <c r="B1" s="12" t="s">
        <v>46</v>
      </c>
      <c r="C1" s="12"/>
      <c r="D1" s="12"/>
      <c r="E1" s="12"/>
    </row>
    <row r="2" spans="1:5" ht="22.5" customHeight="1" x14ac:dyDescent="0.25">
      <c r="A2" s="13" t="s">
        <v>43</v>
      </c>
      <c r="B2" s="13"/>
      <c r="C2" s="13"/>
      <c r="D2" s="13"/>
    </row>
    <row r="3" spans="1:5" ht="73.5" customHeight="1" x14ac:dyDescent="0.25">
      <c r="A3" s="9"/>
      <c r="B3" s="15" t="s">
        <v>41</v>
      </c>
      <c r="C3" s="15" t="s">
        <v>44</v>
      </c>
      <c r="D3" s="15" t="s">
        <v>47</v>
      </c>
      <c r="E3" s="15" t="s">
        <v>48</v>
      </c>
    </row>
    <row r="4" spans="1:5" x14ac:dyDescent="0.25">
      <c r="A4" s="9" t="s">
        <v>42</v>
      </c>
      <c r="B4" s="10">
        <f>SUM(B5:B45)</f>
        <v>283962</v>
      </c>
      <c r="C4" s="10">
        <f>SUM(C5:C45)</f>
        <v>645462454</v>
      </c>
      <c r="D4" s="19">
        <f>SUM(D5:D45)</f>
        <v>1949053</v>
      </c>
      <c r="E4" s="20">
        <f>(D4/12)*8</f>
        <v>1299368.6666666667</v>
      </c>
    </row>
    <row r="5" spans="1:5" x14ac:dyDescent="0.25">
      <c r="A5" s="3" t="s">
        <v>0</v>
      </c>
      <c r="B5" s="2">
        <v>17537</v>
      </c>
      <c r="C5" s="4">
        <v>46125136</v>
      </c>
      <c r="D5" s="2">
        <f>ROUND(C5*0.00291,0)</f>
        <v>134224</v>
      </c>
      <c r="E5" s="16"/>
    </row>
    <row r="6" spans="1:5" x14ac:dyDescent="0.25">
      <c r="A6" s="3" t="s">
        <v>1</v>
      </c>
      <c r="B6" s="2">
        <v>44645</v>
      </c>
      <c r="C6" s="4">
        <v>122967914</v>
      </c>
      <c r="D6" s="2">
        <f>ROUND(C6*0.00291,0)</f>
        <v>357837</v>
      </c>
      <c r="E6" s="17"/>
    </row>
    <row r="7" spans="1:5" x14ac:dyDescent="0.25">
      <c r="A7" s="3" t="s">
        <v>2</v>
      </c>
      <c r="B7" s="2">
        <v>59221</v>
      </c>
      <c r="C7" s="4">
        <v>148815912</v>
      </c>
      <c r="D7" s="2">
        <f>ROUND(C7*0.00291,)</f>
        <v>433054</v>
      </c>
      <c r="E7" s="17"/>
    </row>
    <row r="8" spans="1:5" x14ac:dyDescent="0.25">
      <c r="A8" s="3" t="s">
        <v>3</v>
      </c>
      <c r="B8" s="2">
        <v>17289</v>
      </c>
      <c r="C8" s="4">
        <v>30311280</v>
      </c>
      <c r="D8" s="2">
        <f>ROUND(C8*0.00291,0)</f>
        <v>88206</v>
      </c>
      <c r="E8" s="17"/>
    </row>
    <row r="9" spans="1:5" x14ac:dyDescent="0.25">
      <c r="A9" s="3" t="s">
        <v>4</v>
      </c>
      <c r="B9" s="2">
        <v>10618</v>
      </c>
      <c r="C9" s="4">
        <v>14334559</v>
      </c>
      <c r="D9" s="2">
        <f>ROUND(C9*0.00291,)</f>
        <v>41714</v>
      </c>
      <c r="E9" s="17"/>
    </row>
    <row r="10" spans="1:5" x14ac:dyDescent="0.25">
      <c r="A10" s="3" t="s">
        <v>5</v>
      </c>
      <c r="B10" s="2">
        <v>7103</v>
      </c>
      <c r="C10" s="4">
        <v>12638749</v>
      </c>
      <c r="D10" s="2">
        <f>ROUND(C10*0.00291,0)</f>
        <v>36779</v>
      </c>
      <c r="E10" s="17"/>
    </row>
    <row r="11" spans="1:5" x14ac:dyDescent="0.25">
      <c r="A11" s="3" t="s">
        <v>6</v>
      </c>
      <c r="B11" s="2">
        <v>14743</v>
      </c>
      <c r="C11" s="4">
        <v>26271403</v>
      </c>
      <c r="D11" s="2">
        <f>ROUND(C11*0.00291,)</f>
        <v>76450</v>
      </c>
      <c r="E11" s="17"/>
    </row>
    <row r="12" spans="1:5" x14ac:dyDescent="0.25">
      <c r="A12" s="3" t="s">
        <v>7</v>
      </c>
      <c r="B12" s="2">
        <v>9631</v>
      </c>
      <c r="C12" s="4">
        <v>14555521</v>
      </c>
      <c r="D12" s="2">
        <f>ROUND(C12*0.00291,0)</f>
        <v>42357</v>
      </c>
      <c r="E12" s="17"/>
    </row>
    <row r="13" spans="1:5" x14ac:dyDescent="0.25">
      <c r="A13" s="3" t="s">
        <v>8</v>
      </c>
      <c r="B13" s="2">
        <v>12784</v>
      </c>
      <c r="C13" s="4">
        <v>18498483</v>
      </c>
      <c r="D13" s="2">
        <f>ROUND(C13*0.00291,0)</f>
        <v>53831</v>
      </c>
      <c r="E13" s="17"/>
    </row>
    <row r="14" spans="1:5" x14ac:dyDescent="0.25">
      <c r="A14" s="3" t="s">
        <v>9</v>
      </c>
      <c r="B14" s="2">
        <v>7968</v>
      </c>
      <c r="C14" s="4">
        <v>14964198</v>
      </c>
      <c r="D14" s="2">
        <f>ROUND(C14*0.00291,)</f>
        <v>43546</v>
      </c>
      <c r="E14" s="17"/>
    </row>
    <row r="15" spans="1:5" x14ac:dyDescent="0.25">
      <c r="A15" s="3" t="s">
        <v>10</v>
      </c>
      <c r="B15" s="2">
        <v>2589</v>
      </c>
      <c r="C15" s="4">
        <v>3922866</v>
      </c>
      <c r="D15" s="2">
        <f>ROUND(C15*0.00291,0)</f>
        <v>11416</v>
      </c>
      <c r="E15" s="17"/>
    </row>
    <row r="16" spans="1:5" x14ac:dyDescent="0.25">
      <c r="A16" s="3" t="s">
        <v>11</v>
      </c>
      <c r="B16" s="2">
        <v>2837</v>
      </c>
      <c r="C16" s="4">
        <v>5531004</v>
      </c>
      <c r="D16" s="2">
        <f>ROUND(C16*0.00291,0)</f>
        <v>16095</v>
      </c>
      <c r="E16" s="17"/>
    </row>
    <row r="17" spans="1:5" x14ac:dyDescent="0.25">
      <c r="A17" s="3" t="s">
        <v>12</v>
      </c>
      <c r="B17" s="2">
        <v>3580</v>
      </c>
      <c r="C17" s="4">
        <v>5242091</v>
      </c>
      <c r="D17" s="2">
        <f>ROUND(C17*0.00291,0)</f>
        <v>15254</v>
      </c>
      <c r="E17" s="17"/>
    </row>
    <row r="18" spans="1:5" x14ac:dyDescent="0.25">
      <c r="A18" s="3" t="s">
        <v>13</v>
      </c>
      <c r="B18" s="2">
        <v>2353</v>
      </c>
      <c r="C18" s="4">
        <v>4955746</v>
      </c>
      <c r="D18" s="2">
        <f>ROUND(C18*0.00291,0)</f>
        <v>14421</v>
      </c>
      <c r="E18" s="17"/>
    </row>
    <row r="19" spans="1:5" x14ac:dyDescent="0.25">
      <c r="A19" s="3" t="s">
        <v>14</v>
      </c>
      <c r="B19" s="2">
        <v>4635</v>
      </c>
      <c r="C19" s="4">
        <v>6873802</v>
      </c>
      <c r="D19" s="2">
        <f>ROUND(C19*0.00291,0)</f>
        <v>20003</v>
      </c>
      <c r="E19" s="17"/>
    </row>
    <row r="20" spans="1:5" x14ac:dyDescent="0.25">
      <c r="A20" s="11" t="s">
        <v>15</v>
      </c>
      <c r="B20" s="2">
        <v>1715</v>
      </c>
      <c r="C20" s="4">
        <v>3399983</v>
      </c>
      <c r="D20" s="8">
        <v>10000</v>
      </c>
      <c r="E20" s="17"/>
    </row>
    <row r="21" spans="1:5" x14ac:dyDescent="0.25">
      <c r="A21" s="3" t="s">
        <v>16</v>
      </c>
      <c r="B21" s="2">
        <v>3998</v>
      </c>
      <c r="C21" s="4">
        <v>6074003</v>
      </c>
      <c r="D21" s="2">
        <f>ROUND(C21*0.00291,0)</f>
        <v>17675</v>
      </c>
      <c r="E21" s="17"/>
    </row>
    <row r="22" spans="1:5" x14ac:dyDescent="0.25">
      <c r="A22" s="3" t="s">
        <v>17</v>
      </c>
      <c r="B22" s="2">
        <v>4606</v>
      </c>
      <c r="C22" s="4">
        <v>8506901</v>
      </c>
      <c r="D22" s="2">
        <f>ROUND(C22*0.00291,0)</f>
        <v>24755</v>
      </c>
      <c r="E22" s="17"/>
    </row>
    <row r="23" spans="1:5" x14ac:dyDescent="0.25">
      <c r="A23" s="3" t="s">
        <v>18</v>
      </c>
      <c r="B23" s="2">
        <v>5812</v>
      </c>
      <c r="C23" s="4">
        <v>8361292</v>
      </c>
      <c r="D23" s="2">
        <f>ROUND(C23*0.00291,0)</f>
        <v>24331</v>
      </c>
      <c r="E23" s="17"/>
    </row>
    <row r="24" spans="1:5" x14ac:dyDescent="0.25">
      <c r="A24" s="11" t="s">
        <v>19</v>
      </c>
      <c r="B24" s="2">
        <v>1443</v>
      </c>
      <c r="C24" s="4">
        <v>3383844</v>
      </c>
      <c r="D24" s="8">
        <v>10000</v>
      </c>
      <c r="E24" s="17"/>
    </row>
    <row r="25" spans="1:5" x14ac:dyDescent="0.25">
      <c r="A25" s="3" t="s">
        <v>20</v>
      </c>
      <c r="B25" s="2">
        <v>2298</v>
      </c>
      <c r="C25" s="4">
        <v>3985161</v>
      </c>
      <c r="D25" s="2">
        <f>ROUND(C25*0.00291,0)</f>
        <v>11597</v>
      </c>
      <c r="E25" s="17"/>
    </row>
    <row r="26" spans="1:5" x14ac:dyDescent="0.25">
      <c r="A26" s="11" t="s">
        <v>21</v>
      </c>
      <c r="B26" s="2">
        <v>164</v>
      </c>
      <c r="C26" s="4">
        <v>2056761</v>
      </c>
      <c r="D26" s="8">
        <v>10000</v>
      </c>
      <c r="E26" s="17"/>
    </row>
    <row r="27" spans="1:5" x14ac:dyDescent="0.25">
      <c r="A27" s="3" t="s">
        <v>22</v>
      </c>
      <c r="B27" s="2">
        <v>4239</v>
      </c>
      <c r="C27" s="4">
        <v>21026576</v>
      </c>
      <c r="D27" s="2">
        <f t="shared" ref="D27:D35" si="0">ROUND(C27*0.00291,0)</f>
        <v>61187</v>
      </c>
      <c r="E27" s="17"/>
    </row>
    <row r="28" spans="1:5" x14ac:dyDescent="0.25">
      <c r="A28" s="3" t="s">
        <v>23</v>
      </c>
      <c r="B28" s="2">
        <v>4336</v>
      </c>
      <c r="C28" s="4">
        <v>12644784</v>
      </c>
      <c r="D28" s="2">
        <f t="shared" si="0"/>
        <v>36796</v>
      </c>
      <c r="E28" s="17"/>
    </row>
    <row r="29" spans="1:5" x14ac:dyDescent="0.25">
      <c r="A29" s="3" t="s">
        <v>24</v>
      </c>
      <c r="B29" s="2">
        <v>1055</v>
      </c>
      <c r="C29" s="4">
        <v>4487437</v>
      </c>
      <c r="D29" s="2">
        <f t="shared" si="0"/>
        <v>13058</v>
      </c>
      <c r="E29" s="17"/>
    </row>
    <row r="30" spans="1:5" x14ac:dyDescent="0.25">
      <c r="A30" s="3" t="s">
        <v>25</v>
      </c>
      <c r="B30" s="2">
        <v>3583</v>
      </c>
      <c r="C30" s="4">
        <v>9128525</v>
      </c>
      <c r="D30" s="2">
        <f t="shared" si="0"/>
        <v>26564</v>
      </c>
      <c r="E30" s="17"/>
    </row>
    <row r="31" spans="1:5" x14ac:dyDescent="0.25">
      <c r="A31" s="3" t="s">
        <v>26</v>
      </c>
      <c r="B31" s="2">
        <v>5491</v>
      </c>
      <c r="C31" s="4">
        <v>10291012</v>
      </c>
      <c r="D31" s="2">
        <f t="shared" si="0"/>
        <v>29947</v>
      </c>
      <c r="E31" s="17"/>
    </row>
    <row r="32" spans="1:5" x14ac:dyDescent="0.25">
      <c r="A32" s="3" t="s">
        <v>27</v>
      </c>
      <c r="B32" s="2">
        <v>6072</v>
      </c>
      <c r="C32" s="4">
        <v>22223389</v>
      </c>
      <c r="D32" s="2">
        <f t="shared" si="0"/>
        <v>64670</v>
      </c>
      <c r="E32" s="17"/>
    </row>
    <row r="33" spans="1:5" x14ac:dyDescent="0.25">
      <c r="A33" s="3" t="s">
        <v>28</v>
      </c>
      <c r="B33" s="2">
        <v>3160</v>
      </c>
      <c r="C33" s="4">
        <v>9851541</v>
      </c>
      <c r="D33" s="2">
        <f t="shared" si="0"/>
        <v>28668</v>
      </c>
      <c r="E33" s="17"/>
    </row>
    <row r="34" spans="1:5" x14ac:dyDescent="0.25">
      <c r="A34" s="3" t="s">
        <v>29</v>
      </c>
      <c r="B34" s="2">
        <v>3294</v>
      </c>
      <c r="C34" s="4">
        <v>10254498</v>
      </c>
      <c r="D34" s="2">
        <f t="shared" si="0"/>
        <v>29841</v>
      </c>
      <c r="E34" s="17"/>
    </row>
    <row r="35" spans="1:5" x14ac:dyDescent="0.25">
      <c r="A35" s="3" t="s">
        <v>30</v>
      </c>
      <c r="B35" s="2">
        <v>7156</v>
      </c>
      <c r="C35" s="4">
        <v>22260142</v>
      </c>
      <c r="D35" s="2">
        <f t="shared" si="0"/>
        <v>64777</v>
      </c>
      <c r="E35" s="17"/>
    </row>
    <row r="36" spans="1:5" x14ac:dyDescent="0.25">
      <c r="A36" s="11" t="s">
        <v>31</v>
      </c>
      <c r="B36" s="2">
        <v>1388</v>
      </c>
      <c r="C36" s="4">
        <v>1778256</v>
      </c>
      <c r="D36" s="8">
        <v>10000</v>
      </c>
      <c r="E36" s="17"/>
    </row>
    <row r="37" spans="1:5" x14ac:dyDescent="0.25">
      <c r="A37" s="11" t="s">
        <v>32</v>
      </c>
      <c r="B37" s="2">
        <v>876</v>
      </c>
      <c r="C37" s="4">
        <v>1366309</v>
      </c>
      <c r="D37" s="8">
        <v>10000</v>
      </c>
      <c r="E37" s="17"/>
    </row>
    <row r="38" spans="1:5" x14ac:dyDescent="0.25">
      <c r="A38" s="11" t="s">
        <v>33</v>
      </c>
      <c r="B38" s="2">
        <v>751</v>
      </c>
      <c r="C38" s="4">
        <v>1398969</v>
      </c>
      <c r="D38" s="8">
        <v>10000</v>
      </c>
      <c r="E38" s="17"/>
    </row>
    <row r="39" spans="1:5" x14ac:dyDescent="0.25">
      <c r="A39" s="11" t="s">
        <v>34</v>
      </c>
      <c r="B39" s="2">
        <v>1495</v>
      </c>
      <c r="C39" s="4">
        <v>1886835</v>
      </c>
      <c r="D39" s="8">
        <v>10000</v>
      </c>
      <c r="E39" s="17"/>
    </row>
    <row r="40" spans="1:5" x14ac:dyDescent="0.25">
      <c r="A40" s="11" t="s">
        <v>35</v>
      </c>
      <c r="B40" s="2">
        <v>109</v>
      </c>
      <c r="C40" s="4">
        <v>68979</v>
      </c>
      <c r="D40" s="8">
        <v>10000</v>
      </c>
      <c r="E40" s="17"/>
    </row>
    <row r="41" spans="1:5" x14ac:dyDescent="0.25">
      <c r="A41" s="11" t="s">
        <v>36</v>
      </c>
      <c r="B41" s="2">
        <v>1185</v>
      </c>
      <c r="C41" s="4">
        <v>2433891</v>
      </c>
      <c r="D41" s="8">
        <v>10000</v>
      </c>
      <c r="E41" s="17"/>
    </row>
    <row r="42" spans="1:5" x14ac:dyDescent="0.25">
      <c r="A42" s="11" t="s">
        <v>37</v>
      </c>
      <c r="B42" s="2">
        <v>456</v>
      </c>
      <c r="C42" s="4">
        <v>329744</v>
      </c>
      <c r="D42" s="8">
        <v>10000</v>
      </c>
      <c r="E42" s="17"/>
    </row>
    <row r="43" spans="1:5" x14ac:dyDescent="0.25">
      <c r="A43" s="11" t="s">
        <v>38</v>
      </c>
      <c r="B43" s="2">
        <v>665</v>
      </c>
      <c r="C43" s="4">
        <v>1309118</v>
      </c>
      <c r="D43" s="8">
        <v>10000</v>
      </c>
      <c r="E43" s="17"/>
    </row>
    <row r="44" spans="1:5" x14ac:dyDescent="0.25">
      <c r="A44" s="11" t="s">
        <v>39</v>
      </c>
      <c r="B44" s="2">
        <v>844</v>
      </c>
      <c r="C44" s="4">
        <v>693466</v>
      </c>
      <c r="D44" s="8">
        <v>10000</v>
      </c>
      <c r="E44" s="17"/>
    </row>
    <row r="45" spans="1:5" x14ac:dyDescent="0.25">
      <c r="A45" s="11" t="s">
        <v>40</v>
      </c>
      <c r="B45" s="2">
        <v>238</v>
      </c>
      <c r="C45" s="4">
        <v>252374</v>
      </c>
      <c r="D45" s="8">
        <v>10000</v>
      </c>
      <c r="E45" s="18"/>
    </row>
    <row r="46" spans="1:5" ht="88.5" customHeight="1" x14ac:dyDescent="0.25">
      <c r="A46" s="14" t="s">
        <v>45</v>
      </c>
      <c r="B46" s="14"/>
      <c r="C46" s="14"/>
      <c r="D46" s="14"/>
    </row>
    <row r="47" spans="1:5" x14ac:dyDescent="0.25">
      <c r="A47" s="5"/>
      <c r="D47" s="6"/>
    </row>
    <row r="48" spans="1:5" x14ac:dyDescent="0.25">
      <c r="A48" s="7"/>
    </row>
  </sheetData>
  <mergeCells count="4">
    <mergeCell ref="A2:D2"/>
    <mergeCell ref="A46:D46"/>
    <mergeCell ref="E5:E45"/>
    <mergeCell ref="B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d6c1308-2788-49f7-9014-abb1ae6d92f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C160066EFCDFA4CAAB69DB45CEFB4A8" ma:contentTypeVersion="15" ma:contentTypeDescription="Create a new document." ma:contentTypeScope="" ma:versionID="563709a51821dd126527704b8fd0e060">
  <xsd:schema xmlns:xsd="http://www.w3.org/2001/XMLSchema" xmlns:xs="http://www.w3.org/2001/XMLSchema" xmlns:p="http://schemas.microsoft.com/office/2006/metadata/properties" xmlns:ns3="01422ac9-e028-4474-abe5-93c6678ba229" xmlns:ns4="8d6c1308-2788-49f7-9014-abb1ae6d92f4" targetNamespace="http://schemas.microsoft.com/office/2006/metadata/properties" ma:root="true" ma:fieldsID="d9ece746809c8ffd0afbd700f79218a1" ns3:_="" ns4:_="">
    <xsd:import namespace="01422ac9-e028-4474-abe5-93c6678ba229"/>
    <xsd:import namespace="8d6c1308-2788-49f7-9014-abb1ae6d92f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OCR" minOccurs="0"/>
                <xsd:element ref="ns4:MediaServiceGenerationTime" minOccurs="0"/>
                <xsd:element ref="ns4:MediaServiceEventHashCode"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422ac9-e028-4474-abe5-93c6678ba22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d6c1308-2788-49f7-9014-abb1ae6d92f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050702-9473-4DCA-94E3-321FEA5427EB}">
  <ds:schemaRefs>
    <ds:schemaRef ds:uri="http://schemas.microsoft.com/sharepoint/v3/contenttype/forms"/>
  </ds:schemaRefs>
</ds:datastoreItem>
</file>

<file path=customXml/itemProps2.xml><?xml version="1.0" encoding="utf-8"?>
<ds:datastoreItem xmlns:ds="http://schemas.openxmlformats.org/officeDocument/2006/customXml" ds:itemID="{D9CEEC6C-196C-47E0-A1D9-EEE165A99987}">
  <ds:schemaRefs>
    <ds:schemaRef ds:uri="http://schemas.microsoft.com/office/2006/documentManagement/types"/>
    <ds:schemaRef ds:uri="http://purl.org/dc/elements/1.1/"/>
    <ds:schemaRef ds:uri="http://www.w3.org/XML/1998/namespace"/>
    <ds:schemaRef ds:uri="http://schemas.microsoft.com/office/2006/metadata/properties"/>
    <ds:schemaRef ds:uri="01422ac9-e028-4474-abe5-93c6678ba229"/>
    <ds:schemaRef ds:uri="http://schemas.openxmlformats.org/package/2006/metadata/core-properties"/>
    <ds:schemaRef ds:uri="http://schemas.microsoft.com/office/infopath/2007/PartnerControls"/>
    <ds:schemaRef ds:uri="8d6c1308-2788-49f7-9014-abb1ae6d92f4"/>
    <ds:schemaRef ds:uri="http://purl.org/dc/dcmitype/"/>
    <ds:schemaRef ds:uri="http://purl.org/dc/terms/"/>
  </ds:schemaRefs>
</ds:datastoreItem>
</file>

<file path=customXml/itemProps3.xml><?xml version="1.0" encoding="utf-8"?>
<ds:datastoreItem xmlns:ds="http://schemas.openxmlformats.org/officeDocument/2006/customXml" ds:itemID="{8BE27804-2D2B-4F90-8D8D-1409BD86A7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422ac9-e028-4474-abe5-93c6678ba229"/>
    <ds:schemaRef ds:uri="8d6c1308-2788-49f7-9014-abb1ae6d92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3.p._digitalizācija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Ivita Lazdiņa</cp:lastModifiedBy>
  <dcterms:created xsi:type="dcterms:W3CDTF">2024-02-15T08:24:00Z</dcterms:created>
  <dcterms:modified xsi:type="dcterms:W3CDTF">2024-02-26T13:18:27Z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0x0101006C160066EFCDFA4CAAB69DB45CEFB4A8</vt:lpwstr>
  </property>
</Properties>
</file>