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sept\Uz FM\"/>
    </mc:Choice>
  </mc:AlternateContent>
  <bookViews>
    <workbookView xWindow="0" yWindow="0" windowWidth="23040" windowHeight="9192"/>
  </bookViews>
  <sheets>
    <sheet name="4.pielikums" sheetId="26" r:id="rId1"/>
  </sheets>
  <definedNames>
    <definedName name="_xlnm._FilterDatabase" localSheetId="0" hidden="1">'4.pielikums'!$A$10:$J$333</definedName>
    <definedName name="_xlnm.Print_Area" localSheetId="0">'4.pielikums'!$A$1:$J$333</definedName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6" l="1"/>
  <c r="H11" i="26"/>
  <c r="I11" i="26"/>
  <c r="J11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2" i="26"/>
  <c r="F53" i="26"/>
  <c r="F54" i="26"/>
  <c r="F55" i="26"/>
  <c r="F56" i="26"/>
  <c r="F57" i="26"/>
  <c r="F58" i="26"/>
  <c r="F59" i="26"/>
  <c r="F60" i="26"/>
  <c r="F61" i="26"/>
  <c r="F62" i="26"/>
  <c r="F63" i="26"/>
  <c r="F64" i="26"/>
  <c r="F65" i="26"/>
  <c r="F66" i="26"/>
  <c r="F67" i="26"/>
  <c r="F68" i="26"/>
  <c r="F69" i="26"/>
  <c r="F70" i="26"/>
  <c r="F71" i="26"/>
  <c r="F72" i="26"/>
  <c r="F73" i="26"/>
  <c r="F74" i="26"/>
  <c r="F75" i="26"/>
  <c r="F76" i="26"/>
  <c r="F77" i="26"/>
  <c r="F78" i="26"/>
  <c r="F79" i="26"/>
  <c r="F80" i="26"/>
  <c r="F81" i="26"/>
  <c r="F82" i="26"/>
  <c r="F83" i="26"/>
  <c r="F84" i="26"/>
  <c r="F85" i="26"/>
  <c r="F86" i="26"/>
  <c r="F87" i="26"/>
  <c r="F88" i="26"/>
  <c r="F89" i="26"/>
  <c r="F90" i="26"/>
  <c r="F91" i="26"/>
  <c r="F92" i="26"/>
  <c r="F93" i="26"/>
  <c r="F94" i="26"/>
  <c r="F95" i="26"/>
  <c r="F96" i="26"/>
  <c r="F97" i="26"/>
  <c r="F98" i="26"/>
  <c r="F99" i="26"/>
  <c r="F100" i="26"/>
  <c r="F101" i="26"/>
  <c r="F102" i="26"/>
  <c r="F103" i="26"/>
  <c r="F104" i="26"/>
  <c r="F105" i="26"/>
  <c r="F106" i="26"/>
  <c r="F107" i="26"/>
  <c r="F108" i="26"/>
  <c r="F109" i="26"/>
  <c r="F110" i="26"/>
  <c r="F111" i="26"/>
  <c r="F112" i="26"/>
  <c r="F113" i="26"/>
  <c r="F114" i="26"/>
  <c r="F115" i="26"/>
  <c r="F116" i="26"/>
  <c r="F117" i="26"/>
  <c r="F118" i="26"/>
  <c r="F119" i="26"/>
  <c r="F120" i="26"/>
  <c r="F121" i="26"/>
  <c r="F122" i="26"/>
  <c r="F123" i="26"/>
  <c r="F124" i="26"/>
  <c r="F125" i="26"/>
  <c r="F126" i="26"/>
  <c r="F127" i="26"/>
  <c r="F128" i="26"/>
  <c r="F129" i="26"/>
  <c r="F130" i="26"/>
  <c r="F131" i="26"/>
  <c r="F132" i="26"/>
  <c r="F133" i="26"/>
  <c r="F134" i="26"/>
  <c r="F135" i="26"/>
  <c r="F136" i="26"/>
  <c r="F137" i="26"/>
  <c r="F138" i="26"/>
  <c r="F139" i="26"/>
  <c r="F140" i="26"/>
  <c r="F141" i="26"/>
  <c r="F142" i="26"/>
  <c r="F143" i="26"/>
  <c r="F144" i="26"/>
  <c r="F145" i="26"/>
  <c r="F146" i="26"/>
  <c r="F147" i="26"/>
  <c r="F148" i="26"/>
  <c r="F149" i="26"/>
  <c r="F150" i="26"/>
  <c r="F151" i="26"/>
  <c r="F152" i="26"/>
  <c r="F153" i="26"/>
  <c r="F154" i="26"/>
  <c r="F155" i="26"/>
  <c r="F156" i="26"/>
  <c r="F157" i="26"/>
  <c r="F158" i="26"/>
  <c r="F159" i="26"/>
  <c r="F160" i="26"/>
  <c r="F161" i="26"/>
  <c r="F162" i="26"/>
  <c r="F163" i="26"/>
  <c r="F164" i="26"/>
  <c r="F165" i="26"/>
  <c r="F166" i="26"/>
  <c r="F167" i="26"/>
  <c r="F168" i="26"/>
  <c r="F169" i="26"/>
  <c r="F170" i="26"/>
  <c r="F171" i="26"/>
  <c r="F172" i="26"/>
  <c r="F173" i="26"/>
  <c r="F174" i="26"/>
  <c r="F175" i="26"/>
  <c r="F176" i="26"/>
  <c r="F177" i="26"/>
  <c r="F178" i="26"/>
  <c r="F179" i="26"/>
  <c r="F180" i="26"/>
  <c r="F181" i="26"/>
  <c r="F182" i="26"/>
  <c r="F183" i="26"/>
  <c r="F184" i="26"/>
  <c r="F185" i="26"/>
  <c r="F186" i="26"/>
  <c r="F187" i="26"/>
  <c r="F188" i="26"/>
  <c r="F189" i="26"/>
  <c r="F190" i="26"/>
  <c r="F191" i="26"/>
  <c r="F192" i="26"/>
  <c r="F193" i="26"/>
  <c r="F194" i="26"/>
  <c r="F195" i="26"/>
  <c r="F196" i="26"/>
  <c r="F197" i="26"/>
  <c r="F198" i="26"/>
  <c r="F199" i="26"/>
  <c r="F200" i="26"/>
  <c r="F201" i="26"/>
  <c r="F202" i="26"/>
  <c r="F203" i="26"/>
  <c r="F204" i="26"/>
  <c r="F205" i="26"/>
  <c r="F206" i="26"/>
  <c r="F207" i="26"/>
  <c r="F208" i="26"/>
  <c r="F209" i="26"/>
  <c r="F210" i="26"/>
  <c r="F211" i="26"/>
  <c r="F212" i="26"/>
  <c r="F213" i="26"/>
  <c r="F214" i="26"/>
  <c r="F215" i="26"/>
  <c r="F216" i="26"/>
  <c r="F217" i="26"/>
  <c r="F218" i="26"/>
  <c r="F219" i="26"/>
  <c r="F220" i="26"/>
  <c r="F221" i="26"/>
  <c r="F222" i="26"/>
  <c r="F223" i="26"/>
  <c r="F224" i="26"/>
  <c r="F225" i="26"/>
  <c r="F226" i="26"/>
  <c r="F227" i="26"/>
  <c r="F228" i="26"/>
  <c r="F229" i="26"/>
  <c r="F230" i="26"/>
  <c r="F231" i="26"/>
  <c r="F232" i="26"/>
  <c r="F233" i="26"/>
  <c r="F234" i="26"/>
  <c r="F235" i="26"/>
  <c r="F236" i="26"/>
  <c r="F237" i="26"/>
  <c r="F238" i="26"/>
  <c r="F239" i="26"/>
  <c r="F240" i="26"/>
  <c r="F241" i="26"/>
  <c r="F242" i="26"/>
  <c r="F243" i="26"/>
  <c r="F244" i="26"/>
  <c r="F245" i="26"/>
  <c r="F246" i="26"/>
  <c r="F247" i="26"/>
  <c r="F248" i="26"/>
  <c r="F249" i="26"/>
  <c r="F250" i="26"/>
  <c r="F251" i="26"/>
  <c r="F252" i="26"/>
  <c r="F253" i="26"/>
  <c r="F254" i="26"/>
  <c r="F255" i="26"/>
  <c r="F256" i="26"/>
  <c r="F257" i="26"/>
  <c r="F258" i="26"/>
  <c r="F259" i="26"/>
  <c r="F260" i="26"/>
  <c r="F261" i="26"/>
  <c r="F262" i="26"/>
  <c r="F263" i="26"/>
  <c r="F264" i="26"/>
  <c r="F265" i="26"/>
  <c r="F266" i="26"/>
  <c r="F267" i="26"/>
  <c r="F268" i="26"/>
  <c r="F269" i="26"/>
  <c r="F270" i="26"/>
  <c r="F271" i="26"/>
  <c r="F272" i="26"/>
  <c r="F273" i="26"/>
  <c r="F274" i="26"/>
  <c r="F275" i="26"/>
  <c r="F276" i="26"/>
  <c r="F277" i="26"/>
  <c r="F278" i="26"/>
  <c r="F279" i="26"/>
  <c r="F280" i="26"/>
  <c r="F281" i="26"/>
  <c r="F282" i="26"/>
  <c r="F283" i="26"/>
  <c r="F284" i="26"/>
  <c r="F285" i="26"/>
  <c r="F286" i="26"/>
  <c r="F287" i="26"/>
  <c r="F288" i="26"/>
  <c r="F289" i="26"/>
  <c r="F290" i="26"/>
  <c r="F291" i="26"/>
  <c r="F292" i="26"/>
  <c r="F293" i="26"/>
  <c r="F294" i="26"/>
  <c r="F295" i="26"/>
  <c r="F296" i="26"/>
  <c r="F297" i="26"/>
  <c r="F298" i="26"/>
  <c r="F299" i="26"/>
  <c r="F300" i="26"/>
  <c r="F301" i="26"/>
  <c r="F302" i="26"/>
  <c r="F303" i="26"/>
  <c r="F304" i="26"/>
  <c r="F305" i="26"/>
  <c r="F306" i="26"/>
  <c r="F307" i="26"/>
  <c r="F308" i="26"/>
  <c r="F309" i="26"/>
  <c r="F310" i="26"/>
  <c r="F311" i="26"/>
  <c r="F312" i="26"/>
  <c r="F313" i="26"/>
  <c r="F314" i="26"/>
  <c r="F315" i="26"/>
  <c r="F316" i="26"/>
  <c r="F317" i="26"/>
  <c r="F318" i="26"/>
  <c r="F319" i="26"/>
  <c r="F320" i="26"/>
  <c r="F321" i="26"/>
  <c r="F322" i="26"/>
  <c r="F323" i="26"/>
  <c r="F325" i="26"/>
  <c r="F326" i="26"/>
  <c r="F327" i="26"/>
  <c r="F328" i="26"/>
  <c r="F329" i="26"/>
  <c r="F330" i="26"/>
  <c r="F331" i="26"/>
  <c r="F13" i="26"/>
  <c r="I331" i="26"/>
  <c r="J331" i="26" s="1"/>
  <c r="I330" i="26"/>
  <c r="J330" i="26" s="1"/>
  <c r="J329" i="26"/>
  <c r="I329" i="26"/>
  <c r="I328" i="26"/>
  <c r="J328" i="26" s="1"/>
  <c r="J327" i="26"/>
  <c r="I327" i="26"/>
  <c r="I326" i="26"/>
  <c r="J326" i="26" s="1"/>
  <c r="I325" i="26"/>
  <c r="J325" i="26" s="1"/>
  <c r="I323" i="26"/>
  <c r="J323" i="26" s="1"/>
  <c r="I322" i="26"/>
  <c r="J322" i="26" s="1"/>
  <c r="J321" i="26"/>
  <c r="I321" i="26"/>
  <c r="I320" i="26"/>
  <c r="J320" i="26" s="1"/>
  <c r="J319" i="26"/>
  <c r="I319" i="26"/>
  <c r="J318" i="26"/>
  <c r="I318" i="26"/>
  <c r="I317" i="26"/>
  <c r="J317" i="26" s="1"/>
  <c r="I316" i="26"/>
  <c r="J316" i="26" s="1"/>
  <c r="I315" i="26"/>
  <c r="J315" i="26" s="1"/>
  <c r="I314" i="26"/>
  <c r="J314" i="26" s="1"/>
  <c r="J313" i="26"/>
  <c r="I313" i="26"/>
  <c r="J312" i="26"/>
  <c r="I312" i="26"/>
  <c r="I311" i="26"/>
  <c r="J311" i="26" s="1"/>
  <c r="J310" i="26"/>
  <c r="I310" i="26"/>
  <c r="I309" i="26"/>
  <c r="J309" i="26" s="1"/>
  <c r="J308" i="26"/>
  <c r="I308" i="26"/>
  <c r="I307" i="26"/>
  <c r="J307" i="26" s="1"/>
  <c r="I306" i="26"/>
  <c r="J306" i="26" s="1"/>
  <c r="J305" i="26"/>
  <c r="I305" i="26"/>
  <c r="J304" i="26"/>
  <c r="I304" i="26"/>
  <c r="J303" i="26"/>
  <c r="I303" i="26"/>
  <c r="I302" i="26"/>
  <c r="J302" i="26" s="1"/>
  <c r="I301" i="26"/>
  <c r="J301" i="26" s="1"/>
  <c r="I300" i="26"/>
  <c r="J300" i="26" s="1"/>
  <c r="J299" i="26"/>
  <c r="I299" i="26"/>
  <c r="I298" i="26"/>
  <c r="J298" i="26" s="1"/>
  <c r="I297" i="26"/>
  <c r="J297" i="26" s="1"/>
  <c r="J296" i="26"/>
  <c r="I296" i="26"/>
  <c r="J295" i="26"/>
  <c r="I295" i="26"/>
  <c r="J294" i="26"/>
  <c r="I294" i="26"/>
  <c r="I293" i="26"/>
  <c r="J293" i="26" s="1"/>
  <c r="I292" i="26"/>
  <c r="J292" i="26" s="1"/>
  <c r="I291" i="26"/>
  <c r="J291" i="26" s="1"/>
  <c r="I290" i="26"/>
  <c r="J290" i="26" s="1"/>
  <c r="J289" i="26"/>
  <c r="I289" i="26"/>
  <c r="I288" i="26"/>
  <c r="J288" i="26" s="1"/>
  <c r="J287" i="26"/>
  <c r="I287" i="26"/>
  <c r="J286" i="26"/>
  <c r="I286" i="26"/>
  <c r="I285" i="26"/>
  <c r="J285" i="26" s="1"/>
  <c r="I284" i="26"/>
  <c r="J284" i="26" s="1"/>
  <c r="I283" i="26"/>
  <c r="J283" i="26" s="1"/>
  <c r="I282" i="26"/>
  <c r="J282" i="26" s="1"/>
  <c r="J281" i="26"/>
  <c r="I281" i="26"/>
  <c r="J280" i="26"/>
  <c r="I280" i="26"/>
  <c r="I279" i="26"/>
  <c r="J279" i="26" s="1"/>
  <c r="J278" i="26"/>
  <c r="I278" i="26"/>
  <c r="I277" i="26"/>
  <c r="J277" i="26" s="1"/>
  <c r="J276" i="26"/>
  <c r="I276" i="26"/>
  <c r="I275" i="26"/>
  <c r="J275" i="26" s="1"/>
  <c r="I274" i="26"/>
  <c r="J274" i="26" s="1"/>
  <c r="J273" i="26"/>
  <c r="I273" i="26"/>
  <c r="J272" i="26"/>
  <c r="I272" i="26"/>
  <c r="J271" i="26"/>
  <c r="I271" i="26"/>
  <c r="I270" i="26"/>
  <c r="J270" i="26" s="1"/>
  <c r="I269" i="26"/>
  <c r="J269" i="26" s="1"/>
  <c r="I268" i="26"/>
  <c r="J268" i="26" s="1"/>
  <c r="J267" i="26"/>
  <c r="I267" i="26"/>
  <c r="I266" i="26"/>
  <c r="J266" i="26" s="1"/>
  <c r="I265" i="26"/>
  <c r="J265" i="26" s="1"/>
  <c r="J264" i="26"/>
  <c r="I264" i="26"/>
  <c r="J263" i="26"/>
  <c r="I263" i="26"/>
  <c r="J262" i="26"/>
  <c r="I262" i="26"/>
  <c r="I261" i="26"/>
  <c r="J261" i="26" s="1"/>
  <c r="I260" i="26"/>
  <c r="J260" i="26" s="1"/>
  <c r="I259" i="26"/>
  <c r="J259" i="26" s="1"/>
  <c r="I258" i="26"/>
  <c r="J258" i="26" s="1"/>
  <c r="J257" i="26"/>
  <c r="I257" i="26"/>
  <c r="I256" i="26"/>
  <c r="J256" i="26" s="1"/>
  <c r="J255" i="26"/>
  <c r="I255" i="26"/>
  <c r="J254" i="26"/>
  <c r="I254" i="26"/>
  <c r="I253" i="26"/>
  <c r="J253" i="26" s="1"/>
  <c r="I252" i="26"/>
  <c r="J252" i="26" s="1"/>
  <c r="I251" i="26"/>
  <c r="J251" i="26" s="1"/>
  <c r="I250" i="26"/>
  <c r="J250" i="26" s="1"/>
  <c r="J249" i="26"/>
  <c r="I249" i="26"/>
  <c r="J248" i="26"/>
  <c r="I248" i="26"/>
  <c r="I247" i="26"/>
  <c r="J247" i="26" s="1"/>
  <c r="J246" i="26"/>
  <c r="I246" i="26"/>
  <c r="I245" i="26"/>
  <c r="J245" i="26" s="1"/>
  <c r="J244" i="26"/>
  <c r="I244" i="26"/>
  <c r="I243" i="26"/>
  <c r="J243" i="26" s="1"/>
  <c r="I242" i="26"/>
  <c r="J242" i="26" s="1"/>
  <c r="J241" i="26"/>
  <c r="I241" i="26"/>
  <c r="J240" i="26"/>
  <c r="I240" i="26"/>
  <c r="J239" i="26"/>
  <c r="I239" i="26"/>
  <c r="I238" i="26"/>
  <c r="J238" i="26" s="1"/>
  <c r="I237" i="26"/>
  <c r="J237" i="26" s="1"/>
  <c r="I236" i="26"/>
  <c r="J236" i="26" s="1"/>
  <c r="J235" i="26"/>
  <c r="I235" i="26"/>
  <c r="I234" i="26"/>
  <c r="J234" i="26" s="1"/>
  <c r="I233" i="26"/>
  <c r="J233" i="26" s="1"/>
  <c r="J232" i="26"/>
  <c r="I232" i="26"/>
  <c r="J231" i="26"/>
  <c r="I231" i="26"/>
  <c r="J230" i="26"/>
  <c r="I230" i="26"/>
  <c r="I229" i="26"/>
  <c r="J229" i="26" s="1"/>
  <c r="I228" i="26"/>
  <c r="J228" i="26" s="1"/>
  <c r="I227" i="26"/>
  <c r="J227" i="26" s="1"/>
  <c r="I226" i="26"/>
  <c r="J226" i="26" s="1"/>
  <c r="J225" i="26"/>
  <c r="I225" i="26"/>
  <c r="I224" i="26"/>
  <c r="J224" i="26" s="1"/>
  <c r="J223" i="26"/>
  <c r="I223" i="26"/>
  <c r="J222" i="26"/>
  <c r="I222" i="26"/>
  <c r="I221" i="26"/>
  <c r="J221" i="26" s="1"/>
  <c r="I220" i="26"/>
  <c r="J220" i="26" s="1"/>
  <c r="I219" i="26"/>
  <c r="J219" i="26" s="1"/>
  <c r="I218" i="26"/>
  <c r="J218" i="26" s="1"/>
  <c r="J217" i="26"/>
  <c r="I217" i="26"/>
  <c r="J216" i="26"/>
  <c r="I216" i="26"/>
  <c r="I215" i="26"/>
  <c r="J215" i="26" s="1"/>
  <c r="J214" i="26"/>
  <c r="I214" i="26"/>
  <c r="I213" i="26"/>
  <c r="J213" i="26" s="1"/>
  <c r="J212" i="26"/>
  <c r="I212" i="26"/>
  <c r="I211" i="26"/>
  <c r="J211" i="26" s="1"/>
  <c r="I210" i="26"/>
  <c r="J210" i="26" s="1"/>
  <c r="J209" i="26"/>
  <c r="I209" i="26"/>
  <c r="J208" i="26"/>
  <c r="I208" i="26"/>
  <c r="J207" i="26"/>
  <c r="I207" i="26"/>
  <c r="I206" i="26"/>
  <c r="J206" i="26" s="1"/>
  <c r="I205" i="26"/>
  <c r="J205" i="26" s="1"/>
  <c r="I204" i="26"/>
  <c r="J204" i="26" s="1"/>
  <c r="J203" i="26"/>
  <c r="I203" i="26"/>
  <c r="I202" i="26"/>
  <c r="J202" i="26" s="1"/>
  <c r="I201" i="26"/>
  <c r="J201" i="26" s="1"/>
  <c r="J200" i="26"/>
  <c r="I200" i="26"/>
  <c r="J199" i="26"/>
  <c r="I199" i="26"/>
  <c r="J198" i="26"/>
  <c r="I198" i="26"/>
  <c r="I197" i="26"/>
  <c r="J197" i="26" s="1"/>
  <c r="I196" i="26"/>
  <c r="J196" i="26" s="1"/>
  <c r="I195" i="26"/>
  <c r="J195" i="26" s="1"/>
  <c r="I194" i="26"/>
  <c r="J194" i="26" s="1"/>
  <c r="J193" i="26"/>
  <c r="I193" i="26"/>
  <c r="I192" i="26"/>
  <c r="J192" i="26" s="1"/>
  <c r="J191" i="26"/>
  <c r="I191" i="26"/>
  <c r="J190" i="26"/>
  <c r="I190" i="26"/>
  <c r="I189" i="26"/>
  <c r="J189" i="26" s="1"/>
  <c r="I188" i="26"/>
  <c r="J188" i="26" s="1"/>
  <c r="I187" i="26"/>
  <c r="J187" i="26" s="1"/>
  <c r="I186" i="26"/>
  <c r="J186" i="26" s="1"/>
  <c r="J185" i="26"/>
  <c r="I185" i="26"/>
  <c r="J184" i="26"/>
  <c r="I184" i="26"/>
  <c r="I183" i="26"/>
  <c r="J183" i="26" s="1"/>
  <c r="J182" i="26"/>
  <c r="I182" i="26"/>
  <c r="I181" i="26"/>
  <c r="J181" i="26" s="1"/>
  <c r="J180" i="26"/>
  <c r="I180" i="26"/>
  <c r="I179" i="26"/>
  <c r="J179" i="26" s="1"/>
  <c r="I178" i="26"/>
  <c r="J178" i="26" s="1"/>
  <c r="J177" i="26"/>
  <c r="I177" i="26"/>
  <c r="J176" i="26"/>
  <c r="I176" i="26"/>
  <c r="J175" i="26"/>
  <c r="I175" i="26"/>
  <c r="I174" i="26"/>
  <c r="J174" i="26" s="1"/>
  <c r="I173" i="26"/>
  <c r="J173" i="26" s="1"/>
  <c r="I172" i="26"/>
  <c r="J172" i="26" s="1"/>
  <c r="J171" i="26"/>
  <c r="I171" i="26"/>
  <c r="I170" i="26"/>
  <c r="J170" i="26" s="1"/>
  <c r="I169" i="26"/>
  <c r="J169" i="26" s="1"/>
  <c r="J168" i="26"/>
  <c r="I168" i="26"/>
  <c r="J167" i="26"/>
  <c r="I167" i="26"/>
  <c r="J166" i="26"/>
  <c r="I166" i="26"/>
  <c r="I165" i="26"/>
  <c r="J165" i="26" s="1"/>
  <c r="I164" i="26"/>
  <c r="J164" i="26" s="1"/>
  <c r="I163" i="26"/>
  <c r="J163" i="26" s="1"/>
  <c r="I162" i="26"/>
  <c r="J162" i="26" s="1"/>
  <c r="J161" i="26"/>
  <c r="I161" i="26"/>
  <c r="I160" i="26"/>
  <c r="J160" i="26" s="1"/>
  <c r="J159" i="26"/>
  <c r="I159" i="26"/>
  <c r="J158" i="26"/>
  <c r="I158" i="26"/>
  <c r="I157" i="26"/>
  <c r="J157" i="26" s="1"/>
  <c r="I156" i="26"/>
  <c r="J156" i="26" s="1"/>
  <c r="I155" i="26"/>
  <c r="J155" i="26" s="1"/>
  <c r="I154" i="26"/>
  <c r="J154" i="26" s="1"/>
  <c r="J153" i="26"/>
  <c r="I153" i="26"/>
  <c r="J152" i="26"/>
  <c r="I152" i="26"/>
  <c r="I151" i="26"/>
  <c r="J151" i="26" s="1"/>
  <c r="J150" i="26"/>
  <c r="I150" i="26"/>
  <c r="I149" i="26"/>
  <c r="J149" i="26" s="1"/>
  <c r="J148" i="26"/>
  <c r="I148" i="26"/>
  <c r="I147" i="26"/>
  <c r="J147" i="26" s="1"/>
  <c r="I146" i="26"/>
  <c r="J146" i="26" s="1"/>
  <c r="J145" i="26"/>
  <c r="I145" i="26"/>
  <c r="J144" i="26"/>
  <c r="I144" i="26"/>
  <c r="J143" i="26"/>
  <c r="I143" i="26"/>
  <c r="I142" i="26"/>
  <c r="J142" i="26" s="1"/>
  <c r="I141" i="26"/>
  <c r="J141" i="26" s="1"/>
  <c r="I140" i="26"/>
  <c r="J140" i="26" s="1"/>
  <c r="J139" i="26"/>
  <c r="I139" i="26"/>
  <c r="I138" i="26"/>
  <c r="J138" i="26" s="1"/>
  <c r="I137" i="26"/>
  <c r="J137" i="26" s="1"/>
  <c r="J136" i="26"/>
  <c r="I136" i="26"/>
  <c r="J135" i="26"/>
  <c r="I135" i="26"/>
  <c r="J134" i="26"/>
  <c r="I134" i="26"/>
  <c r="I133" i="26"/>
  <c r="J133" i="26" s="1"/>
  <c r="I132" i="26"/>
  <c r="J132" i="26" s="1"/>
  <c r="I131" i="26"/>
  <c r="J131" i="26" s="1"/>
  <c r="I130" i="26"/>
  <c r="J130" i="26" s="1"/>
  <c r="J129" i="26"/>
  <c r="I129" i="26"/>
  <c r="I128" i="26"/>
  <c r="J128" i="26" s="1"/>
  <c r="I127" i="26"/>
  <c r="J127" i="26" s="1"/>
  <c r="I126" i="26"/>
  <c r="J126" i="26" s="1"/>
  <c r="I125" i="26"/>
  <c r="J125" i="26" s="1"/>
  <c r="J124" i="26"/>
  <c r="I124" i="26"/>
  <c r="I123" i="26"/>
  <c r="J123" i="26" s="1"/>
  <c r="I122" i="26"/>
  <c r="J122" i="26" s="1"/>
  <c r="I121" i="26"/>
  <c r="J121" i="26" s="1"/>
  <c r="I120" i="26"/>
  <c r="J120" i="26" s="1"/>
  <c r="J119" i="26"/>
  <c r="I119" i="26"/>
  <c r="I118" i="26"/>
  <c r="J118" i="26" s="1"/>
  <c r="I117" i="26"/>
  <c r="J117" i="26" s="1"/>
  <c r="I116" i="26"/>
  <c r="J116" i="26" s="1"/>
  <c r="J115" i="26"/>
  <c r="I115" i="26"/>
  <c r="I114" i="26"/>
  <c r="J114" i="26" s="1"/>
  <c r="I113" i="26"/>
  <c r="J113" i="26" s="1"/>
  <c r="I112" i="26"/>
  <c r="J112" i="26" s="1"/>
  <c r="I111" i="26"/>
  <c r="J111" i="26" s="1"/>
  <c r="J110" i="26"/>
  <c r="I110" i="26"/>
  <c r="I109" i="26"/>
  <c r="J109" i="26" s="1"/>
  <c r="I108" i="26"/>
  <c r="J108" i="26" s="1"/>
  <c r="J107" i="26"/>
  <c r="I107" i="26"/>
  <c r="I106" i="26"/>
  <c r="J106" i="26" s="1"/>
  <c r="J105" i="26"/>
  <c r="I105" i="26"/>
  <c r="I104" i="26"/>
  <c r="J104" i="26" s="1"/>
  <c r="I103" i="26"/>
  <c r="J103" i="26" s="1"/>
  <c r="I102" i="26"/>
  <c r="J102" i="26" s="1"/>
  <c r="I101" i="26"/>
  <c r="J101" i="26" s="1"/>
  <c r="J100" i="26"/>
  <c r="I100" i="26"/>
  <c r="I99" i="26"/>
  <c r="J99" i="26" s="1"/>
  <c r="I98" i="26"/>
  <c r="J98" i="26" s="1"/>
  <c r="I97" i="26"/>
  <c r="J97" i="26" s="1"/>
  <c r="J96" i="26"/>
  <c r="I96" i="26"/>
  <c r="I95" i="26"/>
  <c r="J95" i="26" s="1"/>
  <c r="I94" i="26"/>
  <c r="J94" i="26" s="1"/>
  <c r="I93" i="26"/>
  <c r="J93" i="26" s="1"/>
  <c r="J92" i="26"/>
  <c r="I92" i="26"/>
  <c r="J91" i="26"/>
  <c r="I91" i="26"/>
  <c r="I90" i="26"/>
  <c r="J90" i="26" s="1"/>
  <c r="I89" i="26"/>
  <c r="J89" i="26" s="1"/>
  <c r="I88" i="26"/>
  <c r="J88" i="26" s="1"/>
  <c r="J87" i="26"/>
  <c r="I87" i="26"/>
  <c r="I86" i="26"/>
  <c r="J86" i="26" s="1"/>
  <c r="I85" i="26"/>
  <c r="J85" i="26" s="1"/>
  <c r="J84" i="26"/>
  <c r="I84" i="26"/>
  <c r="J83" i="26"/>
  <c r="I83" i="26"/>
  <c r="I82" i="26"/>
  <c r="J82" i="26" s="1"/>
  <c r="I81" i="26"/>
  <c r="J81" i="26" s="1"/>
  <c r="I80" i="26"/>
  <c r="J80" i="26" s="1"/>
  <c r="I79" i="26"/>
  <c r="J79" i="26" s="1"/>
  <c r="J78" i="26"/>
  <c r="I78" i="26"/>
  <c r="I77" i="26"/>
  <c r="J77" i="26" s="1"/>
  <c r="I76" i="26"/>
  <c r="J76" i="26" s="1"/>
  <c r="J75" i="26"/>
  <c r="I75" i="26"/>
  <c r="I74" i="26"/>
  <c r="J74" i="26" s="1"/>
  <c r="J73" i="26"/>
  <c r="I73" i="26"/>
  <c r="I72" i="26"/>
  <c r="J72" i="26" s="1"/>
  <c r="I71" i="26"/>
  <c r="J71" i="26" s="1"/>
  <c r="I70" i="26"/>
  <c r="J70" i="26" s="1"/>
  <c r="I69" i="26"/>
  <c r="J69" i="26" s="1"/>
  <c r="J68" i="26"/>
  <c r="I68" i="26"/>
  <c r="I67" i="26"/>
  <c r="J67" i="26" s="1"/>
  <c r="I66" i="26"/>
  <c r="J66" i="26" s="1"/>
  <c r="I65" i="26"/>
  <c r="J65" i="26" s="1"/>
  <c r="J64" i="26"/>
  <c r="I64" i="26"/>
  <c r="I63" i="26"/>
  <c r="J63" i="26" s="1"/>
  <c r="I62" i="26"/>
  <c r="J62" i="26" s="1"/>
  <c r="I61" i="26"/>
  <c r="J61" i="26" s="1"/>
  <c r="J60" i="26"/>
  <c r="I60" i="26"/>
  <c r="J59" i="26"/>
  <c r="I59" i="26"/>
  <c r="I58" i="26"/>
  <c r="J58" i="26" s="1"/>
  <c r="I57" i="26"/>
  <c r="J57" i="26" s="1"/>
  <c r="I56" i="26"/>
  <c r="J56" i="26" s="1"/>
  <c r="J55" i="26"/>
  <c r="I55" i="26"/>
  <c r="I54" i="26"/>
  <c r="J54" i="26" s="1"/>
  <c r="I53" i="26"/>
  <c r="J53" i="26" s="1"/>
  <c r="J52" i="26"/>
  <c r="I52" i="26"/>
  <c r="J51" i="26"/>
  <c r="I51" i="26"/>
  <c r="I50" i="26"/>
  <c r="J50" i="26" s="1"/>
  <c r="I49" i="26"/>
  <c r="J49" i="26" s="1"/>
  <c r="I48" i="26"/>
  <c r="J48" i="26" s="1"/>
  <c r="I47" i="26"/>
  <c r="J47" i="26" s="1"/>
  <c r="J46" i="26"/>
  <c r="I46" i="26"/>
  <c r="I45" i="26"/>
  <c r="J45" i="26" s="1"/>
  <c r="I44" i="26"/>
  <c r="J44" i="26" s="1"/>
  <c r="J43" i="26"/>
  <c r="I43" i="26"/>
  <c r="I42" i="26"/>
  <c r="J42" i="26" s="1"/>
  <c r="J41" i="26"/>
  <c r="I41" i="26"/>
  <c r="I40" i="26"/>
  <c r="J40" i="26" s="1"/>
  <c r="I39" i="26"/>
  <c r="J39" i="26" s="1"/>
  <c r="I38" i="26"/>
  <c r="J38" i="26" s="1"/>
  <c r="I37" i="26"/>
  <c r="J37" i="26" s="1"/>
  <c r="J36" i="26"/>
  <c r="I36" i="26"/>
  <c r="I35" i="26"/>
  <c r="J35" i="26" s="1"/>
  <c r="I34" i="26"/>
  <c r="J34" i="26" s="1"/>
  <c r="I33" i="26"/>
  <c r="J33" i="26" s="1"/>
  <c r="J32" i="26"/>
  <c r="I32" i="26"/>
  <c r="I31" i="26"/>
  <c r="J31" i="26" s="1"/>
  <c r="I30" i="26"/>
  <c r="J30" i="26" s="1"/>
  <c r="I29" i="26"/>
  <c r="J29" i="26" s="1"/>
  <c r="J28" i="26"/>
  <c r="I28" i="26"/>
  <c r="J27" i="26"/>
  <c r="I27" i="26"/>
  <c r="I26" i="26"/>
  <c r="J26" i="26" s="1"/>
  <c r="I25" i="26"/>
  <c r="J25" i="26" s="1"/>
  <c r="I24" i="26"/>
  <c r="J24" i="26" s="1"/>
  <c r="I23" i="26"/>
  <c r="J23" i="26" s="1"/>
  <c r="J22" i="26"/>
  <c r="I22" i="26"/>
  <c r="I21" i="26"/>
  <c r="J21" i="26" s="1"/>
  <c r="I20" i="26"/>
  <c r="J20" i="26" s="1"/>
  <c r="I19" i="26"/>
  <c r="J19" i="26" s="1"/>
  <c r="I18" i="26"/>
  <c r="J18" i="26" s="1"/>
  <c r="J17" i="26"/>
  <c r="I17" i="26"/>
  <c r="I16" i="26"/>
  <c r="J16" i="26" s="1"/>
  <c r="I15" i="26"/>
  <c r="J15" i="26" s="1"/>
  <c r="I14" i="26"/>
  <c r="J14" i="26" s="1"/>
  <c r="I13" i="26"/>
  <c r="J13" i="26" s="1"/>
</calcChain>
</file>

<file path=xl/comments1.xml><?xml version="1.0" encoding="utf-8"?>
<comments xmlns="http://schemas.openxmlformats.org/spreadsheetml/2006/main">
  <authors>
    <author>Rūta Dukaļska</author>
  </authors>
  <commentList>
    <comment ref="I82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piēmēro 21,94% </t>
        </r>
      </text>
    </comment>
    <comment ref="I115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piēmēro 21,94% </t>
        </r>
      </text>
    </comment>
    <comment ref="I330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piēmēro 21,94% </t>
        </r>
      </text>
    </comment>
  </commentList>
</comments>
</file>

<file path=xl/sharedStrings.xml><?xml version="1.0" encoding="utf-8"?>
<sst xmlns="http://schemas.openxmlformats.org/spreadsheetml/2006/main" count="974" uniqueCount="60">
  <si>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</si>
  <si>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</si>
  <si>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</si>
  <si>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</si>
  <si>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jaunākais inspektors</t>
  </si>
  <si>
    <t>inspektors</t>
  </si>
  <si>
    <t>vecākais inspektors</t>
  </si>
  <si>
    <t>Amats</t>
  </si>
  <si>
    <t>Valsts policija</t>
  </si>
  <si>
    <t>Nr. p.k.</t>
  </si>
  <si>
    <t>Mēnešalga amatpersonām ar speciālajām pakāpēm</t>
  </si>
  <si>
    <t>Piemaksas apmērs %</t>
  </si>
  <si>
    <t>Stundas likme</t>
  </si>
  <si>
    <t>Stundu skaits</t>
  </si>
  <si>
    <t>Piemaksa par darbu īpašos apstākļos</t>
  </si>
  <si>
    <t xml:space="preserve"> DD VSAOI </t>
  </si>
  <si>
    <t>Atlīdzība</t>
  </si>
  <si>
    <t>kopā</t>
  </si>
  <si>
    <t>LATGALES REĢIONA PĀRVALDE</t>
  </si>
  <si>
    <t>nodaļas priekšnieka vietnieks</t>
  </si>
  <si>
    <t>DAUGAVPILS IECIRKNIS (1.KATEGORIJA)</t>
  </si>
  <si>
    <t>I kategorijas iecirkņa priekšnieks</t>
  </si>
  <si>
    <t>20%</t>
  </si>
  <si>
    <t>DAUGAVPILS IECIRKŅA KĀRTĪBAS POLICIJAS AUSTRUMU NODAĻA</t>
  </si>
  <si>
    <t>nodaļas priekšnieks</t>
  </si>
  <si>
    <t>DAUGAVPILS IECIRKŅA KĀRTĪBAS POLICIJAS RIETUMU NODAĻA</t>
  </si>
  <si>
    <t>50%</t>
  </si>
  <si>
    <t>DAUGAVPILS IECIRKŅA KĀRTĪBAS POLICIJAS SĒLIJAS NODAĻA</t>
  </si>
  <si>
    <t>DAUGAVPILS IECIRKŅA KRIMINĀLPOLICIJAS NODAĻA</t>
  </si>
  <si>
    <t>KĀRTĪBAS POLICIJAS BIROJS ATĻAUJU SISTĒMAS GRUPA</t>
  </si>
  <si>
    <t>KĀRTĪBAS POLICIJAS BIROJS OPERATĪVĀS VADĪBAS NODAĻA</t>
  </si>
  <si>
    <t>operatīvais dežurants</t>
  </si>
  <si>
    <t>kārtībnieks</t>
  </si>
  <si>
    <t>KĀRTĪBAS POLICIJAS BIROJS PATRUĻPOLICIJAS NODAĻA</t>
  </si>
  <si>
    <t>KĀRTĪBAS POLICIJAS BIROJS PATRUĻPOLICIJAS NODAĻA KONVOJA/ĪAV ROTA</t>
  </si>
  <si>
    <t>KĀRTĪBAS POLICIJAS BIROJS PATRUĻPOLICIJAS NODAĻA PATRUĻDIENESTA ROTA</t>
  </si>
  <si>
    <t>rotas komandieris</t>
  </si>
  <si>
    <t>KĀRTĪBAS POLICIJAS BIROJS PATRUĻPOLICIJAS NODAĻA SATIKSMES UZRAUDZĪBAS ROTA</t>
  </si>
  <si>
    <t>KĀRTĪBAS POLICIJAS BIROJS PREVENCIJAS GRUPA</t>
  </si>
  <si>
    <t>KĀRTĪBAS POLICIJAS BIROJS SŪDZĪBU IZSKATĪŠANAS GRUPA</t>
  </si>
  <si>
    <t xml:space="preserve">KRĀSLAVAS IECIRKŅA KĀRTĪBAS POLICIJAS NODAĻA </t>
  </si>
  <si>
    <t>KRĀSLAVAS IECIRKŅA KRIMINĀLPOLICIJAS NODAĻA</t>
  </si>
  <si>
    <t>LUDZAS IECIRKNIS (2.KATEGORIJA)</t>
  </si>
  <si>
    <t>II kategorijas iecirkņa priekšnieks</t>
  </si>
  <si>
    <t xml:space="preserve">LUDZAS IECIRKŅA KĀRTĪBAS POLICIJAS NODAĻA </t>
  </si>
  <si>
    <t>LUDZAS IECIRKŅA KRIMINĀLPOLICIJAS NODAĻA</t>
  </si>
  <si>
    <t>PREIĻU IECIRKŅA KĀRTĪBAS POLICIJAS NODAĻA</t>
  </si>
  <si>
    <t>PREIĻU IECIRKŅA KRIMINĀLPOLICIJAS NODAĻA</t>
  </si>
  <si>
    <t>RĒZEKNES IECIRKŅA KRIMINĀLPOLICIJAS NODAĻA</t>
  </si>
  <si>
    <t>RĪGAS REĢIONA PĀRVALDE</t>
  </si>
  <si>
    <t xml:space="preserve">KĀRTĪBAS POLICIJAS PĀRVALDE PATRUĻPOLICIJAS PĀRVALDE SPECIĀLO UZDEVUMU BATALJONS 4.ROTA </t>
  </si>
  <si>
    <t>rotas komandiera vietnieks</t>
  </si>
  <si>
    <t>4.pielikums</t>
  </si>
  <si>
    <t xml:space="preserve">Piemaksa par darbu paaugstināta riska un slodzes apstākļos* amatpersonām, kuras laika periodā no 2022.gada 1.septembra līdz 30.septembrim tika iesaistītas atbalsta sniegšanā Valsts robežsardzei Latvijas Republikas-Baltkrievijas Republikas valsts robežas robežuzraudzības nodrošināšanā </t>
  </si>
  <si>
    <t>inspektors*</t>
  </si>
  <si>
    <t>jaunākais inspektors*</t>
  </si>
  <si>
    <t xml:space="preserve">KĀRTĪBAS POLICIJAS BIROJS PATRUĻPOLICIJAS NODAĻA </t>
  </si>
  <si>
    <t>PREIĻU IECIRKNIS (2.KATEGORIJA)</t>
  </si>
  <si>
    <t>RĒZEKNES IECIRKŅA KĀRTĪBAS POLICIJAS NODAĻA</t>
  </si>
  <si>
    <t>* Tiek piemērota nodokļu likme 21,94% (izdienas pens.)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</si>
</sst>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6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2">
    <xf numFmtId="0" fontId="0" fillId="0" borderId="0"/>
    <xf numFmtId="0" fontId="17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9" fillId="0" borderId="0"/>
    <xf numFmtId="0" fontId="9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5" fillId="0" borderId="0"/>
    <xf numFmtId="0" fontId="4" fillId="0" borderId="0"/>
    <xf numFmtId="0" fontId="18" fillId="0" borderId="0"/>
    <xf numFmtId="0" fontId="3" fillId="0" borderId="0"/>
    <xf numFmtId="9" fontId="3" fillId="0" borderId="0" applyFont="0" applyFill="0" applyBorder="0" applyAlignment="0" applyProtection="0"/>
    <xf numFmtId="0" fontId="26" fillId="0" borderId="0"/>
    <xf numFmtId="9" fontId="18" fillId="0" borderId="0" applyFont="0" applyFill="0" applyBorder="0" applyAlignment="0" applyProtection="0"/>
    <xf numFmtId="0" fontId="2" fillId="0" borderId="0"/>
    <xf numFmtId="9" fontId="17" fillId="0" borderId="0" applyFont="0" applyFill="0" applyBorder="0" applyAlignment="0" applyProtection="0"/>
    <xf numFmtId="0" fontId="28" fillId="0" borderId="0"/>
    <xf numFmtId="0" fontId="1" fillId="0" borderId="0"/>
    <xf numFmtId="0" fontId="18" fillId="0" borderId="0"/>
    <xf numFmtId="0" fontId="18" fillId="0" borderId="0"/>
  </cellStyleXfs>
  <cellXfs count="54">
    <xf numFmtId="0" fontId="0" fillId="0" borderId="0" xfId="0"/>
    <xf numFmtId="1" fontId="19" fillId="2" borderId="0" xfId="0" applyNumberFormat="1" applyFont="1" applyFill="1" applyAlignment="1">
      <alignment horizontal="right"/>
    </xf>
    <xf numFmtId="0" fontId="19" fillId="2" borderId="0" xfId="0" applyFont="1" applyFill="1" applyAlignment="1">
      <alignment horizontal="right"/>
    </xf>
    <xf numFmtId="0" fontId="3" fillId="0" borderId="0" xfId="52"/>
    <xf numFmtId="0" fontId="26" fillId="0" borderId="0" xfId="54" applyFill="1" applyAlignment="1">
      <alignment vertical="top"/>
    </xf>
    <xf numFmtId="0" fontId="26" fillId="0" borderId="0" xfId="54" applyFill="1" applyAlignment="1">
      <alignment vertical="top" wrapText="1"/>
    </xf>
    <xf numFmtId="2" fontId="26" fillId="0" borderId="0" xfId="54" applyNumberFormat="1" applyFill="1" applyAlignment="1">
      <alignment vertical="top"/>
    </xf>
    <xf numFmtId="0" fontId="25" fillId="0" borderId="0" xfId="0" applyFont="1" applyAlignment="1">
      <alignment vertical="center"/>
    </xf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top" wrapText="1"/>
    </xf>
    <xf numFmtId="0" fontId="25" fillId="0" borderId="0" xfId="0" applyFont="1" applyFill="1" applyAlignment="1">
      <alignment vertical="top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3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Fill="1" applyAlignment="1">
      <alignment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30" fillId="0" borderId="2" xfId="59" applyFont="1" applyFill="1" applyBorder="1" applyAlignment="1">
      <alignment horizontal="center" vertical="center" wrapText="1"/>
    </xf>
    <xf numFmtId="3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4" fontId="24" fillId="3" borderId="2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vertical="center"/>
    </xf>
    <xf numFmtId="49" fontId="24" fillId="4" borderId="4" xfId="0" applyNumberFormat="1" applyFont="1" applyFill="1" applyBorder="1" applyAlignment="1">
      <alignment horizontal="center" vertical="center" wrapText="1"/>
    </xf>
    <xf numFmtId="3" fontId="24" fillId="4" borderId="4" xfId="0" applyNumberFormat="1" applyFont="1" applyFill="1" applyBorder="1" applyAlignment="1">
      <alignment horizontal="center" vertical="center"/>
    </xf>
    <xf numFmtId="4" fontId="24" fillId="4" borderId="4" xfId="0" applyNumberFormat="1" applyFont="1" applyFill="1" applyBorder="1" applyAlignment="1">
      <alignment horizontal="center" vertical="center"/>
    </xf>
    <xf numFmtId="4" fontId="24" fillId="4" borderId="5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2" xfId="0" applyFont="1" applyFill="1" applyBorder="1" applyAlignment="1">
      <alignment horizontal="center" vertical="center"/>
    </xf>
    <xf numFmtId="0" fontId="30" fillId="0" borderId="2" xfId="60" applyFont="1" applyBorder="1" applyAlignment="1">
      <alignment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3" fontId="23" fillId="0" borderId="2" xfId="0" applyNumberFormat="1" applyFont="1" applyBorder="1" applyAlignment="1">
      <alignment horizontal="center" vertical="center"/>
    </xf>
    <xf numFmtId="4" fontId="23" fillId="0" borderId="2" xfId="0" applyNumberFormat="1" applyFont="1" applyBorder="1" applyAlignment="1">
      <alignment horizontal="center" vertical="center"/>
    </xf>
    <xf numFmtId="4" fontId="23" fillId="2" borderId="2" xfId="0" applyNumberFormat="1" applyFont="1" applyFill="1" applyBorder="1" applyAlignment="1">
      <alignment horizontal="center" vertical="center"/>
    </xf>
    <xf numFmtId="4" fontId="23" fillId="0" borderId="2" xfId="0" applyNumberFormat="1" applyFont="1" applyFill="1" applyBorder="1" applyAlignment="1">
      <alignment horizontal="center" vertical="center"/>
    </xf>
    <xf numFmtId="49" fontId="23" fillId="0" borderId="2" xfId="60" applyNumberFormat="1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4" fontId="31" fillId="0" borderId="2" xfId="0" applyNumberFormat="1" applyFont="1" applyFill="1" applyBorder="1" applyAlignment="1">
      <alignment horizontal="center" vertical="center"/>
    </xf>
    <xf numFmtId="0" fontId="24" fillId="4" borderId="3" xfId="0" applyFont="1" applyFill="1" applyBorder="1" applyAlignment="1">
      <alignment vertical="center"/>
    </xf>
    <xf numFmtId="0" fontId="32" fillId="4" borderId="4" xfId="60" applyFont="1" applyFill="1" applyBorder="1" applyAlignment="1">
      <alignment vertical="center" wrapText="1"/>
    </xf>
    <xf numFmtId="0" fontId="24" fillId="4" borderId="4" xfId="0" applyFont="1" applyFill="1" applyBorder="1" applyAlignment="1">
      <alignment horizontal="center" vertical="center" wrapText="1"/>
    </xf>
    <xf numFmtId="3" fontId="24" fillId="4" borderId="5" xfId="0" applyNumberFormat="1" applyFont="1" applyFill="1" applyBorder="1" applyAlignment="1">
      <alignment horizontal="center" vertical="center"/>
    </xf>
    <xf numFmtId="0" fontId="23" fillId="0" borderId="0" xfId="61" applyFont="1" applyAlignment="1">
      <alignment horizontal="left" vertical="center"/>
    </xf>
    <xf numFmtId="0" fontId="23" fillId="0" borderId="0" xfId="60" applyFont="1" applyAlignment="1">
      <alignment horizontal="left" vertical="center"/>
    </xf>
    <xf numFmtId="0" fontId="27" fillId="0" borderId="0" xfId="54" applyFont="1" applyAlignment="1">
      <alignment vertical="top" wrapText="1"/>
    </xf>
    <xf numFmtId="0" fontId="24" fillId="3" borderId="2" xfId="0" applyFont="1" applyFill="1" applyBorder="1" applyAlignment="1">
      <alignment horizontal="right" vertical="center"/>
    </xf>
    <xf numFmtId="0" fontId="27" fillId="0" borderId="0" xfId="54" applyFont="1" applyAlignment="1">
      <alignment horizontal="center" vertical="top" wrapText="1"/>
    </xf>
  </cellXfs>
  <cellStyles count="62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arasts 2 2 2" xfId="61"/>
    <cellStyle name="Parasts 2 3" xfId="59"/>
    <cellStyle name="Parasts 4" xfId="60"/>
    <cellStyle name="Percent 2" xfId="53"/>
    <cellStyle name="Percent 2 2" xfId="55"/>
    <cellStyle name="Percent 3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36"/>
  <sheetViews>
    <sheetView tabSelected="1" topLeftCell="A4" zoomScaleNormal="100" zoomScaleSheetLayoutView="58" workbookViewId="0">
      <selection activeCell="B6" sqref="B6"/>
    </sheetView>
  </sheetViews>
  <sheetFormatPr defaultColWidth="9.109375" defaultRowHeight="13.2" x14ac:dyDescent="0.25"/>
  <cols>
    <col min="1" max="1" width="6.33203125" style="11" customWidth="1"/>
    <col min="2" max="2" width="55.5546875" style="12" customWidth="1"/>
    <col min="3" max="3" width="20.44140625" style="13" customWidth="1"/>
    <col min="4" max="7" width="12.5546875" style="11" customWidth="1"/>
    <col min="8" max="8" width="12.5546875" style="14" customWidth="1"/>
    <col min="9" max="10" width="12.5546875" style="11" customWidth="1"/>
    <col min="11" max="16384" width="9.109375" style="15"/>
  </cols>
  <sheetData>
    <row r="1" spans="1:12" ht="13.2" customHeight="1" x14ac:dyDescent="0.3">
      <c r="A1" s="8"/>
      <c r="B1" s="9"/>
      <c r="C1" s="9"/>
      <c r="D1" s="9"/>
      <c r="E1" s="8"/>
      <c r="F1" s="3"/>
      <c r="G1" s="3"/>
      <c r="H1" s="3"/>
      <c r="I1" s="3"/>
      <c r="J1" s="1" t="s">
        <v>52</v>
      </c>
      <c r="K1" s="6"/>
    </row>
    <row r="2" spans="1:12" ht="14.4" x14ac:dyDescent="0.3">
      <c r="A2" s="8"/>
      <c r="B2" s="9"/>
      <c r="C2" s="9"/>
      <c r="D2" s="9"/>
      <c r="E2" s="8"/>
      <c r="F2" s="3"/>
      <c r="G2" s="3"/>
      <c r="H2" s="3"/>
      <c r="I2" s="3"/>
      <c r="J2" s="2" t="s">
        <v>2</v>
      </c>
      <c r="K2" s="6"/>
    </row>
    <row r="3" spans="1:12" ht="13.2" customHeight="1" x14ac:dyDescent="0.3">
      <c r="A3" s="8"/>
      <c r="B3" s="9"/>
      <c r="C3" s="9"/>
      <c r="D3" s="9"/>
      <c r="E3" s="8"/>
      <c r="F3" s="3"/>
      <c r="G3" s="3"/>
      <c r="H3" s="3"/>
      <c r="I3" s="3"/>
      <c r="J3" s="2" t="s">
        <v>0</v>
      </c>
      <c r="K3" s="6"/>
    </row>
    <row r="4" spans="1:12" ht="13.2" customHeight="1" x14ac:dyDescent="0.3">
      <c r="A4" s="8"/>
      <c r="B4" s="9"/>
      <c r="C4" s="9"/>
      <c r="D4" s="9"/>
      <c r="E4" s="8"/>
      <c r="F4" s="3"/>
      <c r="G4" s="3"/>
      <c r="H4" s="3"/>
      <c r="I4" s="3"/>
      <c r="J4" s="2" t="s">
        <v>1</v>
      </c>
      <c r="K4" s="6"/>
    </row>
    <row r="5" spans="1:12" ht="13.2" customHeight="1" x14ac:dyDescent="0.3">
      <c r="A5" s="8"/>
      <c r="B5" s="9"/>
      <c r="C5" s="9"/>
      <c r="D5" s="9"/>
      <c r="E5" s="8"/>
      <c r="F5" s="3"/>
      <c r="G5" s="3"/>
      <c r="H5" s="3"/>
      <c r="I5" s="3"/>
      <c r="J5" s="6"/>
      <c r="K5" s="3"/>
    </row>
    <row r="6" spans="1:12" ht="17.399999999999999" x14ac:dyDescent="0.3">
      <c r="A6" s="8"/>
      <c r="B6" s="10" t="s">
        <v>8</v>
      </c>
      <c r="C6" s="9"/>
      <c r="D6" s="9"/>
      <c r="E6" s="8"/>
      <c r="F6" s="7"/>
      <c r="G6" s="3"/>
      <c r="H6" s="3"/>
      <c r="I6" s="3"/>
      <c r="J6" s="3"/>
      <c r="K6" s="3"/>
      <c r="L6" s="6"/>
    </row>
    <row r="7" spans="1:12" ht="14.4" customHeight="1" x14ac:dyDescent="0.25">
      <c r="A7" s="8"/>
      <c r="B7" s="9"/>
      <c r="C7" s="9"/>
      <c r="D7" s="9"/>
      <c r="E7" s="8"/>
      <c r="F7" s="5"/>
      <c r="G7" s="4"/>
      <c r="H7" s="4"/>
      <c r="I7" s="4"/>
      <c r="J7" s="6"/>
      <c r="K7" s="6"/>
      <c r="L7" s="6"/>
    </row>
    <row r="8" spans="1:12" ht="40.200000000000003" customHeight="1" x14ac:dyDescent="0.25">
      <c r="A8" s="53" t="s">
        <v>53</v>
      </c>
      <c r="B8" s="53"/>
      <c r="C8" s="53"/>
      <c r="D8" s="53"/>
      <c r="E8" s="53"/>
      <c r="F8" s="53"/>
      <c r="G8" s="53"/>
      <c r="H8" s="53"/>
      <c r="I8" s="53"/>
      <c r="J8" s="53"/>
      <c r="K8" s="51"/>
      <c r="L8" s="51"/>
    </row>
    <row r="9" spans="1:12" s="16" customFormat="1" ht="15.6" x14ac:dyDescent="0.25">
      <c r="A9" s="17"/>
      <c r="B9" s="17"/>
      <c r="C9" s="17"/>
      <c r="D9" s="17"/>
      <c r="E9" s="18"/>
      <c r="F9" s="19">
        <v>168.17</v>
      </c>
      <c r="G9" s="18"/>
      <c r="H9" s="17"/>
      <c r="I9" s="17"/>
      <c r="J9" s="17"/>
    </row>
    <row r="10" spans="1:12" s="11" customFormat="1" ht="58.8" customHeight="1" x14ac:dyDescent="0.25">
      <c r="A10" s="20" t="s">
        <v>9</v>
      </c>
      <c r="B10" s="21" t="s">
        <v>3</v>
      </c>
      <c r="C10" s="21" t="s">
        <v>7</v>
      </c>
      <c r="D10" s="21" t="s">
        <v>10</v>
      </c>
      <c r="E10" s="21" t="s">
        <v>11</v>
      </c>
      <c r="F10" s="21" t="s">
        <v>12</v>
      </c>
      <c r="G10" s="22" t="s">
        <v>13</v>
      </c>
      <c r="H10" s="23" t="s">
        <v>14</v>
      </c>
      <c r="I10" s="24" t="s">
        <v>15</v>
      </c>
      <c r="J10" s="25" t="s">
        <v>16</v>
      </c>
    </row>
    <row r="11" spans="1:12" s="27" customFormat="1" ht="21.75" customHeight="1" x14ac:dyDescent="0.25">
      <c r="A11" s="52" t="s">
        <v>17</v>
      </c>
      <c r="B11" s="52"/>
      <c r="C11" s="52"/>
      <c r="D11" s="52"/>
      <c r="E11" s="52"/>
      <c r="F11" s="52"/>
      <c r="G11" s="26">
        <f t="shared" ref="G11:I11" si="0">SUM(G13:G331)</f>
        <v>11449.5</v>
      </c>
      <c r="H11" s="26">
        <f t="shared" si="0"/>
        <v>15173.739999999998</v>
      </c>
      <c r="I11" s="26">
        <f t="shared" si="0"/>
        <v>3576.8799999999997</v>
      </c>
      <c r="J11" s="26">
        <f>SUM(J13:J331)</f>
        <v>18750.620000000003</v>
      </c>
    </row>
    <row r="12" spans="1:12" s="34" customFormat="1" ht="17.25" customHeight="1" x14ac:dyDescent="0.25">
      <c r="A12" s="28"/>
      <c r="B12" s="29" t="s">
        <v>18</v>
      </c>
      <c r="C12" s="30"/>
      <c r="D12" s="31"/>
      <c r="E12" s="31"/>
      <c r="F12" s="31"/>
      <c r="G12" s="31"/>
      <c r="H12" s="32"/>
      <c r="I12" s="32"/>
      <c r="J12" s="33"/>
    </row>
    <row r="13" spans="1:12" s="16" customFormat="1" ht="35.25" customHeight="1" x14ac:dyDescent="0.25">
      <c r="A13" s="35">
        <v>1</v>
      </c>
      <c r="B13" s="36" t="s">
        <v>20</v>
      </c>
      <c r="C13" s="37" t="s">
        <v>21</v>
      </c>
      <c r="D13" s="38">
        <v>1971</v>
      </c>
      <c r="E13" s="38" t="s">
        <v>22</v>
      </c>
      <c r="F13" s="39">
        <f>ROUND(D13/$F$9,2)</f>
        <v>11.72</v>
      </c>
      <c r="G13" s="39">
        <v>24.5</v>
      </c>
      <c r="H13" s="39">
        <v>57.43</v>
      </c>
      <c r="I13" s="40">
        <f t="shared" ref="I13:I76" si="1">ROUND(H13*23.59%,2)</f>
        <v>13.55</v>
      </c>
      <c r="J13" s="41">
        <f t="shared" ref="J13:J76" si="2">H13+I13</f>
        <v>70.98</v>
      </c>
    </row>
    <row r="14" spans="1:12" s="16" customFormat="1" ht="35.25" customHeight="1" x14ac:dyDescent="0.25">
      <c r="A14" s="35">
        <v>2</v>
      </c>
      <c r="B14" s="42" t="s">
        <v>23</v>
      </c>
      <c r="C14" s="37" t="s">
        <v>6</v>
      </c>
      <c r="D14" s="38">
        <v>1103</v>
      </c>
      <c r="E14" s="38" t="s">
        <v>22</v>
      </c>
      <c r="F14" s="39">
        <f t="shared" ref="F14:F77" si="3">ROUND(D14/$F$9,2)</f>
        <v>6.56</v>
      </c>
      <c r="G14" s="39">
        <v>100</v>
      </c>
      <c r="H14" s="39">
        <v>131.18</v>
      </c>
      <c r="I14" s="40">
        <f>ROUNDDOWN(H14*23.59%,2)</f>
        <v>30.94</v>
      </c>
      <c r="J14" s="41">
        <f t="shared" si="2"/>
        <v>162.12</v>
      </c>
    </row>
    <row r="15" spans="1:12" s="16" customFormat="1" ht="35.25" customHeight="1" x14ac:dyDescent="0.25">
      <c r="A15" s="35">
        <v>3</v>
      </c>
      <c r="B15" s="42" t="s">
        <v>23</v>
      </c>
      <c r="C15" s="37" t="s">
        <v>6</v>
      </c>
      <c r="D15" s="38">
        <v>1084</v>
      </c>
      <c r="E15" s="38" t="s">
        <v>22</v>
      </c>
      <c r="F15" s="39">
        <f t="shared" si="3"/>
        <v>6.45</v>
      </c>
      <c r="G15" s="39">
        <v>25</v>
      </c>
      <c r="H15" s="39">
        <v>32.229999999999997</v>
      </c>
      <c r="I15" s="40">
        <f t="shared" si="1"/>
        <v>7.6</v>
      </c>
      <c r="J15" s="41">
        <f t="shared" si="2"/>
        <v>39.83</v>
      </c>
    </row>
    <row r="16" spans="1:12" s="16" customFormat="1" ht="35.25" customHeight="1" x14ac:dyDescent="0.25">
      <c r="A16" s="35">
        <v>4</v>
      </c>
      <c r="B16" s="36" t="s">
        <v>23</v>
      </c>
      <c r="C16" s="37" t="s">
        <v>5</v>
      </c>
      <c r="D16" s="38">
        <v>1122</v>
      </c>
      <c r="E16" s="38" t="s">
        <v>22</v>
      </c>
      <c r="F16" s="39">
        <f t="shared" si="3"/>
        <v>6.67</v>
      </c>
      <c r="G16" s="39">
        <v>26</v>
      </c>
      <c r="H16" s="39">
        <v>34.69</v>
      </c>
      <c r="I16" s="40">
        <f t="shared" si="1"/>
        <v>8.18</v>
      </c>
      <c r="J16" s="41">
        <f t="shared" si="2"/>
        <v>42.87</v>
      </c>
    </row>
    <row r="17" spans="1:11" s="16" customFormat="1" ht="35.25" customHeight="1" x14ac:dyDescent="0.25">
      <c r="A17" s="35">
        <v>5</v>
      </c>
      <c r="B17" s="42" t="s">
        <v>23</v>
      </c>
      <c r="C17" s="37" t="s">
        <v>5</v>
      </c>
      <c r="D17" s="38">
        <v>1122</v>
      </c>
      <c r="E17" s="38" t="s">
        <v>22</v>
      </c>
      <c r="F17" s="39">
        <f t="shared" si="3"/>
        <v>6.67</v>
      </c>
      <c r="G17" s="39">
        <v>58.5</v>
      </c>
      <c r="H17" s="39">
        <v>78.06</v>
      </c>
      <c r="I17" s="40">
        <f>ROUNDUP(H17*23.59%,2)</f>
        <v>18.420000000000002</v>
      </c>
      <c r="J17" s="41">
        <f t="shared" si="2"/>
        <v>96.48</v>
      </c>
    </row>
    <row r="18" spans="1:11" s="16" customFormat="1" ht="35.25" customHeight="1" x14ac:dyDescent="0.25">
      <c r="A18" s="35">
        <v>6</v>
      </c>
      <c r="B18" s="42" t="s">
        <v>23</v>
      </c>
      <c r="C18" s="37" t="s">
        <v>6</v>
      </c>
      <c r="D18" s="38">
        <v>1123</v>
      </c>
      <c r="E18" s="38" t="s">
        <v>22</v>
      </c>
      <c r="F18" s="39">
        <f t="shared" si="3"/>
        <v>6.68</v>
      </c>
      <c r="G18" s="39">
        <v>62</v>
      </c>
      <c r="H18" s="39">
        <v>82.81</v>
      </c>
      <c r="I18" s="40">
        <f t="shared" si="1"/>
        <v>19.53</v>
      </c>
      <c r="J18" s="41">
        <f t="shared" si="2"/>
        <v>102.34</v>
      </c>
    </row>
    <row r="19" spans="1:11" s="16" customFormat="1" ht="35.25" customHeight="1" x14ac:dyDescent="0.25">
      <c r="A19" s="35">
        <v>7</v>
      </c>
      <c r="B19" s="42" t="s">
        <v>23</v>
      </c>
      <c r="C19" s="37" t="s">
        <v>5</v>
      </c>
      <c r="D19" s="38">
        <v>1102</v>
      </c>
      <c r="E19" s="38" t="s">
        <v>22</v>
      </c>
      <c r="F19" s="39">
        <f t="shared" si="3"/>
        <v>6.55</v>
      </c>
      <c r="G19" s="39">
        <v>38</v>
      </c>
      <c r="H19" s="39">
        <v>49.8</v>
      </c>
      <c r="I19" s="40">
        <f t="shared" si="1"/>
        <v>11.75</v>
      </c>
      <c r="J19" s="41">
        <f t="shared" si="2"/>
        <v>61.55</v>
      </c>
    </row>
    <row r="20" spans="1:11" s="16" customFormat="1" ht="35.25" customHeight="1" x14ac:dyDescent="0.25">
      <c r="A20" s="35">
        <v>8</v>
      </c>
      <c r="B20" s="42" t="s">
        <v>23</v>
      </c>
      <c r="C20" s="37" t="s">
        <v>5</v>
      </c>
      <c r="D20" s="38">
        <v>1102</v>
      </c>
      <c r="E20" s="38" t="s">
        <v>22</v>
      </c>
      <c r="F20" s="39">
        <f t="shared" si="3"/>
        <v>6.55</v>
      </c>
      <c r="G20" s="39">
        <v>50</v>
      </c>
      <c r="H20" s="39">
        <v>65.53</v>
      </c>
      <c r="I20" s="40">
        <f t="shared" si="1"/>
        <v>15.46</v>
      </c>
      <c r="J20" s="41">
        <f t="shared" si="2"/>
        <v>80.990000000000009</v>
      </c>
    </row>
    <row r="21" spans="1:11" s="16" customFormat="1" ht="35.25" customHeight="1" x14ac:dyDescent="0.25">
      <c r="A21" s="35">
        <v>9</v>
      </c>
      <c r="B21" s="42" t="s">
        <v>23</v>
      </c>
      <c r="C21" s="37" t="s">
        <v>5</v>
      </c>
      <c r="D21" s="38">
        <v>1082</v>
      </c>
      <c r="E21" s="38" t="s">
        <v>22</v>
      </c>
      <c r="F21" s="39">
        <f t="shared" si="3"/>
        <v>6.43</v>
      </c>
      <c r="G21" s="39">
        <v>79</v>
      </c>
      <c r="H21" s="39">
        <v>101.66</v>
      </c>
      <c r="I21" s="40">
        <f t="shared" si="1"/>
        <v>23.98</v>
      </c>
      <c r="J21" s="41">
        <f t="shared" si="2"/>
        <v>125.64</v>
      </c>
    </row>
    <row r="22" spans="1:11" ht="35.25" customHeight="1" x14ac:dyDescent="0.25">
      <c r="A22" s="35">
        <v>10</v>
      </c>
      <c r="B22" s="42" t="s">
        <v>23</v>
      </c>
      <c r="C22" s="43" t="s">
        <v>5</v>
      </c>
      <c r="D22" s="38">
        <v>1082</v>
      </c>
      <c r="E22" s="38" t="s">
        <v>22</v>
      </c>
      <c r="F22" s="39">
        <f t="shared" si="3"/>
        <v>6.43</v>
      </c>
      <c r="G22" s="39">
        <v>88</v>
      </c>
      <c r="H22" s="39">
        <v>113.24</v>
      </c>
      <c r="I22" s="40">
        <f t="shared" si="1"/>
        <v>26.71</v>
      </c>
      <c r="J22" s="41">
        <f t="shared" si="2"/>
        <v>139.94999999999999</v>
      </c>
      <c r="K22" s="16"/>
    </row>
    <row r="23" spans="1:11" ht="35.25" customHeight="1" x14ac:dyDescent="0.25">
      <c r="A23" s="35">
        <v>11</v>
      </c>
      <c r="B23" s="42" t="s">
        <v>23</v>
      </c>
      <c r="C23" s="43" t="s">
        <v>5</v>
      </c>
      <c r="D23" s="38">
        <v>1082</v>
      </c>
      <c r="E23" s="38" t="s">
        <v>26</v>
      </c>
      <c r="F23" s="39">
        <f t="shared" si="3"/>
        <v>6.43</v>
      </c>
      <c r="G23" s="39">
        <v>3</v>
      </c>
      <c r="H23" s="39">
        <v>9.65</v>
      </c>
      <c r="I23" s="40">
        <f t="shared" si="1"/>
        <v>2.2799999999999998</v>
      </c>
      <c r="J23" s="41">
        <f t="shared" si="2"/>
        <v>11.93</v>
      </c>
      <c r="K23" s="16"/>
    </row>
    <row r="24" spans="1:11" ht="35.25" customHeight="1" x14ac:dyDescent="0.25">
      <c r="A24" s="35">
        <v>12</v>
      </c>
      <c r="B24" s="42" t="s">
        <v>23</v>
      </c>
      <c r="C24" s="43" t="s">
        <v>24</v>
      </c>
      <c r="D24" s="38">
        <v>1500</v>
      </c>
      <c r="E24" s="38" t="s">
        <v>22</v>
      </c>
      <c r="F24" s="39">
        <f t="shared" si="3"/>
        <v>8.92</v>
      </c>
      <c r="G24" s="39">
        <v>24</v>
      </c>
      <c r="H24" s="39">
        <v>42.82</v>
      </c>
      <c r="I24" s="40">
        <f t="shared" si="1"/>
        <v>10.1</v>
      </c>
      <c r="J24" s="41">
        <f t="shared" si="2"/>
        <v>52.92</v>
      </c>
      <c r="K24" s="16"/>
    </row>
    <row r="25" spans="1:11" ht="35.25" customHeight="1" x14ac:dyDescent="0.25">
      <c r="A25" s="35">
        <v>13</v>
      </c>
      <c r="B25" s="42" t="s">
        <v>23</v>
      </c>
      <c r="C25" s="43" t="s">
        <v>5</v>
      </c>
      <c r="D25" s="38">
        <v>982</v>
      </c>
      <c r="E25" s="38" t="s">
        <v>22</v>
      </c>
      <c r="F25" s="39">
        <f t="shared" si="3"/>
        <v>5.84</v>
      </c>
      <c r="G25" s="39">
        <v>63</v>
      </c>
      <c r="H25" s="39">
        <v>73.569999999999993</v>
      </c>
      <c r="I25" s="40">
        <f>ROUNDDOWN(H25*23.59%,2)</f>
        <v>17.350000000000001</v>
      </c>
      <c r="J25" s="41">
        <f t="shared" si="2"/>
        <v>90.919999999999987</v>
      </c>
      <c r="K25" s="16"/>
    </row>
    <row r="26" spans="1:11" ht="35.25" customHeight="1" x14ac:dyDescent="0.25">
      <c r="A26" s="35">
        <v>14</v>
      </c>
      <c r="B26" s="36" t="s">
        <v>23</v>
      </c>
      <c r="C26" s="43" t="s">
        <v>6</v>
      </c>
      <c r="D26" s="38">
        <v>1104</v>
      </c>
      <c r="E26" s="38" t="s">
        <v>22</v>
      </c>
      <c r="F26" s="39">
        <f t="shared" si="3"/>
        <v>6.56</v>
      </c>
      <c r="G26" s="39">
        <v>37</v>
      </c>
      <c r="H26" s="39">
        <v>48.58</v>
      </c>
      <c r="I26" s="40">
        <f t="shared" si="1"/>
        <v>11.46</v>
      </c>
      <c r="J26" s="41">
        <f t="shared" si="2"/>
        <v>60.04</v>
      </c>
      <c r="K26" s="16"/>
    </row>
    <row r="27" spans="1:11" ht="35.25" customHeight="1" x14ac:dyDescent="0.25">
      <c r="A27" s="35">
        <v>15</v>
      </c>
      <c r="B27" s="42" t="s">
        <v>23</v>
      </c>
      <c r="C27" s="43" t="s">
        <v>5</v>
      </c>
      <c r="D27" s="38">
        <v>1081</v>
      </c>
      <c r="E27" s="38" t="s">
        <v>22</v>
      </c>
      <c r="F27" s="39">
        <f t="shared" si="3"/>
        <v>6.43</v>
      </c>
      <c r="G27" s="39">
        <v>87</v>
      </c>
      <c r="H27" s="39">
        <v>111.85</v>
      </c>
      <c r="I27" s="40">
        <f>ROUNDDOWN(H27*23.59%,2)</f>
        <v>26.38</v>
      </c>
      <c r="J27" s="41">
        <f t="shared" si="2"/>
        <v>138.22999999999999</v>
      </c>
      <c r="K27" s="16"/>
    </row>
    <row r="28" spans="1:11" ht="35.25" customHeight="1" x14ac:dyDescent="0.25">
      <c r="A28" s="35">
        <v>16</v>
      </c>
      <c r="B28" s="36" t="s">
        <v>23</v>
      </c>
      <c r="C28" s="43" t="s">
        <v>5</v>
      </c>
      <c r="D28" s="38">
        <v>1082</v>
      </c>
      <c r="E28" s="38" t="s">
        <v>22</v>
      </c>
      <c r="F28" s="39">
        <f t="shared" si="3"/>
        <v>6.43</v>
      </c>
      <c r="G28" s="39">
        <v>38</v>
      </c>
      <c r="H28" s="39">
        <v>48.9</v>
      </c>
      <c r="I28" s="40">
        <f t="shared" si="1"/>
        <v>11.54</v>
      </c>
      <c r="J28" s="41">
        <f t="shared" si="2"/>
        <v>60.44</v>
      </c>
      <c r="K28" s="16"/>
    </row>
    <row r="29" spans="1:11" ht="35.25" customHeight="1" x14ac:dyDescent="0.25">
      <c r="A29" s="35">
        <v>17</v>
      </c>
      <c r="B29" s="36" t="s">
        <v>23</v>
      </c>
      <c r="C29" s="43" t="s">
        <v>6</v>
      </c>
      <c r="D29" s="38">
        <v>1123</v>
      </c>
      <c r="E29" s="38" t="s">
        <v>22</v>
      </c>
      <c r="F29" s="39">
        <f t="shared" si="3"/>
        <v>6.68</v>
      </c>
      <c r="G29" s="39">
        <v>101</v>
      </c>
      <c r="H29" s="39">
        <v>134.9</v>
      </c>
      <c r="I29" s="40">
        <f t="shared" si="1"/>
        <v>31.82</v>
      </c>
      <c r="J29" s="41">
        <f t="shared" si="2"/>
        <v>166.72</v>
      </c>
      <c r="K29" s="16"/>
    </row>
    <row r="30" spans="1:11" ht="35.25" customHeight="1" x14ac:dyDescent="0.25">
      <c r="A30" s="35">
        <v>18</v>
      </c>
      <c r="B30" s="36" t="s">
        <v>23</v>
      </c>
      <c r="C30" s="43" t="s">
        <v>5</v>
      </c>
      <c r="D30" s="38">
        <v>1002</v>
      </c>
      <c r="E30" s="38" t="s">
        <v>22</v>
      </c>
      <c r="F30" s="39">
        <f t="shared" si="3"/>
        <v>5.96</v>
      </c>
      <c r="G30" s="39">
        <v>39</v>
      </c>
      <c r="H30" s="39">
        <v>46.47</v>
      </c>
      <c r="I30" s="40">
        <f t="shared" si="1"/>
        <v>10.96</v>
      </c>
      <c r="J30" s="41">
        <f t="shared" si="2"/>
        <v>57.43</v>
      </c>
      <c r="K30" s="16"/>
    </row>
    <row r="31" spans="1:11" ht="35.25" customHeight="1" x14ac:dyDescent="0.25">
      <c r="A31" s="35">
        <v>19</v>
      </c>
      <c r="B31" s="42" t="s">
        <v>23</v>
      </c>
      <c r="C31" s="43" t="s">
        <v>5</v>
      </c>
      <c r="D31" s="38">
        <v>982</v>
      </c>
      <c r="E31" s="38" t="s">
        <v>22</v>
      </c>
      <c r="F31" s="39">
        <f t="shared" si="3"/>
        <v>5.84</v>
      </c>
      <c r="G31" s="39">
        <v>53</v>
      </c>
      <c r="H31" s="39">
        <v>61.89</v>
      </c>
      <c r="I31" s="40">
        <f t="shared" si="1"/>
        <v>14.6</v>
      </c>
      <c r="J31" s="41">
        <f t="shared" si="2"/>
        <v>76.489999999999995</v>
      </c>
      <c r="K31" s="16"/>
    </row>
    <row r="32" spans="1:11" ht="35.25" customHeight="1" x14ac:dyDescent="0.25">
      <c r="A32" s="35">
        <v>20</v>
      </c>
      <c r="B32" s="42" t="s">
        <v>23</v>
      </c>
      <c r="C32" s="43" t="s">
        <v>5</v>
      </c>
      <c r="D32" s="38">
        <v>1041</v>
      </c>
      <c r="E32" s="38" t="s">
        <v>22</v>
      </c>
      <c r="F32" s="39">
        <f t="shared" si="3"/>
        <v>6.19</v>
      </c>
      <c r="G32" s="39">
        <v>51</v>
      </c>
      <c r="H32" s="39">
        <v>63.14</v>
      </c>
      <c r="I32" s="40">
        <f t="shared" si="1"/>
        <v>14.89</v>
      </c>
      <c r="J32" s="41">
        <f t="shared" si="2"/>
        <v>78.03</v>
      </c>
      <c r="K32" s="16"/>
    </row>
    <row r="33" spans="1:11" ht="35.25" customHeight="1" x14ac:dyDescent="0.25">
      <c r="A33" s="35">
        <v>21</v>
      </c>
      <c r="B33" s="42" t="s">
        <v>23</v>
      </c>
      <c r="C33" s="43" t="s">
        <v>19</v>
      </c>
      <c r="D33" s="38">
        <v>1330</v>
      </c>
      <c r="E33" s="38" t="s">
        <v>22</v>
      </c>
      <c r="F33" s="39">
        <f t="shared" si="3"/>
        <v>7.91</v>
      </c>
      <c r="G33" s="39">
        <v>57.5</v>
      </c>
      <c r="H33" s="39">
        <v>90.95</v>
      </c>
      <c r="I33" s="40">
        <f>ROUNDDOWN(H33*23.59%,2)</f>
        <v>21.45</v>
      </c>
      <c r="J33" s="41">
        <f t="shared" si="2"/>
        <v>112.4</v>
      </c>
      <c r="K33" s="16"/>
    </row>
    <row r="34" spans="1:11" ht="35.25" customHeight="1" x14ac:dyDescent="0.25">
      <c r="A34" s="35">
        <v>22</v>
      </c>
      <c r="B34" s="42" t="s">
        <v>23</v>
      </c>
      <c r="C34" s="43" t="s">
        <v>5</v>
      </c>
      <c r="D34" s="38">
        <v>1062</v>
      </c>
      <c r="E34" s="38" t="s">
        <v>22</v>
      </c>
      <c r="F34" s="39">
        <f t="shared" si="3"/>
        <v>6.32</v>
      </c>
      <c r="G34" s="39">
        <v>51</v>
      </c>
      <c r="H34" s="39">
        <v>64.41</v>
      </c>
      <c r="I34" s="40">
        <f t="shared" si="1"/>
        <v>15.19</v>
      </c>
      <c r="J34" s="41">
        <f t="shared" si="2"/>
        <v>79.599999999999994</v>
      </c>
      <c r="K34" s="16"/>
    </row>
    <row r="35" spans="1:11" ht="35.25" customHeight="1" x14ac:dyDescent="0.25">
      <c r="A35" s="35">
        <v>23</v>
      </c>
      <c r="B35" s="36" t="s">
        <v>23</v>
      </c>
      <c r="C35" s="43" t="s">
        <v>5</v>
      </c>
      <c r="D35" s="38">
        <v>1042</v>
      </c>
      <c r="E35" s="38" t="s">
        <v>22</v>
      </c>
      <c r="F35" s="39">
        <f t="shared" si="3"/>
        <v>6.2</v>
      </c>
      <c r="G35" s="39">
        <v>52</v>
      </c>
      <c r="H35" s="39">
        <v>64.44</v>
      </c>
      <c r="I35" s="40">
        <f t="shared" si="1"/>
        <v>15.2</v>
      </c>
      <c r="J35" s="41">
        <f t="shared" si="2"/>
        <v>79.64</v>
      </c>
      <c r="K35" s="16"/>
    </row>
    <row r="36" spans="1:11" ht="35.25" customHeight="1" x14ac:dyDescent="0.25">
      <c r="A36" s="35">
        <v>24</v>
      </c>
      <c r="B36" s="42" t="s">
        <v>23</v>
      </c>
      <c r="C36" s="43" t="s">
        <v>5</v>
      </c>
      <c r="D36" s="38">
        <v>1122</v>
      </c>
      <c r="E36" s="38" t="s">
        <v>22</v>
      </c>
      <c r="F36" s="39">
        <f t="shared" si="3"/>
        <v>6.67</v>
      </c>
      <c r="G36" s="39">
        <v>50</v>
      </c>
      <c r="H36" s="39">
        <v>66.72</v>
      </c>
      <c r="I36" s="40">
        <f t="shared" si="1"/>
        <v>15.74</v>
      </c>
      <c r="J36" s="41">
        <f t="shared" si="2"/>
        <v>82.46</v>
      </c>
      <c r="K36" s="16"/>
    </row>
    <row r="37" spans="1:11" ht="35.25" customHeight="1" x14ac:dyDescent="0.25">
      <c r="A37" s="35">
        <v>25</v>
      </c>
      <c r="B37" s="42" t="s">
        <v>25</v>
      </c>
      <c r="C37" s="43" t="s">
        <v>6</v>
      </c>
      <c r="D37" s="38">
        <v>1123</v>
      </c>
      <c r="E37" s="38" t="s">
        <v>22</v>
      </c>
      <c r="F37" s="39">
        <f t="shared" si="3"/>
        <v>6.68</v>
      </c>
      <c r="G37" s="39">
        <v>64</v>
      </c>
      <c r="H37" s="39">
        <v>85.48</v>
      </c>
      <c r="I37" s="40">
        <f t="shared" si="1"/>
        <v>20.16</v>
      </c>
      <c r="J37" s="41">
        <f t="shared" si="2"/>
        <v>105.64</v>
      </c>
      <c r="K37" s="16"/>
    </row>
    <row r="38" spans="1:11" ht="35.25" customHeight="1" x14ac:dyDescent="0.25">
      <c r="A38" s="35">
        <v>26</v>
      </c>
      <c r="B38" s="42" t="s">
        <v>25</v>
      </c>
      <c r="C38" s="43" t="s">
        <v>5</v>
      </c>
      <c r="D38" s="38">
        <v>1082</v>
      </c>
      <c r="E38" s="38" t="s">
        <v>22</v>
      </c>
      <c r="F38" s="39">
        <f t="shared" si="3"/>
        <v>6.43</v>
      </c>
      <c r="G38" s="39">
        <v>103</v>
      </c>
      <c r="H38" s="39">
        <v>132.54</v>
      </c>
      <c r="I38" s="40">
        <f t="shared" si="1"/>
        <v>31.27</v>
      </c>
      <c r="J38" s="41">
        <f t="shared" si="2"/>
        <v>163.81</v>
      </c>
      <c r="K38" s="16"/>
    </row>
    <row r="39" spans="1:11" ht="35.25" customHeight="1" x14ac:dyDescent="0.25">
      <c r="A39" s="35">
        <v>27</v>
      </c>
      <c r="B39" s="42" t="s">
        <v>25</v>
      </c>
      <c r="C39" s="43" t="s">
        <v>6</v>
      </c>
      <c r="D39" s="38">
        <v>1103</v>
      </c>
      <c r="E39" s="38" t="s">
        <v>22</v>
      </c>
      <c r="F39" s="39">
        <f t="shared" si="3"/>
        <v>6.56</v>
      </c>
      <c r="G39" s="39">
        <v>86</v>
      </c>
      <c r="H39" s="39">
        <v>112.81</v>
      </c>
      <c r="I39" s="40">
        <f t="shared" si="1"/>
        <v>26.61</v>
      </c>
      <c r="J39" s="41">
        <f t="shared" si="2"/>
        <v>139.42000000000002</v>
      </c>
      <c r="K39" s="16"/>
    </row>
    <row r="40" spans="1:11" ht="35.25" customHeight="1" x14ac:dyDescent="0.25">
      <c r="A40" s="35">
        <v>28</v>
      </c>
      <c r="B40" s="42" t="s">
        <v>25</v>
      </c>
      <c r="C40" s="43" t="s">
        <v>5</v>
      </c>
      <c r="D40" s="38">
        <v>982</v>
      </c>
      <c r="E40" s="38" t="s">
        <v>22</v>
      </c>
      <c r="F40" s="39">
        <f t="shared" si="3"/>
        <v>5.84</v>
      </c>
      <c r="G40" s="39">
        <v>38</v>
      </c>
      <c r="H40" s="39">
        <v>44.38</v>
      </c>
      <c r="I40" s="40">
        <f t="shared" si="1"/>
        <v>10.47</v>
      </c>
      <c r="J40" s="41">
        <f t="shared" si="2"/>
        <v>54.85</v>
      </c>
      <c r="K40" s="16"/>
    </row>
    <row r="41" spans="1:11" ht="35.25" customHeight="1" x14ac:dyDescent="0.25">
      <c r="A41" s="35">
        <v>29</v>
      </c>
      <c r="B41" s="42" t="s">
        <v>25</v>
      </c>
      <c r="C41" s="43" t="s">
        <v>5</v>
      </c>
      <c r="D41" s="38">
        <v>1041</v>
      </c>
      <c r="E41" s="38" t="s">
        <v>22</v>
      </c>
      <c r="F41" s="39">
        <f t="shared" si="3"/>
        <v>6.19</v>
      </c>
      <c r="G41" s="39">
        <v>41.5</v>
      </c>
      <c r="H41" s="39">
        <v>51.38</v>
      </c>
      <c r="I41" s="40">
        <f t="shared" si="1"/>
        <v>12.12</v>
      </c>
      <c r="J41" s="41">
        <f t="shared" si="2"/>
        <v>63.5</v>
      </c>
      <c r="K41" s="16"/>
    </row>
    <row r="42" spans="1:11" ht="35.25" customHeight="1" x14ac:dyDescent="0.25">
      <c r="A42" s="35">
        <v>30</v>
      </c>
      <c r="B42" s="42" t="s">
        <v>25</v>
      </c>
      <c r="C42" s="43" t="s">
        <v>5</v>
      </c>
      <c r="D42" s="38">
        <v>1022</v>
      </c>
      <c r="E42" s="38" t="s">
        <v>22</v>
      </c>
      <c r="F42" s="39">
        <f t="shared" si="3"/>
        <v>6.08</v>
      </c>
      <c r="G42" s="39">
        <v>53</v>
      </c>
      <c r="H42" s="39">
        <v>64.42</v>
      </c>
      <c r="I42" s="40">
        <f>ROUNDDOWN(H42*23.59%,2)</f>
        <v>15.19</v>
      </c>
      <c r="J42" s="41">
        <f t="shared" si="2"/>
        <v>79.61</v>
      </c>
      <c r="K42" s="16"/>
    </row>
    <row r="43" spans="1:11" ht="35.25" customHeight="1" x14ac:dyDescent="0.25">
      <c r="A43" s="35">
        <v>31</v>
      </c>
      <c r="B43" s="36" t="s">
        <v>25</v>
      </c>
      <c r="C43" s="43" t="s">
        <v>5</v>
      </c>
      <c r="D43" s="38">
        <v>1041</v>
      </c>
      <c r="E43" s="38" t="s">
        <v>22</v>
      </c>
      <c r="F43" s="39">
        <f t="shared" si="3"/>
        <v>6.19</v>
      </c>
      <c r="G43" s="39">
        <v>38</v>
      </c>
      <c r="H43" s="39">
        <v>47.04</v>
      </c>
      <c r="I43" s="40">
        <f t="shared" si="1"/>
        <v>11.1</v>
      </c>
      <c r="J43" s="41">
        <f t="shared" si="2"/>
        <v>58.14</v>
      </c>
      <c r="K43" s="16"/>
    </row>
    <row r="44" spans="1:11" ht="35.25" customHeight="1" x14ac:dyDescent="0.25">
      <c r="A44" s="35">
        <v>32</v>
      </c>
      <c r="B44" s="36" t="s">
        <v>25</v>
      </c>
      <c r="C44" s="43" t="s">
        <v>5</v>
      </c>
      <c r="D44" s="38">
        <v>1082</v>
      </c>
      <c r="E44" s="38" t="s">
        <v>22</v>
      </c>
      <c r="F44" s="39">
        <f t="shared" si="3"/>
        <v>6.43</v>
      </c>
      <c r="G44" s="39">
        <v>40</v>
      </c>
      <c r="H44" s="39">
        <v>51.47</v>
      </c>
      <c r="I44" s="40">
        <f t="shared" si="1"/>
        <v>12.14</v>
      </c>
      <c r="J44" s="41">
        <f t="shared" si="2"/>
        <v>63.61</v>
      </c>
      <c r="K44" s="16"/>
    </row>
    <row r="45" spans="1:11" ht="35.25" customHeight="1" x14ac:dyDescent="0.25">
      <c r="A45" s="35">
        <v>33</v>
      </c>
      <c r="B45" s="42" t="s">
        <v>25</v>
      </c>
      <c r="C45" s="43" t="s">
        <v>5</v>
      </c>
      <c r="D45" s="38">
        <v>1022</v>
      </c>
      <c r="E45" s="38" t="s">
        <v>22</v>
      </c>
      <c r="F45" s="39">
        <f t="shared" si="3"/>
        <v>6.08</v>
      </c>
      <c r="G45" s="39">
        <v>51</v>
      </c>
      <c r="H45" s="39">
        <v>61.99</v>
      </c>
      <c r="I45" s="40">
        <f t="shared" si="1"/>
        <v>14.62</v>
      </c>
      <c r="J45" s="41">
        <f t="shared" si="2"/>
        <v>76.61</v>
      </c>
      <c r="K45" s="16"/>
    </row>
    <row r="46" spans="1:11" ht="35.25" customHeight="1" x14ac:dyDescent="0.25">
      <c r="A46" s="35">
        <v>34</v>
      </c>
      <c r="B46" s="36" t="s">
        <v>25</v>
      </c>
      <c r="C46" s="43" t="s">
        <v>6</v>
      </c>
      <c r="D46" s="38">
        <v>1144</v>
      </c>
      <c r="E46" s="38" t="s">
        <v>22</v>
      </c>
      <c r="F46" s="39">
        <f t="shared" si="3"/>
        <v>6.8</v>
      </c>
      <c r="G46" s="39">
        <v>50</v>
      </c>
      <c r="H46" s="39">
        <v>68.03</v>
      </c>
      <c r="I46" s="40">
        <f t="shared" si="1"/>
        <v>16.05</v>
      </c>
      <c r="J46" s="41">
        <f t="shared" si="2"/>
        <v>84.08</v>
      </c>
      <c r="K46" s="16"/>
    </row>
    <row r="47" spans="1:11" ht="35.25" customHeight="1" x14ac:dyDescent="0.25">
      <c r="A47" s="35">
        <v>35</v>
      </c>
      <c r="B47" s="42" t="s">
        <v>25</v>
      </c>
      <c r="C47" s="43" t="s">
        <v>5</v>
      </c>
      <c r="D47" s="38">
        <v>1022</v>
      </c>
      <c r="E47" s="38" t="s">
        <v>22</v>
      </c>
      <c r="F47" s="39">
        <f t="shared" si="3"/>
        <v>6.08</v>
      </c>
      <c r="G47" s="39">
        <v>64</v>
      </c>
      <c r="H47" s="39">
        <v>77.790000000000006</v>
      </c>
      <c r="I47" s="40">
        <f t="shared" si="1"/>
        <v>18.350000000000001</v>
      </c>
      <c r="J47" s="41">
        <f t="shared" si="2"/>
        <v>96.140000000000015</v>
      </c>
      <c r="K47" s="16"/>
    </row>
    <row r="48" spans="1:11" ht="35.25" customHeight="1" x14ac:dyDescent="0.25">
      <c r="A48" s="35">
        <v>36</v>
      </c>
      <c r="B48" s="42" t="s">
        <v>25</v>
      </c>
      <c r="C48" s="43" t="s">
        <v>5</v>
      </c>
      <c r="D48" s="38">
        <v>1102</v>
      </c>
      <c r="E48" s="38" t="s">
        <v>26</v>
      </c>
      <c r="F48" s="39">
        <f t="shared" si="3"/>
        <v>6.55</v>
      </c>
      <c r="G48" s="39">
        <v>1</v>
      </c>
      <c r="H48" s="39">
        <v>3.28</v>
      </c>
      <c r="I48" s="40">
        <f t="shared" si="1"/>
        <v>0.77</v>
      </c>
      <c r="J48" s="41">
        <f t="shared" si="2"/>
        <v>4.05</v>
      </c>
      <c r="K48" s="16"/>
    </row>
    <row r="49" spans="1:11" ht="35.25" customHeight="1" x14ac:dyDescent="0.25">
      <c r="A49" s="35">
        <v>37</v>
      </c>
      <c r="B49" s="36" t="s">
        <v>25</v>
      </c>
      <c r="C49" s="43" t="s">
        <v>5</v>
      </c>
      <c r="D49" s="38">
        <v>1102</v>
      </c>
      <c r="E49" s="38" t="s">
        <v>22</v>
      </c>
      <c r="F49" s="39">
        <f t="shared" si="3"/>
        <v>6.55</v>
      </c>
      <c r="G49" s="39">
        <v>37</v>
      </c>
      <c r="H49" s="39">
        <v>48.49</v>
      </c>
      <c r="I49" s="40">
        <f t="shared" si="1"/>
        <v>11.44</v>
      </c>
      <c r="J49" s="41">
        <f t="shared" si="2"/>
        <v>59.93</v>
      </c>
      <c r="K49" s="16"/>
    </row>
    <row r="50" spans="1:11" ht="35.25" customHeight="1" x14ac:dyDescent="0.25">
      <c r="A50" s="35">
        <v>38</v>
      </c>
      <c r="B50" s="36" t="s">
        <v>25</v>
      </c>
      <c r="C50" s="43" t="s">
        <v>5</v>
      </c>
      <c r="D50" s="38">
        <v>1042</v>
      </c>
      <c r="E50" s="38" t="s">
        <v>22</v>
      </c>
      <c r="F50" s="39">
        <f t="shared" si="3"/>
        <v>6.2</v>
      </c>
      <c r="G50" s="39">
        <v>78</v>
      </c>
      <c r="H50" s="39">
        <v>96.66</v>
      </c>
      <c r="I50" s="40">
        <f t="shared" si="1"/>
        <v>22.8</v>
      </c>
      <c r="J50" s="41">
        <f t="shared" si="2"/>
        <v>119.46</v>
      </c>
      <c r="K50" s="16"/>
    </row>
    <row r="51" spans="1:11" ht="35.25" customHeight="1" x14ac:dyDescent="0.25">
      <c r="A51" s="35">
        <v>39</v>
      </c>
      <c r="B51" s="42" t="s">
        <v>25</v>
      </c>
      <c r="C51" s="43" t="s">
        <v>5</v>
      </c>
      <c r="D51" s="38">
        <v>1022</v>
      </c>
      <c r="E51" s="38" t="s">
        <v>22</v>
      </c>
      <c r="F51" s="39">
        <f t="shared" si="3"/>
        <v>6.08</v>
      </c>
      <c r="G51" s="39">
        <v>92</v>
      </c>
      <c r="H51" s="39">
        <v>111.82</v>
      </c>
      <c r="I51" s="40">
        <f t="shared" si="1"/>
        <v>26.38</v>
      </c>
      <c r="J51" s="41">
        <f t="shared" si="2"/>
        <v>138.19999999999999</v>
      </c>
      <c r="K51" s="16"/>
    </row>
    <row r="52" spans="1:11" ht="35.25" customHeight="1" x14ac:dyDescent="0.25">
      <c r="A52" s="35">
        <v>40</v>
      </c>
      <c r="B52" s="42" t="s">
        <v>25</v>
      </c>
      <c r="C52" s="43" t="s">
        <v>5</v>
      </c>
      <c r="D52" s="38">
        <v>1101</v>
      </c>
      <c r="E52" s="38" t="s">
        <v>26</v>
      </c>
      <c r="F52" s="39">
        <f t="shared" si="3"/>
        <v>6.55</v>
      </c>
      <c r="G52" s="39">
        <v>2</v>
      </c>
      <c r="H52" s="39">
        <v>6.55</v>
      </c>
      <c r="I52" s="40">
        <f t="shared" si="1"/>
        <v>1.55</v>
      </c>
      <c r="J52" s="41">
        <f t="shared" si="2"/>
        <v>8.1</v>
      </c>
      <c r="K52" s="16"/>
    </row>
    <row r="53" spans="1:11" ht="35.25" customHeight="1" x14ac:dyDescent="0.25">
      <c r="A53" s="35">
        <v>41</v>
      </c>
      <c r="B53" s="42" t="s">
        <v>25</v>
      </c>
      <c r="C53" s="43" t="s">
        <v>5</v>
      </c>
      <c r="D53" s="38">
        <v>1101</v>
      </c>
      <c r="E53" s="38" t="s">
        <v>22</v>
      </c>
      <c r="F53" s="39">
        <f t="shared" si="3"/>
        <v>6.55</v>
      </c>
      <c r="G53" s="39">
        <v>47</v>
      </c>
      <c r="H53" s="39">
        <v>61.54</v>
      </c>
      <c r="I53" s="40">
        <f t="shared" si="1"/>
        <v>14.52</v>
      </c>
      <c r="J53" s="41">
        <f t="shared" si="2"/>
        <v>76.06</v>
      </c>
      <c r="K53" s="16"/>
    </row>
    <row r="54" spans="1:11" ht="35.25" customHeight="1" x14ac:dyDescent="0.25">
      <c r="A54" s="35">
        <v>42</v>
      </c>
      <c r="B54" s="42" t="s">
        <v>25</v>
      </c>
      <c r="C54" s="43" t="s">
        <v>6</v>
      </c>
      <c r="D54" s="38">
        <v>1123</v>
      </c>
      <c r="E54" s="38" t="s">
        <v>22</v>
      </c>
      <c r="F54" s="39">
        <f t="shared" si="3"/>
        <v>6.68</v>
      </c>
      <c r="G54" s="39">
        <v>86</v>
      </c>
      <c r="H54" s="39">
        <v>114.86</v>
      </c>
      <c r="I54" s="40">
        <f>ROUNDDOWN(H54*23.59%,2)</f>
        <v>27.09</v>
      </c>
      <c r="J54" s="41">
        <f t="shared" si="2"/>
        <v>141.94999999999999</v>
      </c>
      <c r="K54" s="16"/>
    </row>
    <row r="55" spans="1:11" ht="35.25" customHeight="1" x14ac:dyDescent="0.25">
      <c r="A55" s="35">
        <v>43</v>
      </c>
      <c r="B55" s="42" t="s">
        <v>25</v>
      </c>
      <c r="C55" s="43" t="s">
        <v>5</v>
      </c>
      <c r="D55" s="38">
        <v>1122</v>
      </c>
      <c r="E55" s="38" t="s">
        <v>22</v>
      </c>
      <c r="F55" s="39">
        <f t="shared" si="3"/>
        <v>6.67</v>
      </c>
      <c r="G55" s="39">
        <v>50</v>
      </c>
      <c r="H55" s="39">
        <v>66.72</v>
      </c>
      <c r="I55" s="40">
        <f t="shared" si="1"/>
        <v>15.74</v>
      </c>
      <c r="J55" s="41">
        <f t="shared" si="2"/>
        <v>82.46</v>
      </c>
      <c r="K55" s="16"/>
    </row>
    <row r="56" spans="1:11" ht="35.25" customHeight="1" x14ac:dyDescent="0.25">
      <c r="A56" s="35">
        <v>44</v>
      </c>
      <c r="B56" s="42" t="s">
        <v>25</v>
      </c>
      <c r="C56" s="43" t="s">
        <v>6</v>
      </c>
      <c r="D56" s="38">
        <v>1144</v>
      </c>
      <c r="E56" s="38" t="s">
        <v>22</v>
      </c>
      <c r="F56" s="39">
        <f t="shared" si="3"/>
        <v>6.8</v>
      </c>
      <c r="G56" s="39">
        <v>23</v>
      </c>
      <c r="H56" s="39">
        <v>31.29</v>
      </c>
      <c r="I56" s="40">
        <f t="shared" si="1"/>
        <v>7.38</v>
      </c>
      <c r="J56" s="41">
        <f t="shared" si="2"/>
        <v>38.67</v>
      </c>
      <c r="K56" s="16"/>
    </row>
    <row r="57" spans="1:11" ht="35.25" customHeight="1" x14ac:dyDescent="0.25">
      <c r="A57" s="35">
        <v>45</v>
      </c>
      <c r="B57" s="36" t="s">
        <v>25</v>
      </c>
      <c r="C57" s="43" t="s">
        <v>6</v>
      </c>
      <c r="D57" s="38">
        <v>1123</v>
      </c>
      <c r="E57" s="38" t="s">
        <v>22</v>
      </c>
      <c r="F57" s="39">
        <f t="shared" si="3"/>
        <v>6.68</v>
      </c>
      <c r="G57" s="39">
        <v>12</v>
      </c>
      <c r="H57" s="39">
        <v>16.03</v>
      </c>
      <c r="I57" s="40">
        <f t="shared" si="1"/>
        <v>3.78</v>
      </c>
      <c r="J57" s="41">
        <f t="shared" si="2"/>
        <v>19.810000000000002</v>
      </c>
      <c r="K57" s="16"/>
    </row>
    <row r="58" spans="1:11" ht="35.25" customHeight="1" x14ac:dyDescent="0.25">
      <c r="A58" s="35">
        <v>46</v>
      </c>
      <c r="B58" s="42" t="s">
        <v>25</v>
      </c>
      <c r="C58" s="43" t="s">
        <v>5</v>
      </c>
      <c r="D58" s="38">
        <v>1082</v>
      </c>
      <c r="E58" s="38" t="s">
        <v>22</v>
      </c>
      <c r="F58" s="39">
        <f t="shared" si="3"/>
        <v>6.43</v>
      </c>
      <c r="G58" s="39">
        <v>24</v>
      </c>
      <c r="H58" s="39">
        <v>30.88</v>
      </c>
      <c r="I58" s="40">
        <f t="shared" si="1"/>
        <v>7.28</v>
      </c>
      <c r="J58" s="41">
        <f t="shared" si="2"/>
        <v>38.159999999999997</v>
      </c>
      <c r="K58" s="16"/>
    </row>
    <row r="59" spans="1:11" ht="35.25" customHeight="1" x14ac:dyDescent="0.25">
      <c r="A59" s="35">
        <v>47</v>
      </c>
      <c r="B59" s="42" t="s">
        <v>25</v>
      </c>
      <c r="C59" s="43" t="s">
        <v>5</v>
      </c>
      <c r="D59" s="38">
        <v>1022</v>
      </c>
      <c r="E59" s="38" t="s">
        <v>22</v>
      </c>
      <c r="F59" s="39">
        <f t="shared" si="3"/>
        <v>6.08</v>
      </c>
      <c r="G59" s="39">
        <v>24</v>
      </c>
      <c r="H59" s="39">
        <v>29.17</v>
      </c>
      <c r="I59" s="40">
        <f t="shared" si="1"/>
        <v>6.88</v>
      </c>
      <c r="J59" s="41">
        <f t="shared" si="2"/>
        <v>36.050000000000004</v>
      </c>
      <c r="K59" s="16"/>
    </row>
    <row r="60" spans="1:11" ht="35.25" customHeight="1" x14ac:dyDescent="0.25">
      <c r="A60" s="35">
        <v>48</v>
      </c>
      <c r="B60" s="42" t="s">
        <v>25</v>
      </c>
      <c r="C60" s="43" t="s">
        <v>5</v>
      </c>
      <c r="D60" s="38">
        <v>1082</v>
      </c>
      <c r="E60" s="38" t="s">
        <v>22</v>
      </c>
      <c r="F60" s="39">
        <f t="shared" si="3"/>
        <v>6.43</v>
      </c>
      <c r="G60" s="39">
        <v>25</v>
      </c>
      <c r="H60" s="39">
        <v>32.17</v>
      </c>
      <c r="I60" s="40">
        <f t="shared" si="1"/>
        <v>7.59</v>
      </c>
      <c r="J60" s="41">
        <f t="shared" si="2"/>
        <v>39.760000000000005</v>
      </c>
      <c r="K60" s="16"/>
    </row>
    <row r="61" spans="1:11" ht="35.25" customHeight="1" x14ac:dyDescent="0.25">
      <c r="A61" s="35">
        <v>49</v>
      </c>
      <c r="B61" s="36" t="s">
        <v>27</v>
      </c>
      <c r="C61" s="43" t="s">
        <v>5</v>
      </c>
      <c r="D61" s="38">
        <v>1101</v>
      </c>
      <c r="E61" s="38" t="s">
        <v>22</v>
      </c>
      <c r="F61" s="39">
        <f t="shared" si="3"/>
        <v>6.55</v>
      </c>
      <c r="G61" s="39">
        <v>50</v>
      </c>
      <c r="H61" s="39">
        <v>65.47</v>
      </c>
      <c r="I61" s="40">
        <f t="shared" si="1"/>
        <v>15.44</v>
      </c>
      <c r="J61" s="41">
        <f t="shared" si="2"/>
        <v>80.91</v>
      </c>
      <c r="K61" s="16"/>
    </row>
    <row r="62" spans="1:11" ht="35.25" customHeight="1" x14ac:dyDescent="0.25">
      <c r="A62" s="35">
        <v>50</v>
      </c>
      <c r="B62" s="36" t="s">
        <v>27</v>
      </c>
      <c r="C62" s="43" t="s">
        <v>6</v>
      </c>
      <c r="D62" s="38">
        <v>1084</v>
      </c>
      <c r="E62" s="38" t="s">
        <v>22</v>
      </c>
      <c r="F62" s="39">
        <f t="shared" si="3"/>
        <v>6.45</v>
      </c>
      <c r="G62" s="39">
        <v>36</v>
      </c>
      <c r="H62" s="39">
        <v>46.41</v>
      </c>
      <c r="I62" s="40">
        <f t="shared" si="1"/>
        <v>10.95</v>
      </c>
      <c r="J62" s="41">
        <f t="shared" si="2"/>
        <v>57.36</v>
      </c>
      <c r="K62" s="16"/>
    </row>
    <row r="63" spans="1:11" ht="35.25" customHeight="1" x14ac:dyDescent="0.25">
      <c r="A63" s="35">
        <v>51</v>
      </c>
      <c r="B63" s="42" t="s">
        <v>27</v>
      </c>
      <c r="C63" s="43" t="s">
        <v>6</v>
      </c>
      <c r="D63" s="38">
        <v>1104</v>
      </c>
      <c r="E63" s="38" t="s">
        <v>22</v>
      </c>
      <c r="F63" s="39">
        <f t="shared" si="3"/>
        <v>6.56</v>
      </c>
      <c r="G63" s="39">
        <v>51.5</v>
      </c>
      <c r="H63" s="39">
        <v>67.62</v>
      </c>
      <c r="I63" s="40">
        <f t="shared" si="1"/>
        <v>15.95</v>
      </c>
      <c r="J63" s="41">
        <f t="shared" si="2"/>
        <v>83.570000000000007</v>
      </c>
      <c r="K63" s="16"/>
    </row>
    <row r="64" spans="1:11" ht="35.25" customHeight="1" x14ac:dyDescent="0.25">
      <c r="A64" s="35">
        <v>52</v>
      </c>
      <c r="B64" s="42" t="s">
        <v>27</v>
      </c>
      <c r="C64" s="43" t="s">
        <v>5</v>
      </c>
      <c r="D64" s="38">
        <v>1022</v>
      </c>
      <c r="E64" s="38" t="s">
        <v>22</v>
      </c>
      <c r="F64" s="39">
        <f t="shared" si="3"/>
        <v>6.08</v>
      </c>
      <c r="G64" s="39">
        <v>13</v>
      </c>
      <c r="H64" s="39">
        <v>15.8</v>
      </c>
      <c r="I64" s="40">
        <f t="shared" si="1"/>
        <v>3.73</v>
      </c>
      <c r="J64" s="41">
        <f t="shared" si="2"/>
        <v>19.53</v>
      </c>
      <c r="K64" s="16"/>
    </row>
    <row r="65" spans="1:11" ht="35.25" customHeight="1" x14ac:dyDescent="0.25">
      <c r="A65" s="35">
        <v>53</v>
      </c>
      <c r="B65" s="42" t="s">
        <v>27</v>
      </c>
      <c r="C65" s="43" t="s">
        <v>5</v>
      </c>
      <c r="D65" s="38">
        <v>1082</v>
      </c>
      <c r="E65" s="38" t="s">
        <v>22</v>
      </c>
      <c r="F65" s="39">
        <f t="shared" si="3"/>
        <v>6.43</v>
      </c>
      <c r="G65" s="39">
        <v>48</v>
      </c>
      <c r="H65" s="39">
        <v>61.77</v>
      </c>
      <c r="I65" s="40">
        <f t="shared" si="1"/>
        <v>14.57</v>
      </c>
      <c r="J65" s="41">
        <f t="shared" si="2"/>
        <v>76.34</v>
      </c>
      <c r="K65" s="16"/>
    </row>
    <row r="66" spans="1:11" ht="35.25" customHeight="1" x14ac:dyDescent="0.25">
      <c r="A66" s="35">
        <v>54</v>
      </c>
      <c r="B66" s="42" t="s">
        <v>27</v>
      </c>
      <c r="C66" s="43" t="s">
        <v>24</v>
      </c>
      <c r="D66" s="38">
        <v>1453</v>
      </c>
      <c r="E66" s="38" t="s">
        <v>22</v>
      </c>
      <c r="F66" s="39">
        <f t="shared" si="3"/>
        <v>8.64</v>
      </c>
      <c r="G66" s="39">
        <v>75</v>
      </c>
      <c r="H66" s="39">
        <v>129.6</v>
      </c>
      <c r="I66" s="40">
        <f t="shared" si="1"/>
        <v>30.57</v>
      </c>
      <c r="J66" s="41">
        <f t="shared" si="2"/>
        <v>160.16999999999999</v>
      </c>
      <c r="K66" s="16"/>
    </row>
    <row r="67" spans="1:11" ht="35.25" customHeight="1" x14ac:dyDescent="0.25">
      <c r="A67" s="35">
        <v>55</v>
      </c>
      <c r="B67" s="42" t="s">
        <v>27</v>
      </c>
      <c r="C67" s="43" t="s">
        <v>5</v>
      </c>
      <c r="D67" s="38">
        <v>1082</v>
      </c>
      <c r="E67" s="38" t="s">
        <v>22</v>
      </c>
      <c r="F67" s="39">
        <f t="shared" si="3"/>
        <v>6.43</v>
      </c>
      <c r="G67" s="39">
        <v>66.5</v>
      </c>
      <c r="H67" s="39">
        <v>85.57</v>
      </c>
      <c r="I67" s="40">
        <f t="shared" si="1"/>
        <v>20.190000000000001</v>
      </c>
      <c r="J67" s="41">
        <f t="shared" si="2"/>
        <v>105.75999999999999</v>
      </c>
      <c r="K67" s="16"/>
    </row>
    <row r="68" spans="1:11" ht="35.25" customHeight="1" x14ac:dyDescent="0.25">
      <c r="A68" s="35">
        <v>56</v>
      </c>
      <c r="B68" s="36" t="s">
        <v>27</v>
      </c>
      <c r="C68" s="43" t="s">
        <v>5</v>
      </c>
      <c r="D68" s="38">
        <v>1022</v>
      </c>
      <c r="E68" s="38" t="s">
        <v>22</v>
      </c>
      <c r="F68" s="39">
        <f t="shared" si="3"/>
        <v>6.08</v>
      </c>
      <c r="G68" s="39">
        <v>65</v>
      </c>
      <c r="H68" s="39">
        <v>79</v>
      </c>
      <c r="I68" s="40">
        <f t="shared" si="1"/>
        <v>18.64</v>
      </c>
      <c r="J68" s="41">
        <f t="shared" si="2"/>
        <v>97.64</v>
      </c>
      <c r="K68" s="16"/>
    </row>
    <row r="69" spans="1:11" ht="35.25" customHeight="1" x14ac:dyDescent="0.25">
      <c r="A69" s="35">
        <v>57</v>
      </c>
      <c r="B69" s="36" t="s">
        <v>27</v>
      </c>
      <c r="C69" s="43" t="s">
        <v>5</v>
      </c>
      <c r="D69" s="38">
        <v>1062</v>
      </c>
      <c r="E69" s="38" t="s">
        <v>22</v>
      </c>
      <c r="F69" s="39">
        <f t="shared" si="3"/>
        <v>6.32</v>
      </c>
      <c r="G69" s="39">
        <v>29.5</v>
      </c>
      <c r="H69" s="39">
        <v>37.26</v>
      </c>
      <c r="I69" s="40">
        <f t="shared" si="1"/>
        <v>8.7899999999999991</v>
      </c>
      <c r="J69" s="41">
        <f t="shared" si="2"/>
        <v>46.05</v>
      </c>
      <c r="K69" s="16"/>
    </row>
    <row r="70" spans="1:11" ht="35.25" customHeight="1" x14ac:dyDescent="0.25">
      <c r="A70" s="35">
        <v>58</v>
      </c>
      <c r="B70" s="36" t="s">
        <v>27</v>
      </c>
      <c r="C70" s="43" t="s">
        <v>6</v>
      </c>
      <c r="D70" s="38">
        <v>1103</v>
      </c>
      <c r="E70" s="38" t="s">
        <v>22</v>
      </c>
      <c r="F70" s="39">
        <f t="shared" si="3"/>
        <v>6.56</v>
      </c>
      <c r="G70" s="39">
        <v>73</v>
      </c>
      <c r="H70" s="39">
        <v>95.76</v>
      </c>
      <c r="I70" s="40">
        <f t="shared" si="1"/>
        <v>22.59</v>
      </c>
      <c r="J70" s="41">
        <f t="shared" si="2"/>
        <v>118.35000000000001</v>
      </c>
      <c r="K70" s="16"/>
    </row>
    <row r="71" spans="1:11" ht="35.25" customHeight="1" x14ac:dyDescent="0.25">
      <c r="A71" s="35">
        <v>59</v>
      </c>
      <c r="B71" s="36" t="s">
        <v>27</v>
      </c>
      <c r="C71" s="43" t="s">
        <v>5</v>
      </c>
      <c r="D71" s="38">
        <v>1062</v>
      </c>
      <c r="E71" s="38" t="s">
        <v>22</v>
      </c>
      <c r="F71" s="39">
        <f t="shared" si="3"/>
        <v>6.32</v>
      </c>
      <c r="G71" s="39">
        <v>50</v>
      </c>
      <c r="H71" s="39">
        <v>63.15</v>
      </c>
      <c r="I71" s="40">
        <f t="shared" si="1"/>
        <v>14.9</v>
      </c>
      <c r="J71" s="41">
        <f t="shared" si="2"/>
        <v>78.05</v>
      </c>
      <c r="K71" s="16"/>
    </row>
    <row r="72" spans="1:11" ht="35.25" customHeight="1" x14ac:dyDescent="0.25">
      <c r="A72" s="35">
        <v>60</v>
      </c>
      <c r="B72" s="36" t="s">
        <v>27</v>
      </c>
      <c r="C72" s="43" t="s">
        <v>5</v>
      </c>
      <c r="D72" s="38">
        <v>1062</v>
      </c>
      <c r="E72" s="38" t="s">
        <v>22</v>
      </c>
      <c r="F72" s="39">
        <f t="shared" si="3"/>
        <v>6.32</v>
      </c>
      <c r="G72" s="39">
        <v>50</v>
      </c>
      <c r="H72" s="39">
        <v>63.15</v>
      </c>
      <c r="I72" s="40">
        <f t="shared" si="1"/>
        <v>14.9</v>
      </c>
      <c r="J72" s="41">
        <f t="shared" si="2"/>
        <v>78.05</v>
      </c>
      <c r="K72" s="16"/>
    </row>
    <row r="73" spans="1:11" ht="35.25" customHeight="1" x14ac:dyDescent="0.25">
      <c r="A73" s="35">
        <v>61</v>
      </c>
      <c r="B73" s="36" t="s">
        <v>27</v>
      </c>
      <c r="C73" s="43" t="s">
        <v>5</v>
      </c>
      <c r="D73" s="38">
        <v>1122</v>
      </c>
      <c r="E73" s="38" t="s">
        <v>22</v>
      </c>
      <c r="F73" s="39">
        <f t="shared" si="3"/>
        <v>6.67</v>
      </c>
      <c r="G73" s="39">
        <v>9.5</v>
      </c>
      <c r="H73" s="39">
        <v>12.68</v>
      </c>
      <c r="I73" s="40">
        <f>ROUNDUP(H73*23.59%,2)</f>
        <v>3</v>
      </c>
      <c r="J73" s="41">
        <f t="shared" si="2"/>
        <v>15.68</v>
      </c>
      <c r="K73" s="16"/>
    </row>
    <row r="74" spans="1:11" ht="35.25" customHeight="1" x14ac:dyDescent="0.25">
      <c r="A74" s="35">
        <v>62</v>
      </c>
      <c r="B74" s="36" t="s">
        <v>27</v>
      </c>
      <c r="C74" s="43" t="s">
        <v>5</v>
      </c>
      <c r="D74" s="38">
        <v>1042</v>
      </c>
      <c r="E74" s="38" t="s">
        <v>22</v>
      </c>
      <c r="F74" s="39">
        <f t="shared" si="3"/>
        <v>6.2</v>
      </c>
      <c r="G74" s="39">
        <v>64</v>
      </c>
      <c r="H74" s="39">
        <v>79.31</v>
      </c>
      <c r="I74" s="40">
        <f t="shared" si="1"/>
        <v>18.71</v>
      </c>
      <c r="J74" s="41">
        <f t="shared" si="2"/>
        <v>98.02000000000001</v>
      </c>
      <c r="K74" s="16"/>
    </row>
    <row r="75" spans="1:11" ht="35.25" customHeight="1" x14ac:dyDescent="0.25">
      <c r="A75" s="35">
        <v>63</v>
      </c>
      <c r="B75" s="36" t="s">
        <v>27</v>
      </c>
      <c r="C75" s="43" t="s">
        <v>5</v>
      </c>
      <c r="D75" s="38">
        <v>1081</v>
      </c>
      <c r="E75" s="38" t="s">
        <v>22</v>
      </c>
      <c r="F75" s="39">
        <f t="shared" si="3"/>
        <v>6.43</v>
      </c>
      <c r="G75" s="39">
        <v>50</v>
      </c>
      <c r="H75" s="39">
        <v>64.28</v>
      </c>
      <c r="I75" s="40">
        <f t="shared" si="1"/>
        <v>15.16</v>
      </c>
      <c r="J75" s="41">
        <f t="shared" si="2"/>
        <v>79.44</v>
      </c>
      <c r="K75" s="16"/>
    </row>
    <row r="76" spans="1:11" ht="35.25" customHeight="1" x14ac:dyDescent="0.25">
      <c r="A76" s="35">
        <v>64</v>
      </c>
      <c r="B76" s="36" t="s">
        <v>28</v>
      </c>
      <c r="C76" s="43" t="s">
        <v>6</v>
      </c>
      <c r="D76" s="38">
        <v>1287</v>
      </c>
      <c r="E76" s="38" t="s">
        <v>22</v>
      </c>
      <c r="F76" s="39">
        <f t="shared" si="3"/>
        <v>7.65</v>
      </c>
      <c r="G76" s="39">
        <v>82.5</v>
      </c>
      <c r="H76" s="39">
        <v>126.27</v>
      </c>
      <c r="I76" s="40">
        <f t="shared" si="1"/>
        <v>29.79</v>
      </c>
      <c r="J76" s="41">
        <f t="shared" si="2"/>
        <v>156.06</v>
      </c>
      <c r="K76" s="16"/>
    </row>
    <row r="77" spans="1:11" ht="35.25" customHeight="1" x14ac:dyDescent="0.25">
      <c r="A77" s="35">
        <v>65</v>
      </c>
      <c r="B77" s="36" t="s">
        <v>28</v>
      </c>
      <c r="C77" s="43" t="s">
        <v>5</v>
      </c>
      <c r="D77" s="38">
        <v>1188</v>
      </c>
      <c r="E77" s="38" t="s">
        <v>22</v>
      </c>
      <c r="F77" s="39">
        <f t="shared" si="3"/>
        <v>7.06</v>
      </c>
      <c r="G77" s="39">
        <v>82.5</v>
      </c>
      <c r="H77" s="39">
        <v>116.56</v>
      </c>
      <c r="I77" s="40">
        <f t="shared" ref="I77:I80" si="4">ROUND(H77*23.59%,2)</f>
        <v>27.5</v>
      </c>
      <c r="J77" s="41">
        <f t="shared" ref="J77:J140" si="5">H77+I77</f>
        <v>144.06</v>
      </c>
      <c r="K77" s="16"/>
    </row>
    <row r="78" spans="1:11" ht="35.25" customHeight="1" x14ac:dyDescent="0.25">
      <c r="A78" s="35">
        <v>66</v>
      </c>
      <c r="B78" s="36" t="s">
        <v>28</v>
      </c>
      <c r="C78" s="43" t="s">
        <v>6</v>
      </c>
      <c r="D78" s="38">
        <v>1332</v>
      </c>
      <c r="E78" s="38" t="s">
        <v>22</v>
      </c>
      <c r="F78" s="39">
        <f t="shared" ref="F78:F141" si="6">ROUND(D78/$F$9,2)</f>
        <v>7.92</v>
      </c>
      <c r="G78" s="39">
        <v>47</v>
      </c>
      <c r="H78" s="39">
        <v>74.459999999999994</v>
      </c>
      <c r="I78" s="40">
        <f t="shared" si="4"/>
        <v>17.57</v>
      </c>
      <c r="J78" s="41">
        <f t="shared" si="5"/>
        <v>92.03</v>
      </c>
      <c r="K78" s="16"/>
    </row>
    <row r="79" spans="1:11" ht="35.25" customHeight="1" x14ac:dyDescent="0.25">
      <c r="A79" s="35">
        <v>67</v>
      </c>
      <c r="B79" s="36" t="s">
        <v>28</v>
      </c>
      <c r="C79" s="43" t="s">
        <v>5</v>
      </c>
      <c r="D79" s="38">
        <v>1210</v>
      </c>
      <c r="E79" s="38" t="s">
        <v>22</v>
      </c>
      <c r="F79" s="39">
        <f t="shared" si="6"/>
        <v>7.2</v>
      </c>
      <c r="G79" s="39">
        <v>35.5</v>
      </c>
      <c r="H79" s="39">
        <v>51.08</v>
      </c>
      <c r="I79" s="40">
        <f t="shared" si="4"/>
        <v>12.05</v>
      </c>
      <c r="J79" s="41">
        <f t="shared" si="5"/>
        <v>63.129999999999995</v>
      </c>
      <c r="K79" s="16"/>
    </row>
    <row r="80" spans="1:11" ht="35.25" customHeight="1" x14ac:dyDescent="0.25">
      <c r="A80" s="35">
        <v>68</v>
      </c>
      <c r="B80" s="36" t="s">
        <v>28</v>
      </c>
      <c r="C80" s="43" t="s">
        <v>5</v>
      </c>
      <c r="D80" s="38">
        <v>1188</v>
      </c>
      <c r="E80" s="38" t="s">
        <v>22</v>
      </c>
      <c r="F80" s="39">
        <f t="shared" si="6"/>
        <v>7.06</v>
      </c>
      <c r="G80" s="39">
        <v>60</v>
      </c>
      <c r="H80" s="39">
        <v>84.77</v>
      </c>
      <c r="I80" s="40">
        <f t="shared" si="4"/>
        <v>20</v>
      </c>
      <c r="J80" s="41">
        <f t="shared" si="5"/>
        <v>104.77</v>
      </c>
      <c r="K80" s="16"/>
    </row>
    <row r="81" spans="1:11" ht="35.25" customHeight="1" x14ac:dyDescent="0.25">
      <c r="A81" s="35">
        <v>69</v>
      </c>
      <c r="B81" s="36" t="s">
        <v>28</v>
      </c>
      <c r="C81" s="43" t="s">
        <v>5</v>
      </c>
      <c r="D81" s="38">
        <v>1187</v>
      </c>
      <c r="E81" s="38" t="s">
        <v>22</v>
      </c>
      <c r="F81" s="39">
        <f t="shared" si="6"/>
        <v>7.06</v>
      </c>
      <c r="G81" s="39">
        <v>23.5</v>
      </c>
      <c r="H81" s="39">
        <v>33.17</v>
      </c>
      <c r="I81" s="40">
        <f>ROUNDUP(H81*23.59%,2)</f>
        <v>7.83</v>
      </c>
      <c r="J81" s="41">
        <f t="shared" si="5"/>
        <v>41</v>
      </c>
      <c r="K81" s="16"/>
    </row>
    <row r="82" spans="1:11" ht="35.25" customHeight="1" x14ac:dyDescent="0.25">
      <c r="A82" s="35">
        <v>70</v>
      </c>
      <c r="B82" s="36" t="s">
        <v>28</v>
      </c>
      <c r="C82" s="43" t="s">
        <v>54</v>
      </c>
      <c r="D82" s="38">
        <v>1275</v>
      </c>
      <c r="E82" s="38" t="s">
        <v>22</v>
      </c>
      <c r="F82" s="39">
        <f t="shared" si="6"/>
        <v>7.58</v>
      </c>
      <c r="G82" s="39">
        <v>57.5</v>
      </c>
      <c r="H82" s="39">
        <v>87.19</v>
      </c>
      <c r="I82" s="44">
        <f>ROUND(H82*21.94%,2)</f>
        <v>19.13</v>
      </c>
      <c r="J82" s="41">
        <f t="shared" si="5"/>
        <v>106.32</v>
      </c>
      <c r="K82" s="16"/>
    </row>
    <row r="83" spans="1:11" ht="35.25" customHeight="1" x14ac:dyDescent="0.25">
      <c r="A83" s="35">
        <v>71</v>
      </c>
      <c r="B83" s="36" t="s">
        <v>28</v>
      </c>
      <c r="C83" s="43" t="s">
        <v>5</v>
      </c>
      <c r="D83" s="38">
        <v>1231</v>
      </c>
      <c r="E83" s="38" t="s">
        <v>22</v>
      </c>
      <c r="F83" s="39">
        <f t="shared" si="6"/>
        <v>7.32</v>
      </c>
      <c r="G83" s="39">
        <v>74.5</v>
      </c>
      <c r="H83" s="39">
        <v>109.07</v>
      </c>
      <c r="I83" s="40">
        <f t="shared" ref="I83:I114" si="7">ROUND(H83*23.59%,2)</f>
        <v>25.73</v>
      </c>
      <c r="J83" s="41">
        <f t="shared" si="5"/>
        <v>134.79999999999998</v>
      </c>
      <c r="K83" s="16"/>
    </row>
    <row r="84" spans="1:11" ht="35.25" customHeight="1" x14ac:dyDescent="0.25">
      <c r="A84" s="35">
        <v>72</v>
      </c>
      <c r="B84" s="36" t="s">
        <v>28</v>
      </c>
      <c r="C84" s="43" t="s">
        <v>5</v>
      </c>
      <c r="D84" s="38">
        <v>1253</v>
      </c>
      <c r="E84" s="38" t="s">
        <v>22</v>
      </c>
      <c r="F84" s="39">
        <f t="shared" si="6"/>
        <v>7.45</v>
      </c>
      <c r="G84" s="39">
        <v>81.5</v>
      </c>
      <c r="H84" s="39">
        <v>121.45</v>
      </c>
      <c r="I84" s="40">
        <f t="shared" si="7"/>
        <v>28.65</v>
      </c>
      <c r="J84" s="41">
        <f t="shared" si="5"/>
        <v>150.1</v>
      </c>
      <c r="K84" s="16"/>
    </row>
    <row r="85" spans="1:11" ht="35.25" customHeight="1" x14ac:dyDescent="0.25">
      <c r="A85" s="35">
        <v>73</v>
      </c>
      <c r="B85" s="36" t="s">
        <v>28</v>
      </c>
      <c r="C85" s="43" t="s">
        <v>5</v>
      </c>
      <c r="D85" s="38">
        <v>1253</v>
      </c>
      <c r="E85" s="38" t="s">
        <v>22</v>
      </c>
      <c r="F85" s="39">
        <f t="shared" si="6"/>
        <v>7.45</v>
      </c>
      <c r="G85" s="39">
        <v>59</v>
      </c>
      <c r="H85" s="39">
        <v>87.92</v>
      </c>
      <c r="I85" s="40">
        <f t="shared" si="7"/>
        <v>20.74</v>
      </c>
      <c r="J85" s="41">
        <f t="shared" si="5"/>
        <v>108.66</v>
      </c>
      <c r="K85" s="16"/>
    </row>
    <row r="86" spans="1:11" ht="35.25" customHeight="1" x14ac:dyDescent="0.25">
      <c r="A86" s="35">
        <v>74</v>
      </c>
      <c r="B86" s="36" t="s">
        <v>28</v>
      </c>
      <c r="C86" s="43" t="s">
        <v>6</v>
      </c>
      <c r="D86" s="38">
        <v>1287</v>
      </c>
      <c r="E86" s="38" t="s">
        <v>22</v>
      </c>
      <c r="F86" s="39">
        <f t="shared" si="6"/>
        <v>7.65</v>
      </c>
      <c r="G86" s="39">
        <v>59</v>
      </c>
      <c r="H86" s="39">
        <v>90.31</v>
      </c>
      <c r="I86" s="40">
        <f>ROUNDUP(H86*23.59%,2)</f>
        <v>21.310000000000002</v>
      </c>
      <c r="J86" s="41">
        <f t="shared" si="5"/>
        <v>111.62</v>
      </c>
      <c r="K86" s="16"/>
    </row>
    <row r="87" spans="1:11" ht="35.25" customHeight="1" x14ac:dyDescent="0.25">
      <c r="A87" s="35">
        <v>75</v>
      </c>
      <c r="B87" s="36" t="s">
        <v>28</v>
      </c>
      <c r="C87" s="43" t="s">
        <v>5</v>
      </c>
      <c r="D87" s="38">
        <v>1187</v>
      </c>
      <c r="E87" s="38" t="s">
        <v>22</v>
      </c>
      <c r="F87" s="39">
        <f t="shared" si="6"/>
        <v>7.06</v>
      </c>
      <c r="G87" s="39">
        <v>42.5</v>
      </c>
      <c r="H87" s="39">
        <v>59.99</v>
      </c>
      <c r="I87" s="40">
        <f t="shared" si="7"/>
        <v>14.15</v>
      </c>
      <c r="J87" s="41">
        <f t="shared" si="5"/>
        <v>74.14</v>
      </c>
      <c r="K87" s="16"/>
    </row>
    <row r="88" spans="1:11" ht="35.25" customHeight="1" x14ac:dyDescent="0.25">
      <c r="A88" s="35">
        <v>76</v>
      </c>
      <c r="B88" s="36" t="s">
        <v>28</v>
      </c>
      <c r="C88" s="43" t="s">
        <v>6</v>
      </c>
      <c r="D88" s="38">
        <v>1308</v>
      </c>
      <c r="E88" s="38" t="s">
        <v>26</v>
      </c>
      <c r="F88" s="39">
        <f t="shared" si="6"/>
        <v>7.78</v>
      </c>
      <c r="G88" s="39">
        <v>1</v>
      </c>
      <c r="H88" s="39">
        <v>3.89</v>
      </c>
      <c r="I88" s="40">
        <f t="shared" si="7"/>
        <v>0.92</v>
      </c>
      <c r="J88" s="41">
        <f t="shared" si="5"/>
        <v>4.8100000000000005</v>
      </c>
      <c r="K88" s="16"/>
    </row>
    <row r="89" spans="1:11" ht="35.25" customHeight="1" x14ac:dyDescent="0.25">
      <c r="A89" s="35">
        <v>77</v>
      </c>
      <c r="B89" s="36" t="s">
        <v>28</v>
      </c>
      <c r="C89" s="43" t="s">
        <v>6</v>
      </c>
      <c r="D89" s="38">
        <v>1308</v>
      </c>
      <c r="E89" s="38" t="s">
        <v>22</v>
      </c>
      <c r="F89" s="39">
        <f t="shared" si="6"/>
        <v>7.78</v>
      </c>
      <c r="G89" s="39">
        <v>69.5</v>
      </c>
      <c r="H89" s="39">
        <v>108.11</v>
      </c>
      <c r="I89" s="40">
        <f t="shared" si="7"/>
        <v>25.5</v>
      </c>
      <c r="J89" s="41">
        <f t="shared" si="5"/>
        <v>133.61000000000001</v>
      </c>
      <c r="K89" s="16"/>
    </row>
    <row r="90" spans="1:11" ht="35.25" customHeight="1" x14ac:dyDescent="0.25">
      <c r="A90" s="35">
        <v>78</v>
      </c>
      <c r="B90" s="36" t="s">
        <v>28</v>
      </c>
      <c r="C90" s="43" t="s">
        <v>5</v>
      </c>
      <c r="D90" s="38">
        <v>1232</v>
      </c>
      <c r="E90" s="38" t="s">
        <v>22</v>
      </c>
      <c r="F90" s="39">
        <f t="shared" si="6"/>
        <v>7.33</v>
      </c>
      <c r="G90" s="39">
        <v>35.5</v>
      </c>
      <c r="H90" s="39">
        <v>52.01</v>
      </c>
      <c r="I90" s="40">
        <f t="shared" si="7"/>
        <v>12.27</v>
      </c>
      <c r="J90" s="41">
        <f t="shared" si="5"/>
        <v>64.28</v>
      </c>
      <c r="K90" s="16"/>
    </row>
    <row r="91" spans="1:11" ht="35.25" customHeight="1" x14ac:dyDescent="0.25">
      <c r="A91" s="35">
        <v>79</v>
      </c>
      <c r="B91" s="36" t="s">
        <v>28</v>
      </c>
      <c r="C91" s="43" t="s">
        <v>6</v>
      </c>
      <c r="D91" s="38">
        <v>1287</v>
      </c>
      <c r="E91" s="38" t="s">
        <v>22</v>
      </c>
      <c r="F91" s="39">
        <f t="shared" si="6"/>
        <v>7.65</v>
      </c>
      <c r="G91" s="39">
        <v>28</v>
      </c>
      <c r="H91" s="39">
        <v>42.86</v>
      </c>
      <c r="I91" s="40">
        <f t="shared" si="7"/>
        <v>10.11</v>
      </c>
      <c r="J91" s="41">
        <f t="shared" si="5"/>
        <v>52.97</v>
      </c>
      <c r="K91" s="16"/>
    </row>
    <row r="92" spans="1:11" ht="35.25" customHeight="1" x14ac:dyDescent="0.25">
      <c r="A92" s="35">
        <v>80</v>
      </c>
      <c r="B92" s="36" t="s">
        <v>28</v>
      </c>
      <c r="C92" s="43" t="s">
        <v>5</v>
      </c>
      <c r="D92" s="38">
        <v>1188</v>
      </c>
      <c r="E92" s="38" t="s">
        <v>22</v>
      </c>
      <c r="F92" s="39">
        <f t="shared" si="6"/>
        <v>7.06</v>
      </c>
      <c r="G92" s="39">
        <v>24.5</v>
      </c>
      <c r="H92" s="39">
        <v>34.61</v>
      </c>
      <c r="I92" s="40">
        <f t="shared" si="7"/>
        <v>8.16</v>
      </c>
      <c r="J92" s="41">
        <f t="shared" si="5"/>
        <v>42.769999999999996</v>
      </c>
      <c r="K92" s="16"/>
    </row>
    <row r="93" spans="1:11" ht="35.25" customHeight="1" x14ac:dyDescent="0.25">
      <c r="A93" s="35">
        <v>81</v>
      </c>
      <c r="B93" s="36" t="s">
        <v>28</v>
      </c>
      <c r="C93" s="43" t="s">
        <v>5</v>
      </c>
      <c r="D93" s="38">
        <v>1232</v>
      </c>
      <c r="E93" s="38" t="s">
        <v>22</v>
      </c>
      <c r="F93" s="39">
        <f t="shared" si="6"/>
        <v>7.33</v>
      </c>
      <c r="G93" s="39">
        <v>62</v>
      </c>
      <c r="H93" s="39">
        <v>90.84</v>
      </c>
      <c r="I93" s="40">
        <f t="shared" si="7"/>
        <v>21.43</v>
      </c>
      <c r="J93" s="41">
        <f t="shared" si="5"/>
        <v>112.27000000000001</v>
      </c>
      <c r="K93" s="16"/>
    </row>
    <row r="94" spans="1:11" ht="35.25" customHeight="1" x14ac:dyDescent="0.25">
      <c r="A94" s="35">
        <v>82</v>
      </c>
      <c r="B94" s="36" t="s">
        <v>28</v>
      </c>
      <c r="C94" s="43" t="s">
        <v>5</v>
      </c>
      <c r="D94" s="38">
        <v>1209</v>
      </c>
      <c r="E94" s="38" t="s">
        <v>22</v>
      </c>
      <c r="F94" s="39">
        <f t="shared" si="6"/>
        <v>7.19</v>
      </c>
      <c r="G94" s="39">
        <v>48.5</v>
      </c>
      <c r="H94" s="39">
        <v>69.73</v>
      </c>
      <c r="I94" s="40">
        <f t="shared" si="7"/>
        <v>16.45</v>
      </c>
      <c r="J94" s="41">
        <f t="shared" si="5"/>
        <v>86.18</v>
      </c>
      <c r="K94" s="16"/>
    </row>
    <row r="95" spans="1:11" ht="35.25" customHeight="1" x14ac:dyDescent="0.25">
      <c r="A95" s="35">
        <v>83</v>
      </c>
      <c r="B95" s="36" t="s">
        <v>28</v>
      </c>
      <c r="C95" s="43" t="s">
        <v>24</v>
      </c>
      <c r="D95" s="38">
        <v>1835</v>
      </c>
      <c r="E95" s="38" t="s">
        <v>22</v>
      </c>
      <c r="F95" s="39">
        <f t="shared" si="6"/>
        <v>10.91</v>
      </c>
      <c r="G95" s="39">
        <v>50</v>
      </c>
      <c r="H95" s="39">
        <v>109.12</v>
      </c>
      <c r="I95" s="40">
        <f t="shared" si="7"/>
        <v>25.74</v>
      </c>
      <c r="J95" s="41">
        <f t="shared" si="5"/>
        <v>134.86000000000001</v>
      </c>
      <c r="K95" s="16"/>
    </row>
    <row r="96" spans="1:11" ht="35.25" customHeight="1" x14ac:dyDescent="0.25">
      <c r="A96" s="35">
        <v>84</v>
      </c>
      <c r="B96" s="36" t="s">
        <v>28</v>
      </c>
      <c r="C96" s="43" t="s">
        <v>5</v>
      </c>
      <c r="D96" s="38">
        <v>1275</v>
      </c>
      <c r="E96" s="38" t="s">
        <v>22</v>
      </c>
      <c r="F96" s="39">
        <f t="shared" si="6"/>
        <v>7.58</v>
      </c>
      <c r="G96" s="39">
        <v>46</v>
      </c>
      <c r="H96" s="39">
        <v>69.75</v>
      </c>
      <c r="I96" s="40">
        <f t="shared" si="7"/>
        <v>16.45</v>
      </c>
      <c r="J96" s="41">
        <f t="shared" si="5"/>
        <v>86.2</v>
      </c>
      <c r="K96" s="16"/>
    </row>
    <row r="97" spans="1:11" ht="35.25" customHeight="1" x14ac:dyDescent="0.25">
      <c r="A97" s="35">
        <v>85</v>
      </c>
      <c r="B97" s="36" t="s">
        <v>28</v>
      </c>
      <c r="C97" s="43" t="s">
        <v>6</v>
      </c>
      <c r="D97" s="38">
        <v>1311</v>
      </c>
      <c r="E97" s="38" t="s">
        <v>22</v>
      </c>
      <c r="F97" s="39">
        <f t="shared" si="6"/>
        <v>7.8</v>
      </c>
      <c r="G97" s="39">
        <v>47.5</v>
      </c>
      <c r="H97" s="39">
        <v>74.06</v>
      </c>
      <c r="I97" s="40">
        <f t="shared" si="7"/>
        <v>17.47</v>
      </c>
      <c r="J97" s="41">
        <f t="shared" si="5"/>
        <v>91.53</v>
      </c>
      <c r="K97" s="16"/>
    </row>
    <row r="98" spans="1:11" ht="35.25" customHeight="1" x14ac:dyDescent="0.25">
      <c r="A98" s="35">
        <v>86</v>
      </c>
      <c r="B98" s="36" t="s">
        <v>28</v>
      </c>
      <c r="C98" s="43" t="s">
        <v>6</v>
      </c>
      <c r="D98" s="38">
        <v>1287</v>
      </c>
      <c r="E98" s="38" t="s">
        <v>22</v>
      </c>
      <c r="F98" s="39">
        <f t="shared" si="6"/>
        <v>7.65</v>
      </c>
      <c r="G98" s="39">
        <v>12</v>
      </c>
      <c r="H98" s="39">
        <v>18.37</v>
      </c>
      <c r="I98" s="40">
        <f t="shared" si="7"/>
        <v>4.33</v>
      </c>
      <c r="J98" s="41">
        <f t="shared" si="5"/>
        <v>22.700000000000003</v>
      </c>
      <c r="K98" s="16"/>
    </row>
    <row r="99" spans="1:11" ht="35.25" customHeight="1" x14ac:dyDescent="0.25">
      <c r="A99" s="35">
        <v>87</v>
      </c>
      <c r="B99" s="36" t="s">
        <v>28</v>
      </c>
      <c r="C99" s="43" t="s">
        <v>6</v>
      </c>
      <c r="D99" s="38">
        <v>1287</v>
      </c>
      <c r="E99" s="38" t="s">
        <v>22</v>
      </c>
      <c r="F99" s="39">
        <f t="shared" si="6"/>
        <v>7.65</v>
      </c>
      <c r="G99" s="39">
        <v>12</v>
      </c>
      <c r="H99" s="39">
        <v>18.37</v>
      </c>
      <c r="I99" s="40">
        <f t="shared" si="7"/>
        <v>4.33</v>
      </c>
      <c r="J99" s="41">
        <f t="shared" si="5"/>
        <v>22.700000000000003</v>
      </c>
      <c r="K99" s="16"/>
    </row>
    <row r="100" spans="1:11" ht="35.25" customHeight="1" x14ac:dyDescent="0.25">
      <c r="A100" s="35">
        <v>88</v>
      </c>
      <c r="B100" s="36" t="s">
        <v>28</v>
      </c>
      <c r="C100" s="43" t="s">
        <v>5</v>
      </c>
      <c r="D100" s="38">
        <v>1275</v>
      </c>
      <c r="E100" s="38" t="s">
        <v>22</v>
      </c>
      <c r="F100" s="39">
        <f t="shared" si="6"/>
        <v>7.58</v>
      </c>
      <c r="G100" s="39">
        <v>12</v>
      </c>
      <c r="H100" s="39">
        <v>18.2</v>
      </c>
      <c r="I100" s="40">
        <f t="shared" si="7"/>
        <v>4.29</v>
      </c>
      <c r="J100" s="41">
        <f t="shared" si="5"/>
        <v>22.49</v>
      </c>
      <c r="K100" s="16"/>
    </row>
    <row r="101" spans="1:11" ht="35.25" customHeight="1" x14ac:dyDescent="0.25">
      <c r="A101" s="35">
        <v>89</v>
      </c>
      <c r="B101" s="36" t="s">
        <v>28</v>
      </c>
      <c r="C101" s="43" t="s">
        <v>5</v>
      </c>
      <c r="D101" s="38">
        <v>1275</v>
      </c>
      <c r="E101" s="38" t="s">
        <v>22</v>
      </c>
      <c r="F101" s="39">
        <f t="shared" si="6"/>
        <v>7.58</v>
      </c>
      <c r="G101" s="39">
        <v>92.5</v>
      </c>
      <c r="H101" s="39">
        <v>140.27000000000001</v>
      </c>
      <c r="I101" s="40">
        <f t="shared" si="7"/>
        <v>33.090000000000003</v>
      </c>
      <c r="J101" s="41">
        <f t="shared" si="5"/>
        <v>173.36</v>
      </c>
      <c r="K101" s="16"/>
    </row>
    <row r="102" spans="1:11" ht="35.25" customHeight="1" x14ac:dyDescent="0.25">
      <c r="A102" s="35">
        <v>90</v>
      </c>
      <c r="B102" s="36" t="s">
        <v>28</v>
      </c>
      <c r="C102" s="43" t="s">
        <v>5</v>
      </c>
      <c r="D102" s="38">
        <v>1231</v>
      </c>
      <c r="E102" s="38" t="s">
        <v>22</v>
      </c>
      <c r="F102" s="39">
        <f t="shared" si="6"/>
        <v>7.32</v>
      </c>
      <c r="G102" s="39">
        <v>52</v>
      </c>
      <c r="H102" s="39">
        <v>76.13</v>
      </c>
      <c r="I102" s="40">
        <f t="shared" si="7"/>
        <v>17.96</v>
      </c>
      <c r="J102" s="41">
        <f t="shared" si="5"/>
        <v>94.09</v>
      </c>
      <c r="K102" s="16"/>
    </row>
    <row r="103" spans="1:11" ht="35.25" customHeight="1" x14ac:dyDescent="0.25">
      <c r="A103" s="35">
        <v>91</v>
      </c>
      <c r="B103" s="36" t="s">
        <v>28</v>
      </c>
      <c r="C103" s="43" t="s">
        <v>5</v>
      </c>
      <c r="D103" s="38">
        <v>1253</v>
      </c>
      <c r="E103" s="38" t="s">
        <v>22</v>
      </c>
      <c r="F103" s="39">
        <f t="shared" si="6"/>
        <v>7.45</v>
      </c>
      <c r="G103" s="39">
        <v>70</v>
      </c>
      <c r="H103" s="39">
        <v>104.31</v>
      </c>
      <c r="I103" s="40">
        <f t="shared" si="7"/>
        <v>24.61</v>
      </c>
      <c r="J103" s="41">
        <f t="shared" si="5"/>
        <v>128.92000000000002</v>
      </c>
      <c r="K103" s="16"/>
    </row>
    <row r="104" spans="1:11" ht="35.25" customHeight="1" x14ac:dyDescent="0.25">
      <c r="A104" s="35">
        <v>92</v>
      </c>
      <c r="B104" s="36" t="s">
        <v>28</v>
      </c>
      <c r="C104" s="43" t="s">
        <v>5</v>
      </c>
      <c r="D104" s="38">
        <v>1253</v>
      </c>
      <c r="E104" s="38" t="s">
        <v>26</v>
      </c>
      <c r="F104" s="39">
        <f t="shared" si="6"/>
        <v>7.45</v>
      </c>
      <c r="G104" s="39">
        <v>1</v>
      </c>
      <c r="H104" s="39">
        <v>3.73</v>
      </c>
      <c r="I104" s="40">
        <f t="shared" si="7"/>
        <v>0.88</v>
      </c>
      <c r="J104" s="41">
        <f t="shared" si="5"/>
        <v>4.6100000000000003</v>
      </c>
      <c r="K104" s="16"/>
    </row>
    <row r="105" spans="1:11" ht="35.25" customHeight="1" x14ac:dyDescent="0.25">
      <c r="A105" s="35">
        <v>93</v>
      </c>
      <c r="B105" s="36" t="s">
        <v>28</v>
      </c>
      <c r="C105" s="43" t="s">
        <v>5</v>
      </c>
      <c r="D105" s="38">
        <v>1187</v>
      </c>
      <c r="E105" s="38" t="s">
        <v>26</v>
      </c>
      <c r="F105" s="39">
        <f t="shared" si="6"/>
        <v>7.06</v>
      </c>
      <c r="G105" s="39">
        <v>1</v>
      </c>
      <c r="H105" s="39">
        <v>3.53</v>
      </c>
      <c r="I105" s="40">
        <f t="shared" si="7"/>
        <v>0.83</v>
      </c>
      <c r="J105" s="41">
        <f t="shared" si="5"/>
        <v>4.3599999999999994</v>
      </c>
      <c r="K105" s="16"/>
    </row>
    <row r="106" spans="1:11" ht="35.25" customHeight="1" x14ac:dyDescent="0.25">
      <c r="A106" s="35">
        <v>94</v>
      </c>
      <c r="B106" s="36" t="s">
        <v>28</v>
      </c>
      <c r="C106" s="43" t="s">
        <v>5</v>
      </c>
      <c r="D106" s="38">
        <v>1187</v>
      </c>
      <c r="E106" s="38" t="s">
        <v>22</v>
      </c>
      <c r="F106" s="39">
        <f t="shared" si="6"/>
        <v>7.06</v>
      </c>
      <c r="G106" s="39">
        <v>34</v>
      </c>
      <c r="H106" s="39">
        <v>47.99</v>
      </c>
      <c r="I106" s="40">
        <f t="shared" si="7"/>
        <v>11.32</v>
      </c>
      <c r="J106" s="41">
        <f t="shared" si="5"/>
        <v>59.31</v>
      </c>
      <c r="K106" s="16"/>
    </row>
    <row r="107" spans="1:11" ht="35.25" customHeight="1" x14ac:dyDescent="0.25">
      <c r="A107" s="35">
        <v>95</v>
      </c>
      <c r="B107" s="36" t="s">
        <v>28</v>
      </c>
      <c r="C107" s="43" t="s">
        <v>5</v>
      </c>
      <c r="D107" s="38">
        <v>1188</v>
      </c>
      <c r="E107" s="38" t="s">
        <v>22</v>
      </c>
      <c r="F107" s="39">
        <f t="shared" si="6"/>
        <v>7.06</v>
      </c>
      <c r="G107" s="39">
        <v>100</v>
      </c>
      <c r="H107" s="39">
        <v>141.28</v>
      </c>
      <c r="I107" s="40">
        <f t="shared" si="7"/>
        <v>33.33</v>
      </c>
      <c r="J107" s="41">
        <f t="shared" si="5"/>
        <v>174.61</v>
      </c>
      <c r="K107" s="16"/>
    </row>
    <row r="108" spans="1:11" ht="35.25" customHeight="1" x14ac:dyDescent="0.25">
      <c r="A108" s="35">
        <v>96</v>
      </c>
      <c r="B108" s="36" t="s">
        <v>28</v>
      </c>
      <c r="C108" s="43" t="s">
        <v>6</v>
      </c>
      <c r="D108" s="38">
        <v>1265</v>
      </c>
      <c r="E108" s="38" t="s">
        <v>26</v>
      </c>
      <c r="F108" s="39">
        <f t="shared" si="6"/>
        <v>7.52</v>
      </c>
      <c r="G108" s="39">
        <v>2</v>
      </c>
      <c r="H108" s="39">
        <v>7.52</v>
      </c>
      <c r="I108" s="40">
        <f t="shared" si="7"/>
        <v>1.77</v>
      </c>
      <c r="J108" s="41">
        <f t="shared" si="5"/>
        <v>9.2899999999999991</v>
      </c>
      <c r="K108" s="16"/>
    </row>
    <row r="109" spans="1:11" ht="35.25" customHeight="1" x14ac:dyDescent="0.25">
      <c r="A109" s="35">
        <v>97</v>
      </c>
      <c r="B109" s="36" t="s">
        <v>28</v>
      </c>
      <c r="C109" s="43" t="s">
        <v>6</v>
      </c>
      <c r="D109" s="38">
        <v>1265</v>
      </c>
      <c r="E109" s="38" t="s">
        <v>22</v>
      </c>
      <c r="F109" s="39">
        <f t="shared" si="6"/>
        <v>7.52</v>
      </c>
      <c r="G109" s="39">
        <v>91.5</v>
      </c>
      <c r="H109" s="39">
        <v>137.65</v>
      </c>
      <c r="I109" s="40">
        <f>ROUNDUP(H109*23.59%,2)</f>
        <v>32.479999999999997</v>
      </c>
      <c r="J109" s="41">
        <f t="shared" si="5"/>
        <v>170.13</v>
      </c>
      <c r="K109" s="16"/>
    </row>
    <row r="110" spans="1:11" ht="35.25" customHeight="1" x14ac:dyDescent="0.25">
      <c r="A110" s="35">
        <v>98</v>
      </c>
      <c r="B110" s="36" t="s">
        <v>29</v>
      </c>
      <c r="C110" s="43" t="s">
        <v>5</v>
      </c>
      <c r="D110" s="38">
        <v>1082</v>
      </c>
      <c r="E110" s="38" t="s">
        <v>22</v>
      </c>
      <c r="F110" s="39">
        <f t="shared" si="6"/>
        <v>6.43</v>
      </c>
      <c r="G110" s="39">
        <v>37</v>
      </c>
      <c r="H110" s="39">
        <v>47.61</v>
      </c>
      <c r="I110" s="40">
        <f t="shared" si="7"/>
        <v>11.23</v>
      </c>
      <c r="J110" s="41">
        <f t="shared" si="5"/>
        <v>58.84</v>
      </c>
      <c r="K110" s="16"/>
    </row>
    <row r="111" spans="1:11" ht="35.25" customHeight="1" x14ac:dyDescent="0.25">
      <c r="A111" s="35">
        <v>99</v>
      </c>
      <c r="B111" s="36" t="s">
        <v>29</v>
      </c>
      <c r="C111" s="43" t="s">
        <v>6</v>
      </c>
      <c r="D111" s="38">
        <v>1144</v>
      </c>
      <c r="E111" s="38" t="s">
        <v>22</v>
      </c>
      <c r="F111" s="39">
        <f t="shared" si="6"/>
        <v>6.8</v>
      </c>
      <c r="G111" s="39">
        <v>67.5</v>
      </c>
      <c r="H111" s="39">
        <v>91.84</v>
      </c>
      <c r="I111" s="40">
        <f t="shared" si="7"/>
        <v>21.67</v>
      </c>
      <c r="J111" s="41">
        <f t="shared" si="5"/>
        <v>113.51</v>
      </c>
      <c r="K111" s="16"/>
    </row>
    <row r="112" spans="1:11" ht="35.25" customHeight="1" x14ac:dyDescent="0.25">
      <c r="A112" s="35">
        <v>100</v>
      </c>
      <c r="B112" s="36" t="s">
        <v>29</v>
      </c>
      <c r="C112" s="43" t="s">
        <v>5</v>
      </c>
      <c r="D112" s="38">
        <v>1062</v>
      </c>
      <c r="E112" s="38" t="s">
        <v>22</v>
      </c>
      <c r="F112" s="39">
        <f t="shared" si="6"/>
        <v>6.32</v>
      </c>
      <c r="G112" s="39">
        <v>44</v>
      </c>
      <c r="H112" s="39">
        <v>55.57</v>
      </c>
      <c r="I112" s="40">
        <f t="shared" si="7"/>
        <v>13.11</v>
      </c>
      <c r="J112" s="41">
        <f t="shared" si="5"/>
        <v>68.680000000000007</v>
      </c>
      <c r="K112" s="16"/>
    </row>
    <row r="113" spans="1:11" ht="35.25" customHeight="1" x14ac:dyDescent="0.25">
      <c r="A113" s="35">
        <v>101</v>
      </c>
      <c r="B113" s="36" t="s">
        <v>29</v>
      </c>
      <c r="C113" s="43" t="s">
        <v>5</v>
      </c>
      <c r="D113" s="38">
        <v>1082</v>
      </c>
      <c r="E113" s="38" t="s">
        <v>22</v>
      </c>
      <c r="F113" s="39">
        <f t="shared" si="6"/>
        <v>6.43</v>
      </c>
      <c r="G113" s="39">
        <v>48</v>
      </c>
      <c r="H113" s="39">
        <v>61.77</v>
      </c>
      <c r="I113" s="41">
        <f t="shared" si="7"/>
        <v>14.57</v>
      </c>
      <c r="J113" s="41">
        <f t="shared" si="5"/>
        <v>76.34</v>
      </c>
      <c r="K113" s="16"/>
    </row>
    <row r="114" spans="1:11" ht="35.25" customHeight="1" x14ac:dyDescent="0.25">
      <c r="A114" s="35">
        <v>102</v>
      </c>
      <c r="B114" s="36" t="s">
        <v>30</v>
      </c>
      <c r="C114" s="43" t="s">
        <v>4</v>
      </c>
      <c r="D114" s="38">
        <v>963</v>
      </c>
      <c r="E114" s="38" t="s">
        <v>22</v>
      </c>
      <c r="F114" s="39">
        <f t="shared" si="6"/>
        <v>5.73</v>
      </c>
      <c r="G114" s="39">
        <v>49</v>
      </c>
      <c r="H114" s="39">
        <v>56.11</v>
      </c>
      <c r="I114" s="41">
        <f t="shared" si="7"/>
        <v>13.24</v>
      </c>
      <c r="J114" s="41">
        <f t="shared" si="5"/>
        <v>69.349999999999994</v>
      </c>
      <c r="K114" s="16"/>
    </row>
    <row r="115" spans="1:11" ht="35.25" customHeight="1" x14ac:dyDescent="0.25">
      <c r="A115" s="35">
        <v>103</v>
      </c>
      <c r="B115" s="36" t="s">
        <v>30</v>
      </c>
      <c r="C115" s="43" t="s">
        <v>55</v>
      </c>
      <c r="D115" s="38">
        <v>983</v>
      </c>
      <c r="E115" s="38" t="s">
        <v>22</v>
      </c>
      <c r="F115" s="39">
        <f t="shared" si="6"/>
        <v>5.85</v>
      </c>
      <c r="G115" s="39">
        <v>36</v>
      </c>
      <c r="H115" s="39">
        <v>42.08</v>
      </c>
      <c r="I115" s="44">
        <f>ROUND(H115*21.94%,2)</f>
        <v>9.23</v>
      </c>
      <c r="J115" s="41">
        <f t="shared" si="5"/>
        <v>51.31</v>
      </c>
      <c r="K115" s="16"/>
    </row>
    <row r="116" spans="1:11" ht="35.25" customHeight="1" x14ac:dyDescent="0.25">
      <c r="A116" s="35">
        <v>104</v>
      </c>
      <c r="B116" s="36" t="s">
        <v>30</v>
      </c>
      <c r="C116" s="43" t="s">
        <v>32</v>
      </c>
      <c r="D116" s="38">
        <v>923</v>
      </c>
      <c r="E116" s="38" t="s">
        <v>22</v>
      </c>
      <c r="F116" s="39">
        <f t="shared" si="6"/>
        <v>5.49</v>
      </c>
      <c r="G116" s="39">
        <v>13</v>
      </c>
      <c r="H116" s="39">
        <v>14.27</v>
      </c>
      <c r="I116" s="41">
        <f t="shared" ref="I116:I179" si="8">ROUND(H116*23.59%,2)</f>
        <v>3.37</v>
      </c>
      <c r="J116" s="41">
        <f t="shared" si="5"/>
        <v>17.64</v>
      </c>
      <c r="K116" s="16"/>
    </row>
    <row r="117" spans="1:11" ht="35.25" customHeight="1" x14ac:dyDescent="0.25">
      <c r="A117" s="35">
        <v>105</v>
      </c>
      <c r="B117" s="36" t="s">
        <v>30</v>
      </c>
      <c r="C117" s="43" t="s">
        <v>4</v>
      </c>
      <c r="D117" s="38">
        <v>923</v>
      </c>
      <c r="E117" s="38" t="s">
        <v>22</v>
      </c>
      <c r="F117" s="39">
        <f t="shared" si="6"/>
        <v>5.49</v>
      </c>
      <c r="G117" s="39">
        <v>49</v>
      </c>
      <c r="H117" s="39">
        <v>53.78</v>
      </c>
      <c r="I117" s="40">
        <f>ROUNDUP(H117*23.59%,2)+0.01</f>
        <v>12.7</v>
      </c>
      <c r="J117" s="41">
        <f t="shared" si="5"/>
        <v>66.48</v>
      </c>
      <c r="K117" s="16"/>
    </row>
    <row r="118" spans="1:11" ht="35.25" customHeight="1" x14ac:dyDescent="0.25">
      <c r="A118" s="35">
        <v>106</v>
      </c>
      <c r="B118" s="36" t="s">
        <v>30</v>
      </c>
      <c r="C118" s="43" t="s">
        <v>32</v>
      </c>
      <c r="D118" s="38">
        <v>843</v>
      </c>
      <c r="E118" s="38" t="s">
        <v>22</v>
      </c>
      <c r="F118" s="39">
        <f t="shared" si="6"/>
        <v>5.01</v>
      </c>
      <c r="G118" s="39">
        <v>36</v>
      </c>
      <c r="H118" s="39">
        <v>36.090000000000003</v>
      </c>
      <c r="I118" s="40">
        <f t="shared" si="8"/>
        <v>8.51</v>
      </c>
      <c r="J118" s="41">
        <f t="shared" si="5"/>
        <v>44.6</v>
      </c>
      <c r="K118" s="16"/>
    </row>
    <row r="119" spans="1:11" ht="35.25" customHeight="1" x14ac:dyDescent="0.25">
      <c r="A119" s="35">
        <v>107</v>
      </c>
      <c r="B119" s="36" t="s">
        <v>30</v>
      </c>
      <c r="C119" s="43" t="s">
        <v>4</v>
      </c>
      <c r="D119" s="38">
        <v>983</v>
      </c>
      <c r="E119" s="38" t="s">
        <v>22</v>
      </c>
      <c r="F119" s="39">
        <f t="shared" si="6"/>
        <v>5.85</v>
      </c>
      <c r="G119" s="39">
        <v>60.5</v>
      </c>
      <c r="H119" s="39">
        <v>70.72</v>
      </c>
      <c r="I119" s="40">
        <f t="shared" si="8"/>
        <v>16.68</v>
      </c>
      <c r="J119" s="41">
        <f t="shared" si="5"/>
        <v>87.4</v>
      </c>
      <c r="K119" s="16"/>
    </row>
    <row r="120" spans="1:11" ht="35.25" customHeight="1" x14ac:dyDescent="0.25">
      <c r="A120" s="35">
        <v>108</v>
      </c>
      <c r="B120" s="36" t="s">
        <v>30</v>
      </c>
      <c r="C120" s="43" t="s">
        <v>5</v>
      </c>
      <c r="D120" s="38">
        <v>1168</v>
      </c>
      <c r="E120" s="38" t="s">
        <v>22</v>
      </c>
      <c r="F120" s="39">
        <f t="shared" si="6"/>
        <v>6.95</v>
      </c>
      <c r="G120" s="39">
        <v>49</v>
      </c>
      <c r="H120" s="39">
        <v>68.06</v>
      </c>
      <c r="I120" s="40">
        <f>ROUNDDOWN(H120*23.59%,2)</f>
        <v>16.05</v>
      </c>
      <c r="J120" s="41">
        <f t="shared" si="5"/>
        <v>84.11</v>
      </c>
      <c r="K120" s="16"/>
    </row>
    <row r="121" spans="1:11" ht="35.25" customHeight="1" x14ac:dyDescent="0.25">
      <c r="A121" s="35">
        <v>109</v>
      </c>
      <c r="B121" s="36" t="s">
        <v>30</v>
      </c>
      <c r="C121" s="43" t="s">
        <v>5</v>
      </c>
      <c r="D121" s="38">
        <v>1061</v>
      </c>
      <c r="E121" s="38" t="s">
        <v>22</v>
      </c>
      <c r="F121" s="39">
        <f t="shared" si="6"/>
        <v>6.31</v>
      </c>
      <c r="G121" s="39">
        <v>49</v>
      </c>
      <c r="H121" s="39">
        <v>61.83</v>
      </c>
      <c r="I121" s="40">
        <f t="shared" si="8"/>
        <v>14.59</v>
      </c>
      <c r="J121" s="41">
        <f t="shared" si="5"/>
        <v>76.42</v>
      </c>
      <c r="K121" s="16"/>
    </row>
    <row r="122" spans="1:11" ht="35.25" customHeight="1" x14ac:dyDescent="0.25">
      <c r="A122" s="35">
        <v>110</v>
      </c>
      <c r="B122" s="36" t="s">
        <v>30</v>
      </c>
      <c r="C122" s="43" t="s">
        <v>31</v>
      </c>
      <c r="D122" s="38">
        <v>1270</v>
      </c>
      <c r="E122" s="38" t="s">
        <v>22</v>
      </c>
      <c r="F122" s="39">
        <f t="shared" si="6"/>
        <v>7.55</v>
      </c>
      <c r="G122" s="39">
        <v>39</v>
      </c>
      <c r="H122" s="39">
        <v>58.91</v>
      </c>
      <c r="I122" s="40">
        <f t="shared" si="8"/>
        <v>13.9</v>
      </c>
      <c r="J122" s="41">
        <f t="shared" si="5"/>
        <v>72.81</v>
      </c>
      <c r="K122" s="16"/>
    </row>
    <row r="123" spans="1:11" ht="35.25" customHeight="1" x14ac:dyDescent="0.25">
      <c r="A123" s="35">
        <v>111</v>
      </c>
      <c r="B123" s="36" t="s">
        <v>30</v>
      </c>
      <c r="C123" s="43" t="s">
        <v>4</v>
      </c>
      <c r="D123" s="38">
        <v>983</v>
      </c>
      <c r="E123" s="38" t="s">
        <v>22</v>
      </c>
      <c r="F123" s="39">
        <f t="shared" si="6"/>
        <v>5.85</v>
      </c>
      <c r="G123" s="39">
        <v>49</v>
      </c>
      <c r="H123" s="39">
        <v>57.28</v>
      </c>
      <c r="I123" s="40">
        <f t="shared" si="8"/>
        <v>13.51</v>
      </c>
      <c r="J123" s="41">
        <f t="shared" si="5"/>
        <v>70.790000000000006</v>
      </c>
      <c r="K123" s="16"/>
    </row>
    <row r="124" spans="1:11" ht="35.25" customHeight="1" x14ac:dyDescent="0.25">
      <c r="A124" s="35">
        <v>112</v>
      </c>
      <c r="B124" s="36" t="s">
        <v>30</v>
      </c>
      <c r="C124" s="43" t="s">
        <v>5</v>
      </c>
      <c r="D124" s="38">
        <v>1021</v>
      </c>
      <c r="E124" s="38" t="s">
        <v>22</v>
      </c>
      <c r="F124" s="39">
        <f t="shared" si="6"/>
        <v>6.07</v>
      </c>
      <c r="G124" s="39">
        <v>13</v>
      </c>
      <c r="H124" s="39">
        <v>15.78</v>
      </c>
      <c r="I124" s="40">
        <f t="shared" si="8"/>
        <v>3.72</v>
      </c>
      <c r="J124" s="41">
        <f t="shared" si="5"/>
        <v>19.5</v>
      </c>
      <c r="K124" s="16"/>
    </row>
    <row r="125" spans="1:11" ht="35.25" customHeight="1" x14ac:dyDescent="0.25">
      <c r="A125" s="35">
        <v>113</v>
      </c>
      <c r="B125" s="36" t="s">
        <v>30</v>
      </c>
      <c r="C125" s="43" t="s">
        <v>32</v>
      </c>
      <c r="D125" s="38">
        <v>843</v>
      </c>
      <c r="E125" s="38" t="s">
        <v>22</v>
      </c>
      <c r="F125" s="39">
        <f t="shared" si="6"/>
        <v>5.01</v>
      </c>
      <c r="G125" s="39">
        <v>58</v>
      </c>
      <c r="H125" s="39">
        <v>58.15</v>
      </c>
      <c r="I125" s="40">
        <f t="shared" si="8"/>
        <v>13.72</v>
      </c>
      <c r="J125" s="41">
        <f t="shared" si="5"/>
        <v>71.87</v>
      </c>
      <c r="K125" s="16"/>
    </row>
    <row r="126" spans="1:11" ht="35.25" customHeight="1" x14ac:dyDescent="0.25">
      <c r="A126" s="35">
        <v>114</v>
      </c>
      <c r="B126" s="36" t="s">
        <v>30</v>
      </c>
      <c r="C126" s="43" t="s">
        <v>31</v>
      </c>
      <c r="D126" s="38">
        <v>1327</v>
      </c>
      <c r="E126" s="38" t="s">
        <v>22</v>
      </c>
      <c r="F126" s="39">
        <f t="shared" si="6"/>
        <v>7.89</v>
      </c>
      <c r="G126" s="39">
        <v>47.5</v>
      </c>
      <c r="H126" s="39">
        <v>74.959999999999994</v>
      </c>
      <c r="I126" s="40">
        <f t="shared" si="8"/>
        <v>17.68</v>
      </c>
      <c r="J126" s="41">
        <f t="shared" si="5"/>
        <v>92.639999999999986</v>
      </c>
      <c r="K126" s="16"/>
    </row>
    <row r="127" spans="1:11" ht="35.25" customHeight="1" x14ac:dyDescent="0.25">
      <c r="A127" s="35">
        <v>115</v>
      </c>
      <c r="B127" s="36" t="s">
        <v>30</v>
      </c>
      <c r="C127" s="43" t="s">
        <v>5</v>
      </c>
      <c r="D127" s="38">
        <v>1120</v>
      </c>
      <c r="E127" s="38" t="s">
        <v>22</v>
      </c>
      <c r="F127" s="39">
        <f t="shared" si="6"/>
        <v>6.66</v>
      </c>
      <c r="G127" s="39">
        <v>46</v>
      </c>
      <c r="H127" s="39">
        <v>61.27</v>
      </c>
      <c r="I127" s="40">
        <f t="shared" si="8"/>
        <v>14.45</v>
      </c>
      <c r="J127" s="41">
        <f t="shared" si="5"/>
        <v>75.72</v>
      </c>
      <c r="K127" s="16"/>
    </row>
    <row r="128" spans="1:11" ht="35.25" customHeight="1" x14ac:dyDescent="0.25">
      <c r="A128" s="35">
        <v>116</v>
      </c>
      <c r="B128" s="36" t="s">
        <v>30</v>
      </c>
      <c r="C128" s="43" t="s">
        <v>4</v>
      </c>
      <c r="D128" s="38">
        <v>983</v>
      </c>
      <c r="E128" s="38" t="s">
        <v>22</v>
      </c>
      <c r="F128" s="39">
        <f t="shared" si="6"/>
        <v>5.85</v>
      </c>
      <c r="G128" s="39">
        <v>106.5</v>
      </c>
      <c r="H128" s="39">
        <v>124.5</v>
      </c>
      <c r="I128" s="40">
        <f t="shared" si="8"/>
        <v>29.37</v>
      </c>
      <c r="J128" s="41">
        <f t="shared" si="5"/>
        <v>153.87</v>
      </c>
      <c r="K128" s="16"/>
    </row>
    <row r="129" spans="1:11" ht="35.25" customHeight="1" x14ac:dyDescent="0.25">
      <c r="A129" s="35">
        <v>117</v>
      </c>
      <c r="B129" s="36" t="s">
        <v>30</v>
      </c>
      <c r="C129" s="43" t="s">
        <v>31</v>
      </c>
      <c r="D129" s="38">
        <v>1228</v>
      </c>
      <c r="E129" s="38" t="s">
        <v>26</v>
      </c>
      <c r="F129" s="39">
        <f t="shared" si="6"/>
        <v>7.3</v>
      </c>
      <c r="G129" s="39">
        <v>1</v>
      </c>
      <c r="H129" s="39">
        <v>3.65</v>
      </c>
      <c r="I129" s="40">
        <f t="shared" si="8"/>
        <v>0.86</v>
      </c>
      <c r="J129" s="41">
        <f t="shared" si="5"/>
        <v>4.51</v>
      </c>
      <c r="K129" s="16"/>
    </row>
    <row r="130" spans="1:11" ht="35.25" customHeight="1" x14ac:dyDescent="0.25">
      <c r="A130" s="35">
        <v>118</v>
      </c>
      <c r="B130" s="36" t="s">
        <v>30</v>
      </c>
      <c r="C130" s="43" t="s">
        <v>31</v>
      </c>
      <c r="D130" s="38">
        <v>1228</v>
      </c>
      <c r="E130" s="38" t="s">
        <v>22</v>
      </c>
      <c r="F130" s="39">
        <f t="shared" si="6"/>
        <v>7.3</v>
      </c>
      <c r="G130" s="39">
        <v>49</v>
      </c>
      <c r="H130" s="39">
        <v>71.56</v>
      </c>
      <c r="I130" s="40">
        <f t="shared" si="8"/>
        <v>16.88</v>
      </c>
      <c r="J130" s="41">
        <f t="shared" si="5"/>
        <v>88.44</v>
      </c>
      <c r="K130" s="16"/>
    </row>
    <row r="131" spans="1:11" ht="35.25" customHeight="1" x14ac:dyDescent="0.25">
      <c r="A131" s="35">
        <v>119</v>
      </c>
      <c r="B131" s="36" t="s">
        <v>30</v>
      </c>
      <c r="C131" s="43" t="s">
        <v>4</v>
      </c>
      <c r="D131" s="38">
        <v>963</v>
      </c>
      <c r="E131" s="38" t="s">
        <v>22</v>
      </c>
      <c r="F131" s="39">
        <f t="shared" si="6"/>
        <v>5.73</v>
      </c>
      <c r="G131" s="39">
        <v>13</v>
      </c>
      <c r="H131" s="39">
        <v>14.89</v>
      </c>
      <c r="I131" s="40">
        <f t="shared" si="8"/>
        <v>3.51</v>
      </c>
      <c r="J131" s="41">
        <f t="shared" si="5"/>
        <v>18.399999999999999</v>
      </c>
      <c r="K131" s="16"/>
    </row>
    <row r="132" spans="1:11" ht="35.25" customHeight="1" x14ac:dyDescent="0.25">
      <c r="A132" s="35">
        <v>120</v>
      </c>
      <c r="B132" s="36" t="s">
        <v>56</v>
      </c>
      <c r="C132" s="43" t="s">
        <v>24</v>
      </c>
      <c r="D132" s="38">
        <v>1474</v>
      </c>
      <c r="E132" s="38" t="s">
        <v>22</v>
      </c>
      <c r="F132" s="39">
        <f t="shared" si="6"/>
        <v>8.76</v>
      </c>
      <c r="G132" s="39">
        <v>13</v>
      </c>
      <c r="H132" s="39">
        <v>22.79</v>
      </c>
      <c r="I132" s="40">
        <f t="shared" si="8"/>
        <v>5.38</v>
      </c>
      <c r="J132" s="41">
        <f t="shared" si="5"/>
        <v>28.169999999999998</v>
      </c>
      <c r="K132" s="16"/>
    </row>
    <row r="133" spans="1:11" ht="35.25" customHeight="1" x14ac:dyDescent="0.25">
      <c r="A133" s="35">
        <v>121</v>
      </c>
      <c r="B133" s="36" t="s">
        <v>33</v>
      </c>
      <c r="C133" s="43" t="s">
        <v>19</v>
      </c>
      <c r="D133" s="38">
        <v>1306</v>
      </c>
      <c r="E133" s="38" t="s">
        <v>22</v>
      </c>
      <c r="F133" s="39">
        <f t="shared" si="6"/>
        <v>7.77</v>
      </c>
      <c r="G133" s="39">
        <v>13</v>
      </c>
      <c r="H133" s="39">
        <v>20.190000000000001</v>
      </c>
      <c r="I133" s="40">
        <f t="shared" si="8"/>
        <v>4.76</v>
      </c>
      <c r="J133" s="41">
        <f t="shared" si="5"/>
        <v>24.950000000000003</v>
      </c>
      <c r="K133" s="16"/>
    </row>
    <row r="134" spans="1:11" ht="35.25" customHeight="1" x14ac:dyDescent="0.25">
      <c r="A134" s="35">
        <v>122</v>
      </c>
      <c r="B134" s="36" t="s">
        <v>34</v>
      </c>
      <c r="C134" s="43" t="s">
        <v>32</v>
      </c>
      <c r="D134" s="38">
        <v>870</v>
      </c>
      <c r="E134" s="38" t="s">
        <v>22</v>
      </c>
      <c r="F134" s="39">
        <f t="shared" si="6"/>
        <v>5.17</v>
      </c>
      <c r="G134" s="39">
        <v>49</v>
      </c>
      <c r="H134" s="39">
        <v>50.7</v>
      </c>
      <c r="I134" s="40">
        <f t="shared" si="8"/>
        <v>11.96</v>
      </c>
      <c r="J134" s="41">
        <f t="shared" si="5"/>
        <v>62.660000000000004</v>
      </c>
      <c r="K134" s="16"/>
    </row>
    <row r="135" spans="1:11" ht="35.25" customHeight="1" x14ac:dyDescent="0.25">
      <c r="A135" s="35">
        <v>123</v>
      </c>
      <c r="B135" s="36" t="s">
        <v>34</v>
      </c>
      <c r="C135" s="43" t="s">
        <v>32</v>
      </c>
      <c r="D135" s="38">
        <v>910</v>
      </c>
      <c r="E135" s="38" t="s">
        <v>22</v>
      </c>
      <c r="F135" s="39">
        <f t="shared" si="6"/>
        <v>5.41</v>
      </c>
      <c r="G135" s="39">
        <v>71.5</v>
      </c>
      <c r="H135" s="39">
        <v>77.38</v>
      </c>
      <c r="I135" s="40">
        <f t="shared" si="8"/>
        <v>18.25</v>
      </c>
      <c r="J135" s="41">
        <f t="shared" si="5"/>
        <v>95.63</v>
      </c>
      <c r="K135" s="16"/>
    </row>
    <row r="136" spans="1:11" ht="35.25" customHeight="1" x14ac:dyDescent="0.25">
      <c r="A136" s="35">
        <v>124</v>
      </c>
      <c r="B136" s="36" t="s">
        <v>34</v>
      </c>
      <c r="C136" s="43" t="s">
        <v>4</v>
      </c>
      <c r="D136" s="38">
        <v>1062</v>
      </c>
      <c r="E136" s="38" t="s">
        <v>22</v>
      </c>
      <c r="F136" s="39">
        <f t="shared" si="6"/>
        <v>6.32</v>
      </c>
      <c r="G136" s="39">
        <v>13.5</v>
      </c>
      <c r="H136" s="39">
        <v>17.05</v>
      </c>
      <c r="I136" s="40">
        <f t="shared" si="8"/>
        <v>4.0199999999999996</v>
      </c>
      <c r="J136" s="41">
        <f t="shared" si="5"/>
        <v>21.07</v>
      </c>
      <c r="K136" s="16"/>
    </row>
    <row r="137" spans="1:11" ht="35.25" customHeight="1" x14ac:dyDescent="0.25">
      <c r="A137" s="35">
        <v>125</v>
      </c>
      <c r="B137" s="36" t="s">
        <v>34</v>
      </c>
      <c r="C137" s="43" t="s">
        <v>32</v>
      </c>
      <c r="D137" s="38">
        <v>910</v>
      </c>
      <c r="E137" s="38" t="s">
        <v>22</v>
      </c>
      <c r="F137" s="39">
        <f t="shared" si="6"/>
        <v>5.41</v>
      </c>
      <c r="G137" s="39">
        <v>85</v>
      </c>
      <c r="H137" s="39">
        <v>91.99</v>
      </c>
      <c r="I137" s="40">
        <f t="shared" si="8"/>
        <v>21.7</v>
      </c>
      <c r="J137" s="41">
        <f t="shared" si="5"/>
        <v>113.69</v>
      </c>
      <c r="K137" s="16"/>
    </row>
    <row r="138" spans="1:11" ht="35.25" customHeight="1" x14ac:dyDescent="0.25">
      <c r="A138" s="35">
        <v>126</v>
      </c>
      <c r="B138" s="36" t="s">
        <v>34</v>
      </c>
      <c r="C138" s="43" t="s">
        <v>32</v>
      </c>
      <c r="D138" s="38">
        <v>830</v>
      </c>
      <c r="E138" s="38" t="s">
        <v>22</v>
      </c>
      <c r="F138" s="39">
        <f t="shared" si="6"/>
        <v>4.9400000000000004</v>
      </c>
      <c r="G138" s="39">
        <v>73</v>
      </c>
      <c r="H138" s="39">
        <v>72.05</v>
      </c>
      <c r="I138" s="40">
        <f t="shared" si="8"/>
        <v>17</v>
      </c>
      <c r="J138" s="41">
        <f t="shared" si="5"/>
        <v>89.05</v>
      </c>
      <c r="K138" s="16"/>
    </row>
    <row r="139" spans="1:11" ht="35.25" customHeight="1" x14ac:dyDescent="0.25">
      <c r="A139" s="35">
        <v>127</v>
      </c>
      <c r="B139" s="36" t="s">
        <v>34</v>
      </c>
      <c r="C139" s="43" t="s">
        <v>32</v>
      </c>
      <c r="D139" s="38">
        <v>910</v>
      </c>
      <c r="E139" s="38" t="s">
        <v>22</v>
      </c>
      <c r="F139" s="39">
        <f t="shared" si="6"/>
        <v>5.41</v>
      </c>
      <c r="G139" s="39">
        <v>82.5</v>
      </c>
      <c r="H139" s="39">
        <v>89.28</v>
      </c>
      <c r="I139" s="40">
        <f t="shared" si="8"/>
        <v>21.06</v>
      </c>
      <c r="J139" s="41">
        <f t="shared" si="5"/>
        <v>110.34</v>
      </c>
      <c r="K139" s="16"/>
    </row>
    <row r="140" spans="1:11" ht="35.25" customHeight="1" x14ac:dyDescent="0.25">
      <c r="A140" s="35">
        <v>128</v>
      </c>
      <c r="B140" s="36" t="s">
        <v>34</v>
      </c>
      <c r="C140" s="43" t="s">
        <v>32</v>
      </c>
      <c r="D140" s="38">
        <v>890</v>
      </c>
      <c r="E140" s="38" t="s">
        <v>22</v>
      </c>
      <c r="F140" s="39">
        <f t="shared" si="6"/>
        <v>5.29</v>
      </c>
      <c r="G140" s="39">
        <v>55</v>
      </c>
      <c r="H140" s="39">
        <v>58.21</v>
      </c>
      <c r="I140" s="40">
        <f t="shared" si="8"/>
        <v>13.73</v>
      </c>
      <c r="J140" s="41">
        <f t="shared" si="5"/>
        <v>71.94</v>
      </c>
      <c r="K140" s="16"/>
    </row>
    <row r="141" spans="1:11" ht="35.25" customHeight="1" x14ac:dyDescent="0.25">
      <c r="A141" s="35">
        <v>129</v>
      </c>
      <c r="B141" s="36" t="s">
        <v>34</v>
      </c>
      <c r="C141" s="43" t="s">
        <v>32</v>
      </c>
      <c r="D141" s="38">
        <v>870</v>
      </c>
      <c r="E141" s="38" t="s">
        <v>22</v>
      </c>
      <c r="F141" s="39">
        <f t="shared" si="6"/>
        <v>5.17</v>
      </c>
      <c r="G141" s="39">
        <v>47.5</v>
      </c>
      <c r="H141" s="39">
        <v>49.14</v>
      </c>
      <c r="I141" s="40">
        <f t="shared" si="8"/>
        <v>11.59</v>
      </c>
      <c r="J141" s="41">
        <f t="shared" ref="J141:J204" si="9">H141+I141</f>
        <v>60.730000000000004</v>
      </c>
      <c r="K141" s="16"/>
    </row>
    <row r="142" spans="1:11" ht="35.25" customHeight="1" x14ac:dyDescent="0.25">
      <c r="A142" s="35">
        <v>130</v>
      </c>
      <c r="B142" s="36" t="s">
        <v>34</v>
      </c>
      <c r="C142" s="43" t="s">
        <v>32</v>
      </c>
      <c r="D142" s="38">
        <v>890</v>
      </c>
      <c r="E142" s="38" t="s">
        <v>22</v>
      </c>
      <c r="F142" s="39">
        <f t="shared" ref="F142:F205" si="10">ROUND(D142/$F$9,2)</f>
        <v>5.29</v>
      </c>
      <c r="G142" s="39">
        <v>12</v>
      </c>
      <c r="H142" s="39">
        <v>12.7</v>
      </c>
      <c r="I142" s="40">
        <f t="shared" si="8"/>
        <v>3</v>
      </c>
      <c r="J142" s="41">
        <f t="shared" si="9"/>
        <v>15.7</v>
      </c>
      <c r="K142" s="16"/>
    </row>
    <row r="143" spans="1:11" ht="35.25" customHeight="1" x14ac:dyDescent="0.25">
      <c r="A143" s="35">
        <v>131</v>
      </c>
      <c r="B143" s="36" t="s">
        <v>34</v>
      </c>
      <c r="C143" s="43" t="s">
        <v>32</v>
      </c>
      <c r="D143" s="38">
        <v>870</v>
      </c>
      <c r="E143" s="38" t="s">
        <v>22</v>
      </c>
      <c r="F143" s="39">
        <f t="shared" si="10"/>
        <v>5.17</v>
      </c>
      <c r="G143" s="39">
        <v>34.5</v>
      </c>
      <c r="H143" s="39">
        <v>35.69</v>
      </c>
      <c r="I143" s="40">
        <f t="shared" si="8"/>
        <v>8.42</v>
      </c>
      <c r="J143" s="41">
        <f t="shared" si="9"/>
        <v>44.11</v>
      </c>
      <c r="K143" s="16"/>
    </row>
    <row r="144" spans="1:11" ht="35.25" customHeight="1" x14ac:dyDescent="0.25">
      <c r="A144" s="35">
        <v>132</v>
      </c>
      <c r="B144" s="36" t="s">
        <v>34</v>
      </c>
      <c r="C144" s="43" t="s">
        <v>4</v>
      </c>
      <c r="D144" s="38">
        <v>923</v>
      </c>
      <c r="E144" s="38" t="s">
        <v>22</v>
      </c>
      <c r="F144" s="39">
        <f t="shared" si="10"/>
        <v>5.49</v>
      </c>
      <c r="G144" s="39">
        <v>13</v>
      </c>
      <c r="H144" s="39">
        <v>14.27</v>
      </c>
      <c r="I144" s="40">
        <f t="shared" si="8"/>
        <v>3.37</v>
      </c>
      <c r="J144" s="41">
        <f t="shared" si="9"/>
        <v>17.64</v>
      </c>
      <c r="K144" s="16"/>
    </row>
    <row r="145" spans="1:11" ht="35.25" customHeight="1" x14ac:dyDescent="0.25">
      <c r="A145" s="35">
        <v>133</v>
      </c>
      <c r="B145" s="36" t="s">
        <v>34</v>
      </c>
      <c r="C145" s="43" t="s">
        <v>32</v>
      </c>
      <c r="D145" s="38">
        <v>870</v>
      </c>
      <c r="E145" s="38" t="s">
        <v>22</v>
      </c>
      <c r="F145" s="39">
        <f t="shared" si="10"/>
        <v>5.17</v>
      </c>
      <c r="G145" s="39">
        <v>49</v>
      </c>
      <c r="H145" s="39">
        <v>50.7</v>
      </c>
      <c r="I145" s="40">
        <f t="shared" si="8"/>
        <v>11.96</v>
      </c>
      <c r="J145" s="41">
        <f t="shared" si="9"/>
        <v>62.660000000000004</v>
      </c>
      <c r="K145" s="16"/>
    </row>
    <row r="146" spans="1:11" ht="35.25" customHeight="1" x14ac:dyDescent="0.25">
      <c r="A146" s="35">
        <v>134</v>
      </c>
      <c r="B146" s="36" t="s">
        <v>34</v>
      </c>
      <c r="C146" s="43" t="s">
        <v>32</v>
      </c>
      <c r="D146" s="38">
        <v>910</v>
      </c>
      <c r="E146" s="38" t="s">
        <v>26</v>
      </c>
      <c r="F146" s="39">
        <f t="shared" si="10"/>
        <v>5.41</v>
      </c>
      <c r="G146" s="39">
        <v>1.5</v>
      </c>
      <c r="H146" s="39">
        <v>4.0599999999999996</v>
      </c>
      <c r="I146" s="40">
        <f t="shared" si="8"/>
        <v>0.96</v>
      </c>
      <c r="J146" s="41">
        <f t="shared" si="9"/>
        <v>5.0199999999999996</v>
      </c>
      <c r="K146" s="16"/>
    </row>
    <row r="147" spans="1:11" ht="35.25" customHeight="1" x14ac:dyDescent="0.25">
      <c r="A147" s="35">
        <v>135</v>
      </c>
      <c r="B147" s="36" t="s">
        <v>34</v>
      </c>
      <c r="C147" s="43" t="s">
        <v>32</v>
      </c>
      <c r="D147" s="38">
        <v>910</v>
      </c>
      <c r="E147" s="38" t="s">
        <v>22</v>
      </c>
      <c r="F147" s="39">
        <f t="shared" si="10"/>
        <v>5.41</v>
      </c>
      <c r="G147" s="39">
        <v>11.5</v>
      </c>
      <c r="H147" s="39">
        <v>12.45</v>
      </c>
      <c r="I147" s="40">
        <f t="shared" si="8"/>
        <v>2.94</v>
      </c>
      <c r="J147" s="41">
        <f t="shared" si="9"/>
        <v>15.389999999999999</v>
      </c>
      <c r="K147" s="16"/>
    </row>
    <row r="148" spans="1:11" ht="35.25" customHeight="1" x14ac:dyDescent="0.25">
      <c r="A148" s="35">
        <v>136</v>
      </c>
      <c r="B148" s="36" t="s">
        <v>34</v>
      </c>
      <c r="C148" s="43" t="s">
        <v>32</v>
      </c>
      <c r="D148" s="38">
        <v>850</v>
      </c>
      <c r="E148" s="38" t="s">
        <v>22</v>
      </c>
      <c r="F148" s="39">
        <f t="shared" si="10"/>
        <v>5.05</v>
      </c>
      <c r="G148" s="39">
        <v>37</v>
      </c>
      <c r="H148" s="39">
        <v>37.4</v>
      </c>
      <c r="I148" s="40">
        <f t="shared" si="8"/>
        <v>8.82</v>
      </c>
      <c r="J148" s="41">
        <f t="shared" si="9"/>
        <v>46.22</v>
      </c>
      <c r="K148" s="16"/>
    </row>
    <row r="149" spans="1:11" ht="35.25" customHeight="1" x14ac:dyDescent="0.25">
      <c r="A149" s="35">
        <v>137</v>
      </c>
      <c r="B149" s="36" t="s">
        <v>34</v>
      </c>
      <c r="C149" s="43" t="s">
        <v>4</v>
      </c>
      <c r="D149" s="38">
        <v>923</v>
      </c>
      <c r="E149" s="38" t="s">
        <v>22</v>
      </c>
      <c r="F149" s="39">
        <f t="shared" si="10"/>
        <v>5.49</v>
      </c>
      <c r="G149" s="39">
        <v>11.5</v>
      </c>
      <c r="H149" s="39">
        <v>12.62</v>
      </c>
      <c r="I149" s="40">
        <f t="shared" si="8"/>
        <v>2.98</v>
      </c>
      <c r="J149" s="41">
        <f t="shared" si="9"/>
        <v>15.6</v>
      </c>
      <c r="K149" s="16"/>
    </row>
    <row r="150" spans="1:11" ht="35.25" customHeight="1" x14ac:dyDescent="0.25">
      <c r="A150" s="35">
        <v>138</v>
      </c>
      <c r="B150" s="36" t="s">
        <v>34</v>
      </c>
      <c r="C150" s="43" t="s">
        <v>32</v>
      </c>
      <c r="D150" s="38">
        <v>830</v>
      </c>
      <c r="E150" s="38" t="s">
        <v>22</v>
      </c>
      <c r="F150" s="39">
        <f t="shared" si="10"/>
        <v>4.9400000000000004</v>
      </c>
      <c r="G150" s="39">
        <v>36</v>
      </c>
      <c r="H150" s="39">
        <v>35.53</v>
      </c>
      <c r="I150" s="40">
        <f t="shared" si="8"/>
        <v>8.3800000000000008</v>
      </c>
      <c r="J150" s="41">
        <f t="shared" si="9"/>
        <v>43.910000000000004</v>
      </c>
      <c r="K150" s="16"/>
    </row>
    <row r="151" spans="1:11" ht="35.25" customHeight="1" x14ac:dyDescent="0.25">
      <c r="A151" s="35">
        <v>139</v>
      </c>
      <c r="B151" s="36" t="s">
        <v>34</v>
      </c>
      <c r="C151" s="43" t="s">
        <v>4</v>
      </c>
      <c r="D151" s="38">
        <v>923</v>
      </c>
      <c r="E151" s="38" t="s">
        <v>26</v>
      </c>
      <c r="F151" s="39">
        <f t="shared" si="10"/>
        <v>5.49</v>
      </c>
      <c r="G151" s="39">
        <v>1</v>
      </c>
      <c r="H151" s="39">
        <v>2.74</v>
      </c>
      <c r="I151" s="40">
        <f t="shared" si="8"/>
        <v>0.65</v>
      </c>
      <c r="J151" s="41">
        <f t="shared" si="9"/>
        <v>3.39</v>
      </c>
      <c r="K151" s="16"/>
    </row>
    <row r="152" spans="1:11" ht="35.25" customHeight="1" x14ac:dyDescent="0.25">
      <c r="A152" s="35">
        <v>140</v>
      </c>
      <c r="B152" s="36" t="s">
        <v>34</v>
      </c>
      <c r="C152" s="43" t="s">
        <v>4</v>
      </c>
      <c r="D152" s="38">
        <v>923</v>
      </c>
      <c r="E152" s="38" t="s">
        <v>22</v>
      </c>
      <c r="F152" s="39">
        <f t="shared" si="10"/>
        <v>5.49</v>
      </c>
      <c r="G152" s="39">
        <v>51</v>
      </c>
      <c r="H152" s="39">
        <v>55.98</v>
      </c>
      <c r="I152" s="40">
        <f>ROUNDDOWN(H152*23.59%,2)</f>
        <v>13.2</v>
      </c>
      <c r="J152" s="41">
        <f t="shared" si="9"/>
        <v>69.179999999999993</v>
      </c>
      <c r="K152" s="16"/>
    </row>
    <row r="153" spans="1:11" ht="35.25" customHeight="1" x14ac:dyDescent="0.25">
      <c r="A153" s="35">
        <v>141</v>
      </c>
      <c r="B153" s="36" t="s">
        <v>34</v>
      </c>
      <c r="C153" s="43" t="s">
        <v>4</v>
      </c>
      <c r="D153" s="38">
        <v>923</v>
      </c>
      <c r="E153" s="38" t="s">
        <v>22</v>
      </c>
      <c r="F153" s="39">
        <f t="shared" si="10"/>
        <v>5.49</v>
      </c>
      <c r="G153" s="39">
        <v>51.5</v>
      </c>
      <c r="H153" s="39">
        <v>56.53</v>
      </c>
      <c r="I153" s="40">
        <f t="shared" si="8"/>
        <v>13.34</v>
      </c>
      <c r="J153" s="41">
        <f t="shared" si="9"/>
        <v>69.87</v>
      </c>
      <c r="K153" s="16"/>
    </row>
    <row r="154" spans="1:11" ht="35.25" customHeight="1" x14ac:dyDescent="0.25">
      <c r="A154" s="35">
        <v>142</v>
      </c>
      <c r="B154" s="36" t="s">
        <v>34</v>
      </c>
      <c r="C154" s="43" t="s">
        <v>4</v>
      </c>
      <c r="D154" s="38">
        <v>923</v>
      </c>
      <c r="E154" s="38" t="s">
        <v>26</v>
      </c>
      <c r="F154" s="39">
        <f t="shared" si="10"/>
        <v>5.49</v>
      </c>
      <c r="G154" s="39">
        <v>0.5</v>
      </c>
      <c r="H154" s="39">
        <v>1.37</v>
      </c>
      <c r="I154" s="40">
        <f t="shared" si="8"/>
        <v>0.32</v>
      </c>
      <c r="J154" s="41">
        <f t="shared" si="9"/>
        <v>1.6900000000000002</v>
      </c>
      <c r="K154" s="16"/>
    </row>
    <row r="155" spans="1:11" ht="35.25" customHeight="1" x14ac:dyDescent="0.25">
      <c r="A155" s="35">
        <v>143</v>
      </c>
      <c r="B155" s="36" t="s">
        <v>34</v>
      </c>
      <c r="C155" s="43" t="s">
        <v>5</v>
      </c>
      <c r="D155" s="38">
        <v>1042</v>
      </c>
      <c r="E155" s="38" t="s">
        <v>26</v>
      </c>
      <c r="F155" s="39">
        <f t="shared" si="10"/>
        <v>6.2</v>
      </c>
      <c r="G155" s="39">
        <v>0.5</v>
      </c>
      <c r="H155" s="39">
        <v>1.55</v>
      </c>
      <c r="I155" s="40">
        <f t="shared" si="8"/>
        <v>0.37</v>
      </c>
      <c r="J155" s="41">
        <f t="shared" si="9"/>
        <v>1.92</v>
      </c>
      <c r="K155" s="16"/>
    </row>
    <row r="156" spans="1:11" ht="35.25" customHeight="1" x14ac:dyDescent="0.25">
      <c r="A156" s="35">
        <v>144</v>
      </c>
      <c r="B156" s="36" t="s">
        <v>34</v>
      </c>
      <c r="C156" s="43" t="s">
        <v>5</v>
      </c>
      <c r="D156" s="38">
        <v>1042</v>
      </c>
      <c r="E156" s="38" t="s">
        <v>22</v>
      </c>
      <c r="F156" s="39">
        <f t="shared" si="10"/>
        <v>6.2</v>
      </c>
      <c r="G156" s="39">
        <v>60.5</v>
      </c>
      <c r="H156" s="39">
        <v>74.97</v>
      </c>
      <c r="I156" s="40">
        <f t="shared" si="8"/>
        <v>17.690000000000001</v>
      </c>
      <c r="J156" s="41">
        <f t="shared" si="9"/>
        <v>92.66</v>
      </c>
      <c r="K156" s="16"/>
    </row>
    <row r="157" spans="1:11" ht="35.25" customHeight="1" x14ac:dyDescent="0.25">
      <c r="A157" s="35">
        <v>145</v>
      </c>
      <c r="B157" s="36" t="s">
        <v>34</v>
      </c>
      <c r="C157" s="43" t="s">
        <v>6</v>
      </c>
      <c r="D157" s="38">
        <v>1122</v>
      </c>
      <c r="E157" s="38" t="s">
        <v>22</v>
      </c>
      <c r="F157" s="39">
        <f t="shared" si="10"/>
        <v>6.67</v>
      </c>
      <c r="G157" s="39">
        <v>63.5</v>
      </c>
      <c r="H157" s="39">
        <v>84.73</v>
      </c>
      <c r="I157" s="40">
        <f t="shared" si="8"/>
        <v>19.989999999999998</v>
      </c>
      <c r="J157" s="41">
        <f t="shared" si="9"/>
        <v>104.72</v>
      </c>
      <c r="K157" s="16"/>
    </row>
    <row r="158" spans="1:11" ht="35.25" customHeight="1" x14ac:dyDescent="0.25">
      <c r="A158" s="35">
        <v>146</v>
      </c>
      <c r="B158" s="36" t="s">
        <v>34</v>
      </c>
      <c r="C158" s="43" t="s">
        <v>6</v>
      </c>
      <c r="D158" s="38">
        <v>1122</v>
      </c>
      <c r="E158" s="38" t="s">
        <v>26</v>
      </c>
      <c r="F158" s="39">
        <f t="shared" si="10"/>
        <v>6.67</v>
      </c>
      <c r="G158" s="39">
        <v>1</v>
      </c>
      <c r="H158" s="39">
        <v>3.34</v>
      </c>
      <c r="I158" s="40">
        <f t="shared" si="8"/>
        <v>0.79</v>
      </c>
      <c r="J158" s="41">
        <f t="shared" si="9"/>
        <v>4.13</v>
      </c>
      <c r="K158" s="16"/>
    </row>
    <row r="159" spans="1:11" ht="35.25" customHeight="1" x14ac:dyDescent="0.25">
      <c r="A159" s="35">
        <v>147</v>
      </c>
      <c r="B159" s="36" t="s">
        <v>34</v>
      </c>
      <c r="C159" s="43" t="s">
        <v>32</v>
      </c>
      <c r="D159" s="38">
        <v>890</v>
      </c>
      <c r="E159" s="38" t="s">
        <v>26</v>
      </c>
      <c r="F159" s="39">
        <f t="shared" si="10"/>
        <v>5.29</v>
      </c>
      <c r="G159" s="39">
        <v>0.5</v>
      </c>
      <c r="H159" s="39">
        <v>1.32</v>
      </c>
      <c r="I159" s="40">
        <f t="shared" si="8"/>
        <v>0.31</v>
      </c>
      <c r="J159" s="41">
        <f t="shared" si="9"/>
        <v>1.6300000000000001</v>
      </c>
      <c r="K159" s="16"/>
    </row>
    <row r="160" spans="1:11" ht="35.25" customHeight="1" x14ac:dyDescent="0.25">
      <c r="A160" s="35">
        <v>148</v>
      </c>
      <c r="B160" s="36" t="s">
        <v>34</v>
      </c>
      <c r="C160" s="43" t="s">
        <v>32</v>
      </c>
      <c r="D160" s="38">
        <v>890</v>
      </c>
      <c r="E160" s="38" t="s">
        <v>22</v>
      </c>
      <c r="F160" s="39">
        <f t="shared" si="10"/>
        <v>5.29</v>
      </c>
      <c r="G160" s="39">
        <v>71</v>
      </c>
      <c r="H160" s="39">
        <v>75.150000000000006</v>
      </c>
      <c r="I160" s="40">
        <f t="shared" si="8"/>
        <v>17.73</v>
      </c>
      <c r="J160" s="41">
        <f t="shared" si="9"/>
        <v>92.88000000000001</v>
      </c>
      <c r="K160" s="16"/>
    </row>
    <row r="161" spans="1:11" ht="35.25" customHeight="1" x14ac:dyDescent="0.25">
      <c r="A161" s="35">
        <v>149</v>
      </c>
      <c r="B161" s="36" t="s">
        <v>34</v>
      </c>
      <c r="C161" s="43" t="s">
        <v>4</v>
      </c>
      <c r="D161" s="38">
        <v>923</v>
      </c>
      <c r="E161" s="38" t="s">
        <v>22</v>
      </c>
      <c r="F161" s="39">
        <f t="shared" si="10"/>
        <v>5.49</v>
      </c>
      <c r="G161" s="39">
        <v>37.5</v>
      </c>
      <c r="H161" s="39">
        <v>41.16</v>
      </c>
      <c r="I161" s="40">
        <f t="shared" si="8"/>
        <v>9.7100000000000009</v>
      </c>
      <c r="J161" s="41">
        <f t="shared" si="9"/>
        <v>50.87</v>
      </c>
      <c r="K161" s="16"/>
    </row>
    <row r="162" spans="1:11" ht="35.25" customHeight="1" x14ac:dyDescent="0.25">
      <c r="A162" s="35">
        <v>150</v>
      </c>
      <c r="B162" s="36" t="s">
        <v>34</v>
      </c>
      <c r="C162" s="43" t="s">
        <v>6</v>
      </c>
      <c r="D162" s="38">
        <v>1101</v>
      </c>
      <c r="E162" s="38" t="s">
        <v>22</v>
      </c>
      <c r="F162" s="39">
        <f t="shared" si="10"/>
        <v>6.55</v>
      </c>
      <c r="G162" s="39">
        <v>75</v>
      </c>
      <c r="H162" s="39">
        <v>98.21</v>
      </c>
      <c r="I162" s="40">
        <f t="shared" si="8"/>
        <v>23.17</v>
      </c>
      <c r="J162" s="41">
        <f t="shared" si="9"/>
        <v>121.38</v>
      </c>
      <c r="K162" s="16"/>
    </row>
    <row r="163" spans="1:11" ht="35.25" customHeight="1" x14ac:dyDescent="0.25">
      <c r="A163" s="35">
        <v>151</v>
      </c>
      <c r="B163" s="36" t="s">
        <v>35</v>
      </c>
      <c r="C163" s="43" t="s">
        <v>5</v>
      </c>
      <c r="D163" s="38">
        <v>1042</v>
      </c>
      <c r="E163" s="38" t="s">
        <v>22</v>
      </c>
      <c r="F163" s="39">
        <f t="shared" si="10"/>
        <v>6.2</v>
      </c>
      <c r="G163" s="39">
        <v>23</v>
      </c>
      <c r="H163" s="39">
        <v>28.5</v>
      </c>
      <c r="I163" s="40">
        <f t="shared" si="8"/>
        <v>6.72</v>
      </c>
      <c r="J163" s="41">
        <f t="shared" si="9"/>
        <v>35.22</v>
      </c>
      <c r="K163" s="16"/>
    </row>
    <row r="164" spans="1:11" ht="35.25" customHeight="1" x14ac:dyDescent="0.25">
      <c r="A164" s="35">
        <v>152</v>
      </c>
      <c r="B164" s="36" t="s">
        <v>35</v>
      </c>
      <c r="C164" s="43" t="s">
        <v>4</v>
      </c>
      <c r="D164" s="38">
        <v>869</v>
      </c>
      <c r="E164" s="38" t="s">
        <v>22</v>
      </c>
      <c r="F164" s="39">
        <f t="shared" si="10"/>
        <v>5.17</v>
      </c>
      <c r="G164" s="39">
        <v>24.5</v>
      </c>
      <c r="H164" s="39">
        <v>25.32</v>
      </c>
      <c r="I164" s="40">
        <f t="shared" si="8"/>
        <v>5.97</v>
      </c>
      <c r="J164" s="41">
        <f t="shared" si="9"/>
        <v>31.29</v>
      </c>
      <c r="K164" s="16"/>
    </row>
    <row r="165" spans="1:11" ht="35.25" customHeight="1" x14ac:dyDescent="0.25">
      <c r="A165" s="35">
        <v>153</v>
      </c>
      <c r="B165" s="36" t="s">
        <v>35</v>
      </c>
      <c r="C165" s="43" t="s">
        <v>32</v>
      </c>
      <c r="D165" s="38">
        <v>843</v>
      </c>
      <c r="E165" s="38" t="s">
        <v>22</v>
      </c>
      <c r="F165" s="39">
        <f t="shared" si="10"/>
        <v>5.01</v>
      </c>
      <c r="G165" s="39">
        <v>25</v>
      </c>
      <c r="H165" s="39">
        <v>25.07</v>
      </c>
      <c r="I165" s="40">
        <f>ROUNDUP(H165*23.59%,2)</f>
        <v>5.92</v>
      </c>
      <c r="J165" s="41">
        <f t="shared" si="9"/>
        <v>30.990000000000002</v>
      </c>
      <c r="K165" s="16"/>
    </row>
    <row r="166" spans="1:11" ht="35.25" customHeight="1" x14ac:dyDescent="0.25">
      <c r="A166" s="35">
        <v>154</v>
      </c>
      <c r="B166" s="36" t="s">
        <v>35</v>
      </c>
      <c r="C166" s="43" t="s">
        <v>4</v>
      </c>
      <c r="D166" s="38">
        <v>949</v>
      </c>
      <c r="E166" s="38" t="s">
        <v>22</v>
      </c>
      <c r="F166" s="39">
        <f t="shared" si="10"/>
        <v>5.64</v>
      </c>
      <c r="G166" s="39">
        <v>26</v>
      </c>
      <c r="H166" s="39">
        <v>29.34</v>
      </c>
      <c r="I166" s="40">
        <f t="shared" si="8"/>
        <v>6.92</v>
      </c>
      <c r="J166" s="41">
        <f t="shared" si="9"/>
        <v>36.26</v>
      </c>
      <c r="K166" s="16"/>
    </row>
    <row r="167" spans="1:11" ht="35.25" customHeight="1" x14ac:dyDescent="0.25">
      <c r="A167" s="35">
        <v>155</v>
      </c>
      <c r="B167" s="36" t="s">
        <v>35</v>
      </c>
      <c r="C167" s="43" t="s">
        <v>5</v>
      </c>
      <c r="D167" s="38">
        <v>1062</v>
      </c>
      <c r="E167" s="38" t="s">
        <v>22</v>
      </c>
      <c r="F167" s="39">
        <f t="shared" si="10"/>
        <v>6.32</v>
      </c>
      <c r="G167" s="39">
        <v>62</v>
      </c>
      <c r="H167" s="39">
        <v>78.31</v>
      </c>
      <c r="I167" s="40">
        <f t="shared" si="8"/>
        <v>18.47</v>
      </c>
      <c r="J167" s="41">
        <f t="shared" si="9"/>
        <v>96.78</v>
      </c>
      <c r="K167" s="16"/>
    </row>
    <row r="168" spans="1:11" ht="35.25" customHeight="1" x14ac:dyDescent="0.25">
      <c r="A168" s="35">
        <v>156</v>
      </c>
      <c r="B168" s="36" t="s">
        <v>35</v>
      </c>
      <c r="C168" s="43" t="s">
        <v>32</v>
      </c>
      <c r="D168" s="38">
        <v>843</v>
      </c>
      <c r="E168" s="38" t="s">
        <v>22</v>
      </c>
      <c r="F168" s="39">
        <f t="shared" si="10"/>
        <v>5.01</v>
      </c>
      <c r="G168" s="39">
        <v>49</v>
      </c>
      <c r="H168" s="39">
        <v>49.13</v>
      </c>
      <c r="I168" s="40">
        <f t="shared" si="8"/>
        <v>11.59</v>
      </c>
      <c r="J168" s="41">
        <f t="shared" si="9"/>
        <v>60.72</v>
      </c>
      <c r="K168" s="16"/>
    </row>
    <row r="169" spans="1:11" ht="35.25" customHeight="1" x14ac:dyDescent="0.25">
      <c r="A169" s="35">
        <v>157</v>
      </c>
      <c r="B169" s="36" t="s">
        <v>35</v>
      </c>
      <c r="C169" s="43" t="s">
        <v>5</v>
      </c>
      <c r="D169" s="38">
        <v>1042</v>
      </c>
      <c r="E169" s="38" t="s">
        <v>22</v>
      </c>
      <c r="F169" s="39">
        <f t="shared" si="10"/>
        <v>6.2</v>
      </c>
      <c r="G169" s="39">
        <v>51</v>
      </c>
      <c r="H169" s="39">
        <v>63.2</v>
      </c>
      <c r="I169" s="40">
        <f t="shared" si="8"/>
        <v>14.91</v>
      </c>
      <c r="J169" s="41">
        <f t="shared" si="9"/>
        <v>78.11</v>
      </c>
      <c r="K169" s="16"/>
    </row>
    <row r="170" spans="1:11" ht="35.25" customHeight="1" x14ac:dyDescent="0.25">
      <c r="A170" s="35">
        <v>158</v>
      </c>
      <c r="B170" s="36" t="s">
        <v>35</v>
      </c>
      <c r="C170" s="43" t="s">
        <v>4</v>
      </c>
      <c r="D170" s="38">
        <v>949</v>
      </c>
      <c r="E170" s="38" t="s">
        <v>22</v>
      </c>
      <c r="F170" s="39">
        <f t="shared" si="10"/>
        <v>5.64</v>
      </c>
      <c r="G170" s="39">
        <v>49</v>
      </c>
      <c r="H170" s="39">
        <v>55.3</v>
      </c>
      <c r="I170" s="40">
        <f t="shared" si="8"/>
        <v>13.05</v>
      </c>
      <c r="J170" s="41">
        <f t="shared" si="9"/>
        <v>68.349999999999994</v>
      </c>
      <c r="K170" s="16"/>
    </row>
    <row r="171" spans="1:11" ht="35.25" customHeight="1" x14ac:dyDescent="0.25">
      <c r="A171" s="35">
        <v>159</v>
      </c>
      <c r="B171" s="36" t="s">
        <v>35</v>
      </c>
      <c r="C171" s="43" t="s">
        <v>36</v>
      </c>
      <c r="D171" s="38">
        <v>1203</v>
      </c>
      <c r="E171" s="38" t="s">
        <v>22</v>
      </c>
      <c r="F171" s="39">
        <f t="shared" si="10"/>
        <v>7.15</v>
      </c>
      <c r="G171" s="39">
        <v>45.5</v>
      </c>
      <c r="H171" s="39">
        <v>65.09</v>
      </c>
      <c r="I171" s="40">
        <f t="shared" si="8"/>
        <v>15.35</v>
      </c>
      <c r="J171" s="41">
        <f t="shared" si="9"/>
        <v>80.44</v>
      </c>
      <c r="K171" s="16"/>
    </row>
    <row r="172" spans="1:11" ht="35.25" customHeight="1" x14ac:dyDescent="0.25">
      <c r="A172" s="35">
        <v>160</v>
      </c>
      <c r="B172" s="36" t="s">
        <v>35</v>
      </c>
      <c r="C172" s="43" t="s">
        <v>32</v>
      </c>
      <c r="D172" s="38">
        <v>843</v>
      </c>
      <c r="E172" s="38" t="s">
        <v>22</v>
      </c>
      <c r="F172" s="39">
        <f t="shared" si="10"/>
        <v>5.01</v>
      </c>
      <c r="G172" s="39">
        <v>24</v>
      </c>
      <c r="H172" s="39">
        <v>24.06</v>
      </c>
      <c r="I172" s="40">
        <f t="shared" si="8"/>
        <v>5.68</v>
      </c>
      <c r="J172" s="41">
        <f t="shared" si="9"/>
        <v>29.74</v>
      </c>
      <c r="K172" s="16"/>
    </row>
    <row r="173" spans="1:11" ht="35.25" customHeight="1" x14ac:dyDescent="0.25">
      <c r="A173" s="35">
        <v>161</v>
      </c>
      <c r="B173" s="36" t="s">
        <v>35</v>
      </c>
      <c r="C173" s="43" t="s">
        <v>5</v>
      </c>
      <c r="D173" s="38">
        <v>1042</v>
      </c>
      <c r="E173" s="38" t="s">
        <v>22</v>
      </c>
      <c r="F173" s="39">
        <f t="shared" si="10"/>
        <v>6.2</v>
      </c>
      <c r="G173" s="39">
        <v>26</v>
      </c>
      <c r="H173" s="39">
        <v>32.22</v>
      </c>
      <c r="I173" s="40">
        <f t="shared" si="8"/>
        <v>7.6</v>
      </c>
      <c r="J173" s="41">
        <f t="shared" si="9"/>
        <v>39.82</v>
      </c>
      <c r="K173" s="16"/>
    </row>
    <row r="174" spans="1:11" ht="35.25" customHeight="1" x14ac:dyDescent="0.25">
      <c r="A174" s="35">
        <v>162</v>
      </c>
      <c r="B174" s="36" t="s">
        <v>35</v>
      </c>
      <c r="C174" s="43" t="s">
        <v>5</v>
      </c>
      <c r="D174" s="38">
        <v>1082</v>
      </c>
      <c r="E174" s="38" t="s">
        <v>22</v>
      </c>
      <c r="F174" s="39">
        <f t="shared" si="10"/>
        <v>6.43</v>
      </c>
      <c r="G174" s="39">
        <v>73.5</v>
      </c>
      <c r="H174" s="39">
        <v>94.58</v>
      </c>
      <c r="I174" s="40">
        <f t="shared" si="8"/>
        <v>22.31</v>
      </c>
      <c r="J174" s="41">
        <f t="shared" si="9"/>
        <v>116.89</v>
      </c>
      <c r="K174" s="16"/>
    </row>
    <row r="175" spans="1:11" ht="35.25" customHeight="1" x14ac:dyDescent="0.25">
      <c r="A175" s="35">
        <v>163</v>
      </c>
      <c r="B175" s="36" t="s">
        <v>35</v>
      </c>
      <c r="C175" s="43" t="s">
        <v>5</v>
      </c>
      <c r="D175" s="38">
        <v>1022</v>
      </c>
      <c r="E175" s="38" t="s">
        <v>22</v>
      </c>
      <c r="F175" s="39">
        <f t="shared" si="10"/>
        <v>6.08</v>
      </c>
      <c r="G175" s="39">
        <v>13</v>
      </c>
      <c r="H175" s="39">
        <v>15.8</v>
      </c>
      <c r="I175" s="40">
        <f t="shared" si="8"/>
        <v>3.73</v>
      </c>
      <c r="J175" s="41">
        <f t="shared" si="9"/>
        <v>19.53</v>
      </c>
      <c r="K175" s="16"/>
    </row>
    <row r="176" spans="1:11" ht="35.25" customHeight="1" x14ac:dyDescent="0.25">
      <c r="A176" s="35">
        <v>164</v>
      </c>
      <c r="B176" s="36" t="s">
        <v>35</v>
      </c>
      <c r="C176" s="43" t="s">
        <v>5</v>
      </c>
      <c r="D176" s="38">
        <v>1002</v>
      </c>
      <c r="E176" s="38" t="s">
        <v>22</v>
      </c>
      <c r="F176" s="39">
        <f t="shared" si="10"/>
        <v>5.96</v>
      </c>
      <c r="G176" s="39">
        <v>23</v>
      </c>
      <c r="H176" s="39">
        <v>27.41</v>
      </c>
      <c r="I176" s="40">
        <f t="shared" si="8"/>
        <v>6.47</v>
      </c>
      <c r="J176" s="41">
        <f t="shared" si="9"/>
        <v>33.880000000000003</v>
      </c>
      <c r="K176" s="16"/>
    </row>
    <row r="177" spans="1:11" ht="35.25" customHeight="1" x14ac:dyDescent="0.25">
      <c r="A177" s="35">
        <v>165</v>
      </c>
      <c r="B177" s="36" t="s">
        <v>35</v>
      </c>
      <c r="C177" s="43" t="s">
        <v>5</v>
      </c>
      <c r="D177" s="38">
        <v>1002</v>
      </c>
      <c r="E177" s="38" t="s">
        <v>22</v>
      </c>
      <c r="F177" s="39">
        <f t="shared" si="10"/>
        <v>5.96</v>
      </c>
      <c r="G177" s="39">
        <v>12</v>
      </c>
      <c r="H177" s="39">
        <v>14.3</v>
      </c>
      <c r="I177" s="40">
        <f t="shared" si="8"/>
        <v>3.37</v>
      </c>
      <c r="J177" s="41">
        <f t="shared" si="9"/>
        <v>17.670000000000002</v>
      </c>
      <c r="K177" s="16"/>
    </row>
    <row r="178" spans="1:11" ht="35.25" customHeight="1" x14ac:dyDescent="0.25">
      <c r="A178" s="35">
        <v>166</v>
      </c>
      <c r="B178" s="36" t="s">
        <v>37</v>
      </c>
      <c r="C178" s="43" t="s">
        <v>6</v>
      </c>
      <c r="D178" s="38">
        <v>1143</v>
      </c>
      <c r="E178" s="38" t="s">
        <v>22</v>
      </c>
      <c r="F178" s="39">
        <f t="shared" si="10"/>
        <v>6.8</v>
      </c>
      <c r="G178" s="39">
        <v>25</v>
      </c>
      <c r="H178" s="39">
        <v>33.99</v>
      </c>
      <c r="I178" s="40">
        <f t="shared" si="8"/>
        <v>8.02</v>
      </c>
      <c r="J178" s="41">
        <f t="shared" si="9"/>
        <v>42.010000000000005</v>
      </c>
      <c r="K178" s="16"/>
    </row>
    <row r="179" spans="1:11" ht="35.25" customHeight="1" x14ac:dyDescent="0.25">
      <c r="A179" s="35">
        <v>167</v>
      </c>
      <c r="B179" s="36" t="s">
        <v>37</v>
      </c>
      <c r="C179" s="43" t="s">
        <v>4</v>
      </c>
      <c r="D179" s="38">
        <v>889</v>
      </c>
      <c r="E179" s="38" t="s">
        <v>22</v>
      </c>
      <c r="F179" s="39">
        <f t="shared" si="10"/>
        <v>5.29</v>
      </c>
      <c r="G179" s="39">
        <v>49</v>
      </c>
      <c r="H179" s="39">
        <v>51.8</v>
      </c>
      <c r="I179" s="40">
        <f t="shared" si="8"/>
        <v>12.22</v>
      </c>
      <c r="J179" s="41">
        <f t="shared" si="9"/>
        <v>64.02</v>
      </c>
      <c r="K179" s="16"/>
    </row>
    <row r="180" spans="1:11" ht="35.25" customHeight="1" x14ac:dyDescent="0.25">
      <c r="A180" s="35">
        <v>168</v>
      </c>
      <c r="B180" s="36" t="s">
        <v>37</v>
      </c>
      <c r="C180" s="43" t="s">
        <v>4</v>
      </c>
      <c r="D180" s="38">
        <v>949</v>
      </c>
      <c r="E180" s="38" t="s">
        <v>22</v>
      </c>
      <c r="F180" s="39">
        <f t="shared" si="10"/>
        <v>5.64</v>
      </c>
      <c r="G180" s="39">
        <v>13</v>
      </c>
      <c r="H180" s="39">
        <v>14.67</v>
      </c>
      <c r="I180" s="40">
        <f t="shared" ref="I180:I243" si="11">ROUND(H180*23.59%,2)</f>
        <v>3.46</v>
      </c>
      <c r="J180" s="41">
        <f t="shared" si="9"/>
        <v>18.13</v>
      </c>
      <c r="K180" s="16"/>
    </row>
    <row r="181" spans="1:11" ht="35.25" customHeight="1" x14ac:dyDescent="0.25">
      <c r="A181" s="35">
        <v>169</v>
      </c>
      <c r="B181" s="36" t="s">
        <v>37</v>
      </c>
      <c r="C181" s="43" t="s">
        <v>5</v>
      </c>
      <c r="D181" s="38">
        <v>1062</v>
      </c>
      <c r="E181" s="38" t="s">
        <v>22</v>
      </c>
      <c r="F181" s="39">
        <f t="shared" si="10"/>
        <v>6.32</v>
      </c>
      <c r="G181" s="39">
        <v>51</v>
      </c>
      <c r="H181" s="39">
        <v>64.41</v>
      </c>
      <c r="I181" s="40">
        <f t="shared" si="11"/>
        <v>15.19</v>
      </c>
      <c r="J181" s="41">
        <f t="shared" si="9"/>
        <v>79.599999999999994</v>
      </c>
      <c r="K181" s="16"/>
    </row>
    <row r="182" spans="1:11" ht="35.25" customHeight="1" x14ac:dyDescent="0.25">
      <c r="A182" s="35">
        <v>170</v>
      </c>
      <c r="B182" s="36" t="s">
        <v>37</v>
      </c>
      <c r="C182" s="43" t="s">
        <v>5</v>
      </c>
      <c r="D182" s="38">
        <v>1002</v>
      </c>
      <c r="E182" s="38" t="s">
        <v>22</v>
      </c>
      <c r="F182" s="39">
        <f t="shared" si="10"/>
        <v>5.96</v>
      </c>
      <c r="G182" s="39">
        <v>37</v>
      </c>
      <c r="H182" s="39">
        <v>44.09</v>
      </c>
      <c r="I182" s="40">
        <f t="shared" si="11"/>
        <v>10.4</v>
      </c>
      <c r="J182" s="41">
        <f t="shared" si="9"/>
        <v>54.49</v>
      </c>
      <c r="K182" s="16"/>
    </row>
    <row r="183" spans="1:11" ht="35.25" customHeight="1" x14ac:dyDescent="0.25">
      <c r="A183" s="35">
        <v>171</v>
      </c>
      <c r="B183" s="36" t="s">
        <v>37</v>
      </c>
      <c r="C183" s="43" t="s">
        <v>5</v>
      </c>
      <c r="D183" s="38">
        <v>1002</v>
      </c>
      <c r="E183" s="38" t="s">
        <v>22</v>
      </c>
      <c r="F183" s="39">
        <f t="shared" si="10"/>
        <v>5.96</v>
      </c>
      <c r="G183" s="39">
        <v>34.5</v>
      </c>
      <c r="H183" s="39">
        <v>41.11</v>
      </c>
      <c r="I183" s="40">
        <f t="shared" si="11"/>
        <v>9.6999999999999993</v>
      </c>
      <c r="J183" s="41">
        <f t="shared" si="9"/>
        <v>50.81</v>
      </c>
      <c r="K183" s="16"/>
    </row>
    <row r="184" spans="1:11" ht="35.25" customHeight="1" x14ac:dyDescent="0.25">
      <c r="A184" s="35">
        <v>172</v>
      </c>
      <c r="B184" s="36" t="s">
        <v>37</v>
      </c>
      <c r="C184" s="43" t="s">
        <v>5</v>
      </c>
      <c r="D184" s="38">
        <v>1022</v>
      </c>
      <c r="E184" s="38" t="s">
        <v>22</v>
      </c>
      <c r="F184" s="39">
        <f t="shared" si="10"/>
        <v>6.08</v>
      </c>
      <c r="G184" s="39">
        <v>11.5</v>
      </c>
      <c r="H184" s="39">
        <v>13.98</v>
      </c>
      <c r="I184" s="40">
        <f t="shared" si="11"/>
        <v>3.3</v>
      </c>
      <c r="J184" s="41">
        <f t="shared" si="9"/>
        <v>17.28</v>
      </c>
      <c r="K184" s="16"/>
    </row>
    <row r="185" spans="1:11" ht="35.25" customHeight="1" x14ac:dyDescent="0.25">
      <c r="A185" s="35">
        <v>173</v>
      </c>
      <c r="B185" s="36" t="s">
        <v>37</v>
      </c>
      <c r="C185" s="43" t="s">
        <v>5</v>
      </c>
      <c r="D185" s="38">
        <v>1002</v>
      </c>
      <c r="E185" s="38" t="s">
        <v>22</v>
      </c>
      <c r="F185" s="39">
        <f t="shared" si="10"/>
        <v>5.96</v>
      </c>
      <c r="G185" s="39">
        <v>26</v>
      </c>
      <c r="H185" s="39">
        <v>30.98</v>
      </c>
      <c r="I185" s="40">
        <f t="shared" si="11"/>
        <v>7.31</v>
      </c>
      <c r="J185" s="41">
        <f t="shared" si="9"/>
        <v>38.29</v>
      </c>
      <c r="K185" s="16"/>
    </row>
    <row r="186" spans="1:11" ht="35.25" customHeight="1" x14ac:dyDescent="0.25">
      <c r="A186" s="35">
        <v>174</v>
      </c>
      <c r="B186" s="36" t="s">
        <v>37</v>
      </c>
      <c r="C186" s="43" t="s">
        <v>5</v>
      </c>
      <c r="D186" s="38">
        <v>1002</v>
      </c>
      <c r="E186" s="38" t="s">
        <v>22</v>
      </c>
      <c r="F186" s="39">
        <f t="shared" si="10"/>
        <v>5.96</v>
      </c>
      <c r="G186" s="39">
        <v>12</v>
      </c>
      <c r="H186" s="39">
        <v>14.3</v>
      </c>
      <c r="I186" s="40">
        <f t="shared" si="11"/>
        <v>3.37</v>
      </c>
      <c r="J186" s="41">
        <f t="shared" si="9"/>
        <v>17.670000000000002</v>
      </c>
      <c r="K186" s="16"/>
    </row>
    <row r="187" spans="1:11" ht="35.25" customHeight="1" x14ac:dyDescent="0.25">
      <c r="A187" s="35">
        <v>175</v>
      </c>
      <c r="B187" s="36" t="s">
        <v>37</v>
      </c>
      <c r="C187" s="43" t="s">
        <v>5</v>
      </c>
      <c r="D187" s="38">
        <v>1022</v>
      </c>
      <c r="E187" s="38" t="s">
        <v>26</v>
      </c>
      <c r="F187" s="39">
        <f t="shared" si="10"/>
        <v>6.08</v>
      </c>
      <c r="G187" s="39">
        <v>2</v>
      </c>
      <c r="H187" s="39">
        <v>6.08</v>
      </c>
      <c r="I187" s="40">
        <f t="shared" si="11"/>
        <v>1.43</v>
      </c>
      <c r="J187" s="41">
        <f t="shared" si="9"/>
        <v>7.51</v>
      </c>
      <c r="K187" s="16"/>
    </row>
    <row r="188" spans="1:11" ht="35.25" customHeight="1" x14ac:dyDescent="0.25">
      <c r="A188" s="35">
        <v>176</v>
      </c>
      <c r="B188" s="36" t="s">
        <v>37</v>
      </c>
      <c r="C188" s="43" t="s">
        <v>5</v>
      </c>
      <c r="D188" s="38">
        <v>1022</v>
      </c>
      <c r="E188" s="38" t="s">
        <v>22</v>
      </c>
      <c r="F188" s="39">
        <f t="shared" si="10"/>
        <v>6.08</v>
      </c>
      <c r="G188" s="39">
        <v>11</v>
      </c>
      <c r="H188" s="39">
        <v>13.37</v>
      </c>
      <c r="I188" s="40">
        <f>ROUNDUP(H188*23.59%,2)</f>
        <v>3.1599999999999997</v>
      </c>
      <c r="J188" s="41">
        <f t="shared" si="9"/>
        <v>16.529999999999998</v>
      </c>
      <c r="K188" s="16"/>
    </row>
    <row r="189" spans="1:11" ht="35.25" customHeight="1" x14ac:dyDescent="0.25">
      <c r="A189" s="35">
        <v>177</v>
      </c>
      <c r="B189" s="36" t="s">
        <v>37</v>
      </c>
      <c r="C189" s="43" t="s">
        <v>6</v>
      </c>
      <c r="D189" s="38">
        <v>1163</v>
      </c>
      <c r="E189" s="38" t="s">
        <v>22</v>
      </c>
      <c r="F189" s="39">
        <f t="shared" si="10"/>
        <v>6.92</v>
      </c>
      <c r="G189" s="39">
        <v>50</v>
      </c>
      <c r="H189" s="39">
        <v>69.16</v>
      </c>
      <c r="I189" s="40">
        <f t="shared" si="11"/>
        <v>16.309999999999999</v>
      </c>
      <c r="J189" s="41">
        <f t="shared" si="9"/>
        <v>85.47</v>
      </c>
      <c r="K189" s="16"/>
    </row>
    <row r="190" spans="1:11" ht="35.25" customHeight="1" x14ac:dyDescent="0.25">
      <c r="A190" s="35">
        <v>178</v>
      </c>
      <c r="B190" s="36" t="s">
        <v>37</v>
      </c>
      <c r="C190" s="43" t="s">
        <v>5</v>
      </c>
      <c r="D190" s="38">
        <v>1042</v>
      </c>
      <c r="E190" s="38" t="s">
        <v>22</v>
      </c>
      <c r="F190" s="39">
        <f t="shared" si="10"/>
        <v>6.2</v>
      </c>
      <c r="G190" s="39">
        <v>63.5</v>
      </c>
      <c r="H190" s="39">
        <v>78.69</v>
      </c>
      <c r="I190" s="40">
        <f t="shared" si="11"/>
        <v>18.559999999999999</v>
      </c>
      <c r="J190" s="41">
        <f t="shared" si="9"/>
        <v>97.25</v>
      </c>
      <c r="K190" s="16"/>
    </row>
    <row r="191" spans="1:11" ht="35.25" customHeight="1" x14ac:dyDescent="0.25">
      <c r="A191" s="35">
        <v>179</v>
      </c>
      <c r="B191" s="36" t="s">
        <v>37</v>
      </c>
      <c r="C191" s="43" t="s">
        <v>5</v>
      </c>
      <c r="D191" s="38">
        <v>1082</v>
      </c>
      <c r="E191" s="38" t="s">
        <v>22</v>
      </c>
      <c r="F191" s="39">
        <f t="shared" si="10"/>
        <v>6.43</v>
      </c>
      <c r="G191" s="39">
        <v>13</v>
      </c>
      <c r="H191" s="39">
        <v>16.73</v>
      </c>
      <c r="I191" s="40">
        <f t="shared" si="11"/>
        <v>3.95</v>
      </c>
      <c r="J191" s="41">
        <f t="shared" si="9"/>
        <v>20.68</v>
      </c>
      <c r="K191" s="16"/>
    </row>
    <row r="192" spans="1:11" ht="35.25" customHeight="1" x14ac:dyDescent="0.25">
      <c r="A192" s="35">
        <v>180</v>
      </c>
      <c r="B192" s="36" t="s">
        <v>37</v>
      </c>
      <c r="C192" s="43" t="s">
        <v>5</v>
      </c>
      <c r="D192" s="38">
        <v>1103</v>
      </c>
      <c r="E192" s="38" t="s">
        <v>22</v>
      </c>
      <c r="F192" s="39">
        <f t="shared" si="10"/>
        <v>6.56</v>
      </c>
      <c r="G192" s="39">
        <v>26</v>
      </c>
      <c r="H192" s="39">
        <v>34.11</v>
      </c>
      <c r="I192" s="40">
        <f t="shared" si="11"/>
        <v>8.0500000000000007</v>
      </c>
      <c r="J192" s="41">
        <f t="shared" si="9"/>
        <v>42.16</v>
      </c>
      <c r="K192" s="16"/>
    </row>
    <row r="193" spans="1:11" ht="35.25" customHeight="1" x14ac:dyDescent="0.25">
      <c r="A193" s="35">
        <v>181</v>
      </c>
      <c r="B193" s="36" t="s">
        <v>37</v>
      </c>
      <c r="C193" s="43" t="s">
        <v>5</v>
      </c>
      <c r="D193" s="38">
        <v>1002</v>
      </c>
      <c r="E193" s="38" t="s">
        <v>22</v>
      </c>
      <c r="F193" s="39">
        <f t="shared" si="10"/>
        <v>5.96</v>
      </c>
      <c r="G193" s="39">
        <v>36</v>
      </c>
      <c r="H193" s="39">
        <v>42.9</v>
      </c>
      <c r="I193" s="40">
        <f t="shared" si="11"/>
        <v>10.119999999999999</v>
      </c>
      <c r="J193" s="41">
        <f t="shared" si="9"/>
        <v>53.019999999999996</v>
      </c>
      <c r="K193" s="16"/>
    </row>
    <row r="194" spans="1:11" ht="35.25" customHeight="1" x14ac:dyDescent="0.25">
      <c r="A194" s="35">
        <v>182</v>
      </c>
      <c r="B194" s="36" t="s">
        <v>37</v>
      </c>
      <c r="C194" s="43" t="s">
        <v>4</v>
      </c>
      <c r="D194" s="38">
        <v>949</v>
      </c>
      <c r="E194" s="38" t="s">
        <v>22</v>
      </c>
      <c r="F194" s="39">
        <f t="shared" si="10"/>
        <v>5.64</v>
      </c>
      <c r="G194" s="39">
        <v>36</v>
      </c>
      <c r="H194" s="39">
        <v>40.630000000000003</v>
      </c>
      <c r="I194" s="40">
        <f t="shared" si="11"/>
        <v>9.58</v>
      </c>
      <c r="J194" s="41">
        <f t="shared" si="9"/>
        <v>50.21</v>
      </c>
      <c r="K194" s="16"/>
    </row>
    <row r="195" spans="1:11" ht="35.25" customHeight="1" x14ac:dyDescent="0.25">
      <c r="A195" s="35">
        <v>183</v>
      </c>
      <c r="B195" s="36" t="s">
        <v>37</v>
      </c>
      <c r="C195" s="43" t="s">
        <v>4</v>
      </c>
      <c r="D195" s="38">
        <v>949</v>
      </c>
      <c r="E195" s="38" t="s">
        <v>26</v>
      </c>
      <c r="F195" s="39">
        <f t="shared" si="10"/>
        <v>5.64</v>
      </c>
      <c r="G195" s="39">
        <v>1</v>
      </c>
      <c r="H195" s="39">
        <v>2.82</v>
      </c>
      <c r="I195" s="40">
        <f t="shared" si="11"/>
        <v>0.67</v>
      </c>
      <c r="J195" s="41">
        <f t="shared" si="9"/>
        <v>3.4899999999999998</v>
      </c>
      <c r="K195" s="16"/>
    </row>
    <row r="196" spans="1:11" ht="35.25" customHeight="1" x14ac:dyDescent="0.25">
      <c r="A196" s="35">
        <v>184</v>
      </c>
      <c r="B196" s="36" t="s">
        <v>37</v>
      </c>
      <c r="C196" s="43" t="s">
        <v>4</v>
      </c>
      <c r="D196" s="38">
        <v>949</v>
      </c>
      <c r="E196" s="38" t="s">
        <v>22</v>
      </c>
      <c r="F196" s="39">
        <f t="shared" si="10"/>
        <v>5.64</v>
      </c>
      <c r="G196" s="39">
        <v>49</v>
      </c>
      <c r="H196" s="39">
        <v>55.3</v>
      </c>
      <c r="I196" s="40">
        <f t="shared" si="11"/>
        <v>13.05</v>
      </c>
      <c r="J196" s="41">
        <f t="shared" si="9"/>
        <v>68.349999999999994</v>
      </c>
      <c r="K196" s="16"/>
    </row>
    <row r="197" spans="1:11" ht="35.25" customHeight="1" x14ac:dyDescent="0.25">
      <c r="A197" s="35">
        <v>185</v>
      </c>
      <c r="B197" s="36" t="s">
        <v>37</v>
      </c>
      <c r="C197" s="43" t="s">
        <v>4</v>
      </c>
      <c r="D197" s="38">
        <v>929</v>
      </c>
      <c r="E197" s="38" t="s">
        <v>22</v>
      </c>
      <c r="F197" s="39">
        <f t="shared" si="10"/>
        <v>5.52</v>
      </c>
      <c r="G197" s="39">
        <v>25</v>
      </c>
      <c r="H197" s="39">
        <v>27.62</v>
      </c>
      <c r="I197" s="40">
        <f t="shared" si="11"/>
        <v>6.52</v>
      </c>
      <c r="J197" s="41">
        <f t="shared" si="9"/>
        <v>34.14</v>
      </c>
      <c r="K197" s="16"/>
    </row>
    <row r="198" spans="1:11" ht="35.25" customHeight="1" x14ac:dyDescent="0.25">
      <c r="A198" s="35">
        <v>186</v>
      </c>
      <c r="B198" s="36" t="s">
        <v>37</v>
      </c>
      <c r="C198" s="43" t="s">
        <v>5</v>
      </c>
      <c r="D198" s="38">
        <v>1169</v>
      </c>
      <c r="E198" s="38" t="s">
        <v>22</v>
      </c>
      <c r="F198" s="39">
        <f t="shared" si="10"/>
        <v>6.95</v>
      </c>
      <c r="G198" s="39">
        <v>24</v>
      </c>
      <c r="H198" s="39">
        <v>33.36</v>
      </c>
      <c r="I198" s="40">
        <f t="shared" si="11"/>
        <v>7.87</v>
      </c>
      <c r="J198" s="41">
        <f t="shared" si="9"/>
        <v>41.23</v>
      </c>
      <c r="K198" s="16"/>
    </row>
    <row r="199" spans="1:11" ht="35.25" customHeight="1" x14ac:dyDescent="0.25">
      <c r="A199" s="35">
        <v>187</v>
      </c>
      <c r="B199" s="36" t="s">
        <v>37</v>
      </c>
      <c r="C199" s="43" t="s">
        <v>4</v>
      </c>
      <c r="D199" s="38">
        <v>889</v>
      </c>
      <c r="E199" s="38" t="s">
        <v>22</v>
      </c>
      <c r="F199" s="39">
        <f t="shared" si="10"/>
        <v>5.29</v>
      </c>
      <c r="G199" s="39">
        <v>11</v>
      </c>
      <c r="H199" s="39">
        <v>11.63</v>
      </c>
      <c r="I199" s="40">
        <f t="shared" si="11"/>
        <v>2.74</v>
      </c>
      <c r="J199" s="41">
        <f t="shared" si="9"/>
        <v>14.370000000000001</v>
      </c>
      <c r="K199" s="16"/>
    </row>
    <row r="200" spans="1:11" ht="35.25" customHeight="1" x14ac:dyDescent="0.25">
      <c r="A200" s="35">
        <v>188</v>
      </c>
      <c r="B200" s="36" t="s">
        <v>37</v>
      </c>
      <c r="C200" s="43" t="s">
        <v>5</v>
      </c>
      <c r="D200" s="38">
        <v>1169</v>
      </c>
      <c r="E200" s="38" t="s">
        <v>22</v>
      </c>
      <c r="F200" s="39">
        <f t="shared" si="10"/>
        <v>6.95</v>
      </c>
      <c r="G200" s="39">
        <v>24.5</v>
      </c>
      <c r="H200" s="39">
        <v>34.06</v>
      </c>
      <c r="I200" s="40">
        <f>ROUNDUP(H200*23.59%,2)</f>
        <v>8.0399999999999991</v>
      </c>
      <c r="J200" s="41">
        <f t="shared" si="9"/>
        <v>42.1</v>
      </c>
      <c r="K200" s="16"/>
    </row>
    <row r="201" spans="1:11" ht="35.25" customHeight="1" x14ac:dyDescent="0.25">
      <c r="A201" s="35">
        <v>189</v>
      </c>
      <c r="B201" s="36" t="s">
        <v>37</v>
      </c>
      <c r="C201" s="43" t="s">
        <v>4</v>
      </c>
      <c r="D201" s="38">
        <v>889</v>
      </c>
      <c r="E201" s="38" t="s">
        <v>22</v>
      </c>
      <c r="F201" s="39">
        <f t="shared" si="10"/>
        <v>5.29</v>
      </c>
      <c r="G201" s="39">
        <v>24</v>
      </c>
      <c r="H201" s="39">
        <v>25.37</v>
      </c>
      <c r="I201" s="40">
        <f>ROUNDUP(H201*23.59%,2)</f>
        <v>5.99</v>
      </c>
      <c r="J201" s="41">
        <f t="shared" si="9"/>
        <v>31.36</v>
      </c>
      <c r="K201" s="16"/>
    </row>
    <row r="202" spans="1:11" ht="35.25" customHeight="1" x14ac:dyDescent="0.25">
      <c r="A202" s="35">
        <v>190</v>
      </c>
      <c r="B202" s="36" t="s">
        <v>37</v>
      </c>
      <c r="C202" s="43" t="s">
        <v>5</v>
      </c>
      <c r="D202" s="38">
        <v>1062</v>
      </c>
      <c r="E202" s="38" t="s">
        <v>22</v>
      </c>
      <c r="F202" s="39">
        <f t="shared" si="10"/>
        <v>6.32</v>
      </c>
      <c r="G202" s="39">
        <v>24</v>
      </c>
      <c r="H202" s="39">
        <v>30.31</v>
      </c>
      <c r="I202" s="40">
        <f t="shared" si="11"/>
        <v>7.15</v>
      </c>
      <c r="J202" s="41">
        <f t="shared" si="9"/>
        <v>37.46</v>
      </c>
      <c r="K202" s="16"/>
    </row>
    <row r="203" spans="1:11" ht="35.25" customHeight="1" x14ac:dyDescent="0.25">
      <c r="A203" s="35">
        <v>191</v>
      </c>
      <c r="B203" s="36" t="s">
        <v>37</v>
      </c>
      <c r="C203" s="43" t="s">
        <v>5</v>
      </c>
      <c r="D203" s="38">
        <v>1062</v>
      </c>
      <c r="E203" s="38" t="s">
        <v>22</v>
      </c>
      <c r="F203" s="39">
        <f t="shared" si="10"/>
        <v>6.32</v>
      </c>
      <c r="G203" s="39">
        <v>38</v>
      </c>
      <c r="H203" s="39">
        <v>47.99</v>
      </c>
      <c r="I203" s="40">
        <f t="shared" si="11"/>
        <v>11.32</v>
      </c>
      <c r="J203" s="41">
        <f t="shared" si="9"/>
        <v>59.31</v>
      </c>
      <c r="K203" s="16"/>
    </row>
    <row r="204" spans="1:11" ht="35.25" customHeight="1" x14ac:dyDescent="0.25">
      <c r="A204" s="35">
        <v>192</v>
      </c>
      <c r="B204" s="36" t="s">
        <v>37</v>
      </c>
      <c r="C204" s="43" t="s">
        <v>4</v>
      </c>
      <c r="D204" s="38">
        <v>929</v>
      </c>
      <c r="E204" s="38" t="s">
        <v>26</v>
      </c>
      <c r="F204" s="39">
        <f t="shared" si="10"/>
        <v>5.52</v>
      </c>
      <c r="G204" s="39">
        <v>2</v>
      </c>
      <c r="H204" s="39">
        <v>5.52</v>
      </c>
      <c r="I204" s="40">
        <f t="shared" si="11"/>
        <v>1.3</v>
      </c>
      <c r="J204" s="41">
        <f t="shared" si="9"/>
        <v>6.8199999999999994</v>
      </c>
      <c r="K204" s="16"/>
    </row>
    <row r="205" spans="1:11" ht="35.25" customHeight="1" x14ac:dyDescent="0.25">
      <c r="A205" s="35">
        <v>193</v>
      </c>
      <c r="B205" s="36" t="s">
        <v>37</v>
      </c>
      <c r="C205" s="43" t="s">
        <v>4</v>
      </c>
      <c r="D205" s="38">
        <v>929</v>
      </c>
      <c r="E205" s="38" t="s">
        <v>22</v>
      </c>
      <c r="F205" s="39">
        <f t="shared" si="10"/>
        <v>5.52</v>
      </c>
      <c r="G205" s="39">
        <v>36</v>
      </c>
      <c r="H205" s="39">
        <v>39.770000000000003</v>
      </c>
      <c r="I205" s="40">
        <f>ROUNDUP(H205*23.59%,2)</f>
        <v>9.39</v>
      </c>
      <c r="J205" s="41">
        <f t="shared" ref="J205:J268" si="12">H205+I205</f>
        <v>49.160000000000004</v>
      </c>
      <c r="K205" s="16"/>
    </row>
    <row r="206" spans="1:11" ht="35.25" customHeight="1" x14ac:dyDescent="0.25">
      <c r="A206" s="35">
        <v>194</v>
      </c>
      <c r="B206" s="36" t="s">
        <v>37</v>
      </c>
      <c r="C206" s="43" t="s">
        <v>6</v>
      </c>
      <c r="D206" s="38">
        <v>1185</v>
      </c>
      <c r="E206" s="38" t="s">
        <v>22</v>
      </c>
      <c r="F206" s="39">
        <f t="shared" ref="F206:F269" si="13">ROUND(D206/$F$9,2)</f>
        <v>7.05</v>
      </c>
      <c r="G206" s="39">
        <v>44</v>
      </c>
      <c r="H206" s="39">
        <v>62</v>
      </c>
      <c r="I206" s="40">
        <f t="shared" si="11"/>
        <v>14.63</v>
      </c>
      <c r="J206" s="41">
        <f t="shared" si="12"/>
        <v>76.63</v>
      </c>
      <c r="K206" s="16"/>
    </row>
    <row r="207" spans="1:11" ht="35.25" customHeight="1" x14ac:dyDescent="0.25">
      <c r="A207" s="35">
        <v>195</v>
      </c>
      <c r="B207" s="36" t="s">
        <v>37</v>
      </c>
      <c r="C207" s="43" t="s">
        <v>4</v>
      </c>
      <c r="D207" s="38">
        <v>909</v>
      </c>
      <c r="E207" s="38" t="s">
        <v>22</v>
      </c>
      <c r="F207" s="39">
        <f t="shared" si="13"/>
        <v>5.41</v>
      </c>
      <c r="G207" s="39">
        <v>70.5</v>
      </c>
      <c r="H207" s="39">
        <v>76.209999999999994</v>
      </c>
      <c r="I207" s="40">
        <f t="shared" si="11"/>
        <v>17.98</v>
      </c>
      <c r="J207" s="41">
        <f t="shared" si="12"/>
        <v>94.19</v>
      </c>
      <c r="K207" s="16"/>
    </row>
    <row r="208" spans="1:11" ht="35.25" customHeight="1" x14ac:dyDescent="0.25">
      <c r="A208" s="35">
        <v>196</v>
      </c>
      <c r="B208" s="36" t="s">
        <v>37</v>
      </c>
      <c r="C208" s="43" t="s">
        <v>4</v>
      </c>
      <c r="D208" s="38">
        <v>909</v>
      </c>
      <c r="E208" s="38" t="s">
        <v>26</v>
      </c>
      <c r="F208" s="39">
        <f t="shared" si="13"/>
        <v>5.41</v>
      </c>
      <c r="G208" s="39">
        <v>1.5</v>
      </c>
      <c r="H208" s="39">
        <v>4.05</v>
      </c>
      <c r="I208" s="40">
        <f t="shared" si="11"/>
        <v>0.96</v>
      </c>
      <c r="J208" s="41">
        <f t="shared" si="12"/>
        <v>5.01</v>
      </c>
      <c r="K208" s="16"/>
    </row>
    <row r="209" spans="1:11" ht="35.25" customHeight="1" x14ac:dyDescent="0.25">
      <c r="A209" s="35">
        <v>197</v>
      </c>
      <c r="B209" s="36" t="s">
        <v>37</v>
      </c>
      <c r="C209" s="43" t="s">
        <v>4</v>
      </c>
      <c r="D209" s="38">
        <v>889</v>
      </c>
      <c r="E209" s="38" t="s">
        <v>22</v>
      </c>
      <c r="F209" s="39">
        <f t="shared" si="13"/>
        <v>5.29</v>
      </c>
      <c r="G209" s="39">
        <v>23</v>
      </c>
      <c r="H209" s="39">
        <v>24.32</v>
      </c>
      <c r="I209" s="40">
        <f t="shared" si="11"/>
        <v>5.74</v>
      </c>
      <c r="J209" s="41">
        <f t="shared" si="12"/>
        <v>30.060000000000002</v>
      </c>
      <c r="K209" s="16"/>
    </row>
    <row r="210" spans="1:11" ht="35.25" customHeight="1" x14ac:dyDescent="0.25">
      <c r="A210" s="35">
        <v>198</v>
      </c>
      <c r="B210" s="36" t="s">
        <v>37</v>
      </c>
      <c r="C210" s="43" t="s">
        <v>6</v>
      </c>
      <c r="D210" s="38">
        <v>1163</v>
      </c>
      <c r="E210" s="38" t="s">
        <v>22</v>
      </c>
      <c r="F210" s="39">
        <f t="shared" si="13"/>
        <v>6.92</v>
      </c>
      <c r="G210" s="39">
        <v>26</v>
      </c>
      <c r="H210" s="39">
        <v>35.96</v>
      </c>
      <c r="I210" s="40">
        <f t="shared" si="11"/>
        <v>8.48</v>
      </c>
      <c r="J210" s="41">
        <f t="shared" si="12"/>
        <v>44.44</v>
      </c>
      <c r="K210" s="16"/>
    </row>
    <row r="211" spans="1:11" ht="35.25" customHeight="1" x14ac:dyDescent="0.25">
      <c r="A211" s="35">
        <v>199</v>
      </c>
      <c r="B211" s="36" t="s">
        <v>37</v>
      </c>
      <c r="C211" s="43" t="s">
        <v>4</v>
      </c>
      <c r="D211" s="38">
        <v>889</v>
      </c>
      <c r="E211" s="38" t="s">
        <v>22</v>
      </c>
      <c r="F211" s="39">
        <f t="shared" si="13"/>
        <v>5.29</v>
      </c>
      <c r="G211" s="39">
        <v>13</v>
      </c>
      <c r="H211" s="39">
        <v>13.74</v>
      </c>
      <c r="I211" s="40">
        <f t="shared" si="11"/>
        <v>3.24</v>
      </c>
      <c r="J211" s="41">
        <f t="shared" si="12"/>
        <v>16.98</v>
      </c>
      <c r="K211" s="16"/>
    </row>
    <row r="212" spans="1:11" ht="35.25" customHeight="1" x14ac:dyDescent="0.25">
      <c r="A212" s="35">
        <v>200</v>
      </c>
      <c r="B212" s="36" t="s">
        <v>37</v>
      </c>
      <c r="C212" s="43" t="s">
        <v>4</v>
      </c>
      <c r="D212" s="38">
        <v>949</v>
      </c>
      <c r="E212" s="38" t="s">
        <v>22</v>
      </c>
      <c r="F212" s="39">
        <f t="shared" si="13"/>
        <v>5.64</v>
      </c>
      <c r="G212" s="39">
        <v>26</v>
      </c>
      <c r="H212" s="39">
        <v>29.34</v>
      </c>
      <c r="I212" s="40">
        <f t="shared" si="11"/>
        <v>6.92</v>
      </c>
      <c r="J212" s="41">
        <f t="shared" si="12"/>
        <v>36.26</v>
      </c>
      <c r="K212" s="16"/>
    </row>
    <row r="213" spans="1:11" ht="35.25" customHeight="1" x14ac:dyDescent="0.25">
      <c r="A213" s="35">
        <v>201</v>
      </c>
      <c r="B213" s="36" t="s">
        <v>37</v>
      </c>
      <c r="C213" s="43" t="s">
        <v>5</v>
      </c>
      <c r="D213" s="38">
        <v>1082</v>
      </c>
      <c r="E213" s="38" t="s">
        <v>22</v>
      </c>
      <c r="F213" s="39">
        <f t="shared" si="13"/>
        <v>6.43</v>
      </c>
      <c r="G213" s="39">
        <v>39</v>
      </c>
      <c r="H213" s="39">
        <v>50.19</v>
      </c>
      <c r="I213" s="40">
        <f t="shared" si="11"/>
        <v>11.84</v>
      </c>
      <c r="J213" s="41">
        <f t="shared" si="12"/>
        <v>62.03</v>
      </c>
      <c r="K213" s="16"/>
    </row>
    <row r="214" spans="1:11" ht="35.25" customHeight="1" x14ac:dyDescent="0.25">
      <c r="A214" s="35">
        <v>202</v>
      </c>
      <c r="B214" s="36" t="s">
        <v>37</v>
      </c>
      <c r="C214" s="43" t="s">
        <v>4</v>
      </c>
      <c r="D214" s="38">
        <v>869</v>
      </c>
      <c r="E214" s="38" t="s">
        <v>22</v>
      </c>
      <c r="F214" s="39">
        <f t="shared" si="13"/>
        <v>5.17</v>
      </c>
      <c r="G214" s="39">
        <v>11.5</v>
      </c>
      <c r="H214" s="39">
        <v>11.88</v>
      </c>
      <c r="I214" s="40">
        <f t="shared" si="11"/>
        <v>2.8</v>
      </c>
      <c r="J214" s="41">
        <f t="shared" si="12"/>
        <v>14.68</v>
      </c>
      <c r="K214" s="16"/>
    </row>
    <row r="215" spans="1:11" ht="35.25" customHeight="1" x14ac:dyDescent="0.25">
      <c r="A215" s="35">
        <v>203</v>
      </c>
      <c r="B215" s="36" t="s">
        <v>37</v>
      </c>
      <c r="C215" s="43" t="s">
        <v>5</v>
      </c>
      <c r="D215" s="38">
        <v>1062</v>
      </c>
      <c r="E215" s="38" t="s">
        <v>22</v>
      </c>
      <c r="F215" s="39">
        <f t="shared" si="13"/>
        <v>6.32</v>
      </c>
      <c r="G215" s="39">
        <v>26</v>
      </c>
      <c r="H215" s="39">
        <v>32.840000000000003</v>
      </c>
      <c r="I215" s="40">
        <f t="shared" si="11"/>
        <v>7.75</v>
      </c>
      <c r="J215" s="41">
        <f t="shared" si="12"/>
        <v>40.590000000000003</v>
      </c>
      <c r="K215" s="16"/>
    </row>
    <row r="216" spans="1:11" ht="35.25" customHeight="1" x14ac:dyDescent="0.25">
      <c r="A216" s="35">
        <v>204</v>
      </c>
      <c r="B216" s="36" t="s">
        <v>37</v>
      </c>
      <c r="C216" s="43" t="s">
        <v>5</v>
      </c>
      <c r="D216" s="38">
        <v>1042</v>
      </c>
      <c r="E216" s="38" t="s">
        <v>22</v>
      </c>
      <c r="F216" s="39">
        <f t="shared" si="13"/>
        <v>6.2</v>
      </c>
      <c r="G216" s="39">
        <v>23</v>
      </c>
      <c r="H216" s="39">
        <v>28.5</v>
      </c>
      <c r="I216" s="40">
        <f t="shared" si="11"/>
        <v>6.72</v>
      </c>
      <c r="J216" s="41">
        <f t="shared" si="12"/>
        <v>35.22</v>
      </c>
      <c r="K216" s="16"/>
    </row>
    <row r="217" spans="1:11" ht="35.25" customHeight="1" x14ac:dyDescent="0.25">
      <c r="A217" s="35">
        <v>205</v>
      </c>
      <c r="B217" s="36" t="s">
        <v>37</v>
      </c>
      <c r="C217" s="43" t="s">
        <v>5</v>
      </c>
      <c r="D217" s="38">
        <v>1062</v>
      </c>
      <c r="E217" s="38" t="s">
        <v>22</v>
      </c>
      <c r="F217" s="39">
        <f t="shared" si="13"/>
        <v>6.32</v>
      </c>
      <c r="G217" s="39">
        <v>44</v>
      </c>
      <c r="H217" s="39">
        <v>55.57</v>
      </c>
      <c r="I217" s="40">
        <f t="shared" si="11"/>
        <v>13.11</v>
      </c>
      <c r="J217" s="41">
        <f t="shared" si="12"/>
        <v>68.680000000000007</v>
      </c>
      <c r="K217" s="16"/>
    </row>
    <row r="218" spans="1:11" ht="35.25" customHeight="1" x14ac:dyDescent="0.25">
      <c r="A218" s="35">
        <v>206</v>
      </c>
      <c r="B218" s="36" t="s">
        <v>37</v>
      </c>
      <c r="C218" s="43" t="s">
        <v>5</v>
      </c>
      <c r="D218" s="38">
        <v>1042</v>
      </c>
      <c r="E218" s="38" t="s">
        <v>22</v>
      </c>
      <c r="F218" s="39">
        <f t="shared" si="13"/>
        <v>6.2</v>
      </c>
      <c r="G218" s="39">
        <v>23</v>
      </c>
      <c r="H218" s="39">
        <v>28.5</v>
      </c>
      <c r="I218" s="40">
        <f t="shared" si="11"/>
        <v>6.72</v>
      </c>
      <c r="J218" s="41">
        <f t="shared" si="12"/>
        <v>35.22</v>
      </c>
      <c r="K218" s="16"/>
    </row>
    <row r="219" spans="1:11" ht="35.25" customHeight="1" x14ac:dyDescent="0.25">
      <c r="A219" s="35">
        <v>207</v>
      </c>
      <c r="B219" s="36" t="s">
        <v>37</v>
      </c>
      <c r="C219" s="43" t="s">
        <v>5</v>
      </c>
      <c r="D219" s="38">
        <v>1002</v>
      </c>
      <c r="E219" s="38" t="s">
        <v>22</v>
      </c>
      <c r="F219" s="39">
        <f t="shared" si="13"/>
        <v>5.96</v>
      </c>
      <c r="G219" s="39">
        <v>24.5</v>
      </c>
      <c r="H219" s="39">
        <v>29.19</v>
      </c>
      <c r="I219" s="40">
        <f t="shared" si="11"/>
        <v>6.89</v>
      </c>
      <c r="J219" s="41">
        <f t="shared" si="12"/>
        <v>36.08</v>
      </c>
      <c r="K219" s="16"/>
    </row>
    <row r="220" spans="1:11" ht="35.25" customHeight="1" x14ac:dyDescent="0.25">
      <c r="A220" s="35">
        <v>208</v>
      </c>
      <c r="B220" s="36" t="s">
        <v>37</v>
      </c>
      <c r="C220" s="43" t="s">
        <v>6</v>
      </c>
      <c r="D220" s="38">
        <v>1163</v>
      </c>
      <c r="E220" s="38" t="s">
        <v>22</v>
      </c>
      <c r="F220" s="39">
        <f t="shared" si="13"/>
        <v>6.92</v>
      </c>
      <c r="G220" s="39">
        <v>13</v>
      </c>
      <c r="H220" s="39">
        <v>17.98</v>
      </c>
      <c r="I220" s="40">
        <f t="shared" si="11"/>
        <v>4.24</v>
      </c>
      <c r="J220" s="41">
        <f t="shared" si="12"/>
        <v>22.22</v>
      </c>
      <c r="K220" s="16"/>
    </row>
    <row r="221" spans="1:11" ht="35.25" customHeight="1" x14ac:dyDescent="0.25">
      <c r="A221" s="35">
        <v>209</v>
      </c>
      <c r="B221" s="36" t="s">
        <v>37</v>
      </c>
      <c r="C221" s="43" t="s">
        <v>5</v>
      </c>
      <c r="D221" s="38">
        <v>1082</v>
      </c>
      <c r="E221" s="38" t="s">
        <v>22</v>
      </c>
      <c r="F221" s="39">
        <f t="shared" si="13"/>
        <v>6.43</v>
      </c>
      <c r="G221" s="39">
        <v>11.5</v>
      </c>
      <c r="H221" s="39">
        <v>14.8</v>
      </c>
      <c r="I221" s="40">
        <f t="shared" si="11"/>
        <v>3.49</v>
      </c>
      <c r="J221" s="41">
        <f t="shared" si="12"/>
        <v>18.29</v>
      </c>
      <c r="K221" s="16"/>
    </row>
    <row r="222" spans="1:11" ht="35.25" customHeight="1" x14ac:dyDescent="0.25">
      <c r="A222" s="35">
        <v>210</v>
      </c>
      <c r="B222" s="36" t="s">
        <v>37</v>
      </c>
      <c r="C222" s="43" t="s">
        <v>5</v>
      </c>
      <c r="D222" s="38">
        <v>1042</v>
      </c>
      <c r="E222" s="38" t="s">
        <v>22</v>
      </c>
      <c r="F222" s="39">
        <f t="shared" si="13"/>
        <v>6.2</v>
      </c>
      <c r="G222" s="39">
        <v>72</v>
      </c>
      <c r="H222" s="39">
        <v>89.22</v>
      </c>
      <c r="I222" s="40">
        <f>ROUNDDOWN(H222*23.59%,2)</f>
        <v>21.04</v>
      </c>
      <c r="J222" s="41">
        <f t="shared" si="12"/>
        <v>110.25999999999999</v>
      </c>
      <c r="K222" s="16"/>
    </row>
    <row r="223" spans="1:11" ht="35.25" customHeight="1" x14ac:dyDescent="0.25">
      <c r="A223" s="35">
        <v>211</v>
      </c>
      <c r="B223" s="36" t="s">
        <v>37</v>
      </c>
      <c r="C223" s="43" t="s">
        <v>5</v>
      </c>
      <c r="D223" s="38">
        <v>1082</v>
      </c>
      <c r="E223" s="38" t="s">
        <v>22</v>
      </c>
      <c r="F223" s="39">
        <f t="shared" si="13"/>
        <v>6.43</v>
      </c>
      <c r="G223" s="39">
        <v>13</v>
      </c>
      <c r="H223" s="39">
        <v>16.73</v>
      </c>
      <c r="I223" s="40">
        <f t="shared" si="11"/>
        <v>3.95</v>
      </c>
      <c r="J223" s="41">
        <f t="shared" si="12"/>
        <v>20.68</v>
      </c>
      <c r="K223" s="16"/>
    </row>
    <row r="224" spans="1:11" ht="35.25" customHeight="1" x14ac:dyDescent="0.25">
      <c r="A224" s="35">
        <v>212</v>
      </c>
      <c r="B224" s="36" t="s">
        <v>37</v>
      </c>
      <c r="C224" s="43" t="s">
        <v>4</v>
      </c>
      <c r="D224" s="38">
        <v>869</v>
      </c>
      <c r="E224" s="38" t="s">
        <v>22</v>
      </c>
      <c r="F224" s="39">
        <f t="shared" si="13"/>
        <v>5.17</v>
      </c>
      <c r="G224" s="39">
        <v>13</v>
      </c>
      <c r="H224" s="39">
        <v>13.43</v>
      </c>
      <c r="I224" s="40">
        <f t="shared" si="11"/>
        <v>3.17</v>
      </c>
      <c r="J224" s="41">
        <f t="shared" si="12"/>
        <v>16.600000000000001</v>
      </c>
      <c r="K224" s="16"/>
    </row>
    <row r="225" spans="1:11" ht="35.25" customHeight="1" x14ac:dyDescent="0.25">
      <c r="A225" s="35">
        <v>213</v>
      </c>
      <c r="B225" s="36" t="s">
        <v>37</v>
      </c>
      <c r="C225" s="43" t="s">
        <v>4</v>
      </c>
      <c r="D225" s="38">
        <v>909</v>
      </c>
      <c r="E225" s="38" t="s">
        <v>22</v>
      </c>
      <c r="F225" s="39">
        <f t="shared" si="13"/>
        <v>5.41</v>
      </c>
      <c r="G225" s="39">
        <v>13</v>
      </c>
      <c r="H225" s="39">
        <v>14.05</v>
      </c>
      <c r="I225" s="40">
        <f t="shared" si="11"/>
        <v>3.31</v>
      </c>
      <c r="J225" s="41">
        <f t="shared" si="12"/>
        <v>17.36</v>
      </c>
      <c r="K225" s="16"/>
    </row>
    <row r="226" spans="1:11" ht="35.25" customHeight="1" x14ac:dyDescent="0.25">
      <c r="A226" s="35">
        <v>214</v>
      </c>
      <c r="B226" s="36" t="s">
        <v>38</v>
      </c>
      <c r="C226" s="43" t="s">
        <v>5</v>
      </c>
      <c r="D226" s="38">
        <v>1102</v>
      </c>
      <c r="E226" s="38" t="s">
        <v>22</v>
      </c>
      <c r="F226" s="39">
        <f t="shared" si="13"/>
        <v>6.55</v>
      </c>
      <c r="G226" s="39">
        <v>62</v>
      </c>
      <c r="H226" s="39">
        <v>81.260000000000005</v>
      </c>
      <c r="I226" s="40">
        <f t="shared" si="11"/>
        <v>19.170000000000002</v>
      </c>
      <c r="J226" s="41">
        <f t="shared" si="12"/>
        <v>100.43</v>
      </c>
      <c r="K226" s="16"/>
    </row>
    <row r="227" spans="1:11" ht="35.25" customHeight="1" x14ac:dyDescent="0.25">
      <c r="A227" s="35">
        <v>215</v>
      </c>
      <c r="B227" s="36" t="s">
        <v>38</v>
      </c>
      <c r="C227" s="43" t="s">
        <v>6</v>
      </c>
      <c r="D227" s="38">
        <v>1144</v>
      </c>
      <c r="E227" s="38" t="s">
        <v>22</v>
      </c>
      <c r="F227" s="39">
        <f t="shared" si="13"/>
        <v>6.8</v>
      </c>
      <c r="G227" s="39">
        <v>37.5</v>
      </c>
      <c r="H227" s="39">
        <v>51.02</v>
      </c>
      <c r="I227" s="40">
        <f t="shared" si="11"/>
        <v>12.04</v>
      </c>
      <c r="J227" s="41">
        <f t="shared" si="12"/>
        <v>63.06</v>
      </c>
      <c r="K227" s="16"/>
    </row>
    <row r="228" spans="1:11" ht="35.25" customHeight="1" x14ac:dyDescent="0.25">
      <c r="A228" s="35">
        <v>216</v>
      </c>
      <c r="B228" s="36" t="s">
        <v>39</v>
      </c>
      <c r="C228" s="43" t="s">
        <v>6</v>
      </c>
      <c r="D228" s="38">
        <v>1145</v>
      </c>
      <c r="E228" s="38" t="s">
        <v>22</v>
      </c>
      <c r="F228" s="39">
        <f t="shared" si="13"/>
        <v>6.81</v>
      </c>
      <c r="G228" s="39">
        <v>49</v>
      </c>
      <c r="H228" s="39">
        <v>66.73</v>
      </c>
      <c r="I228" s="40">
        <f t="shared" si="11"/>
        <v>15.74</v>
      </c>
      <c r="J228" s="41">
        <f t="shared" si="12"/>
        <v>82.47</v>
      </c>
      <c r="K228" s="16"/>
    </row>
    <row r="229" spans="1:11" ht="35.25" customHeight="1" x14ac:dyDescent="0.25">
      <c r="A229" s="35">
        <v>217</v>
      </c>
      <c r="B229" s="36" t="s">
        <v>39</v>
      </c>
      <c r="C229" s="43" t="s">
        <v>6</v>
      </c>
      <c r="D229" s="38">
        <v>1185</v>
      </c>
      <c r="E229" s="38" t="s">
        <v>22</v>
      </c>
      <c r="F229" s="39">
        <f t="shared" si="13"/>
        <v>7.05</v>
      </c>
      <c r="G229" s="39">
        <v>49</v>
      </c>
      <c r="H229" s="39">
        <v>69.05</v>
      </c>
      <c r="I229" s="40">
        <f t="shared" si="11"/>
        <v>16.29</v>
      </c>
      <c r="J229" s="41">
        <f t="shared" si="12"/>
        <v>85.34</v>
      </c>
      <c r="K229" s="16"/>
    </row>
    <row r="230" spans="1:11" ht="35.25" customHeight="1" x14ac:dyDescent="0.25">
      <c r="A230" s="35">
        <v>218</v>
      </c>
      <c r="B230" s="36" t="s">
        <v>39</v>
      </c>
      <c r="C230" s="43" t="s">
        <v>6</v>
      </c>
      <c r="D230" s="38">
        <v>1163</v>
      </c>
      <c r="E230" s="38" t="s">
        <v>22</v>
      </c>
      <c r="F230" s="39">
        <f t="shared" si="13"/>
        <v>6.92</v>
      </c>
      <c r="G230" s="39">
        <v>63.5</v>
      </c>
      <c r="H230" s="39">
        <v>87.83</v>
      </c>
      <c r="I230" s="40">
        <f t="shared" si="11"/>
        <v>20.72</v>
      </c>
      <c r="J230" s="41">
        <f t="shared" si="12"/>
        <v>108.55</v>
      </c>
      <c r="K230" s="16"/>
    </row>
    <row r="231" spans="1:11" ht="35.25" customHeight="1" x14ac:dyDescent="0.25">
      <c r="A231" s="35">
        <v>219</v>
      </c>
      <c r="B231" s="36" t="s">
        <v>40</v>
      </c>
      <c r="C231" s="43" t="s">
        <v>6</v>
      </c>
      <c r="D231" s="38">
        <v>1123</v>
      </c>
      <c r="E231" s="38" t="s">
        <v>22</v>
      </c>
      <c r="F231" s="39">
        <f t="shared" si="13"/>
        <v>6.68</v>
      </c>
      <c r="G231" s="39">
        <v>10</v>
      </c>
      <c r="H231" s="39">
        <v>13.36</v>
      </c>
      <c r="I231" s="40">
        <f t="shared" si="11"/>
        <v>3.15</v>
      </c>
      <c r="J231" s="41">
        <f t="shared" si="12"/>
        <v>16.509999999999998</v>
      </c>
      <c r="K231" s="16"/>
    </row>
    <row r="232" spans="1:11" ht="35.25" customHeight="1" x14ac:dyDescent="0.25">
      <c r="A232" s="35">
        <v>220</v>
      </c>
      <c r="B232" s="36" t="s">
        <v>41</v>
      </c>
      <c r="C232" s="43" t="s">
        <v>5</v>
      </c>
      <c r="D232" s="38">
        <v>1253</v>
      </c>
      <c r="E232" s="38" t="s">
        <v>22</v>
      </c>
      <c r="F232" s="39">
        <f t="shared" si="13"/>
        <v>7.45</v>
      </c>
      <c r="G232" s="39">
        <v>10</v>
      </c>
      <c r="H232" s="39">
        <v>14.9</v>
      </c>
      <c r="I232" s="40">
        <f t="shared" si="11"/>
        <v>3.51</v>
      </c>
      <c r="J232" s="41">
        <f t="shared" si="12"/>
        <v>18.41</v>
      </c>
      <c r="K232" s="16"/>
    </row>
    <row r="233" spans="1:11" ht="35.25" customHeight="1" x14ac:dyDescent="0.25">
      <c r="A233" s="35">
        <v>221</v>
      </c>
      <c r="B233" s="36" t="s">
        <v>41</v>
      </c>
      <c r="C233" s="43" t="s">
        <v>5</v>
      </c>
      <c r="D233" s="38">
        <v>1253</v>
      </c>
      <c r="E233" s="38" t="s">
        <v>22</v>
      </c>
      <c r="F233" s="39">
        <f t="shared" si="13"/>
        <v>7.45</v>
      </c>
      <c r="G233" s="39">
        <v>10</v>
      </c>
      <c r="H233" s="39">
        <v>14.9</v>
      </c>
      <c r="I233" s="40">
        <f>ROUNDUP(H233*23.59%,2)</f>
        <v>3.5199999999999996</v>
      </c>
      <c r="J233" s="41">
        <f t="shared" si="12"/>
        <v>18.420000000000002</v>
      </c>
      <c r="K233" s="16"/>
    </row>
    <row r="234" spans="1:11" ht="35.25" customHeight="1" x14ac:dyDescent="0.25">
      <c r="A234" s="35">
        <v>222</v>
      </c>
      <c r="B234" s="36" t="s">
        <v>42</v>
      </c>
      <c r="C234" s="43" t="s">
        <v>43</v>
      </c>
      <c r="D234" s="38">
        <v>1881</v>
      </c>
      <c r="E234" s="38" t="s">
        <v>22</v>
      </c>
      <c r="F234" s="39">
        <f t="shared" si="13"/>
        <v>11.19</v>
      </c>
      <c r="G234" s="39">
        <v>23</v>
      </c>
      <c r="H234" s="39">
        <v>51.45</v>
      </c>
      <c r="I234" s="40">
        <f t="shared" si="11"/>
        <v>12.14</v>
      </c>
      <c r="J234" s="41">
        <f t="shared" si="12"/>
        <v>63.59</v>
      </c>
      <c r="K234" s="16"/>
    </row>
    <row r="235" spans="1:11" ht="35.25" customHeight="1" x14ac:dyDescent="0.25">
      <c r="A235" s="35">
        <v>223</v>
      </c>
      <c r="B235" s="36" t="s">
        <v>44</v>
      </c>
      <c r="C235" s="43" t="s">
        <v>6</v>
      </c>
      <c r="D235" s="38">
        <v>1063</v>
      </c>
      <c r="E235" s="38" t="s">
        <v>22</v>
      </c>
      <c r="F235" s="39">
        <f t="shared" si="13"/>
        <v>6.32</v>
      </c>
      <c r="G235" s="39">
        <v>39</v>
      </c>
      <c r="H235" s="39">
        <v>49.3</v>
      </c>
      <c r="I235" s="40">
        <f t="shared" si="11"/>
        <v>11.63</v>
      </c>
      <c r="J235" s="41">
        <f t="shared" si="12"/>
        <v>60.93</v>
      </c>
      <c r="K235" s="16"/>
    </row>
    <row r="236" spans="1:11" ht="35.25" customHeight="1" x14ac:dyDescent="0.25">
      <c r="A236" s="35">
        <v>224</v>
      </c>
      <c r="B236" s="36" t="s">
        <v>44</v>
      </c>
      <c r="C236" s="43" t="s">
        <v>6</v>
      </c>
      <c r="D236" s="38">
        <v>1083</v>
      </c>
      <c r="E236" s="38" t="s">
        <v>22</v>
      </c>
      <c r="F236" s="39">
        <f t="shared" si="13"/>
        <v>6.44</v>
      </c>
      <c r="G236" s="39">
        <v>36</v>
      </c>
      <c r="H236" s="39">
        <v>46.37</v>
      </c>
      <c r="I236" s="40">
        <f t="shared" si="11"/>
        <v>10.94</v>
      </c>
      <c r="J236" s="41">
        <f t="shared" si="12"/>
        <v>57.309999999999995</v>
      </c>
      <c r="K236" s="16"/>
    </row>
    <row r="237" spans="1:11" ht="35.25" customHeight="1" x14ac:dyDescent="0.25">
      <c r="A237" s="35">
        <v>225</v>
      </c>
      <c r="B237" s="36" t="s">
        <v>44</v>
      </c>
      <c r="C237" s="43" t="s">
        <v>5</v>
      </c>
      <c r="D237" s="38">
        <v>1081</v>
      </c>
      <c r="E237" s="38" t="s">
        <v>22</v>
      </c>
      <c r="F237" s="39">
        <f t="shared" si="13"/>
        <v>6.43</v>
      </c>
      <c r="G237" s="39">
        <v>29</v>
      </c>
      <c r="H237" s="39">
        <v>37.28</v>
      </c>
      <c r="I237" s="40">
        <f t="shared" si="11"/>
        <v>8.7899999999999991</v>
      </c>
      <c r="J237" s="41">
        <f t="shared" si="12"/>
        <v>46.07</v>
      </c>
      <c r="K237" s="16"/>
    </row>
    <row r="238" spans="1:11" ht="35.25" customHeight="1" x14ac:dyDescent="0.25">
      <c r="A238" s="35">
        <v>226</v>
      </c>
      <c r="B238" s="36" t="s">
        <v>44</v>
      </c>
      <c r="C238" s="43" t="s">
        <v>6</v>
      </c>
      <c r="D238" s="38">
        <v>1103</v>
      </c>
      <c r="E238" s="38" t="s">
        <v>22</v>
      </c>
      <c r="F238" s="39">
        <f t="shared" si="13"/>
        <v>6.56</v>
      </c>
      <c r="G238" s="39">
        <v>2.5</v>
      </c>
      <c r="H238" s="39">
        <v>3.28</v>
      </c>
      <c r="I238" s="40">
        <f t="shared" si="11"/>
        <v>0.77</v>
      </c>
      <c r="J238" s="41">
        <f t="shared" si="12"/>
        <v>4.05</v>
      </c>
      <c r="K238" s="16"/>
    </row>
    <row r="239" spans="1:11" ht="35.25" customHeight="1" x14ac:dyDescent="0.25">
      <c r="A239" s="35">
        <v>227</v>
      </c>
      <c r="B239" s="36" t="s">
        <v>44</v>
      </c>
      <c r="C239" s="43" t="s">
        <v>6</v>
      </c>
      <c r="D239" s="38">
        <v>1103</v>
      </c>
      <c r="E239" s="38" t="s">
        <v>26</v>
      </c>
      <c r="F239" s="39">
        <f t="shared" si="13"/>
        <v>6.56</v>
      </c>
      <c r="G239" s="39">
        <v>0.5</v>
      </c>
      <c r="H239" s="39">
        <v>1.64</v>
      </c>
      <c r="I239" s="40">
        <f t="shared" si="11"/>
        <v>0.39</v>
      </c>
      <c r="J239" s="41">
        <f t="shared" si="12"/>
        <v>2.0299999999999998</v>
      </c>
      <c r="K239" s="16"/>
    </row>
    <row r="240" spans="1:11" ht="35.25" customHeight="1" x14ac:dyDescent="0.25">
      <c r="A240" s="35">
        <v>228</v>
      </c>
      <c r="B240" s="36" t="s">
        <v>44</v>
      </c>
      <c r="C240" s="43" t="s">
        <v>5</v>
      </c>
      <c r="D240" s="38">
        <v>1041</v>
      </c>
      <c r="E240" s="38" t="s">
        <v>22</v>
      </c>
      <c r="F240" s="39">
        <f t="shared" si="13"/>
        <v>6.19</v>
      </c>
      <c r="G240" s="39">
        <v>10</v>
      </c>
      <c r="H240" s="39">
        <v>12.38</v>
      </c>
      <c r="I240" s="40">
        <f t="shared" si="11"/>
        <v>2.92</v>
      </c>
      <c r="J240" s="41">
        <f t="shared" si="12"/>
        <v>15.3</v>
      </c>
      <c r="K240" s="16"/>
    </row>
    <row r="241" spans="1:11" ht="35.25" customHeight="1" x14ac:dyDescent="0.25">
      <c r="A241" s="35">
        <v>229</v>
      </c>
      <c r="B241" s="36" t="s">
        <v>44</v>
      </c>
      <c r="C241" s="43" t="s">
        <v>5</v>
      </c>
      <c r="D241" s="38">
        <v>1082</v>
      </c>
      <c r="E241" s="38" t="s">
        <v>26</v>
      </c>
      <c r="F241" s="39">
        <f t="shared" si="13"/>
        <v>6.43</v>
      </c>
      <c r="G241" s="39">
        <v>2.5</v>
      </c>
      <c r="H241" s="39">
        <v>8.0399999999999991</v>
      </c>
      <c r="I241" s="40">
        <f t="shared" si="11"/>
        <v>1.9</v>
      </c>
      <c r="J241" s="41">
        <f t="shared" si="12"/>
        <v>9.94</v>
      </c>
      <c r="K241" s="16"/>
    </row>
    <row r="242" spans="1:11" ht="35.25" customHeight="1" x14ac:dyDescent="0.25">
      <c r="A242" s="35">
        <v>230</v>
      </c>
      <c r="B242" s="36" t="s">
        <v>44</v>
      </c>
      <c r="C242" s="43" t="s">
        <v>5</v>
      </c>
      <c r="D242" s="38">
        <v>1082</v>
      </c>
      <c r="E242" s="38" t="s">
        <v>22</v>
      </c>
      <c r="F242" s="39">
        <f t="shared" si="13"/>
        <v>6.43</v>
      </c>
      <c r="G242" s="39">
        <v>49.5</v>
      </c>
      <c r="H242" s="39">
        <v>63.7</v>
      </c>
      <c r="I242" s="40">
        <f>ROUNDDOWN(H242*23.59%,2)</f>
        <v>15.02</v>
      </c>
      <c r="J242" s="41">
        <f t="shared" si="12"/>
        <v>78.72</v>
      </c>
      <c r="K242" s="16"/>
    </row>
    <row r="243" spans="1:11" ht="35.25" customHeight="1" x14ac:dyDescent="0.25">
      <c r="A243" s="35">
        <v>231</v>
      </c>
      <c r="B243" s="36" t="s">
        <v>44</v>
      </c>
      <c r="C243" s="43" t="s">
        <v>5</v>
      </c>
      <c r="D243" s="38">
        <v>1002</v>
      </c>
      <c r="E243" s="38" t="s">
        <v>22</v>
      </c>
      <c r="F243" s="39">
        <f t="shared" si="13"/>
        <v>5.96</v>
      </c>
      <c r="G243" s="39">
        <v>25</v>
      </c>
      <c r="H243" s="39">
        <v>29.79</v>
      </c>
      <c r="I243" s="40">
        <f t="shared" si="11"/>
        <v>7.03</v>
      </c>
      <c r="J243" s="41">
        <f t="shared" si="12"/>
        <v>36.82</v>
      </c>
      <c r="K243" s="16"/>
    </row>
    <row r="244" spans="1:11" ht="35.25" customHeight="1" x14ac:dyDescent="0.25">
      <c r="A244" s="35">
        <v>232</v>
      </c>
      <c r="B244" s="36" t="s">
        <v>44</v>
      </c>
      <c r="C244" s="43" t="s">
        <v>5</v>
      </c>
      <c r="D244" s="38">
        <v>1062</v>
      </c>
      <c r="E244" s="38" t="s">
        <v>22</v>
      </c>
      <c r="F244" s="39">
        <f t="shared" si="13"/>
        <v>6.32</v>
      </c>
      <c r="G244" s="39">
        <v>12</v>
      </c>
      <c r="H244" s="39">
        <v>15.16</v>
      </c>
      <c r="I244" s="40">
        <f t="shared" ref="I244:I307" si="14">ROUND(H244*23.59%,2)</f>
        <v>3.58</v>
      </c>
      <c r="J244" s="41">
        <f t="shared" si="12"/>
        <v>18.740000000000002</v>
      </c>
      <c r="K244" s="16"/>
    </row>
    <row r="245" spans="1:11" ht="35.25" customHeight="1" x14ac:dyDescent="0.25">
      <c r="A245" s="35">
        <v>233</v>
      </c>
      <c r="B245" s="36" t="s">
        <v>44</v>
      </c>
      <c r="C245" s="43" t="s">
        <v>5</v>
      </c>
      <c r="D245" s="38">
        <v>1041</v>
      </c>
      <c r="E245" s="38" t="s">
        <v>22</v>
      </c>
      <c r="F245" s="39">
        <f t="shared" si="13"/>
        <v>6.19</v>
      </c>
      <c r="G245" s="39">
        <v>60.5</v>
      </c>
      <c r="H245" s="39">
        <v>74.900000000000006</v>
      </c>
      <c r="I245" s="40">
        <f t="shared" si="14"/>
        <v>17.670000000000002</v>
      </c>
      <c r="J245" s="41">
        <f t="shared" si="12"/>
        <v>92.570000000000007</v>
      </c>
      <c r="K245" s="16"/>
    </row>
    <row r="246" spans="1:11" ht="35.25" customHeight="1" x14ac:dyDescent="0.25">
      <c r="A246" s="35">
        <v>234</v>
      </c>
      <c r="B246" s="36" t="s">
        <v>44</v>
      </c>
      <c r="C246" s="43" t="s">
        <v>5</v>
      </c>
      <c r="D246" s="38">
        <v>1041</v>
      </c>
      <c r="E246" s="38" t="s">
        <v>26</v>
      </c>
      <c r="F246" s="39">
        <f t="shared" si="13"/>
        <v>6.19</v>
      </c>
      <c r="G246" s="39">
        <v>0.5</v>
      </c>
      <c r="H246" s="39">
        <v>1.55</v>
      </c>
      <c r="I246" s="40">
        <f t="shared" si="14"/>
        <v>0.37</v>
      </c>
      <c r="J246" s="41">
        <f t="shared" si="12"/>
        <v>1.92</v>
      </c>
      <c r="K246" s="16"/>
    </row>
    <row r="247" spans="1:11" ht="35.25" customHeight="1" x14ac:dyDescent="0.25">
      <c r="A247" s="35">
        <v>235</v>
      </c>
      <c r="B247" s="36" t="s">
        <v>45</v>
      </c>
      <c r="C247" s="43" t="s">
        <v>6</v>
      </c>
      <c r="D247" s="38">
        <v>1308</v>
      </c>
      <c r="E247" s="38" t="s">
        <v>22</v>
      </c>
      <c r="F247" s="39">
        <f t="shared" si="13"/>
        <v>7.78</v>
      </c>
      <c r="G247" s="39">
        <v>48.5</v>
      </c>
      <c r="H247" s="39">
        <v>75.45</v>
      </c>
      <c r="I247" s="40">
        <f t="shared" si="14"/>
        <v>17.8</v>
      </c>
      <c r="J247" s="41">
        <f t="shared" si="12"/>
        <v>93.25</v>
      </c>
      <c r="K247" s="16"/>
    </row>
    <row r="248" spans="1:11" ht="35.25" customHeight="1" x14ac:dyDescent="0.25">
      <c r="A248" s="35">
        <v>236</v>
      </c>
      <c r="B248" s="36" t="s">
        <v>45</v>
      </c>
      <c r="C248" s="43" t="s">
        <v>5</v>
      </c>
      <c r="D248" s="38">
        <v>1275</v>
      </c>
      <c r="E248" s="38" t="s">
        <v>22</v>
      </c>
      <c r="F248" s="39">
        <f t="shared" si="13"/>
        <v>7.58</v>
      </c>
      <c r="G248" s="39">
        <v>10.5</v>
      </c>
      <c r="H248" s="39">
        <v>15.92</v>
      </c>
      <c r="I248" s="40">
        <f t="shared" si="14"/>
        <v>3.76</v>
      </c>
      <c r="J248" s="41">
        <f t="shared" si="12"/>
        <v>19.68</v>
      </c>
      <c r="K248" s="16"/>
    </row>
    <row r="249" spans="1:11" ht="35.25" customHeight="1" x14ac:dyDescent="0.25">
      <c r="A249" s="35">
        <v>237</v>
      </c>
      <c r="B249" s="36" t="s">
        <v>45</v>
      </c>
      <c r="C249" s="43" t="s">
        <v>5</v>
      </c>
      <c r="D249" s="38">
        <v>1275</v>
      </c>
      <c r="E249" s="38" t="s">
        <v>26</v>
      </c>
      <c r="F249" s="39">
        <f t="shared" si="13"/>
        <v>7.58</v>
      </c>
      <c r="G249" s="39">
        <v>1.5</v>
      </c>
      <c r="H249" s="39">
        <v>5.69</v>
      </c>
      <c r="I249" s="40">
        <f t="shared" si="14"/>
        <v>1.34</v>
      </c>
      <c r="J249" s="41">
        <f t="shared" si="12"/>
        <v>7.03</v>
      </c>
      <c r="K249" s="16"/>
    </row>
    <row r="250" spans="1:11" ht="35.25" customHeight="1" x14ac:dyDescent="0.25">
      <c r="A250" s="35">
        <v>238</v>
      </c>
      <c r="B250" s="36" t="s">
        <v>45</v>
      </c>
      <c r="C250" s="43" t="s">
        <v>5</v>
      </c>
      <c r="D250" s="38">
        <v>1275</v>
      </c>
      <c r="E250" s="38" t="s">
        <v>22</v>
      </c>
      <c r="F250" s="39">
        <f t="shared" si="13"/>
        <v>7.58</v>
      </c>
      <c r="G250" s="39">
        <v>37.5</v>
      </c>
      <c r="H250" s="39">
        <v>56.87</v>
      </c>
      <c r="I250" s="40">
        <f t="shared" si="14"/>
        <v>13.42</v>
      </c>
      <c r="J250" s="41">
        <f t="shared" si="12"/>
        <v>70.289999999999992</v>
      </c>
      <c r="K250" s="16"/>
    </row>
    <row r="251" spans="1:11" ht="35.25" customHeight="1" x14ac:dyDescent="0.25">
      <c r="A251" s="35">
        <v>239</v>
      </c>
      <c r="B251" s="36" t="s">
        <v>45</v>
      </c>
      <c r="C251" s="43" t="s">
        <v>5</v>
      </c>
      <c r="D251" s="38">
        <v>1187</v>
      </c>
      <c r="E251" s="38" t="s">
        <v>22</v>
      </c>
      <c r="F251" s="39">
        <f t="shared" si="13"/>
        <v>7.06</v>
      </c>
      <c r="G251" s="39">
        <v>58.5</v>
      </c>
      <c r="H251" s="39">
        <v>82.58</v>
      </c>
      <c r="I251" s="40">
        <f t="shared" si="14"/>
        <v>19.48</v>
      </c>
      <c r="J251" s="41">
        <f t="shared" si="12"/>
        <v>102.06</v>
      </c>
      <c r="K251" s="16"/>
    </row>
    <row r="252" spans="1:11" ht="35.25" customHeight="1" x14ac:dyDescent="0.25">
      <c r="A252" s="35">
        <v>240</v>
      </c>
      <c r="B252" s="36" t="s">
        <v>45</v>
      </c>
      <c r="C252" s="43" t="s">
        <v>5</v>
      </c>
      <c r="D252" s="38">
        <v>1231</v>
      </c>
      <c r="E252" s="38" t="s">
        <v>22</v>
      </c>
      <c r="F252" s="39">
        <f t="shared" si="13"/>
        <v>7.32</v>
      </c>
      <c r="G252" s="39">
        <v>50</v>
      </c>
      <c r="H252" s="39">
        <v>73.2</v>
      </c>
      <c r="I252" s="40">
        <f t="shared" si="14"/>
        <v>17.27</v>
      </c>
      <c r="J252" s="41">
        <f t="shared" si="12"/>
        <v>90.47</v>
      </c>
      <c r="K252" s="16"/>
    </row>
    <row r="253" spans="1:11" ht="35.25" customHeight="1" x14ac:dyDescent="0.25">
      <c r="A253" s="35">
        <v>241</v>
      </c>
      <c r="B253" s="36" t="s">
        <v>45</v>
      </c>
      <c r="C253" s="43" t="s">
        <v>19</v>
      </c>
      <c r="D253" s="38">
        <v>1728</v>
      </c>
      <c r="E253" s="38" t="s">
        <v>22</v>
      </c>
      <c r="F253" s="39">
        <f t="shared" si="13"/>
        <v>10.28</v>
      </c>
      <c r="G253" s="39">
        <v>38</v>
      </c>
      <c r="H253" s="39">
        <v>78.09</v>
      </c>
      <c r="I253" s="40">
        <f t="shared" si="14"/>
        <v>18.420000000000002</v>
      </c>
      <c r="J253" s="41">
        <f t="shared" si="12"/>
        <v>96.51</v>
      </c>
      <c r="K253" s="16"/>
    </row>
    <row r="254" spans="1:11" ht="35.25" customHeight="1" x14ac:dyDescent="0.25">
      <c r="A254" s="35">
        <v>242</v>
      </c>
      <c r="B254" s="36" t="s">
        <v>45</v>
      </c>
      <c r="C254" s="43" t="s">
        <v>6</v>
      </c>
      <c r="D254" s="38">
        <v>1287</v>
      </c>
      <c r="E254" s="38" t="s">
        <v>22</v>
      </c>
      <c r="F254" s="39">
        <f t="shared" si="13"/>
        <v>7.65</v>
      </c>
      <c r="G254" s="39">
        <v>12</v>
      </c>
      <c r="H254" s="39">
        <v>18.37</v>
      </c>
      <c r="I254" s="40">
        <f t="shared" si="14"/>
        <v>4.33</v>
      </c>
      <c r="J254" s="41">
        <f t="shared" si="12"/>
        <v>22.700000000000003</v>
      </c>
      <c r="K254" s="16"/>
    </row>
    <row r="255" spans="1:11" ht="35.25" customHeight="1" x14ac:dyDescent="0.25">
      <c r="A255" s="35">
        <v>243</v>
      </c>
      <c r="B255" s="36" t="s">
        <v>45</v>
      </c>
      <c r="C255" s="43" t="s">
        <v>6</v>
      </c>
      <c r="D255" s="38">
        <v>1308</v>
      </c>
      <c r="E255" s="38" t="s">
        <v>26</v>
      </c>
      <c r="F255" s="39">
        <f t="shared" si="13"/>
        <v>7.78</v>
      </c>
      <c r="G255" s="39">
        <v>3</v>
      </c>
      <c r="H255" s="39">
        <v>11.67</v>
      </c>
      <c r="I255" s="40">
        <f t="shared" si="14"/>
        <v>2.75</v>
      </c>
      <c r="J255" s="41">
        <f t="shared" si="12"/>
        <v>14.42</v>
      </c>
      <c r="K255" s="16"/>
    </row>
    <row r="256" spans="1:11" ht="35.25" customHeight="1" x14ac:dyDescent="0.25">
      <c r="A256" s="35">
        <v>244</v>
      </c>
      <c r="B256" s="36" t="s">
        <v>45</v>
      </c>
      <c r="C256" s="43" t="s">
        <v>6</v>
      </c>
      <c r="D256" s="38">
        <v>1308</v>
      </c>
      <c r="E256" s="38" t="s">
        <v>22</v>
      </c>
      <c r="F256" s="39">
        <f t="shared" si="13"/>
        <v>7.78</v>
      </c>
      <c r="G256" s="39">
        <v>35.5</v>
      </c>
      <c r="H256" s="39">
        <v>55.22</v>
      </c>
      <c r="I256" s="40">
        <f t="shared" si="14"/>
        <v>13.03</v>
      </c>
      <c r="J256" s="41">
        <f t="shared" si="12"/>
        <v>68.25</v>
      </c>
      <c r="K256" s="16"/>
    </row>
    <row r="257" spans="1:11" ht="35.25" customHeight="1" x14ac:dyDescent="0.25">
      <c r="A257" s="35">
        <v>245</v>
      </c>
      <c r="B257" s="36" t="s">
        <v>45</v>
      </c>
      <c r="C257" s="43" t="s">
        <v>5</v>
      </c>
      <c r="D257" s="38">
        <v>1166</v>
      </c>
      <c r="E257" s="38" t="s">
        <v>22</v>
      </c>
      <c r="F257" s="39">
        <f t="shared" si="13"/>
        <v>6.93</v>
      </c>
      <c r="G257" s="39">
        <v>37.5</v>
      </c>
      <c r="H257" s="39">
        <v>52</v>
      </c>
      <c r="I257" s="40">
        <f>ROUNDDOWN(H257*23.59%,2)</f>
        <v>12.26</v>
      </c>
      <c r="J257" s="41">
        <f t="shared" si="12"/>
        <v>64.260000000000005</v>
      </c>
      <c r="K257" s="16"/>
    </row>
    <row r="258" spans="1:11" ht="35.25" customHeight="1" x14ac:dyDescent="0.25">
      <c r="A258" s="35">
        <v>246</v>
      </c>
      <c r="B258" s="36" t="s">
        <v>45</v>
      </c>
      <c r="C258" s="43" t="s">
        <v>5</v>
      </c>
      <c r="D258" s="38">
        <v>1210</v>
      </c>
      <c r="E258" s="38" t="s">
        <v>22</v>
      </c>
      <c r="F258" s="39">
        <f t="shared" si="13"/>
        <v>7.2</v>
      </c>
      <c r="G258" s="39">
        <v>11.5</v>
      </c>
      <c r="H258" s="39">
        <v>16.55</v>
      </c>
      <c r="I258" s="40">
        <f t="shared" si="14"/>
        <v>3.9</v>
      </c>
      <c r="J258" s="41">
        <f t="shared" si="12"/>
        <v>20.45</v>
      </c>
      <c r="K258" s="16"/>
    </row>
    <row r="259" spans="1:11" ht="35.25" customHeight="1" x14ac:dyDescent="0.25">
      <c r="A259" s="35">
        <v>247</v>
      </c>
      <c r="B259" s="36" t="s">
        <v>45</v>
      </c>
      <c r="C259" s="43" t="s">
        <v>5</v>
      </c>
      <c r="D259" s="38">
        <v>1275</v>
      </c>
      <c r="E259" s="38" t="s">
        <v>22</v>
      </c>
      <c r="F259" s="39">
        <f t="shared" si="13"/>
        <v>7.58</v>
      </c>
      <c r="G259" s="39">
        <v>48.5</v>
      </c>
      <c r="H259" s="39">
        <v>73.55</v>
      </c>
      <c r="I259" s="40">
        <f t="shared" si="14"/>
        <v>17.350000000000001</v>
      </c>
      <c r="J259" s="41">
        <f t="shared" si="12"/>
        <v>90.9</v>
      </c>
      <c r="K259" s="16"/>
    </row>
    <row r="260" spans="1:11" ht="35.25" customHeight="1" x14ac:dyDescent="0.25">
      <c r="A260" s="35">
        <v>248</v>
      </c>
      <c r="B260" s="36" t="s">
        <v>57</v>
      </c>
      <c r="C260" s="43" t="s">
        <v>43</v>
      </c>
      <c r="D260" s="38">
        <v>1847</v>
      </c>
      <c r="E260" s="38" t="s">
        <v>22</v>
      </c>
      <c r="F260" s="39">
        <f t="shared" si="13"/>
        <v>10.98</v>
      </c>
      <c r="G260" s="39">
        <v>12</v>
      </c>
      <c r="H260" s="39">
        <v>26.36</v>
      </c>
      <c r="I260" s="40">
        <f t="shared" si="14"/>
        <v>6.22</v>
      </c>
      <c r="J260" s="41">
        <f t="shared" si="12"/>
        <v>32.58</v>
      </c>
      <c r="K260" s="16"/>
    </row>
    <row r="261" spans="1:11" ht="35.25" customHeight="1" x14ac:dyDescent="0.25">
      <c r="A261" s="35">
        <v>249</v>
      </c>
      <c r="B261" s="36" t="s">
        <v>46</v>
      </c>
      <c r="C261" s="43" t="s">
        <v>5</v>
      </c>
      <c r="D261" s="38">
        <v>1062</v>
      </c>
      <c r="E261" s="38" t="s">
        <v>22</v>
      </c>
      <c r="F261" s="39">
        <f t="shared" si="13"/>
        <v>6.32</v>
      </c>
      <c r="G261" s="39">
        <v>35</v>
      </c>
      <c r="H261" s="39">
        <v>44.21</v>
      </c>
      <c r="I261" s="40">
        <f t="shared" si="14"/>
        <v>10.43</v>
      </c>
      <c r="J261" s="41">
        <f t="shared" si="12"/>
        <v>54.64</v>
      </c>
      <c r="K261" s="16"/>
    </row>
    <row r="262" spans="1:11" ht="35.25" customHeight="1" x14ac:dyDescent="0.25">
      <c r="A262" s="35">
        <v>250</v>
      </c>
      <c r="B262" s="36" t="s">
        <v>46</v>
      </c>
      <c r="C262" s="43" t="s">
        <v>5</v>
      </c>
      <c r="D262" s="38">
        <v>1081</v>
      </c>
      <c r="E262" s="38" t="s">
        <v>26</v>
      </c>
      <c r="F262" s="39">
        <f t="shared" si="13"/>
        <v>6.43</v>
      </c>
      <c r="G262" s="39">
        <v>0.5</v>
      </c>
      <c r="H262" s="39">
        <v>1.61</v>
      </c>
      <c r="I262" s="40">
        <f t="shared" si="14"/>
        <v>0.38</v>
      </c>
      <c r="J262" s="41">
        <f t="shared" si="12"/>
        <v>1.9900000000000002</v>
      </c>
      <c r="K262" s="16"/>
    </row>
    <row r="263" spans="1:11" ht="35.25" customHeight="1" x14ac:dyDescent="0.25">
      <c r="A263" s="35">
        <v>251</v>
      </c>
      <c r="B263" s="36" t="s">
        <v>46</v>
      </c>
      <c r="C263" s="43" t="s">
        <v>5</v>
      </c>
      <c r="D263" s="38">
        <v>1081</v>
      </c>
      <c r="E263" s="38" t="s">
        <v>22</v>
      </c>
      <c r="F263" s="39">
        <f t="shared" si="13"/>
        <v>6.43</v>
      </c>
      <c r="G263" s="39">
        <v>10.5</v>
      </c>
      <c r="H263" s="39">
        <v>13.5</v>
      </c>
      <c r="I263" s="40">
        <f t="shared" si="14"/>
        <v>3.18</v>
      </c>
      <c r="J263" s="41">
        <f t="shared" si="12"/>
        <v>16.68</v>
      </c>
      <c r="K263" s="16"/>
    </row>
    <row r="264" spans="1:11" ht="35.25" customHeight="1" x14ac:dyDescent="0.25">
      <c r="A264" s="35">
        <v>252</v>
      </c>
      <c r="B264" s="36" t="s">
        <v>46</v>
      </c>
      <c r="C264" s="43" t="s">
        <v>19</v>
      </c>
      <c r="D264" s="38">
        <v>1330</v>
      </c>
      <c r="E264" s="38" t="s">
        <v>22</v>
      </c>
      <c r="F264" s="39">
        <f t="shared" si="13"/>
        <v>7.91</v>
      </c>
      <c r="G264" s="39">
        <v>24</v>
      </c>
      <c r="H264" s="39">
        <v>37.96</v>
      </c>
      <c r="I264" s="40">
        <f t="shared" si="14"/>
        <v>8.9499999999999993</v>
      </c>
      <c r="J264" s="41">
        <f t="shared" si="12"/>
        <v>46.91</v>
      </c>
      <c r="K264" s="16"/>
    </row>
    <row r="265" spans="1:11" ht="35.25" customHeight="1" x14ac:dyDescent="0.25">
      <c r="A265" s="35">
        <v>253</v>
      </c>
      <c r="B265" s="36" t="s">
        <v>46</v>
      </c>
      <c r="C265" s="43" t="s">
        <v>5</v>
      </c>
      <c r="D265" s="38">
        <v>1042</v>
      </c>
      <c r="E265" s="38" t="s">
        <v>22</v>
      </c>
      <c r="F265" s="39">
        <f t="shared" si="13"/>
        <v>6.2</v>
      </c>
      <c r="G265" s="39">
        <v>33</v>
      </c>
      <c r="H265" s="39">
        <v>40.89</v>
      </c>
      <c r="I265" s="40">
        <f>ROUNDDOWN(H265*23.59%,2)</f>
        <v>9.64</v>
      </c>
      <c r="J265" s="41">
        <f t="shared" si="12"/>
        <v>50.53</v>
      </c>
      <c r="K265" s="16"/>
    </row>
    <row r="266" spans="1:11" ht="35.25" customHeight="1" x14ac:dyDescent="0.25">
      <c r="A266" s="35">
        <v>254</v>
      </c>
      <c r="B266" s="36" t="s">
        <v>46</v>
      </c>
      <c r="C266" s="43" t="s">
        <v>5</v>
      </c>
      <c r="D266" s="38">
        <v>1122</v>
      </c>
      <c r="E266" s="38" t="s">
        <v>22</v>
      </c>
      <c r="F266" s="39">
        <f t="shared" si="13"/>
        <v>6.67</v>
      </c>
      <c r="G266" s="39">
        <v>23</v>
      </c>
      <c r="H266" s="39">
        <v>30.69</v>
      </c>
      <c r="I266" s="40">
        <f t="shared" si="14"/>
        <v>7.24</v>
      </c>
      <c r="J266" s="41">
        <f t="shared" si="12"/>
        <v>37.93</v>
      </c>
      <c r="K266" s="16"/>
    </row>
    <row r="267" spans="1:11" ht="35.25" customHeight="1" x14ac:dyDescent="0.25">
      <c r="A267" s="35">
        <v>255</v>
      </c>
      <c r="B267" s="36" t="s">
        <v>46</v>
      </c>
      <c r="C267" s="43" t="s">
        <v>5</v>
      </c>
      <c r="D267" s="38">
        <v>1082</v>
      </c>
      <c r="E267" s="38" t="s">
        <v>22</v>
      </c>
      <c r="F267" s="39">
        <f t="shared" si="13"/>
        <v>6.43</v>
      </c>
      <c r="G267" s="39">
        <v>11</v>
      </c>
      <c r="H267" s="39">
        <v>14.15</v>
      </c>
      <c r="I267" s="40">
        <f t="shared" si="14"/>
        <v>3.34</v>
      </c>
      <c r="J267" s="41">
        <f t="shared" si="12"/>
        <v>17.490000000000002</v>
      </c>
      <c r="K267" s="16"/>
    </row>
    <row r="268" spans="1:11" ht="35.25" customHeight="1" x14ac:dyDescent="0.25">
      <c r="A268" s="35">
        <v>256</v>
      </c>
      <c r="B268" s="36" t="s">
        <v>46</v>
      </c>
      <c r="C268" s="43" t="s">
        <v>5</v>
      </c>
      <c r="D268" s="38">
        <v>1042</v>
      </c>
      <c r="E268" s="38" t="s">
        <v>22</v>
      </c>
      <c r="F268" s="39">
        <f t="shared" si="13"/>
        <v>6.2</v>
      </c>
      <c r="G268" s="39">
        <v>12</v>
      </c>
      <c r="H268" s="39">
        <v>14.87</v>
      </c>
      <c r="I268" s="40">
        <f t="shared" si="14"/>
        <v>3.51</v>
      </c>
      <c r="J268" s="41">
        <f t="shared" si="12"/>
        <v>18.38</v>
      </c>
      <c r="K268" s="16"/>
    </row>
    <row r="269" spans="1:11" ht="35.25" customHeight="1" x14ac:dyDescent="0.25">
      <c r="A269" s="35">
        <v>257</v>
      </c>
      <c r="B269" s="36" t="s">
        <v>46</v>
      </c>
      <c r="C269" s="43" t="s">
        <v>5</v>
      </c>
      <c r="D269" s="38">
        <v>1022</v>
      </c>
      <c r="E269" s="38" t="s">
        <v>22</v>
      </c>
      <c r="F269" s="39">
        <f t="shared" si="13"/>
        <v>6.08</v>
      </c>
      <c r="G269" s="39">
        <v>35</v>
      </c>
      <c r="H269" s="39">
        <v>42.54</v>
      </c>
      <c r="I269" s="40">
        <f t="shared" si="14"/>
        <v>10.039999999999999</v>
      </c>
      <c r="J269" s="41">
        <f t="shared" ref="J269:J323" si="15">H269+I269</f>
        <v>52.58</v>
      </c>
      <c r="K269" s="16"/>
    </row>
    <row r="270" spans="1:11" ht="35.25" customHeight="1" x14ac:dyDescent="0.25">
      <c r="A270" s="35">
        <v>258</v>
      </c>
      <c r="B270" s="36" t="s">
        <v>46</v>
      </c>
      <c r="C270" s="43" t="s">
        <v>5</v>
      </c>
      <c r="D270" s="38">
        <v>1082</v>
      </c>
      <c r="E270" s="38" t="s">
        <v>22</v>
      </c>
      <c r="F270" s="39">
        <f t="shared" ref="F270:F331" si="16">ROUND(D270/$F$9,2)</f>
        <v>6.43</v>
      </c>
      <c r="G270" s="39">
        <v>11</v>
      </c>
      <c r="H270" s="39">
        <v>14.15</v>
      </c>
      <c r="I270" s="40">
        <f t="shared" si="14"/>
        <v>3.34</v>
      </c>
      <c r="J270" s="41">
        <f t="shared" si="15"/>
        <v>17.490000000000002</v>
      </c>
      <c r="K270" s="16"/>
    </row>
    <row r="271" spans="1:11" ht="35.25" customHeight="1" x14ac:dyDescent="0.25">
      <c r="A271" s="35">
        <v>259</v>
      </c>
      <c r="B271" s="36" t="s">
        <v>47</v>
      </c>
      <c r="C271" s="43" t="s">
        <v>5</v>
      </c>
      <c r="D271" s="38">
        <v>1275</v>
      </c>
      <c r="E271" s="38" t="s">
        <v>22</v>
      </c>
      <c r="F271" s="39">
        <f t="shared" si="16"/>
        <v>7.58</v>
      </c>
      <c r="G271" s="39">
        <v>11</v>
      </c>
      <c r="H271" s="39">
        <v>16.68</v>
      </c>
      <c r="I271" s="40">
        <f>ROUNDUP(H271*23.59%,2)</f>
        <v>3.94</v>
      </c>
      <c r="J271" s="41">
        <f t="shared" si="15"/>
        <v>20.62</v>
      </c>
      <c r="K271" s="16"/>
    </row>
    <row r="272" spans="1:11" ht="35.25" customHeight="1" x14ac:dyDescent="0.25">
      <c r="A272" s="35">
        <v>260</v>
      </c>
      <c r="B272" s="36" t="s">
        <v>47</v>
      </c>
      <c r="C272" s="43" t="s">
        <v>5</v>
      </c>
      <c r="D272" s="38">
        <v>1253</v>
      </c>
      <c r="E272" s="38" t="s">
        <v>26</v>
      </c>
      <c r="F272" s="39">
        <f t="shared" si="16"/>
        <v>7.45</v>
      </c>
      <c r="G272" s="39">
        <v>0.5</v>
      </c>
      <c r="H272" s="39">
        <v>1.86</v>
      </c>
      <c r="I272" s="40">
        <f t="shared" si="14"/>
        <v>0.44</v>
      </c>
      <c r="J272" s="41">
        <f t="shared" si="15"/>
        <v>2.3000000000000003</v>
      </c>
      <c r="K272" s="16"/>
    </row>
    <row r="273" spans="1:11" ht="35.25" customHeight="1" x14ac:dyDescent="0.25">
      <c r="A273" s="35">
        <v>261</v>
      </c>
      <c r="B273" s="36" t="s">
        <v>47</v>
      </c>
      <c r="C273" s="43" t="s">
        <v>5</v>
      </c>
      <c r="D273" s="38">
        <v>1253</v>
      </c>
      <c r="E273" s="38" t="s">
        <v>22</v>
      </c>
      <c r="F273" s="39">
        <f t="shared" si="16"/>
        <v>7.45</v>
      </c>
      <c r="G273" s="39">
        <v>32.5</v>
      </c>
      <c r="H273" s="39">
        <v>48.43</v>
      </c>
      <c r="I273" s="40">
        <f t="shared" si="14"/>
        <v>11.42</v>
      </c>
      <c r="J273" s="41">
        <f t="shared" si="15"/>
        <v>59.85</v>
      </c>
      <c r="K273" s="16"/>
    </row>
    <row r="274" spans="1:11" ht="35.25" customHeight="1" x14ac:dyDescent="0.25">
      <c r="A274" s="35">
        <v>262</v>
      </c>
      <c r="B274" s="36" t="s">
        <v>47</v>
      </c>
      <c r="C274" s="43" t="s">
        <v>5</v>
      </c>
      <c r="D274" s="38">
        <v>1253</v>
      </c>
      <c r="E274" s="38" t="s">
        <v>22</v>
      </c>
      <c r="F274" s="39">
        <f t="shared" si="16"/>
        <v>7.45</v>
      </c>
      <c r="G274" s="39">
        <v>12</v>
      </c>
      <c r="H274" s="39">
        <v>17.88</v>
      </c>
      <c r="I274" s="40">
        <f t="shared" si="14"/>
        <v>4.22</v>
      </c>
      <c r="J274" s="41">
        <f t="shared" si="15"/>
        <v>22.099999999999998</v>
      </c>
      <c r="K274" s="16"/>
    </row>
    <row r="275" spans="1:11" ht="35.25" customHeight="1" x14ac:dyDescent="0.25">
      <c r="A275" s="35">
        <v>263</v>
      </c>
      <c r="B275" s="36" t="s">
        <v>47</v>
      </c>
      <c r="C275" s="43" t="s">
        <v>5</v>
      </c>
      <c r="D275" s="38">
        <v>1232</v>
      </c>
      <c r="E275" s="38" t="s">
        <v>22</v>
      </c>
      <c r="F275" s="39">
        <f t="shared" si="16"/>
        <v>7.33</v>
      </c>
      <c r="G275" s="39">
        <v>24</v>
      </c>
      <c r="H275" s="39">
        <v>35.159999999999997</v>
      </c>
      <c r="I275" s="40">
        <f t="shared" si="14"/>
        <v>8.2899999999999991</v>
      </c>
      <c r="J275" s="41">
        <f t="shared" si="15"/>
        <v>43.449999999999996</v>
      </c>
      <c r="K275" s="16"/>
    </row>
    <row r="276" spans="1:11" ht="35.25" customHeight="1" x14ac:dyDescent="0.25">
      <c r="A276" s="35">
        <v>264</v>
      </c>
      <c r="B276" s="36" t="s">
        <v>47</v>
      </c>
      <c r="C276" s="43" t="s">
        <v>5</v>
      </c>
      <c r="D276" s="38">
        <v>1253</v>
      </c>
      <c r="E276" s="38" t="s">
        <v>22</v>
      </c>
      <c r="F276" s="39">
        <f t="shared" si="16"/>
        <v>7.45</v>
      </c>
      <c r="G276" s="39">
        <v>11</v>
      </c>
      <c r="H276" s="39">
        <v>16.39</v>
      </c>
      <c r="I276" s="40">
        <f t="shared" si="14"/>
        <v>3.87</v>
      </c>
      <c r="J276" s="41">
        <f t="shared" si="15"/>
        <v>20.260000000000002</v>
      </c>
      <c r="K276" s="16"/>
    </row>
    <row r="277" spans="1:11" ht="35.25" customHeight="1" x14ac:dyDescent="0.25">
      <c r="A277" s="35">
        <v>265</v>
      </c>
      <c r="B277" s="36" t="s">
        <v>47</v>
      </c>
      <c r="C277" s="43" t="s">
        <v>5</v>
      </c>
      <c r="D277" s="38">
        <v>1210</v>
      </c>
      <c r="E277" s="38" t="s">
        <v>22</v>
      </c>
      <c r="F277" s="39">
        <f t="shared" si="16"/>
        <v>7.2</v>
      </c>
      <c r="G277" s="39">
        <v>11</v>
      </c>
      <c r="H277" s="39">
        <v>15.83</v>
      </c>
      <c r="I277" s="40">
        <f t="shared" si="14"/>
        <v>3.73</v>
      </c>
      <c r="J277" s="41">
        <f t="shared" si="15"/>
        <v>19.559999999999999</v>
      </c>
      <c r="K277" s="16"/>
    </row>
    <row r="278" spans="1:11" ht="35.25" customHeight="1" x14ac:dyDescent="0.25">
      <c r="A278" s="35">
        <v>266</v>
      </c>
      <c r="B278" s="36" t="s">
        <v>47</v>
      </c>
      <c r="C278" s="43" t="s">
        <v>5</v>
      </c>
      <c r="D278" s="38">
        <v>1166</v>
      </c>
      <c r="E278" s="38" t="s">
        <v>22</v>
      </c>
      <c r="F278" s="39">
        <f t="shared" si="16"/>
        <v>6.93</v>
      </c>
      <c r="G278" s="39">
        <v>34</v>
      </c>
      <c r="H278" s="39">
        <v>47.14</v>
      </c>
      <c r="I278" s="40">
        <f t="shared" si="14"/>
        <v>11.12</v>
      </c>
      <c r="J278" s="41">
        <f t="shared" si="15"/>
        <v>58.26</v>
      </c>
      <c r="K278" s="16"/>
    </row>
    <row r="279" spans="1:11" ht="35.25" customHeight="1" x14ac:dyDescent="0.25">
      <c r="A279" s="35">
        <v>267</v>
      </c>
      <c r="B279" s="36" t="s">
        <v>58</v>
      </c>
      <c r="C279" s="43" t="s">
        <v>5</v>
      </c>
      <c r="D279" s="38">
        <v>1042</v>
      </c>
      <c r="E279" s="38" t="s">
        <v>22</v>
      </c>
      <c r="F279" s="39">
        <f t="shared" si="16"/>
        <v>6.2</v>
      </c>
      <c r="G279" s="39">
        <v>38</v>
      </c>
      <c r="H279" s="39">
        <v>47.09</v>
      </c>
      <c r="I279" s="40">
        <f t="shared" si="14"/>
        <v>11.11</v>
      </c>
      <c r="J279" s="41">
        <f t="shared" si="15"/>
        <v>58.2</v>
      </c>
      <c r="K279" s="16"/>
    </row>
    <row r="280" spans="1:11" ht="35.25" customHeight="1" x14ac:dyDescent="0.25">
      <c r="A280" s="35">
        <v>268</v>
      </c>
      <c r="B280" s="36" t="s">
        <v>58</v>
      </c>
      <c r="C280" s="43" t="s">
        <v>5</v>
      </c>
      <c r="D280" s="38">
        <v>1041</v>
      </c>
      <c r="E280" s="38" t="s">
        <v>22</v>
      </c>
      <c r="F280" s="39">
        <f t="shared" si="16"/>
        <v>6.19</v>
      </c>
      <c r="G280" s="39">
        <v>38</v>
      </c>
      <c r="H280" s="39">
        <v>47.04</v>
      </c>
      <c r="I280" s="40">
        <f t="shared" si="14"/>
        <v>11.1</v>
      </c>
      <c r="J280" s="41">
        <f t="shared" si="15"/>
        <v>58.14</v>
      </c>
      <c r="K280" s="16"/>
    </row>
    <row r="281" spans="1:11" ht="35.25" customHeight="1" x14ac:dyDescent="0.25">
      <c r="A281" s="35">
        <v>269</v>
      </c>
      <c r="B281" s="36" t="s">
        <v>58</v>
      </c>
      <c r="C281" s="43" t="s">
        <v>5</v>
      </c>
      <c r="D281" s="38">
        <v>1042</v>
      </c>
      <c r="E281" s="38" t="s">
        <v>22</v>
      </c>
      <c r="F281" s="39">
        <f t="shared" si="16"/>
        <v>6.2</v>
      </c>
      <c r="G281" s="39">
        <v>12</v>
      </c>
      <c r="H281" s="39">
        <v>14.87</v>
      </c>
      <c r="I281" s="40">
        <f t="shared" si="14"/>
        <v>3.51</v>
      </c>
      <c r="J281" s="41">
        <f t="shared" si="15"/>
        <v>18.38</v>
      </c>
      <c r="K281" s="16"/>
    </row>
    <row r="282" spans="1:11" ht="35.25" customHeight="1" x14ac:dyDescent="0.25">
      <c r="A282" s="35">
        <v>270</v>
      </c>
      <c r="B282" s="36" t="s">
        <v>58</v>
      </c>
      <c r="C282" s="43" t="s">
        <v>5</v>
      </c>
      <c r="D282" s="38">
        <v>1002</v>
      </c>
      <c r="E282" s="38" t="s">
        <v>22</v>
      </c>
      <c r="F282" s="39">
        <f t="shared" si="16"/>
        <v>5.96</v>
      </c>
      <c r="G282" s="39">
        <v>63</v>
      </c>
      <c r="H282" s="39">
        <v>75.069999999999993</v>
      </c>
      <c r="I282" s="40">
        <f t="shared" si="14"/>
        <v>17.71</v>
      </c>
      <c r="J282" s="41">
        <f t="shared" si="15"/>
        <v>92.78</v>
      </c>
      <c r="K282" s="16"/>
    </row>
    <row r="283" spans="1:11" ht="35.25" customHeight="1" x14ac:dyDescent="0.25">
      <c r="A283" s="35">
        <v>271</v>
      </c>
      <c r="B283" s="36" t="s">
        <v>58</v>
      </c>
      <c r="C283" s="43" t="s">
        <v>5</v>
      </c>
      <c r="D283" s="38">
        <v>1002</v>
      </c>
      <c r="E283" s="38" t="s">
        <v>26</v>
      </c>
      <c r="F283" s="39">
        <f t="shared" si="16"/>
        <v>5.96</v>
      </c>
      <c r="G283" s="39">
        <v>1</v>
      </c>
      <c r="H283" s="39">
        <v>2.98</v>
      </c>
      <c r="I283" s="40">
        <f t="shared" si="14"/>
        <v>0.7</v>
      </c>
      <c r="J283" s="41">
        <f t="shared" si="15"/>
        <v>3.6799999999999997</v>
      </c>
      <c r="K283" s="16"/>
    </row>
    <row r="284" spans="1:11" ht="35.25" customHeight="1" x14ac:dyDescent="0.25">
      <c r="A284" s="35">
        <v>272</v>
      </c>
      <c r="B284" s="36" t="s">
        <v>58</v>
      </c>
      <c r="C284" s="43" t="s">
        <v>5</v>
      </c>
      <c r="D284" s="38">
        <v>1041</v>
      </c>
      <c r="E284" s="38" t="s">
        <v>22</v>
      </c>
      <c r="F284" s="39">
        <f t="shared" si="16"/>
        <v>6.19</v>
      </c>
      <c r="G284" s="39">
        <v>25</v>
      </c>
      <c r="H284" s="39">
        <v>30.95</v>
      </c>
      <c r="I284" s="40">
        <f t="shared" si="14"/>
        <v>7.3</v>
      </c>
      <c r="J284" s="41">
        <f t="shared" si="15"/>
        <v>38.25</v>
      </c>
      <c r="K284" s="16"/>
    </row>
    <row r="285" spans="1:11" ht="35.25" customHeight="1" x14ac:dyDescent="0.25">
      <c r="A285" s="35">
        <v>273</v>
      </c>
      <c r="B285" s="36" t="s">
        <v>58</v>
      </c>
      <c r="C285" s="43" t="s">
        <v>5</v>
      </c>
      <c r="D285" s="38">
        <v>1061</v>
      </c>
      <c r="E285" s="38" t="s">
        <v>22</v>
      </c>
      <c r="F285" s="39">
        <f t="shared" si="16"/>
        <v>6.31</v>
      </c>
      <c r="G285" s="39">
        <v>26</v>
      </c>
      <c r="H285" s="39">
        <v>32.81</v>
      </c>
      <c r="I285" s="40">
        <f t="shared" si="14"/>
        <v>7.74</v>
      </c>
      <c r="J285" s="41">
        <f t="shared" si="15"/>
        <v>40.550000000000004</v>
      </c>
      <c r="K285" s="16"/>
    </row>
    <row r="286" spans="1:11" ht="35.25" customHeight="1" x14ac:dyDescent="0.25">
      <c r="A286" s="35">
        <v>274</v>
      </c>
      <c r="B286" s="36" t="s">
        <v>58</v>
      </c>
      <c r="C286" s="43" t="s">
        <v>5</v>
      </c>
      <c r="D286" s="38">
        <v>1062</v>
      </c>
      <c r="E286" s="38" t="s">
        <v>22</v>
      </c>
      <c r="F286" s="39">
        <f t="shared" si="16"/>
        <v>6.32</v>
      </c>
      <c r="G286" s="39">
        <v>12</v>
      </c>
      <c r="H286" s="39">
        <v>15.16</v>
      </c>
      <c r="I286" s="40">
        <f t="shared" si="14"/>
        <v>3.58</v>
      </c>
      <c r="J286" s="41">
        <f t="shared" si="15"/>
        <v>18.740000000000002</v>
      </c>
      <c r="K286" s="16"/>
    </row>
    <row r="287" spans="1:11" ht="35.25" customHeight="1" x14ac:dyDescent="0.25">
      <c r="A287" s="35">
        <v>275</v>
      </c>
      <c r="B287" s="36" t="s">
        <v>58</v>
      </c>
      <c r="C287" s="43" t="s">
        <v>6</v>
      </c>
      <c r="D287" s="38">
        <v>1103</v>
      </c>
      <c r="E287" s="38" t="s">
        <v>22</v>
      </c>
      <c r="F287" s="39">
        <f t="shared" si="16"/>
        <v>6.56</v>
      </c>
      <c r="G287" s="39">
        <v>76</v>
      </c>
      <c r="H287" s="39">
        <v>99.7</v>
      </c>
      <c r="I287" s="40">
        <f t="shared" si="14"/>
        <v>23.52</v>
      </c>
      <c r="J287" s="41">
        <f t="shared" si="15"/>
        <v>123.22</v>
      </c>
      <c r="K287" s="16"/>
    </row>
    <row r="288" spans="1:11" ht="35.25" customHeight="1" x14ac:dyDescent="0.25">
      <c r="A288" s="35">
        <v>276</v>
      </c>
      <c r="B288" s="36" t="s">
        <v>58</v>
      </c>
      <c r="C288" s="43" t="s">
        <v>6</v>
      </c>
      <c r="D288" s="38">
        <v>1063</v>
      </c>
      <c r="E288" s="38" t="s">
        <v>22</v>
      </c>
      <c r="F288" s="39">
        <f t="shared" si="16"/>
        <v>6.32</v>
      </c>
      <c r="G288" s="39">
        <v>13</v>
      </c>
      <c r="H288" s="39">
        <v>16.43</v>
      </c>
      <c r="I288" s="40">
        <f t="shared" si="14"/>
        <v>3.88</v>
      </c>
      <c r="J288" s="41">
        <f t="shared" si="15"/>
        <v>20.309999999999999</v>
      </c>
      <c r="K288" s="16"/>
    </row>
    <row r="289" spans="1:11" ht="35.25" customHeight="1" x14ac:dyDescent="0.25">
      <c r="A289" s="35">
        <v>277</v>
      </c>
      <c r="B289" s="36" t="s">
        <v>58</v>
      </c>
      <c r="C289" s="43" t="s">
        <v>5</v>
      </c>
      <c r="D289" s="38">
        <v>1042</v>
      </c>
      <c r="E289" s="38" t="s">
        <v>22</v>
      </c>
      <c r="F289" s="39">
        <f t="shared" si="16"/>
        <v>6.2</v>
      </c>
      <c r="G289" s="39">
        <v>39</v>
      </c>
      <c r="H289" s="39">
        <v>48.33</v>
      </c>
      <c r="I289" s="40">
        <f t="shared" si="14"/>
        <v>11.4</v>
      </c>
      <c r="J289" s="41">
        <f t="shared" si="15"/>
        <v>59.73</v>
      </c>
      <c r="K289" s="16"/>
    </row>
    <row r="290" spans="1:11" ht="35.25" customHeight="1" x14ac:dyDescent="0.25">
      <c r="A290" s="35">
        <v>278</v>
      </c>
      <c r="B290" s="36" t="s">
        <v>58</v>
      </c>
      <c r="C290" s="43" t="s">
        <v>5</v>
      </c>
      <c r="D290" s="38">
        <v>1041</v>
      </c>
      <c r="E290" s="38" t="s">
        <v>22</v>
      </c>
      <c r="F290" s="39">
        <f t="shared" si="16"/>
        <v>6.19</v>
      </c>
      <c r="G290" s="39">
        <v>13</v>
      </c>
      <c r="H290" s="39">
        <v>16.09</v>
      </c>
      <c r="I290" s="40">
        <f t="shared" si="14"/>
        <v>3.8</v>
      </c>
      <c r="J290" s="41">
        <f t="shared" si="15"/>
        <v>19.89</v>
      </c>
      <c r="K290" s="16"/>
    </row>
    <row r="291" spans="1:11" ht="35.25" customHeight="1" x14ac:dyDescent="0.25">
      <c r="A291" s="35">
        <v>279</v>
      </c>
      <c r="B291" s="36" t="s">
        <v>58</v>
      </c>
      <c r="C291" s="43" t="s">
        <v>5</v>
      </c>
      <c r="D291" s="38">
        <v>1102</v>
      </c>
      <c r="E291" s="38" t="s">
        <v>22</v>
      </c>
      <c r="F291" s="39">
        <f t="shared" si="16"/>
        <v>6.55</v>
      </c>
      <c r="G291" s="39">
        <v>63</v>
      </c>
      <c r="H291" s="39">
        <v>82.57</v>
      </c>
      <c r="I291" s="40">
        <f t="shared" si="14"/>
        <v>19.48</v>
      </c>
      <c r="J291" s="41">
        <f t="shared" si="15"/>
        <v>102.05</v>
      </c>
      <c r="K291" s="16"/>
    </row>
    <row r="292" spans="1:11" ht="35.25" customHeight="1" x14ac:dyDescent="0.25">
      <c r="A292" s="35">
        <v>280</v>
      </c>
      <c r="B292" s="36" t="s">
        <v>58</v>
      </c>
      <c r="C292" s="43" t="s">
        <v>5</v>
      </c>
      <c r="D292" s="38">
        <v>1082</v>
      </c>
      <c r="E292" s="38" t="s">
        <v>22</v>
      </c>
      <c r="F292" s="39">
        <f t="shared" si="16"/>
        <v>6.43</v>
      </c>
      <c r="G292" s="39">
        <v>25</v>
      </c>
      <c r="H292" s="39">
        <v>32.17</v>
      </c>
      <c r="I292" s="40">
        <f t="shared" si="14"/>
        <v>7.59</v>
      </c>
      <c r="J292" s="41">
        <f t="shared" si="15"/>
        <v>39.760000000000005</v>
      </c>
      <c r="K292" s="16"/>
    </row>
    <row r="293" spans="1:11" ht="35.25" customHeight="1" x14ac:dyDescent="0.25">
      <c r="A293" s="35">
        <v>281</v>
      </c>
      <c r="B293" s="36" t="s">
        <v>58</v>
      </c>
      <c r="C293" s="43" t="s">
        <v>5</v>
      </c>
      <c r="D293" s="38">
        <v>1235</v>
      </c>
      <c r="E293" s="38" t="s">
        <v>22</v>
      </c>
      <c r="F293" s="39">
        <f t="shared" si="16"/>
        <v>7.34</v>
      </c>
      <c r="G293" s="39">
        <v>13</v>
      </c>
      <c r="H293" s="39">
        <v>19.09</v>
      </c>
      <c r="I293" s="40">
        <f t="shared" si="14"/>
        <v>4.5</v>
      </c>
      <c r="J293" s="41">
        <f t="shared" si="15"/>
        <v>23.59</v>
      </c>
      <c r="K293" s="16"/>
    </row>
    <row r="294" spans="1:11" ht="35.25" customHeight="1" x14ac:dyDescent="0.25">
      <c r="A294" s="35">
        <v>282</v>
      </c>
      <c r="B294" s="36" t="s">
        <v>58</v>
      </c>
      <c r="C294" s="43" t="s">
        <v>5</v>
      </c>
      <c r="D294" s="38">
        <v>1102</v>
      </c>
      <c r="E294" s="38" t="s">
        <v>26</v>
      </c>
      <c r="F294" s="39">
        <f t="shared" si="16"/>
        <v>6.55</v>
      </c>
      <c r="G294" s="39">
        <v>3</v>
      </c>
      <c r="H294" s="39">
        <v>9.83</v>
      </c>
      <c r="I294" s="40">
        <f t="shared" si="14"/>
        <v>2.3199999999999998</v>
      </c>
      <c r="J294" s="41">
        <f t="shared" si="15"/>
        <v>12.15</v>
      </c>
      <c r="K294" s="16"/>
    </row>
    <row r="295" spans="1:11" ht="35.25" customHeight="1" x14ac:dyDescent="0.25">
      <c r="A295" s="35">
        <v>283</v>
      </c>
      <c r="B295" s="36" t="s">
        <v>58</v>
      </c>
      <c r="C295" s="43" t="s">
        <v>5</v>
      </c>
      <c r="D295" s="38">
        <v>1102</v>
      </c>
      <c r="E295" s="38" t="s">
        <v>22</v>
      </c>
      <c r="F295" s="39">
        <f t="shared" si="16"/>
        <v>6.55</v>
      </c>
      <c r="G295" s="39">
        <v>35</v>
      </c>
      <c r="H295" s="39">
        <v>45.87</v>
      </c>
      <c r="I295" s="40">
        <f t="shared" si="14"/>
        <v>10.82</v>
      </c>
      <c r="J295" s="41">
        <f t="shared" si="15"/>
        <v>56.69</v>
      </c>
      <c r="K295" s="16"/>
    </row>
    <row r="296" spans="1:11" ht="35.25" customHeight="1" x14ac:dyDescent="0.25">
      <c r="A296" s="35">
        <v>284</v>
      </c>
      <c r="B296" s="36" t="s">
        <v>58</v>
      </c>
      <c r="C296" s="43" t="s">
        <v>5</v>
      </c>
      <c r="D296" s="38">
        <v>1062</v>
      </c>
      <c r="E296" s="38" t="s">
        <v>22</v>
      </c>
      <c r="F296" s="39">
        <f t="shared" si="16"/>
        <v>6.32</v>
      </c>
      <c r="G296" s="39">
        <v>39</v>
      </c>
      <c r="H296" s="39">
        <v>49.26</v>
      </c>
      <c r="I296" s="40">
        <f t="shared" si="14"/>
        <v>11.62</v>
      </c>
      <c r="J296" s="41">
        <f t="shared" si="15"/>
        <v>60.879999999999995</v>
      </c>
      <c r="K296" s="16"/>
    </row>
    <row r="297" spans="1:11" ht="35.25" customHeight="1" x14ac:dyDescent="0.25">
      <c r="A297" s="35">
        <v>285</v>
      </c>
      <c r="B297" s="36" t="s">
        <v>58</v>
      </c>
      <c r="C297" s="43" t="s">
        <v>5</v>
      </c>
      <c r="D297" s="38">
        <v>1041</v>
      </c>
      <c r="E297" s="38" t="s">
        <v>22</v>
      </c>
      <c r="F297" s="39">
        <f t="shared" si="16"/>
        <v>6.19</v>
      </c>
      <c r="G297" s="39">
        <v>38</v>
      </c>
      <c r="H297" s="39">
        <v>47.04</v>
      </c>
      <c r="I297" s="40">
        <f>ROUNDDOWN(H297*23.59%,2)</f>
        <v>11.09</v>
      </c>
      <c r="J297" s="41">
        <f t="shared" si="15"/>
        <v>58.129999999999995</v>
      </c>
      <c r="K297" s="16"/>
    </row>
    <row r="298" spans="1:11" ht="35.25" customHeight="1" x14ac:dyDescent="0.25">
      <c r="A298" s="35">
        <v>286</v>
      </c>
      <c r="B298" s="36" t="s">
        <v>58</v>
      </c>
      <c r="C298" s="43" t="s">
        <v>5</v>
      </c>
      <c r="D298" s="38">
        <v>1122</v>
      </c>
      <c r="E298" s="38" t="s">
        <v>22</v>
      </c>
      <c r="F298" s="39">
        <f t="shared" si="16"/>
        <v>6.67</v>
      </c>
      <c r="G298" s="39">
        <v>63</v>
      </c>
      <c r="H298" s="39">
        <v>84.07</v>
      </c>
      <c r="I298" s="40">
        <f t="shared" si="14"/>
        <v>19.829999999999998</v>
      </c>
      <c r="J298" s="41">
        <f t="shared" si="15"/>
        <v>103.89999999999999</v>
      </c>
      <c r="K298" s="16"/>
    </row>
    <row r="299" spans="1:11" ht="35.25" customHeight="1" x14ac:dyDescent="0.25">
      <c r="A299" s="35">
        <v>287</v>
      </c>
      <c r="B299" s="36" t="s">
        <v>58</v>
      </c>
      <c r="C299" s="43" t="s">
        <v>6</v>
      </c>
      <c r="D299" s="38">
        <v>1123</v>
      </c>
      <c r="E299" s="38" t="s">
        <v>22</v>
      </c>
      <c r="F299" s="39">
        <f t="shared" si="16"/>
        <v>6.68</v>
      </c>
      <c r="G299" s="39">
        <v>77</v>
      </c>
      <c r="H299" s="39">
        <v>102.84</v>
      </c>
      <c r="I299" s="40">
        <f t="shared" si="14"/>
        <v>24.26</v>
      </c>
      <c r="J299" s="41">
        <f t="shared" si="15"/>
        <v>127.10000000000001</v>
      </c>
      <c r="K299" s="16"/>
    </row>
    <row r="300" spans="1:11" ht="35.25" customHeight="1" x14ac:dyDescent="0.25">
      <c r="A300" s="35">
        <v>288</v>
      </c>
      <c r="B300" s="36" t="s">
        <v>58</v>
      </c>
      <c r="C300" s="43" t="s">
        <v>5</v>
      </c>
      <c r="D300" s="38">
        <v>1122</v>
      </c>
      <c r="E300" s="38" t="s">
        <v>22</v>
      </c>
      <c r="F300" s="39">
        <f t="shared" si="16"/>
        <v>6.67</v>
      </c>
      <c r="G300" s="39">
        <v>38</v>
      </c>
      <c r="H300" s="39">
        <v>50.71</v>
      </c>
      <c r="I300" s="40">
        <f t="shared" si="14"/>
        <v>11.96</v>
      </c>
      <c r="J300" s="41">
        <f t="shared" si="15"/>
        <v>62.67</v>
      </c>
      <c r="K300" s="16"/>
    </row>
    <row r="301" spans="1:11" ht="35.25" customHeight="1" x14ac:dyDescent="0.25">
      <c r="A301" s="35">
        <v>289</v>
      </c>
      <c r="B301" s="36" t="s">
        <v>48</v>
      </c>
      <c r="C301" s="43" t="s">
        <v>6</v>
      </c>
      <c r="D301" s="38">
        <v>1332</v>
      </c>
      <c r="E301" s="38" t="s">
        <v>22</v>
      </c>
      <c r="F301" s="39">
        <f t="shared" si="16"/>
        <v>7.92</v>
      </c>
      <c r="G301" s="39">
        <v>26</v>
      </c>
      <c r="H301" s="39">
        <v>41.19</v>
      </c>
      <c r="I301" s="40">
        <f t="shared" si="14"/>
        <v>9.7200000000000006</v>
      </c>
      <c r="J301" s="41">
        <f t="shared" si="15"/>
        <v>50.91</v>
      </c>
      <c r="K301" s="16"/>
    </row>
    <row r="302" spans="1:11" ht="35.25" customHeight="1" x14ac:dyDescent="0.25">
      <c r="A302" s="35">
        <v>290</v>
      </c>
      <c r="B302" s="36" t="s">
        <v>48</v>
      </c>
      <c r="C302" s="43" t="s">
        <v>5</v>
      </c>
      <c r="D302" s="38">
        <v>1210</v>
      </c>
      <c r="E302" s="38" t="s">
        <v>22</v>
      </c>
      <c r="F302" s="39">
        <f t="shared" si="16"/>
        <v>7.2</v>
      </c>
      <c r="G302" s="39">
        <v>24</v>
      </c>
      <c r="H302" s="39">
        <v>34.54</v>
      </c>
      <c r="I302" s="40">
        <f t="shared" si="14"/>
        <v>8.15</v>
      </c>
      <c r="J302" s="41">
        <f t="shared" si="15"/>
        <v>42.69</v>
      </c>
      <c r="K302" s="16"/>
    </row>
    <row r="303" spans="1:11" ht="35.25" customHeight="1" x14ac:dyDescent="0.25">
      <c r="A303" s="35">
        <v>291</v>
      </c>
      <c r="B303" s="36" t="s">
        <v>48</v>
      </c>
      <c r="C303" s="43" t="s">
        <v>5</v>
      </c>
      <c r="D303" s="38">
        <v>1253</v>
      </c>
      <c r="E303" s="38" t="s">
        <v>22</v>
      </c>
      <c r="F303" s="39">
        <f t="shared" si="16"/>
        <v>7.45</v>
      </c>
      <c r="G303" s="39">
        <v>13</v>
      </c>
      <c r="H303" s="39">
        <v>19.37</v>
      </c>
      <c r="I303" s="40">
        <f t="shared" si="14"/>
        <v>4.57</v>
      </c>
      <c r="J303" s="41">
        <f t="shared" si="15"/>
        <v>23.94</v>
      </c>
      <c r="K303" s="16"/>
    </row>
    <row r="304" spans="1:11" ht="35.25" customHeight="1" x14ac:dyDescent="0.25">
      <c r="A304" s="35">
        <v>292</v>
      </c>
      <c r="B304" s="36" t="s">
        <v>48</v>
      </c>
      <c r="C304" s="43" t="s">
        <v>5</v>
      </c>
      <c r="D304" s="38">
        <v>1210</v>
      </c>
      <c r="E304" s="38" t="s">
        <v>22</v>
      </c>
      <c r="F304" s="39">
        <f t="shared" si="16"/>
        <v>7.2</v>
      </c>
      <c r="G304" s="39">
        <v>51</v>
      </c>
      <c r="H304" s="39">
        <v>73.39</v>
      </c>
      <c r="I304" s="40">
        <f t="shared" si="14"/>
        <v>17.309999999999999</v>
      </c>
      <c r="J304" s="41">
        <f t="shared" si="15"/>
        <v>90.7</v>
      </c>
      <c r="K304" s="16"/>
    </row>
    <row r="305" spans="1:11" ht="35.25" customHeight="1" x14ac:dyDescent="0.25">
      <c r="A305" s="35">
        <v>293</v>
      </c>
      <c r="B305" s="36" t="s">
        <v>48</v>
      </c>
      <c r="C305" s="43" t="s">
        <v>5</v>
      </c>
      <c r="D305" s="38">
        <v>1210</v>
      </c>
      <c r="E305" s="38" t="s">
        <v>22</v>
      </c>
      <c r="F305" s="39">
        <f t="shared" si="16"/>
        <v>7.2</v>
      </c>
      <c r="G305" s="39">
        <v>39</v>
      </c>
      <c r="H305" s="39">
        <v>56.12</v>
      </c>
      <c r="I305" s="40">
        <f t="shared" si="14"/>
        <v>13.24</v>
      </c>
      <c r="J305" s="41">
        <f t="shared" si="15"/>
        <v>69.36</v>
      </c>
      <c r="K305" s="16"/>
    </row>
    <row r="306" spans="1:11" ht="35.25" customHeight="1" x14ac:dyDescent="0.25">
      <c r="A306" s="35">
        <v>294</v>
      </c>
      <c r="B306" s="36" t="s">
        <v>48</v>
      </c>
      <c r="C306" s="43" t="s">
        <v>6</v>
      </c>
      <c r="D306" s="38">
        <v>1308</v>
      </c>
      <c r="E306" s="38" t="s">
        <v>22</v>
      </c>
      <c r="F306" s="39">
        <f t="shared" si="16"/>
        <v>7.78</v>
      </c>
      <c r="G306" s="39">
        <v>50</v>
      </c>
      <c r="H306" s="39">
        <v>77.78</v>
      </c>
      <c r="I306" s="40">
        <f t="shared" si="14"/>
        <v>18.350000000000001</v>
      </c>
      <c r="J306" s="41">
        <f t="shared" si="15"/>
        <v>96.13</v>
      </c>
      <c r="K306" s="16"/>
    </row>
    <row r="307" spans="1:11" ht="35.25" customHeight="1" x14ac:dyDescent="0.25">
      <c r="A307" s="35">
        <v>295</v>
      </c>
      <c r="B307" s="36" t="s">
        <v>48</v>
      </c>
      <c r="C307" s="43" t="s">
        <v>6</v>
      </c>
      <c r="D307" s="38">
        <v>1308</v>
      </c>
      <c r="E307" s="38" t="s">
        <v>26</v>
      </c>
      <c r="F307" s="39">
        <f t="shared" si="16"/>
        <v>7.78</v>
      </c>
      <c r="G307" s="39">
        <v>1</v>
      </c>
      <c r="H307" s="39">
        <v>3.89</v>
      </c>
      <c r="I307" s="40">
        <f t="shared" si="14"/>
        <v>0.92</v>
      </c>
      <c r="J307" s="41">
        <f t="shared" si="15"/>
        <v>4.8100000000000005</v>
      </c>
      <c r="K307" s="16"/>
    </row>
    <row r="308" spans="1:11" ht="35.25" customHeight="1" x14ac:dyDescent="0.25">
      <c r="A308" s="35">
        <v>296</v>
      </c>
      <c r="B308" s="36" t="s">
        <v>48</v>
      </c>
      <c r="C308" s="43" t="s">
        <v>5</v>
      </c>
      <c r="D308" s="38">
        <v>1275</v>
      </c>
      <c r="E308" s="38" t="s">
        <v>22</v>
      </c>
      <c r="F308" s="39">
        <f t="shared" si="16"/>
        <v>7.58</v>
      </c>
      <c r="G308" s="39">
        <v>25</v>
      </c>
      <c r="H308" s="39">
        <v>37.909999999999997</v>
      </c>
      <c r="I308" s="40">
        <f t="shared" ref="I308:I323" si="17">ROUND(H308*23.59%,2)</f>
        <v>8.94</v>
      </c>
      <c r="J308" s="41">
        <f t="shared" si="15"/>
        <v>46.849999999999994</v>
      </c>
      <c r="K308" s="16"/>
    </row>
    <row r="309" spans="1:11" ht="35.25" customHeight="1" x14ac:dyDescent="0.25">
      <c r="A309" s="35">
        <v>297</v>
      </c>
      <c r="B309" s="36" t="s">
        <v>48</v>
      </c>
      <c r="C309" s="43" t="s">
        <v>5</v>
      </c>
      <c r="D309" s="38">
        <v>1210</v>
      </c>
      <c r="E309" s="38" t="s">
        <v>22</v>
      </c>
      <c r="F309" s="39">
        <f t="shared" si="16"/>
        <v>7.2</v>
      </c>
      <c r="G309" s="39">
        <v>50</v>
      </c>
      <c r="H309" s="39">
        <v>71.95</v>
      </c>
      <c r="I309" s="40">
        <f t="shared" si="17"/>
        <v>16.97</v>
      </c>
      <c r="J309" s="41">
        <f t="shared" si="15"/>
        <v>88.92</v>
      </c>
      <c r="K309" s="16"/>
    </row>
    <row r="310" spans="1:11" ht="35.25" customHeight="1" x14ac:dyDescent="0.25">
      <c r="A310" s="35">
        <v>298</v>
      </c>
      <c r="B310" s="36" t="s">
        <v>48</v>
      </c>
      <c r="C310" s="43" t="s">
        <v>5</v>
      </c>
      <c r="D310" s="38">
        <v>1166</v>
      </c>
      <c r="E310" s="38" t="s">
        <v>22</v>
      </c>
      <c r="F310" s="39">
        <f t="shared" si="16"/>
        <v>6.93</v>
      </c>
      <c r="G310" s="39">
        <v>13</v>
      </c>
      <c r="H310" s="39">
        <v>18.03</v>
      </c>
      <c r="I310" s="40">
        <f t="shared" si="17"/>
        <v>4.25</v>
      </c>
      <c r="J310" s="41">
        <f t="shared" si="15"/>
        <v>22.28</v>
      </c>
      <c r="K310" s="16"/>
    </row>
    <row r="311" spans="1:11" ht="35.25" customHeight="1" x14ac:dyDescent="0.25">
      <c r="A311" s="35">
        <v>299</v>
      </c>
      <c r="B311" s="36" t="s">
        <v>48</v>
      </c>
      <c r="C311" s="43" t="s">
        <v>5</v>
      </c>
      <c r="D311" s="38">
        <v>1252</v>
      </c>
      <c r="E311" s="38" t="s">
        <v>22</v>
      </c>
      <c r="F311" s="39">
        <f t="shared" si="16"/>
        <v>7.44</v>
      </c>
      <c r="G311" s="39">
        <v>38</v>
      </c>
      <c r="H311" s="39">
        <v>56.58</v>
      </c>
      <c r="I311" s="40">
        <f>ROUNDDOWN(H311*23.59%,2)</f>
        <v>13.34</v>
      </c>
      <c r="J311" s="41">
        <f t="shared" si="15"/>
        <v>69.92</v>
      </c>
      <c r="K311" s="16"/>
    </row>
    <row r="312" spans="1:11" ht="35.25" customHeight="1" x14ac:dyDescent="0.25">
      <c r="A312" s="35">
        <v>300</v>
      </c>
      <c r="B312" s="36" t="s">
        <v>48</v>
      </c>
      <c r="C312" s="43" t="s">
        <v>5</v>
      </c>
      <c r="D312" s="38">
        <v>1210</v>
      </c>
      <c r="E312" s="38" t="s">
        <v>22</v>
      </c>
      <c r="F312" s="39">
        <f t="shared" si="16"/>
        <v>7.2</v>
      </c>
      <c r="G312" s="39">
        <v>12</v>
      </c>
      <c r="H312" s="39">
        <v>17.27</v>
      </c>
      <c r="I312" s="40">
        <f t="shared" si="17"/>
        <v>4.07</v>
      </c>
      <c r="J312" s="41">
        <f t="shared" si="15"/>
        <v>21.34</v>
      </c>
      <c r="K312" s="16"/>
    </row>
    <row r="313" spans="1:11" ht="35.25" customHeight="1" x14ac:dyDescent="0.25">
      <c r="A313" s="35">
        <v>301</v>
      </c>
      <c r="B313" s="36" t="s">
        <v>48</v>
      </c>
      <c r="C313" s="43" t="s">
        <v>6</v>
      </c>
      <c r="D313" s="38">
        <v>1332</v>
      </c>
      <c r="E313" s="38" t="s">
        <v>22</v>
      </c>
      <c r="F313" s="39">
        <f t="shared" si="16"/>
        <v>7.92</v>
      </c>
      <c r="G313" s="39">
        <v>13</v>
      </c>
      <c r="H313" s="39">
        <v>20.59</v>
      </c>
      <c r="I313" s="40">
        <f t="shared" si="17"/>
        <v>4.8600000000000003</v>
      </c>
      <c r="J313" s="41">
        <f t="shared" si="15"/>
        <v>25.45</v>
      </c>
      <c r="K313" s="16"/>
    </row>
    <row r="314" spans="1:11" ht="35.25" customHeight="1" x14ac:dyDescent="0.25">
      <c r="A314" s="35">
        <v>302</v>
      </c>
      <c r="B314" s="36" t="s">
        <v>48</v>
      </c>
      <c r="C314" s="43" t="s">
        <v>5</v>
      </c>
      <c r="D314" s="38">
        <v>1253</v>
      </c>
      <c r="E314" s="38" t="s">
        <v>22</v>
      </c>
      <c r="F314" s="39">
        <f t="shared" si="16"/>
        <v>7.45</v>
      </c>
      <c r="G314" s="39">
        <v>38</v>
      </c>
      <c r="H314" s="39">
        <v>56.63</v>
      </c>
      <c r="I314" s="40">
        <f t="shared" si="17"/>
        <v>13.36</v>
      </c>
      <c r="J314" s="41">
        <f t="shared" si="15"/>
        <v>69.990000000000009</v>
      </c>
      <c r="K314" s="16"/>
    </row>
    <row r="315" spans="1:11" ht="35.25" customHeight="1" x14ac:dyDescent="0.25">
      <c r="A315" s="35">
        <v>303</v>
      </c>
      <c r="B315" s="36" t="s">
        <v>48</v>
      </c>
      <c r="C315" s="43" t="s">
        <v>5</v>
      </c>
      <c r="D315" s="38">
        <v>1275</v>
      </c>
      <c r="E315" s="38" t="s">
        <v>22</v>
      </c>
      <c r="F315" s="39">
        <f t="shared" si="16"/>
        <v>7.58</v>
      </c>
      <c r="G315" s="39">
        <v>13</v>
      </c>
      <c r="H315" s="39">
        <v>19.71</v>
      </c>
      <c r="I315" s="40">
        <f t="shared" si="17"/>
        <v>4.6500000000000004</v>
      </c>
      <c r="J315" s="41">
        <f t="shared" si="15"/>
        <v>24.36</v>
      </c>
      <c r="K315" s="16"/>
    </row>
    <row r="316" spans="1:11" ht="35.25" customHeight="1" x14ac:dyDescent="0.25">
      <c r="A316" s="35">
        <v>304</v>
      </c>
      <c r="B316" s="36" t="s">
        <v>48</v>
      </c>
      <c r="C316" s="43" t="s">
        <v>5</v>
      </c>
      <c r="D316" s="38">
        <v>1166</v>
      </c>
      <c r="E316" s="38" t="s">
        <v>22</v>
      </c>
      <c r="F316" s="39">
        <f t="shared" si="16"/>
        <v>6.93</v>
      </c>
      <c r="G316" s="39">
        <v>9</v>
      </c>
      <c r="H316" s="39">
        <v>12.48</v>
      </c>
      <c r="I316" s="40">
        <f t="shared" si="17"/>
        <v>2.94</v>
      </c>
      <c r="J316" s="41">
        <f t="shared" si="15"/>
        <v>15.42</v>
      </c>
      <c r="K316" s="16"/>
    </row>
    <row r="317" spans="1:11" ht="35.25" customHeight="1" x14ac:dyDescent="0.25">
      <c r="A317" s="35">
        <v>305</v>
      </c>
      <c r="B317" s="36" t="s">
        <v>48</v>
      </c>
      <c r="C317" s="43" t="s">
        <v>5</v>
      </c>
      <c r="D317" s="38">
        <v>1166</v>
      </c>
      <c r="E317" s="38" t="s">
        <v>26</v>
      </c>
      <c r="F317" s="39">
        <f t="shared" si="16"/>
        <v>6.93</v>
      </c>
      <c r="G317" s="39">
        <v>4</v>
      </c>
      <c r="H317" s="39">
        <v>13.87</v>
      </c>
      <c r="I317" s="40">
        <f>ROUNDUP(H317*23.59%,2)</f>
        <v>3.28</v>
      </c>
      <c r="J317" s="41">
        <f t="shared" si="15"/>
        <v>17.149999999999999</v>
      </c>
      <c r="K317" s="16"/>
    </row>
    <row r="318" spans="1:11" ht="35.25" customHeight="1" x14ac:dyDescent="0.25">
      <c r="A318" s="35">
        <v>306</v>
      </c>
      <c r="B318" s="36" t="s">
        <v>48</v>
      </c>
      <c r="C318" s="43" t="s">
        <v>24</v>
      </c>
      <c r="D318" s="38">
        <v>1801</v>
      </c>
      <c r="E318" s="38" t="s">
        <v>22</v>
      </c>
      <c r="F318" s="39">
        <f t="shared" si="16"/>
        <v>10.71</v>
      </c>
      <c r="G318" s="39">
        <v>13</v>
      </c>
      <c r="H318" s="39">
        <v>27.84</v>
      </c>
      <c r="I318" s="40">
        <f t="shared" si="17"/>
        <v>6.57</v>
      </c>
      <c r="J318" s="41">
        <f t="shared" si="15"/>
        <v>34.409999999999997</v>
      </c>
      <c r="K318" s="16"/>
    </row>
    <row r="319" spans="1:11" ht="35.25" customHeight="1" x14ac:dyDescent="0.25">
      <c r="A319" s="35">
        <v>307</v>
      </c>
      <c r="B319" s="36" t="s">
        <v>48</v>
      </c>
      <c r="C319" s="43" t="s">
        <v>6</v>
      </c>
      <c r="D319" s="38">
        <v>1265</v>
      </c>
      <c r="E319" s="38" t="s">
        <v>22</v>
      </c>
      <c r="F319" s="39">
        <f t="shared" si="16"/>
        <v>7.52</v>
      </c>
      <c r="G319" s="39">
        <v>12</v>
      </c>
      <c r="H319" s="39">
        <v>18.05</v>
      </c>
      <c r="I319" s="40">
        <f t="shared" si="17"/>
        <v>4.26</v>
      </c>
      <c r="J319" s="41">
        <f t="shared" si="15"/>
        <v>22.310000000000002</v>
      </c>
      <c r="K319" s="16"/>
    </row>
    <row r="320" spans="1:11" ht="35.25" customHeight="1" x14ac:dyDescent="0.25">
      <c r="A320" s="35">
        <v>308</v>
      </c>
      <c r="B320" s="36" t="s">
        <v>48</v>
      </c>
      <c r="C320" s="43" t="s">
        <v>6</v>
      </c>
      <c r="D320" s="38">
        <v>1332</v>
      </c>
      <c r="E320" s="38" t="s">
        <v>22</v>
      </c>
      <c r="F320" s="39">
        <f t="shared" si="16"/>
        <v>7.92</v>
      </c>
      <c r="G320" s="39">
        <v>24</v>
      </c>
      <c r="H320" s="39">
        <v>38.020000000000003</v>
      </c>
      <c r="I320" s="40">
        <f t="shared" si="17"/>
        <v>8.9700000000000006</v>
      </c>
      <c r="J320" s="41">
        <f t="shared" si="15"/>
        <v>46.99</v>
      </c>
      <c r="K320" s="16"/>
    </row>
    <row r="321" spans="1:11" ht="35.25" customHeight="1" x14ac:dyDescent="0.25">
      <c r="A321" s="35">
        <v>309</v>
      </c>
      <c r="B321" s="36" t="s">
        <v>48</v>
      </c>
      <c r="C321" s="43" t="s">
        <v>5</v>
      </c>
      <c r="D321" s="38">
        <v>1209</v>
      </c>
      <c r="E321" s="38" t="s">
        <v>22</v>
      </c>
      <c r="F321" s="39">
        <f t="shared" si="16"/>
        <v>7.19</v>
      </c>
      <c r="G321" s="39">
        <v>39</v>
      </c>
      <c r="H321" s="39">
        <v>56.07</v>
      </c>
      <c r="I321" s="40">
        <f t="shared" si="17"/>
        <v>13.23</v>
      </c>
      <c r="J321" s="41">
        <f t="shared" si="15"/>
        <v>69.3</v>
      </c>
      <c r="K321" s="16"/>
    </row>
    <row r="322" spans="1:11" ht="35.25" customHeight="1" x14ac:dyDescent="0.25">
      <c r="A322" s="35">
        <v>310</v>
      </c>
      <c r="B322" s="36" t="s">
        <v>48</v>
      </c>
      <c r="C322" s="43" t="s">
        <v>5</v>
      </c>
      <c r="D322" s="38">
        <v>1275</v>
      </c>
      <c r="E322" s="38" t="s">
        <v>22</v>
      </c>
      <c r="F322" s="39">
        <f t="shared" si="16"/>
        <v>7.58</v>
      </c>
      <c r="G322" s="39">
        <v>37</v>
      </c>
      <c r="H322" s="39">
        <v>56.11</v>
      </c>
      <c r="I322" s="40">
        <f>ROUNDDOWN(H322*23.59%,2)</f>
        <v>13.23</v>
      </c>
      <c r="J322" s="41">
        <f t="shared" si="15"/>
        <v>69.34</v>
      </c>
      <c r="K322" s="16"/>
    </row>
    <row r="323" spans="1:11" ht="35.25" customHeight="1" x14ac:dyDescent="0.25">
      <c r="A323" s="35">
        <v>311</v>
      </c>
      <c r="B323" s="36" t="s">
        <v>48</v>
      </c>
      <c r="C323" s="43" t="s">
        <v>5</v>
      </c>
      <c r="D323" s="38">
        <v>1210</v>
      </c>
      <c r="E323" s="38" t="s">
        <v>22</v>
      </c>
      <c r="F323" s="39">
        <f t="shared" si="16"/>
        <v>7.2</v>
      </c>
      <c r="G323" s="39">
        <v>50</v>
      </c>
      <c r="H323" s="39">
        <v>71.95</v>
      </c>
      <c r="I323" s="40">
        <f t="shared" si="17"/>
        <v>16.97</v>
      </c>
      <c r="J323" s="41">
        <f t="shared" si="15"/>
        <v>88.92</v>
      </c>
      <c r="K323" s="16"/>
    </row>
    <row r="324" spans="1:11" ht="35.25" customHeight="1" x14ac:dyDescent="0.25">
      <c r="A324" s="45"/>
      <c r="B324" s="46" t="s">
        <v>49</v>
      </c>
      <c r="C324" s="47"/>
      <c r="D324" s="31"/>
      <c r="E324" s="31"/>
      <c r="F324" s="31"/>
      <c r="G324" s="31"/>
      <c r="H324" s="31"/>
      <c r="I324" s="31"/>
      <c r="J324" s="48"/>
      <c r="K324" s="16"/>
    </row>
    <row r="325" spans="1:11" ht="35.25" customHeight="1" x14ac:dyDescent="0.25">
      <c r="A325" s="35">
        <v>312</v>
      </c>
      <c r="B325" s="36" t="s">
        <v>50</v>
      </c>
      <c r="C325" s="43" t="s">
        <v>51</v>
      </c>
      <c r="D325" s="38">
        <v>1236</v>
      </c>
      <c r="E325" s="38" t="s">
        <v>22</v>
      </c>
      <c r="F325" s="39">
        <f t="shared" si="16"/>
        <v>7.35</v>
      </c>
      <c r="G325" s="39">
        <v>35.5</v>
      </c>
      <c r="H325" s="39">
        <v>52.19</v>
      </c>
      <c r="I325" s="40">
        <f t="shared" ref="I325:I327" si="18">ROUND(H325*23.59%,2)</f>
        <v>12.31</v>
      </c>
      <c r="J325" s="41">
        <f t="shared" ref="J325:J331" si="19">H325+I325</f>
        <v>64.5</v>
      </c>
      <c r="K325" s="16"/>
    </row>
    <row r="326" spans="1:11" ht="35.25" customHeight="1" x14ac:dyDescent="0.25">
      <c r="A326" s="35">
        <v>313</v>
      </c>
      <c r="B326" s="36" t="s">
        <v>50</v>
      </c>
      <c r="C326" s="43" t="s">
        <v>4</v>
      </c>
      <c r="D326" s="38">
        <v>1023</v>
      </c>
      <c r="E326" s="38" t="s">
        <v>22</v>
      </c>
      <c r="F326" s="39">
        <f t="shared" si="16"/>
        <v>6.08</v>
      </c>
      <c r="G326" s="39">
        <v>11.5</v>
      </c>
      <c r="H326" s="39">
        <v>13.99</v>
      </c>
      <c r="I326" s="40">
        <f t="shared" si="18"/>
        <v>3.3</v>
      </c>
      <c r="J326" s="41">
        <f t="shared" si="19"/>
        <v>17.29</v>
      </c>
      <c r="K326" s="16"/>
    </row>
    <row r="327" spans="1:11" ht="35.25" customHeight="1" x14ac:dyDescent="0.25">
      <c r="A327" s="35">
        <v>314</v>
      </c>
      <c r="B327" s="36" t="s">
        <v>50</v>
      </c>
      <c r="C327" s="43" t="s">
        <v>4</v>
      </c>
      <c r="D327" s="38">
        <v>1092</v>
      </c>
      <c r="E327" s="38" t="s">
        <v>22</v>
      </c>
      <c r="F327" s="39">
        <f t="shared" si="16"/>
        <v>6.49</v>
      </c>
      <c r="G327" s="39">
        <v>11.5</v>
      </c>
      <c r="H327" s="39">
        <v>14.93</v>
      </c>
      <c r="I327" s="40">
        <f t="shared" si="18"/>
        <v>3.52</v>
      </c>
      <c r="J327" s="41">
        <f t="shared" si="19"/>
        <v>18.45</v>
      </c>
      <c r="K327" s="16"/>
    </row>
    <row r="328" spans="1:11" ht="35.25" customHeight="1" x14ac:dyDescent="0.25">
      <c r="A328" s="35">
        <v>315</v>
      </c>
      <c r="B328" s="36" t="s">
        <v>50</v>
      </c>
      <c r="C328" s="43" t="s">
        <v>4</v>
      </c>
      <c r="D328" s="38">
        <v>1046</v>
      </c>
      <c r="E328" s="38" t="s">
        <v>22</v>
      </c>
      <c r="F328" s="39">
        <f t="shared" si="16"/>
        <v>6.22</v>
      </c>
      <c r="G328" s="39">
        <v>11.5</v>
      </c>
      <c r="H328" s="39">
        <v>14.31</v>
      </c>
      <c r="I328" s="40">
        <f t="shared" ref="I328" si="20">ROUNDDOWN(H328*23.59%,2)</f>
        <v>3.37</v>
      </c>
      <c r="J328" s="41">
        <f t="shared" si="19"/>
        <v>17.68</v>
      </c>
      <c r="K328" s="16"/>
    </row>
    <row r="329" spans="1:11" ht="35.25" customHeight="1" x14ac:dyDescent="0.25">
      <c r="A329" s="35">
        <v>316</v>
      </c>
      <c r="B329" s="36" t="s">
        <v>50</v>
      </c>
      <c r="C329" s="43" t="s">
        <v>4</v>
      </c>
      <c r="D329" s="38">
        <v>1092</v>
      </c>
      <c r="E329" s="38" t="s">
        <v>22</v>
      </c>
      <c r="F329" s="39">
        <f t="shared" si="16"/>
        <v>6.49</v>
      </c>
      <c r="G329" s="39">
        <v>46</v>
      </c>
      <c r="H329" s="39">
        <v>59.74</v>
      </c>
      <c r="I329" s="41">
        <f>ROUND(H329*23.59%,2)</f>
        <v>14.09</v>
      </c>
      <c r="J329" s="41">
        <f t="shared" si="19"/>
        <v>73.83</v>
      </c>
      <c r="K329" s="16"/>
    </row>
    <row r="330" spans="1:11" ht="35.25" customHeight="1" x14ac:dyDescent="0.25">
      <c r="A330" s="35">
        <v>317</v>
      </c>
      <c r="B330" s="36" t="s">
        <v>50</v>
      </c>
      <c r="C330" s="43" t="s">
        <v>55</v>
      </c>
      <c r="D330" s="38">
        <v>1092</v>
      </c>
      <c r="E330" s="38" t="s">
        <v>22</v>
      </c>
      <c r="F330" s="39">
        <f t="shared" si="16"/>
        <v>6.49</v>
      </c>
      <c r="G330" s="39">
        <v>23</v>
      </c>
      <c r="H330" s="39">
        <v>29.87</v>
      </c>
      <c r="I330" s="44">
        <f>ROUNDUP(H330*21.94%,2)</f>
        <v>6.56</v>
      </c>
      <c r="J330" s="41">
        <f t="shared" si="19"/>
        <v>36.43</v>
      </c>
      <c r="K330" s="16"/>
    </row>
    <row r="331" spans="1:11" ht="35.25" customHeight="1" x14ac:dyDescent="0.25">
      <c r="A331" s="35">
        <v>318</v>
      </c>
      <c r="B331" s="36" t="s">
        <v>50</v>
      </c>
      <c r="C331" s="43" t="s">
        <v>36</v>
      </c>
      <c r="D331" s="38">
        <v>1348</v>
      </c>
      <c r="E331" s="38" t="s">
        <v>22</v>
      </c>
      <c r="F331" s="39">
        <f t="shared" si="16"/>
        <v>8.02</v>
      </c>
      <c r="G331" s="39">
        <v>40</v>
      </c>
      <c r="H331" s="39">
        <v>64.13</v>
      </c>
      <c r="I331" s="41">
        <f t="shared" ref="I331" si="21">ROUND(H331*23.59%,2)</f>
        <v>15.13</v>
      </c>
      <c r="J331" s="41">
        <f t="shared" si="19"/>
        <v>79.259999999999991</v>
      </c>
      <c r="K331" s="16"/>
    </row>
    <row r="332" spans="1:11" x14ac:dyDescent="0.25">
      <c r="C332" s="15"/>
      <c r="D332" s="15"/>
      <c r="E332" s="15"/>
      <c r="F332" s="15"/>
      <c r="G332" s="15"/>
      <c r="H332" s="15"/>
      <c r="I332" s="15"/>
      <c r="J332" s="15"/>
    </row>
    <row r="333" spans="1:11" x14ac:dyDescent="0.25">
      <c r="A333" s="50" t="s">
        <v>59</v>
      </c>
      <c r="C333" s="15"/>
      <c r="D333" s="15"/>
      <c r="E333" s="15"/>
      <c r="F333" s="15"/>
      <c r="G333" s="15"/>
      <c r="H333" s="15"/>
      <c r="I333" s="15"/>
      <c r="J333" s="15"/>
    </row>
    <row r="335" spans="1:11" x14ac:dyDescent="0.25">
      <c r="A335" s="49"/>
    </row>
    <row r="336" spans="1:11" x14ac:dyDescent="0.25">
      <c r="A336" s="50"/>
    </row>
  </sheetData>
  <mergeCells count="2">
    <mergeCell ref="A11:F11"/>
    <mergeCell ref="A8:J8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4.pielikums</vt:lpstr>
      <vt:lpstr>'4.pielikums'!Print_Area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2022-10-20T12:48:55Z</cp:lastPrinted>
  <dcterms:created xsi:type="dcterms:W3CDTF">2021-01-19T10:53:51Z</dcterms:created>
  <dcterms:modified xsi:type="dcterms:W3CDTF">2022-10-20T12:59:39Z</dcterms:modified>
</cp:coreProperties>
</file>