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zmgovlv-my.sharepoint.com/personal/gints_melkins_zm_gov_lv/Documents/Documents/ZMNI/LNG/"/>
    </mc:Choice>
  </mc:AlternateContent>
  <xr:revisionPtr revIDLastSave="0" documentId="8_{3BE5BD50-06C6-4EF2-BA7D-C485A06317CA}" xr6:coauthVersionLast="47" xr6:coauthVersionMax="47" xr10:uidLastSave="{00000000-0000-0000-0000-000000000000}"/>
  <bookViews>
    <workbookView xWindow="-120" yWindow="-120" windowWidth="29040" windowHeight="15840" xr2:uid="{00000000-000D-0000-FFFF-FFFF00000000}"/>
  </bookViews>
  <sheets>
    <sheet name="2025" sheetId="1" r:id="rId1"/>
  </sheets>
  <definedNames>
    <definedName name="_xlnm.Print_Area" localSheetId="0">'2025'!$A$1:$G$37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6" i="1" l="1"/>
  <c r="E25" i="1"/>
  <c r="E24" i="1"/>
  <c r="E23" i="1"/>
  <c r="E22" i="1"/>
  <c r="E19" i="1"/>
  <c r="E20" i="1"/>
  <c r="E21" i="1"/>
  <c r="D28" i="1"/>
  <c r="E28" i="1" s="1"/>
  <c r="E29" i="1"/>
  <c r="E34" i="1" l="1"/>
  <c r="E33" i="1"/>
  <c r="E32" i="1"/>
  <c r="E31" i="1"/>
  <c r="E30" i="1"/>
  <c r="D36" i="1"/>
  <c r="E18" i="1"/>
  <c r="E17" i="1"/>
  <c r="E16" i="1"/>
  <c r="E15" i="1"/>
  <c r="E13" i="1"/>
  <c r="E6" i="1"/>
  <c r="E5" i="1"/>
  <c r="E10" i="1"/>
  <c r="E9" i="1"/>
  <c r="E8" i="1"/>
  <c r="E7" i="1"/>
  <c r="E4" i="1"/>
  <c r="E36" i="1" l="1"/>
</calcChain>
</file>

<file path=xl/sharedStrings.xml><?xml version="1.0" encoding="utf-8"?>
<sst xmlns="http://schemas.openxmlformats.org/spreadsheetml/2006/main" count="138" uniqueCount="119">
  <si>
    <t>Objekta nosaukums</t>
  </si>
  <si>
    <t>Bojājumu veids</t>
  </si>
  <si>
    <t>Piezīmes</t>
  </si>
  <si>
    <t>Lielā, pārsūknējamā ūdens daudzuma un ilgstošas nepārtrauktas sūkņa darbības rezultātā radās neraksturīga sūkņa vibrācija. Tā kā sūkņu stacija ir tehnoloģiski novecojusi, jo izbūvēta 1976. gadā, vibrāciju rezultātā ir bojāts spiedvads, spiedvada savienojumi, stiprinājumi un dzelzsbetona konstrukcijas. Turklāt ilgstošas slodzes rezultātā ir bojāts arī elektrības kabelis.</t>
  </si>
  <si>
    <t>Lielā nokrišņu daudzuma un tam sekojošo strauja ūdens līmeņa svārstību rezultātā notikušas nogāžu deformācijas: noslīdējumi, izskalojumi, piesērējums, un biomasas aizauguma rezultātā samazinājies gultnes šķērsgriezums, kas nespēj novadīt pieplūstošo ūdens daudzumu un rada ūdens uzstādinājumus, un piegulošo teritoriju applūšanu. Plūdu rezultātā transportējušās niedru atliekas un bebru darbības rezultātā radušās atliekas un uzkrājušās pie caurtekām, un aizsprosto tās, samazina ūdens caurplūdumu.</t>
  </si>
  <si>
    <t>Lielā, pārsūknējamā ūdens daudzuma un ilgstošas nepārtrauktas sūkņa darbības rezultātā Valgundes 2.vasaras poldera sūkņu stacijas OPV markas sūknis pārtraucis savu darbību, konstatēti motora tinumu bojājumi.</t>
  </si>
  <si>
    <t xml:space="preserve">03.06.2025, tika ziņots par sūkņa bojājumu, nepārtraukta darbības dēļ, lielo nokrišņu apjoma rezultātā. 09.06.2025 Noslēgts līgums. </t>
  </si>
  <si>
    <t xml:space="preserve">Lielā, pārsūknējamā ūdens daudzuma un ilgstošas nepārtrauktas sūkņa darbības rezultātā Valgundes 2.vasaras poldera sūkņu stacijas OPV markas sūknis pārtraucis savu darbību, konstatēti motora tinumu bojājumi. </t>
  </si>
  <si>
    <t>24.09.2024 noslēgts līgums par Sūkņa remotnu.</t>
  </si>
  <si>
    <t>Lietavu rezultātā uz aizsargdambja izveidojās izskalojumi, kas apdraud aisargdambja noturību. Aizsargdambja brauktuves iesēduma un slapjās nogāzes remonts.</t>
  </si>
  <si>
    <t>Lietavu rezultātā radies iesēdums aizsargdambī, kuru nepieciešams sakārtot, turpmākai aizsargambja ekspluatācijai. Defekta akts sastādīts 07.05.2025</t>
  </si>
  <si>
    <t>Lietavu rezultātā uz aizsargdambja izveidojās izskalojumi, kas apdraud aisargdambja noturību. Aizsargdambja izveidojošo kriteņu un ieplaku remonts</t>
  </si>
  <si>
    <t>Lietavu rezultātā ar lielo ūdens daudzumu nestie sanesumi nosprostoja pievadkanāla caurteku. Lai novērstu poldera pieguļošo teritoriju aplūšanu, steidzami bija jāveic caurtekas tīrīšana</t>
  </si>
  <si>
    <t>Lietavu rezultātā tika bojāts aizsargdambja ķermenis zem asfalta seguma. Lai novērstu turpmāku dambja grunts izskalojumu veidošanos zem asfalta seguma, steidzami jāveic asfalta seguma atsegšana, izskalojuma aizbēršana, asfalta seguma atjaunošana un lietus pieņēmēja izbūve.</t>
  </si>
  <si>
    <t>Vasaras lietavas grāvja krastā veicināja nogāzes eroziju, erodētā nogāze vēlāk dēļ paaugstinātā ūdenslīmeņa grāvī kļuva par izskalojumu 100m2 platībā. Paredzētie darbi: izskalojuma piebēršanas ar pievestu minerālgrunti un grāvja nogāzes nostiprinājuma izbūve. Piesērējuma attīrīšana no ūdensnotekas. Drenu izteku atjaunošana.</t>
  </si>
  <si>
    <t xml:space="preserve"> Lietavu rezultātā ūdensnotekā ir radies piesērējums, pieguļošās platības ir pārmitras, jo iztekas ir zem piesērējuma un ūdens līmeņa.Kabeļu šuntēšana. Apauguma novākšana, novešana. Piesērējuma, zaļās masas, rakšana no ūdensnotekas. Zem laipām, elektrības līnijām un virs kabeļiem grunts rakšana ar roku darbu. Izraktās masas izlīdzināša un daļas pārvietošana ar transportu uz atbērtni. Drenu izteku atjaunošana.</t>
  </si>
  <si>
    <t xml:space="preserve">Lietavu rezultātā upes gultnē ieskalotas smiltis un citi saneši no atjaunotā ceļa posma Kuprava-Žīguri nenostiprinātajiem ceļa grāvjiem. Izveidojušās sēres gultnē lejpus ceļa caurtekai, traucēta ūdens plūsma. Apauguma novākšana no atbērtnes joslas. Piesērējuma, pieskalojumu un zaļās masas, attīrīšana no ūdensnotekas gultnes. Zem augstsprieguma elektrības līnijas un koka laipas, grunts rakšana ar roku darbu. Izraktās grunts masas izlīdzināša atbērtnē. </t>
  </si>
  <si>
    <t>Lietavu rezultātā pik.38/80 caurtekas lejas bjefa nogāžu noslīdējums, stiprinājuma nogruvums. Izveidojusies bedre, caurteka zaudējusi stabilitāti</t>
  </si>
  <si>
    <t>Lietavu rezultātā ūdensnotekā izveidojušies
 sanesumi, kas kavē ūdens noteci un appludina piegulošās platības</t>
  </si>
  <si>
    <t>Atjaunota 2009. gadā, intensīvu nokrišņu rezultātā maijā un jūlijā, paaugstinoties ūdens līmenim ūdensnotekā, sāngrāvjos un piegulošo platību zemākajās vietās,  gultnē ieskalots pielūžņojums, izveidojušies niedru un ūdensaugu sanesumi, gultnes pieskalojums pie ieteces Spāres ezerā un lejtecē, kas kavē ūdens plūsmu. Applūs fizisku un juridisku personu īpašumi, infrastruktūras objekti.</t>
  </si>
  <si>
    <t>Lietavu rezultātā ūdendnotekā izveidojušies sanesumi, kas kavē ūdens noteci un appludina piegulošās platības. Tiek apdraudēts autoceļš V1475 un dzelzceļa Tukums-Rīga uzbērums.</t>
  </si>
  <si>
    <t>lietavu rezultātā papildus ūdes daudzuma pārsūknešana polderu sūkņu stacijās</t>
  </si>
  <si>
    <t>Lokālā tāme, pielikums Nr. 7, Zemgale</t>
  </si>
  <si>
    <t>Lokālā tāme, pielikums Nr. 1, Zemgale</t>
  </si>
  <si>
    <t>Lokālā tāme, pielikums Nr. 5, Zemgale</t>
  </si>
  <si>
    <t>Lokālā tāme, pielikums Nr. 6, Zemgale</t>
  </si>
  <si>
    <t xml:space="preserve">Līgums 2-3-2025-292, Zemgale </t>
  </si>
  <si>
    <t xml:space="preserve">Līgums 2-3-2025-389, Zemgale </t>
  </si>
  <si>
    <t>14.07.2025, sastādīta lokālā tāme par bojājumu novērsānu, plūdu seku likvidēšanu</t>
  </si>
  <si>
    <t>Līgums 2-3-2025-299, Rīgas HES</t>
  </si>
  <si>
    <t>Līgums 2-3-2025-347, Rīgas HES</t>
  </si>
  <si>
    <t>Līgums_2-3-2025-298, Rīgas HES</t>
  </si>
  <si>
    <t>Līgums_2-3-2025-251, Rīgas HES</t>
  </si>
  <si>
    <t>Lokālā tāme, pielikums Nr. 8, Zemgale</t>
  </si>
  <si>
    <t>Lokālā tāme, pielikums Nr. 13, Vidzeme</t>
  </si>
  <si>
    <t>Lokālā tāme, pielikums Nr. 14, Vidzeme</t>
  </si>
  <si>
    <t>Lokālā tāme, pielikums Nr. 17, Vidzeme</t>
  </si>
  <si>
    <t>Lietavu rezultātā ūdendnotekā izveidojušies  sanesumi, kas kavē ūdens noteci un appludina piegulošās platības, gultnei radusies deformācija, caurtekas pieskalotas ar sanešiem. Norādītajos piketos samazinājusies caurplūdes spēja.</t>
  </si>
  <si>
    <t>Lietavu rezultātā ūdendnotekā izveidojušies sanesumi un piesērējums, kas kavē ūdens noteci un appludina piegulošās platības. Norādītajā piketāžā lietavas izraisīja nogāzes eroziju.</t>
  </si>
  <si>
    <t>Lokālā tāme, pielikums Nr. 26, Latgale</t>
  </si>
  <si>
    <t>Lokālā tāme, pielikums Nr. 22, Latgale</t>
  </si>
  <si>
    <t>Līgums 2-3-2025-310, Kurzeme</t>
  </si>
  <si>
    <t>04.07.2025. sastādīta lokālā tāme bojājuma novēršānai un plūdu seku likvidēšanai</t>
  </si>
  <si>
    <t>22.07.2025. sastādīta lokālā tāme bojājuma novēršānai un plūdu seku likvidēšanai</t>
  </si>
  <si>
    <t>23.07.2025. sastādīta lokālā tāme bojājuma novēršānai un plūdu seku likvidēšanai</t>
  </si>
  <si>
    <t>18.06.2025. sastādīs avārijas akts, par nekavējošo veicamiem darbiem, noslēgts līgums</t>
  </si>
  <si>
    <t>24.07.2025. sastādīta lokālā tāme bojājuma novēršānai un plūdu seku likvidēšanai</t>
  </si>
  <si>
    <t>20.05.2025. konstatēts bojājums lietavu rezultātā izveidojies izskalojums, pēc kā sastādīts defekta akts</t>
  </si>
  <si>
    <t>12.05.2025. sastādīts avārijas akts, sanesumu izvākšanai no pievadkanāla caurtekas.</t>
  </si>
  <si>
    <t>23.07.2025. konstatēta avārijas situācija, brauktuves daļas izskalojums, kas liedz turpmāku ekspluatāciju.</t>
  </si>
  <si>
    <t>Lokālā tāme, pielikums Nr. 38, Kurzeme</t>
  </si>
  <si>
    <t>Lokālā tāme, pielikums Nr. 39, Kurzeme</t>
  </si>
  <si>
    <t>04.06.2025. sastādīta lokālā tāme bojājuma novēršānai un plūdu seku likvidēšanai</t>
  </si>
  <si>
    <r>
      <rPr>
        <b/>
        <sz val="12"/>
        <color rgb="FF000000"/>
        <rFont val="Times New Roman"/>
        <family val="1"/>
        <charset val="186"/>
      </rPr>
      <t>Ikšķiles aizsargdambim</t>
    </r>
    <r>
      <rPr>
        <sz val="12"/>
        <color rgb="FF000000"/>
        <rFont val="Times New Roman"/>
        <family val="1"/>
        <charset val="186"/>
      </rPr>
      <t xml:space="preserve"> kritņu aizbēršana,  kadastrs numurs 7494011031001, pik. 21/1, 24/9,  Ikšķile, Ogres novads</t>
    </r>
  </si>
  <si>
    <t>Lokālā tāme, pielikums Nr. 40, Kurzeme</t>
  </si>
  <si>
    <t>Lokālā tāme, pielikums Nr. 41, Kurzeme</t>
  </si>
  <si>
    <t>Lokālā tāme, pielikums Nr. 42, Kurzeme</t>
  </si>
  <si>
    <t>Lokālā tāme, pielikums Nr. 43, Kurzeme</t>
  </si>
  <si>
    <t>Lokālā tāme, pielikums Nr. 49, Kurzeme</t>
  </si>
  <si>
    <t xml:space="preserve">Aprēķins veikts - starpība no vidējā mēneša patēŗiņš pret patērēto patēriņu lietavu laikā (maijs, jūnijs). </t>
  </si>
  <si>
    <t>Pielikums Nr. 50 (aprēķina metodika), Rēķini par maiju no SIA "JA Power" Nr.25050125; 25050124; 25050119; 25050123, rēķini par jūniju no AS "Latvenergo" Nr. 78774433868; 919064390900; 387511346331</t>
  </si>
  <si>
    <t>Pamatojums</t>
  </si>
  <si>
    <t xml:space="preserve">Summa, bez PVN EUR </t>
  </si>
  <si>
    <t xml:space="preserve">Summa, ar PVN EUR </t>
  </si>
  <si>
    <r>
      <t xml:space="preserve">Valgundes </t>
    </r>
    <r>
      <rPr>
        <sz val="12"/>
        <color rgb="FF000000"/>
        <rFont val="Times New Roman"/>
        <family val="1"/>
        <charset val="186"/>
      </rPr>
      <t>2. vasaras poldera sūkņu stacijas, meliorācijas kadastra numurs S30520:002001, bojātā sūkņa remonts, Valgundes pagasts, Jelgavas novads</t>
    </r>
  </si>
  <si>
    <r>
      <t xml:space="preserve">Valsts nozīmes ūdensnotekas Reņģe, </t>
    </r>
    <r>
      <rPr>
        <sz val="12"/>
        <color rgb="FF000000"/>
        <rFont val="Times New Roman"/>
        <family val="1"/>
        <charset val="186"/>
      </rPr>
      <t>meliorācijas kadastra numurs 382692:01, pik.41/00-65/00, bojājumu novēršana Bukaišu, Augstkalnes pagasts, Dobeles novads</t>
    </r>
  </si>
  <si>
    <r>
      <rPr>
        <b/>
        <sz val="12"/>
        <color rgb="FF000000"/>
        <rFont val="Times New Roman"/>
        <family val="1"/>
        <charset val="186"/>
      </rPr>
      <t xml:space="preserve">Tomes aizsargdambja </t>
    </r>
    <r>
      <rPr>
        <sz val="12"/>
        <color rgb="FF000000"/>
        <rFont val="Times New Roman"/>
        <family val="1"/>
        <charset val="186"/>
      </rPr>
      <t>brauktuves iesēduma un slapjās nogāzes remonts,  meliorācijas kadastra numurs 74290040176,  pik. 3/00-3/20, Tomes pagasts, Ogres novads</t>
    </r>
  </si>
  <si>
    <r>
      <rPr>
        <b/>
        <sz val="12"/>
        <color rgb="FF000000"/>
        <rFont val="Times New Roman"/>
        <family val="1"/>
        <charset val="186"/>
      </rPr>
      <t>Ikšķiles aizsargdambja</t>
    </r>
    <r>
      <rPr>
        <sz val="12"/>
        <color rgb="FF000000"/>
        <rFont val="Times New Roman"/>
        <family val="1"/>
        <charset val="186"/>
      </rPr>
      <t xml:space="preserve"> nogāzes atjaunošana, meliorācijas kadastrs numurs D40200:001001, Ikšķile, Ogres novads</t>
    </r>
  </si>
  <si>
    <t>15.07.2025, sastādīta lokālā tāme par bojājumu novērsānu, plūdu seku likvidēšanu</t>
  </si>
  <si>
    <r>
      <t xml:space="preserve">Valgundes </t>
    </r>
    <r>
      <rPr>
        <sz val="12"/>
        <color rgb="FF000000"/>
        <rFont val="Times New Roman"/>
        <family val="1"/>
        <charset val="186"/>
      </rPr>
      <t>2. vasaras poldera sūkņu stacijas spiedvada atjaunošana, meliorācijas kadastra numurs S30520:002001, Valgundes pagasts, Jelgavas novads</t>
    </r>
  </si>
  <si>
    <r>
      <t xml:space="preserve">Valgundes </t>
    </r>
    <r>
      <rPr>
        <sz val="12"/>
        <color rgb="FF000000"/>
        <rFont val="Times New Roman"/>
        <family val="1"/>
        <charset val="186"/>
      </rPr>
      <t>2. vasaras poldera sūkņu stacijas sūkņa nomaiņa un demontētā šukņa defektācija, meliorācijas kadastra numurs S30520:002001, Valgundes pagasts, Jelgavas novads</t>
    </r>
  </si>
  <si>
    <r>
      <t xml:space="preserve">Valsts nozīmes ūdensnotekas Ikstrums, bojājumu novēršana, </t>
    </r>
    <r>
      <rPr>
        <sz val="12"/>
        <color rgb="FF000000"/>
        <rFont val="Times New Roman"/>
        <family val="1"/>
        <charset val="186"/>
      </rPr>
      <t>meliorācijas kadastra numurs 38452:01, pik.62/00-85/30, Iecavas pagasts, Bauskas novads</t>
    </r>
  </si>
  <si>
    <r>
      <t xml:space="preserve">Valsts nozīmes ūdensnotekas Ežupe bojājumu novēršana, </t>
    </r>
    <r>
      <rPr>
        <sz val="12"/>
        <color rgb="FF000000"/>
        <rFont val="Times New Roman"/>
        <family val="1"/>
        <charset val="186"/>
      </rPr>
      <t>meliorācijas kadastra numurs 3844122:01, pik.64/00-78/10 un 81/85-93/00 , Olaines pagasts, Olaines novads</t>
    </r>
  </si>
  <si>
    <r>
      <t xml:space="preserve">Valsts nozīmes ūdensnotekas Tumšupe bojājumu novēršana, </t>
    </r>
    <r>
      <rPr>
        <sz val="12"/>
        <color rgb="FF000000"/>
        <rFont val="Times New Roman"/>
        <family val="1"/>
        <charset val="186"/>
      </rPr>
      <t>meliorācijas kadastra numurs 41234524:01, pik.514/30-547/90, Allažu pagasts, Siguldas novads</t>
    </r>
  </si>
  <si>
    <r>
      <rPr>
        <b/>
        <sz val="12"/>
        <color rgb="FF000000"/>
        <rFont val="Times New Roman"/>
        <family val="1"/>
        <charset val="186"/>
      </rPr>
      <t xml:space="preserve">Tomes poldera </t>
    </r>
    <r>
      <rPr>
        <sz val="12"/>
        <color rgb="FF000000"/>
        <rFont val="Times New Roman"/>
        <family val="1"/>
        <charset val="186"/>
      </rPr>
      <t>pievadkanāla caurtekas aizdambējuma tīrīšana, pik. 25/30, Tomes pagasts, Ogres novads</t>
    </r>
  </si>
  <si>
    <r>
      <rPr>
        <b/>
        <sz val="12"/>
        <color rgb="FF000000"/>
        <rFont val="Times New Roman"/>
        <family val="1"/>
        <charset val="186"/>
      </rPr>
      <t xml:space="preserve">Valsts nozīmes ūdensnoteka Taleja </t>
    </r>
    <r>
      <rPr>
        <sz val="12"/>
        <color rgb="FF000000"/>
        <rFont val="Times New Roman"/>
        <family val="1"/>
        <charset val="186"/>
      </rPr>
      <t>nogāžu atjaunošana, meliorācijas kadastra numurs 421622:01, pik.38/80,  Kalsnavas pagasts, Madonas novads</t>
    </r>
  </si>
  <si>
    <r>
      <rPr>
        <b/>
        <sz val="12"/>
        <color rgb="FF000000"/>
        <rFont val="Times New Roman"/>
        <family val="1"/>
        <charset val="186"/>
      </rPr>
      <t xml:space="preserve">Valsts nozīmes ūdensnoteka Meņķa upīte </t>
    </r>
    <r>
      <rPr>
        <sz val="12"/>
        <color rgb="FF000000"/>
        <rFont val="Times New Roman"/>
        <family val="1"/>
        <charset val="186"/>
      </rPr>
      <t>caurteces atjaunošana, meliorācijas kadastra numurs 431952:01, pik. 00/00-67/00, Dignājas pagasts, Jēkabpils novads</t>
    </r>
  </si>
  <si>
    <r>
      <rPr>
        <b/>
        <sz val="12"/>
        <color rgb="FF000000"/>
        <rFont val="Times New Roman"/>
        <family val="1"/>
        <charset val="186"/>
      </rPr>
      <t xml:space="preserve">Valsts nozīmes ūdensnoteka Slocene </t>
    </r>
    <r>
      <rPr>
        <sz val="12"/>
        <color rgb="FF000000"/>
        <rFont val="Times New Roman"/>
        <family val="1"/>
        <charset val="186"/>
      </rPr>
      <t>sanešu izvešana, meliorācijas kadastra numurs 3782:01, pik. 306/30 - 327/30  Tukums, Tukuma novads</t>
    </r>
  </si>
  <si>
    <r>
      <rPr>
        <b/>
        <sz val="12"/>
        <color rgb="FF000000"/>
        <rFont val="Times New Roman"/>
        <family val="1"/>
        <charset val="186"/>
      </rPr>
      <t xml:space="preserve">Valsts nozīmes ūdensnoteka Vidusupe </t>
    </r>
    <r>
      <rPr>
        <sz val="12"/>
        <color rgb="FF000000"/>
        <rFont val="Times New Roman"/>
        <family val="1"/>
        <charset val="186"/>
      </rPr>
      <t>ūdens plūsmas atjaunošana, meliorācijas kadastra numurs 372472524:01, pik. 00/00 – 31/00, Ģibuļu pagasts, Talsu novads</t>
    </r>
  </si>
  <si>
    <t>Ūdensnotekas lejasgala posms līdz pik.81/00 atrodas Ķemeru nacionālā parka teritorija. Nepieciešama uzturēšanas darbu veikšana: piesērējuma attīrīšana, lai atjaunotu ūdens plūsmu   Ķemeru nacionālā parka teritorijā un intensīvu lietavu rezultātā pasargā no applūšanas fizisku un juridisku personu īpašumus un infrastruktūras objektus.</t>
  </si>
  <si>
    <r>
      <rPr>
        <b/>
        <sz val="12"/>
        <color rgb="FF000000"/>
        <rFont val="Times New Roman"/>
        <family val="1"/>
        <charset val="186"/>
      </rPr>
      <t xml:space="preserve">Valsts nozīmes ūdensnoteka Slampe </t>
    </r>
    <r>
      <rPr>
        <sz val="12"/>
        <color rgb="FF000000"/>
        <rFont val="Times New Roman"/>
        <family val="1"/>
        <charset val="186"/>
      </rPr>
      <t>pieguļošo teritoriju applūšanas novēršana, meliorācijas kadastra numurs 381622:01, pik. 139/00 – 163/00, Slampes pagasts, Tukuma novads</t>
    </r>
  </si>
  <si>
    <t>Intensīvu nokrišņu rezultātā maijā un jūlijā, paaugstinoties ūdens līmenim ūdensnotekā, sāngrāvjos un piegulošo platību zemākajās vietās un  gultnē ieskalots pielūžņojums un ūdensaugu sanesumi,  kas kavē ūdens plūsmu.</t>
  </si>
  <si>
    <t>Intensīvu nokrišņu rezultātā, paaugstinoties ūdens līmenim ūdensnotekā, sāngrāvjos un piegulošo platību zemākajās vietās,  gultnē ieskalots pielūžņojums un ūdensaugu sanesumi, gultnes pieskalojums kavē ūdens plūsmu. Tiek apdraudēti nekustamie īpašumi un infrostruktūra,  transportbūve, apdraudēts autoceļš P112 Kuldīga - Aizpute.</t>
  </si>
  <si>
    <r>
      <rPr>
        <b/>
        <sz val="12"/>
        <color rgb="FF000000"/>
        <rFont val="Times New Roman"/>
        <family val="1"/>
        <charset val="186"/>
      </rPr>
      <t>Valsts nozīmes ūdensnoteka Padure</t>
    </r>
    <r>
      <rPr>
        <sz val="12"/>
        <color rgb="FF000000"/>
        <rFont val="Times New Roman"/>
        <family val="1"/>
        <charset val="186"/>
      </rPr>
      <t xml:space="preserve"> bojājuma novēršana, meliorācijas kadastra numurs 3634:01, pik. 138/50 – 150/00, Padures pagasts, Kuldīgas novads</t>
    </r>
  </si>
  <si>
    <r>
      <rPr>
        <b/>
        <sz val="12"/>
        <color rgb="FF000000"/>
        <rFont val="Times New Roman"/>
        <family val="1"/>
        <charset val="186"/>
      </rPr>
      <t xml:space="preserve">Valsts nozīmes ūdensnoteka Sprincupe </t>
    </r>
    <r>
      <rPr>
        <sz val="12"/>
        <color rgb="FF000000"/>
        <rFont val="Times New Roman"/>
        <family val="1"/>
        <charset val="186"/>
      </rPr>
      <t>bojājumu novēršana, meliorācijas kadastra numurs 36522:01, pik. 144/90 – 154/10, Kurmāles pagasts, Kuldīgas novads</t>
    </r>
  </si>
  <si>
    <r>
      <rPr>
        <b/>
        <sz val="12"/>
        <color rgb="FF000000"/>
        <rFont val="Times New Roman"/>
        <family val="1"/>
        <charset val="186"/>
      </rPr>
      <t xml:space="preserve">Valsts nozīmes ūdensnotekas Sēmes upe </t>
    </r>
    <r>
      <rPr>
        <sz val="12"/>
        <color rgb="FF000000"/>
        <rFont val="Times New Roman"/>
        <family val="1"/>
        <charset val="186"/>
      </rPr>
      <t>bojājumu novēršana, meliorācijas kadastra numurs 362744:01, pik. 00/00 - 15/10,  Sēmes pagasts, Tukuma novads</t>
    </r>
  </si>
  <si>
    <t>Ūdensnotekas lejasgala posms līdz pik.259/20 ir neregulēts. Intensīvās lietavās maijā un jūlijā ūdensnotekas gultnes dimensijas nespēj novadīt ūdens plūsmu,  applūs sējplatības, fizisku un juridisku personu īpašumi, infrastruktūras objekti.</t>
  </si>
  <si>
    <r>
      <rPr>
        <b/>
        <sz val="12"/>
        <color rgb="FF000000"/>
        <rFont val="Times New Roman"/>
        <family val="1"/>
        <charset val="186"/>
      </rPr>
      <t xml:space="preserve">Valsts nozīmes ūdensnotekas Dursupe </t>
    </r>
    <r>
      <rPr>
        <sz val="12"/>
        <color rgb="FF000000"/>
        <rFont val="Times New Roman"/>
        <family val="1"/>
        <charset val="186"/>
      </rPr>
      <t>bojājumu novēršana, meliorācijas kadastra numurs 37636:01, pik. 259/20 – 285/21, Balgales pagasts, Talsu novads</t>
    </r>
  </si>
  <si>
    <r>
      <rPr>
        <b/>
        <sz val="12"/>
        <color rgb="FF000000"/>
        <rFont val="Times New Roman"/>
        <family val="1"/>
        <charset val="186"/>
      </rPr>
      <t xml:space="preserve">Valsts nozīmes ūdensnotekas Skujupīte </t>
    </r>
    <r>
      <rPr>
        <sz val="12"/>
        <color rgb="FF000000"/>
        <rFont val="Times New Roman"/>
        <family val="1"/>
        <charset val="186"/>
      </rPr>
      <t>bojājuma novēršana, meliorācijas kadastra numurs 37824:01, pik. 48/80 – 78/60, Smārdes pagasts, Tukuma novads</t>
    </r>
  </si>
  <si>
    <t>Apkopotā informācija par 2025. gada ilgstošo lietavu un plūdu skartajiem meliorāciju sistēmu objektiem Latvijā, to radītajiem bojājumiem un nepieciešamo finansējumu nodarīto seku likvidēšanai</t>
  </si>
  <si>
    <r>
      <rPr>
        <b/>
        <sz val="12"/>
        <color rgb="FF000000"/>
        <rFont val="Times New Roman"/>
        <family val="1"/>
        <charset val="186"/>
      </rPr>
      <t>Valsts nozīmes ūdensnotekas Dedums</t>
    </r>
    <r>
      <rPr>
        <sz val="12"/>
        <color rgb="FF000000"/>
        <rFont val="Times New Roman"/>
        <family val="1"/>
        <charset val="186"/>
      </rPr>
      <t xml:space="preserve"> bojājumu novēršana</t>
    </r>
    <r>
      <rPr>
        <b/>
        <sz val="12"/>
        <color rgb="FF000000"/>
        <rFont val="Times New Roman"/>
        <family val="1"/>
        <charset val="186"/>
      </rPr>
      <t xml:space="preserve">, </t>
    </r>
    <r>
      <rPr>
        <sz val="12"/>
        <color rgb="FF000000"/>
        <rFont val="Times New Roman"/>
        <family val="1"/>
        <charset val="186"/>
      </rPr>
      <t>meliorācijas kadastra numurs 52514:01, pik.141/00-149/00, Trikātas pagasts, Valmieras novads</t>
    </r>
  </si>
  <si>
    <r>
      <rPr>
        <b/>
        <sz val="12"/>
        <color rgb="FF000000"/>
        <rFont val="Times New Roman"/>
        <family val="1"/>
        <charset val="186"/>
      </rPr>
      <t xml:space="preserve">Valsts nozīmes ūdensnotekas Asarupe </t>
    </r>
    <r>
      <rPr>
        <sz val="12"/>
        <color rgb="FF000000"/>
        <rFont val="Times New Roman"/>
        <family val="1"/>
        <charset val="186"/>
      </rPr>
      <t>bojājumu novēršana</t>
    </r>
    <r>
      <rPr>
        <b/>
        <sz val="12"/>
        <color rgb="FF000000"/>
        <rFont val="Times New Roman"/>
        <family val="1"/>
        <charset val="186"/>
      </rPr>
      <t xml:space="preserve">, </t>
    </r>
    <r>
      <rPr>
        <sz val="12"/>
        <color rgb="FF000000"/>
        <rFont val="Times New Roman"/>
        <family val="1"/>
        <charset val="186"/>
      </rPr>
      <t>meliorācijas kadastra numurs 424162:01, pik.29/00-36/00, Beļavas pagasts, Gulbenes novads</t>
    </r>
  </si>
  <si>
    <r>
      <rPr>
        <b/>
        <sz val="12"/>
        <color rgb="FF000000"/>
        <rFont val="Times New Roman"/>
        <family val="1"/>
        <charset val="186"/>
      </rPr>
      <t>Valsts nozīmes ūdensnoteka Bolupe</t>
    </r>
    <r>
      <rPr>
        <sz val="12"/>
        <color rgb="FF000000"/>
        <rFont val="Times New Roman"/>
        <family val="1"/>
        <charset val="186"/>
      </rPr>
      <t xml:space="preserve"> bojājumu novēršana</t>
    </r>
    <r>
      <rPr>
        <b/>
        <sz val="12"/>
        <color rgb="FF000000"/>
        <rFont val="Times New Roman"/>
        <family val="1"/>
        <charset val="186"/>
      </rPr>
      <t xml:space="preserve">, </t>
    </r>
    <r>
      <rPr>
        <sz val="12"/>
        <color rgb="FF000000"/>
        <rFont val="Times New Roman"/>
        <family val="1"/>
        <charset val="186"/>
      </rPr>
      <t>meliorācijas kadastra numurs 4254:01, pik. 648/50-653/50 Žīguru pagasts, Balvu novads</t>
    </r>
  </si>
  <si>
    <r>
      <rPr>
        <b/>
        <sz val="12"/>
        <color rgb="FF000000"/>
        <rFont val="Times New Roman"/>
        <family val="1"/>
        <charset val="186"/>
      </rPr>
      <t>Valsts nozīmes ūdensnoteka Juzīne</t>
    </r>
    <r>
      <rPr>
        <sz val="12"/>
        <color rgb="FF000000"/>
        <rFont val="Times New Roman"/>
        <family val="1"/>
        <charset val="186"/>
      </rPr>
      <t xml:space="preserve"> bojājumu novēršana, meliorācijas kadastra numurs 434214:01, pik.00/00-11/30, Dvietes pagasts, Augšdaugavas novads</t>
    </r>
  </si>
  <si>
    <t>Lokālā tāme, pielikums Nr. 21, Latgale</t>
  </si>
  <si>
    <t>Lietavu rezultātā ir izskalotas nogāzes aiz caurtekas nostiprinājumiem izplūdes daļā, nepieciešama nogāžu atjaunošana un to nostiprināšana</t>
  </si>
  <si>
    <t>Ilgstošo lietavu rezultātā ir izskalota un deformējusies caurteka, kā arī izveidojies piesērējums un sanesumi ūdensnotekas lejas daļā.</t>
  </si>
  <si>
    <t>Lietavu rezultātā ūdendnotekā izveidojušies nosēdumi un piesērējums, kas kavē ūdens noteci un appludina piegulošās platības. Norādītajā piketāžā lietavas izraisīja nogāzes eroziju.</t>
  </si>
  <si>
    <r>
      <rPr>
        <b/>
        <sz val="12"/>
        <color rgb="FF000000"/>
        <rFont val="Times New Roman"/>
        <family val="1"/>
        <charset val="186"/>
      </rPr>
      <t>Valsts nozīmes ūdensnoteka Pušica</t>
    </r>
    <r>
      <rPr>
        <sz val="12"/>
        <color rgb="FF000000"/>
        <rFont val="Times New Roman"/>
        <family val="1"/>
        <charset val="186"/>
      </rPr>
      <t xml:space="preserve"> bojājumu novēŗsana, meliorācijas kadastra numurs 432694:01, pik.165/00-177/00, Pušas pagasts Rēzeknes novads</t>
    </r>
  </si>
  <si>
    <t>Lokālā tāme, pielikums Nr. 28, Latgale</t>
  </si>
  <si>
    <t>Lietavu rezultātā ūdendnotekā ūdens noteces plūsmā izskalotas nogāzes, izveidojušies sanesumi un piesērējums, kas  appludina piegulošās platības.</t>
  </si>
  <si>
    <r>
      <rPr>
        <b/>
        <sz val="12"/>
        <color rgb="FF000000"/>
        <rFont val="Times New Roman"/>
        <family val="1"/>
        <charset val="186"/>
      </rPr>
      <t>Valsts nozīmes ūdensnoteka Niedrupīte (Gulbeņupīte)</t>
    </r>
    <r>
      <rPr>
        <sz val="12"/>
        <color rgb="FF000000"/>
        <rFont val="Times New Roman"/>
        <family val="1"/>
        <charset val="186"/>
      </rPr>
      <t xml:space="preserve"> bojājumu novērāna, meliorācijas kadastra numurs 431684:01, pik.11/40-50/33, Mežāres pagasts, Jēkabpils novads</t>
    </r>
  </si>
  <si>
    <t>Lokālā tāme, pielikums Nr. 30, Latgale</t>
  </si>
  <si>
    <r>
      <rPr>
        <b/>
        <sz val="12"/>
        <color rgb="FF000000"/>
        <rFont val="Times New Roman"/>
        <family val="1"/>
        <charset val="186"/>
      </rPr>
      <t xml:space="preserve">Valsts nozīmes ūdensnoteka Feimanka </t>
    </r>
    <r>
      <rPr>
        <sz val="12"/>
        <color rgb="FF000000"/>
        <rFont val="Times New Roman"/>
        <family val="1"/>
        <charset val="186"/>
      </rPr>
      <t>bojājumu novēršana, meliorācijas kadastra numurs 4324:01, pik. 544/00-544/30, Silajāņu pagasts, Preiļu novads</t>
    </r>
  </si>
  <si>
    <t>Lokālā tāme, pielikums Nr. 32, Latgale</t>
  </si>
  <si>
    <t>Lietavu un lielā ūdens daudzuma spiediena rezultātā ir bojāti regulatora koka aizvari, nepieciešams atjaunot aizvara koka detaļas.</t>
  </si>
  <si>
    <t>25.07.2025. sastādīta lokālā tāme bojājuma novēršānai un plūdu seku likvidēšanai</t>
  </si>
  <si>
    <t>Lokālā tāme, pielikums Nr. 33, Latgale</t>
  </si>
  <si>
    <r>
      <rPr>
        <b/>
        <sz val="12"/>
        <color rgb="FF000000"/>
        <rFont val="Times New Roman"/>
        <family val="1"/>
        <charset val="186"/>
      </rPr>
      <t>Valsts nozīmes Ošas 1. poldera aizsargdambja</t>
    </r>
    <r>
      <rPr>
        <sz val="12"/>
        <color rgb="FF000000"/>
        <rFont val="Times New Roman"/>
        <family val="1"/>
        <charset val="186"/>
      </rPr>
      <t xml:space="preserve"> D-1 regulatora (slūžu) aizvaru bojājumu atjaunošana, meliorācijas kadastra numurs D36410:001001, pik. 119/00, Rudzātu pagasts, Līvānu novads</t>
    </r>
  </si>
  <si>
    <r>
      <rPr>
        <b/>
        <sz val="12"/>
        <color rgb="FF000000"/>
        <rFont val="Times New Roman"/>
        <family val="1"/>
        <charset val="186"/>
      </rPr>
      <t xml:space="preserve">Valsts nozīmes ūdensnoteka Grāvis Nr. 46 </t>
    </r>
    <r>
      <rPr>
        <sz val="12"/>
        <color rgb="FF000000"/>
        <rFont val="Times New Roman"/>
        <family val="1"/>
        <charset val="186"/>
      </rPr>
      <t>bojājumu novēršana, meliorācijas kadastra numurs 432282:01, pik. 0/00-24/00, Sīļukalna pagasts, Preiļu novads</t>
    </r>
  </si>
  <si>
    <t>Lokālā tāme, pielikums Nr. 34, Latgale</t>
  </si>
  <si>
    <r>
      <rPr>
        <b/>
        <sz val="12"/>
        <color rgb="FF000000"/>
        <rFont val="Times New Roman"/>
        <family val="1"/>
        <charset val="186"/>
      </rPr>
      <t xml:space="preserve">Valsts nozīmes ūdensnoteka Ancānu grāvis </t>
    </r>
    <r>
      <rPr>
        <sz val="12"/>
        <color rgb="FF000000"/>
        <rFont val="Times New Roman"/>
        <family val="1"/>
        <charset val="186"/>
      </rPr>
      <t>bojājumu novēršana, meliorācijas kadastra numurs 68442:01, pik.02/50-15/30, 41/50-52/10 un 68/00-71/95 Malnavas pagasts, Ludzas novads</t>
    </r>
  </si>
  <si>
    <t>Drenāžas izteku un ūdensnotekas krastu izskalojumi un noslīdējumi zemes īpašuma robežās Nopietnas bermas un nogāžu izskalojumi, drenāžas izteku un virszemes noteces novadīšans tekņu izskalojumi.</t>
  </si>
  <si>
    <r>
      <rPr>
        <b/>
        <sz val="12"/>
        <color rgb="FF000000"/>
        <rFont val="Times New Roman"/>
        <family val="1"/>
        <charset val="186"/>
      </rPr>
      <t>Elektroenerģijas</t>
    </r>
    <r>
      <rPr>
        <sz val="12"/>
        <color rgb="FF000000"/>
        <rFont val="Times New Roman"/>
        <family val="1"/>
        <charset val="186"/>
      </rPr>
      <t xml:space="preserve"> pārtēriņš polderu sūkņu stacijās saistībā ar intensīvām lietavām maija un jūnija mēnešos (140050,65 kwh).</t>
    </r>
  </si>
  <si>
    <t>Kopējā summa:</t>
  </si>
  <si>
    <t>PielikumsNr. 2</t>
  </si>
  <si>
    <t>Nr.p.k.</t>
  </si>
  <si>
    <t>Lokālā tāme, pielikums Nr. 20, Latgale</t>
  </si>
  <si>
    <t>Pirmatnēja bojājuma atklāšana maija vidū, pēc lielajām lietavām. 1. septembrī bojājums pastiprinājās, tika sastādīts avārijas akts par neatliekamiem darbiem, lai novērstu turpmāku bojājuma progresu ar nopietnām sekām, (Ceļa izskalošana, atkārtota sūkņa bojāšana, un apkārtējo teritoriju apludināšanu)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</si>
</sst>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9]General"/>
  </numFmts>
  <fonts count="6" x14ac:knownFonts="1">
    <font>
      <sz val="11"/>
      <color rgb="FF000000"/>
      <name val="Calibri"/>
      <family val="2"/>
      <charset val="186"/>
    </font>
    <font>
      <sz val="11"/>
      <color rgb="FF000000"/>
      <name val="Calibri"/>
      <family val="2"/>
      <charset val="186"/>
    </font>
    <font>
      <sz val="12"/>
      <color rgb="FF000000"/>
      <name val="Times New Roman"/>
      <family val="1"/>
      <charset val="186"/>
    </font>
    <font>
      <b/>
      <sz val="12"/>
      <color rgb="FF000000"/>
      <name val="Times New Roman"/>
      <family val="1"/>
      <charset val="186"/>
    </font>
    <font>
      <b/>
      <sz val="12"/>
      <name val="Times New Roman"/>
      <family val="1"/>
      <charset val="186"/>
    </font>
    <font>
      <sz val="14"/>
      <color rgb="FF000000"/>
      <name val="Times New Roman"/>
      <family val="1"/>
      <charset val="186"/>
    </font>
  </fonts>
  <fills count="6">
    <fill>
      <patternFill patternType="none"/>
    </fill>
    <fill>
      <patternFill patternType="gray125"/>
    </fill>
    <fill>
      <patternFill patternType="solid">
        <fgColor rgb="FFFFFFFF"/>
        <bgColor rgb="FFFFFFFF"/>
      </patternFill>
    </fill>
    <fill>
      <patternFill patternType="solid">
        <fgColor theme="0"/>
        <bgColor rgb="FFFFFF00"/>
      </patternFill>
    </fill>
    <fill>
      <patternFill patternType="solid">
        <fgColor theme="0"/>
        <bgColor rgb="FF92D050"/>
      </patternFill>
    </fill>
    <fill>
      <patternFill patternType="solid">
        <fgColor theme="0"/>
        <bgColor indexed="64"/>
      </patternFill>
    </fill>
  </fills>
  <borders count="8">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s>
  <cellStyleXfs count="12">
    <xf numFmtId="0" fontId="0" fillId="0" borderId="0"/>
    <xf numFmtId="164" fontId="1" fillId="0" borderId="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cellStyleXfs>
  <cellXfs count="60">
    <xf numFmtId="0" fontId="0" fillId="0" borderId="0" xfId="0"/>
    <xf numFmtId="0" fontId="0" fillId="2" borderId="0" xfId="0" applyFill="1"/>
    <xf numFmtId="0" fontId="2" fillId="0" borderId="0" xfId="0" applyFont="1"/>
    <xf numFmtId="0" fontId="0" fillId="5" borderId="0" xfId="0" applyFill="1"/>
    <xf numFmtId="0" fontId="0" fillId="0" borderId="0" xfId="0" applyAlignment="1">
      <alignment horizontal="left"/>
    </xf>
    <xf numFmtId="0" fontId="2" fillId="0" borderId="0" xfId="0" applyFont="1" applyAlignment="1">
      <alignment horizontal="left"/>
    </xf>
    <xf numFmtId="0" fontId="2" fillId="0" borderId="3" xfId="0" applyFont="1" applyBorder="1"/>
    <xf numFmtId="0" fontId="2" fillId="0" borderId="3" xfId="0" applyFont="1" applyBorder="1" applyAlignment="1">
      <alignment horizontal="left"/>
    </xf>
    <xf numFmtId="0" fontId="2" fillId="0" borderId="0" xfId="0" applyFont="1" applyAlignment="1">
      <alignment horizontal="right"/>
    </xf>
    <xf numFmtId="2" fontId="3" fillId="0" borderId="2" xfId="0" applyNumberFormat="1" applyFont="1" applyFill="1" applyBorder="1" applyAlignment="1">
      <alignment horizontal="center" vertical="center" wrapText="1"/>
    </xf>
    <xf numFmtId="0" fontId="2" fillId="0" borderId="2" xfId="7" applyFont="1" applyFill="1" applyBorder="1" applyAlignment="1" applyProtection="1">
      <alignment vertical="center" wrapText="1"/>
    </xf>
    <xf numFmtId="0" fontId="2" fillId="0" borderId="2" xfId="7" applyFont="1" applyFill="1" applyBorder="1" applyAlignment="1" applyProtection="1">
      <alignment horizontal="left" vertical="center" wrapText="1"/>
    </xf>
    <xf numFmtId="0" fontId="2" fillId="0" borderId="5" xfId="0" applyFont="1" applyBorder="1"/>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3" borderId="3" xfId="0" applyFont="1" applyFill="1" applyBorder="1" applyAlignment="1">
      <alignment horizontal="left" vertical="center" wrapText="1"/>
    </xf>
    <xf numFmtId="0" fontId="2" fillId="3" borderId="3" xfId="0" applyFont="1" applyFill="1" applyBorder="1" applyAlignment="1">
      <alignment vertical="center" wrapText="1"/>
    </xf>
    <xf numFmtId="2" fontId="3" fillId="3" borderId="3" xfId="0" applyNumberFormat="1" applyFont="1" applyFill="1" applyBorder="1" applyAlignment="1">
      <alignment horizontal="center" vertical="center" wrapText="1"/>
    </xf>
    <xf numFmtId="0" fontId="2" fillId="3" borderId="3" xfId="0" applyFont="1" applyFill="1" applyBorder="1" applyAlignment="1">
      <alignment horizontal="left" vertical="center" wrapText="1"/>
    </xf>
    <xf numFmtId="0" fontId="3" fillId="4" borderId="3" xfId="0" applyFont="1" applyFill="1" applyBorder="1" applyAlignment="1">
      <alignment vertical="center" wrapText="1"/>
    </xf>
    <xf numFmtId="0" fontId="2" fillId="4" borderId="3" xfId="0" applyFont="1" applyFill="1" applyBorder="1" applyAlignment="1">
      <alignment vertical="center" wrapText="1"/>
    </xf>
    <xf numFmtId="2" fontId="3" fillId="4" borderId="3" xfId="0" applyNumberFormat="1" applyFont="1" applyFill="1" applyBorder="1" applyAlignment="1">
      <alignment horizontal="center" vertical="center" wrapText="1"/>
    </xf>
    <xf numFmtId="0" fontId="2" fillId="4" borderId="3" xfId="0" applyFont="1" applyFill="1" applyBorder="1" applyAlignment="1">
      <alignment horizontal="left" vertical="center" wrapText="1"/>
    </xf>
    <xf numFmtId="0" fontId="3" fillId="0" borderId="3" xfId="5" applyFont="1" applyFill="1" applyBorder="1" applyAlignment="1" applyProtection="1">
      <alignment horizontal="left" vertical="center" wrapText="1"/>
    </xf>
    <xf numFmtId="0" fontId="2" fillId="0" borderId="3" xfId="5" applyFont="1" applyFill="1" applyBorder="1" applyAlignment="1" applyProtection="1">
      <alignment vertical="center" wrapText="1"/>
    </xf>
    <xf numFmtId="2" fontId="3" fillId="0" borderId="3" xfId="5" applyNumberFormat="1" applyFont="1" applyFill="1" applyBorder="1" applyAlignment="1" applyProtection="1">
      <alignment horizontal="center" vertical="center" wrapText="1"/>
    </xf>
    <xf numFmtId="2" fontId="3" fillId="0" borderId="3" xfId="0" applyNumberFormat="1" applyFont="1" applyFill="1" applyBorder="1" applyAlignment="1">
      <alignment horizontal="center" vertical="center" wrapText="1"/>
    </xf>
    <xf numFmtId="0" fontId="2" fillId="0" borderId="3" xfId="7" applyFont="1" applyFill="1" applyBorder="1" applyAlignment="1" applyProtection="1">
      <alignment vertical="center" wrapText="1"/>
    </xf>
    <xf numFmtId="0" fontId="2" fillId="0" borderId="3" xfId="7" applyFont="1" applyFill="1" applyBorder="1" applyAlignment="1" applyProtection="1">
      <alignment horizontal="left" vertical="center" wrapText="1"/>
    </xf>
    <xf numFmtId="0" fontId="0" fillId="0" borderId="3" xfId="0" applyBorder="1" applyAlignment="1">
      <alignment horizontal="center" vertical="center"/>
    </xf>
    <xf numFmtId="0" fontId="3" fillId="0" borderId="7" xfId="5" applyFont="1" applyFill="1" applyBorder="1" applyAlignment="1" applyProtection="1">
      <alignment horizontal="left" vertical="center" wrapText="1"/>
    </xf>
    <xf numFmtId="0" fontId="2" fillId="0" borderId="7" xfId="5" applyFont="1" applyFill="1" applyBorder="1" applyAlignment="1" applyProtection="1">
      <alignment vertical="center" wrapText="1"/>
    </xf>
    <xf numFmtId="2" fontId="3" fillId="0" borderId="7" xfId="5" applyNumberFormat="1" applyFont="1" applyFill="1" applyBorder="1" applyAlignment="1" applyProtection="1">
      <alignment horizontal="center" vertical="center" wrapText="1"/>
    </xf>
    <xf numFmtId="2" fontId="3" fillId="0" borderId="7" xfId="0" applyNumberFormat="1" applyFont="1" applyFill="1" applyBorder="1" applyAlignment="1">
      <alignment horizontal="center" vertical="center" wrapText="1"/>
    </xf>
    <xf numFmtId="0" fontId="2" fillId="0" borderId="7" xfId="7" applyFont="1" applyFill="1" applyBorder="1" applyAlignment="1" applyProtection="1">
      <alignment vertical="center" wrapText="1"/>
    </xf>
    <xf numFmtId="0" fontId="2" fillId="0" borderId="7" xfId="7" applyFont="1" applyFill="1" applyBorder="1" applyAlignment="1" applyProtection="1">
      <alignment horizontal="left" vertical="center" wrapText="1"/>
    </xf>
    <xf numFmtId="0" fontId="3" fillId="0" borderId="2" xfId="6" applyFont="1" applyFill="1" applyBorder="1" applyAlignment="1" applyProtection="1">
      <alignment horizontal="left" vertical="center" wrapText="1"/>
    </xf>
    <xf numFmtId="0" fontId="2" fillId="0" borderId="2" xfId="6" applyFont="1" applyFill="1" applyBorder="1" applyAlignment="1" applyProtection="1">
      <alignment vertical="center" wrapText="1"/>
    </xf>
    <xf numFmtId="2" fontId="3" fillId="0" borderId="2" xfId="6" applyNumberFormat="1" applyFont="1" applyFill="1" applyBorder="1" applyAlignment="1" applyProtection="1">
      <alignment horizontal="center" vertical="center" wrapText="1"/>
    </xf>
    <xf numFmtId="0" fontId="2" fillId="0" borderId="2" xfId="0" applyFont="1" applyFill="1" applyBorder="1" applyAlignment="1">
      <alignment vertical="center" wrapText="1"/>
    </xf>
    <xf numFmtId="0" fontId="2" fillId="0" borderId="2" xfId="0" applyFont="1" applyFill="1" applyBorder="1" applyAlignment="1">
      <alignment horizontal="left" vertical="center" wrapText="1"/>
    </xf>
    <xf numFmtId="2" fontId="4" fillId="0" borderId="2" xfId="0" applyNumberFormat="1" applyFont="1" applyFill="1" applyBorder="1" applyAlignment="1">
      <alignment horizontal="center" vertical="center" wrapText="1"/>
    </xf>
    <xf numFmtId="2" fontId="3" fillId="0" borderId="2" xfId="0" applyNumberFormat="1" applyFont="1" applyFill="1" applyBorder="1" applyAlignment="1">
      <alignment horizontal="center" vertical="center"/>
    </xf>
    <xf numFmtId="164" fontId="2" fillId="0" borderId="2" xfId="1" applyFont="1" applyFill="1" applyBorder="1" applyAlignment="1">
      <alignment horizontal="left" vertical="center" wrapText="1"/>
    </xf>
    <xf numFmtId="0" fontId="2" fillId="0" borderId="2" xfId="8" applyFont="1" applyFill="1" applyBorder="1" applyAlignment="1">
      <alignment horizontal="left" vertical="center" wrapText="1"/>
    </xf>
    <xf numFmtId="2" fontId="3" fillId="0" borderId="2" xfId="8" applyNumberFormat="1" applyFont="1" applyFill="1" applyBorder="1" applyAlignment="1">
      <alignment horizontal="center" vertical="center"/>
    </xf>
    <xf numFmtId="0" fontId="2" fillId="0" borderId="2" xfId="8" applyFont="1" applyFill="1" applyBorder="1" applyAlignment="1" applyProtection="1">
      <alignment horizontal="left" vertical="center" wrapText="1"/>
    </xf>
    <xf numFmtId="2" fontId="3" fillId="0" borderId="2" xfId="8" applyNumberFormat="1" applyFont="1" applyFill="1" applyBorder="1" applyAlignment="1" applyProtection="1">
      <alignment horizontal="center" vertical="center"/>
    </xf>
    <xf numFmtId="0" fontId="2" fillId="0" borderId="2" xfId="0" applyFont="1" applyFill="1" applyBorder="1" applyAlignment="1">
      <alignment horizontal="justify" vertical="center"/>
    </xf>
    <xf numFmtId="0" fontId="2" fillId="0" borderId="2" xfId="11" applyFont="1" applyFill="1" applyBorder="1" applyAlignment="1">
      <alignment horizontal="justify" vertical="center"/>
    </xf>
    <xf numFmtId="2" fontId="3" fillId="0" borderId="2" xfId="11" applyNumberFormat="1" applyFont="1" applyFill="1" applyBorder="1" applyAlignment="1">
      <alignment horizontal="center" vertical="center"/>
    </xf>
    <xf numFmtId="0" fontId="2" fillId="0" borderId="4" xfId="0" applyFont="1" applyFill="1" applyBorder="1" applyAlignment="1">
      <alignment horizontal="justify" vertical="center"/>
    </xf>
    <xf numFmtId="164" fontId="2" fillId="0" borderId="4" xfId="1" applyFont="1" applyFill="1" applyBorder="1" applyAlignment="1">
      <alignment horizontal="center" vertical="center" wrapText="1"/>
    </xf>
    <xf numFmtId="2" fontId="3" fillId="0" borderId="4" xfId="0" applyNumberFormat="1" applyFont="1" applyFill="1" applyBorder="1" applyAlignment="1">
      <alignment horizontal="center" vertical="center"/>
    </xf>
    <xf numFmtId="0" fontId="2" fillId="0" borderId="4" xfId="0" applyFont="1" applyFill="1" applyBorder="1" applyAlignment="1">
      <alignment vertical="center" wrapText="1"/>
    </xf>
    <xf numFmtId="0" fontId="2" fillId="0" borderId="4" xfId="0" applyFont="1" applyFill="1" applyBorder="1" applyAlignment="1">
      <alignment horizontal="left" vertical="center" wrapText="1"/>
    </xf>
    <xf numFmtId="1" fontId="3" fillId="0" borderId="3" xfId="0" applyNumberFormat="1" applyFont="1" applyBorder="1"/>
    <xf numFmtId="0" fontId="0" fillId="0" borderId="0" xfId="0" applyFill="1" applyAlignment="1">
      <alignment horizontal="center" vertical="center"/>
    </xf>
    <xf numFmtId="0" fontId="3" fillId="0" borderId="3" xfId="0" applyFont="1" applyBorder="1" applyAlignment="1">
      <alignment horizontal="right"/>
    </xf>
    <xf numFmtId="0" fontId="5" fillId="0" borderId="1" xfId="0" applyFont="1" applyBorder="1" applyAlignment="1">
      <alignment horizontal="center" vertical="center" wrapText="1"/>
    </xf>
  </cellXfs>
  <cellStyles count="12">
    <cellStyle name="Excel Built-in Normal" xfId="1" xr:uid="{00000000-0005-0000-0000-000000000000}"/>
    <cellStyle name="Normal" xfId="0" builtinId="0" customBuiltin="1"/>
    <cellStyle name="Normal 2" xfId="2" xr:uid="{00000000-0005-0000-0000-000002000000}"/>
    <cellStyle name="Normal 3" xfId="3" xr:uid="{00000000-0005-0000-0000-000003000000}"/>
    <cellStyle name="Normal 4" xfId="4" xr:uid="{00000000-0005-0000-0000-000004000000}"/>
    <cellStyle name="Normal 5" xfId="5" xr:uid="{00000000-0005-0000-0000-000005000000}"/>
    <cellStyle name="Normal 6" xfId="6" xr:uid="{00000000-0005-0000-0000-000006000000}"/>
    <cellStyle name="Normal 7" xfId="7" xr:uid="{00000000-0005-0000-0000-000007000000}"/>
    <cellStyle name="Normal 8" xfId="8" xr:uid="{00000000-0005-0000-0000-000008000000}"/>
    <cellStyle name="Normal 9" xfId="9" xr:uid="{00000000-0005-0000-0000-000009000000}"/>
    <cellStyle name="Parasts 2" xfId="10" xr:uid="{00000000-0005-0000-0000-00000A000000}"/>
    <cellStyle name="Parasts 3" xfId="11"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9"/>
  <sheetViews>
    <sheetView tabSelected="1" view="pageBreakPreview" zoomScaleNormal="100" zoomScaleSheetLayoutView="100" workbookViewId="0">
      <selection activeCell="G5" sqref="G5"/>
    </sheetView>
  </sheetViews>
  <sheetFormatPr defaultRowHeight="15" x14ac:dyDescent="0.25"/>
  <cols>
    <col min="2" max="2" width="45.85546875" customWidth="1"/>
    <col min="3" max="3" width="57.85546875" customWidth="1"/>
    <col min="4" max="5" width="17.7109375" customWidth="1"/>
    <col min="6" max="6" width="41.140625" customWidth="1"/>
    <col min="7" max="7" width="68.7109375" style="4" customWidth="1"/>
    <col min="8" max="8" width="9.140625" customWidth="1"/>
  </cols>
  <sheetData>
    <row r="1" spans="1:7" ht="15.75" x14ac:dyDescent="0.25">
      <c r="G1" s="8" t="s">
        <v>115</v>
      </c>
    </row>
    <row r="2" spans="1:7" ht="71.25" customHeight="1" x14ac:dyDescent="0.25">
      <c r="B2" s="59" t="s">
        <v>89</v>
      </c>
      <c r="C2" s="59"/>
      <c r="D2" s="59"/>
      <c r="E2" s="59"/>
      <c r="F2" s="59"/>
      <c r="G2" s="59"/>
    </row>
    <row r="3" spans="1:7" ht="68.25" customHeight="1" x14ac:dyDescent="0.25">
      <c r="A3" s="12" t="s">
        <v>116</v>
      </c>
      <c r="B3" s="13" t="s">
        <v>0</v>
      </c>
      <c r="C3" s="14" t="s">
        <v>1</v>
      </c>
      <c r="D3" s="14" t="s">
        <v>62</v>
      </c>
      <c r="E3" s="14" t="s">
        <v>63</v>
      </c>
      <c r="F3" s="14" t="s">
        <v>2</v>
      </c>
      <c r="G3" s="14" t="s">
        <v>61</v>
      </c>
    </row>
    <row r="4" spans="1:7" ht="120.75" customHeight="1" x14ac:dyDescent="0.25">
      <c r="A4" s="29">
        <v>1</v>
      </c>
      <c r="B4" s="15" t="s">
        <v>69</v>
      </c>
      <c r="C4" s="16" t="s">
        <v>3</v>
      </c>
      <c r="D4" s="17">
        <v>19998.310000000001</v>
      </c>
      <c r="E4" s="17">
        <f t="shared" ref="E4:E10" si="0">D4*1.21</f>
        <v>24197.955099999999</v>
      </c>
      <c r="F4" s="16" t="s">
        <v>118</v>
      </c>
      <c r="G4" s="18" t="s">
        <v>23</v>
      </c>
    </row>
    <row r="5" spans="1:7" ht="86.45" customHeight="1" x14ac:dyDescent="0.25">
      <c r="A5" s="29">
        <v>2</v>
      </c>
      <c r="B5" s="19" t="s">
        <v>70</v>
      </c>
      <c r="C5" s="20" t="s">
        <v>5</v>
      </c>
      <c r="D5" s="21">
        <v>8514.2000000000007</v>
      </c>
      <c r="E5" s="21">
        <f>D5*1.21</f>
        <v>10302.182000000001</v>
      </c>
      <c r="F5" s="20" t="s">
        <v>6</v>
      </c>
      <c r="G5" s="22" t="s">
        <v>26</v>
      </c>
    </row>
    <row r="6" spans="1:7" ht="75.95" customHeight="1" x14ac:dyDescent="0.25">
      <c r="A6" s="29">
        <v>3</v>
      </c>
      <c r="B6" s="19" t="s">
        <v>64</v>
      </c>
      <c r="C6" s="20" t="s">
        <v>7</v>
      </c>
      <c r="D6" s="21">
        <v>8753.84</v>
      </c>
      <c r="E6" s="21">
        <f>D6*1.21</f>
        <v>10592.1464</v>
      </c>
      <c r="F6" s="20" t="s">
        <v>8</v>
      </c>
      <c r="G6" s="22" t="s">
        <v>27</v>
      </c>
    </row>
    <row r="7" spans="1:7" ht="91.5" customHeight="1" x14ac:dyDescent="0.25">
      <c r="A7" s="29">
        <v>4</v>
      </c>
      <c r="B7" s="23" t="s">
        <v>71</v>
      </c>
      <c r="C7" s="24" t="s">
        <v>4</v>
      </c>
      <c r="D7" s="25">
        <v>20842.59</v>
      </c>
      <c r="E7" s="26">
        <f t="shared" si="0"/>
        <v>25219.533899999999</v>
      </c>
      <c r="F7" s="27" t="s">
        <v>28</v>
      </c>
      <c r="G7" s="28" t="s">
        <v>24</v>
      </c>
    </row>
    <row r="8" spans="1:7" ht="78.75" customHeight="1" x14ac:dyDescent="0.25">
      <c r="A8" s="57">
        <v>5</v>
      </c>
      <c r="B8" s="30" t="s">
        <v>65</v>
      </c>
      <c r="C8" s="31" t="s">
        <v>4</v>
      </c>
      <c r="D8" s="32">
        <v>19146.900000000001</v>
      </c>
      <c r="E8" s="33">
        <f t="shared" si="0"/>
        <v>23167.749</v>
      </c>
      <c r="F8" s="34" t="s">
        <v>28</v>
      </c>
      <c r="G8" s="35" t="s">
        <v>25</v>
      </c>
    </row>
    <row r="9" spans="1:7" ht="123.75" customHeight="1" x14ac:dyDescent="0.25">
      <c r="A9" s="57">
        <v>6</v>
      </c>
      <c r="B9" s="36" t="s">
        <v>72</v>
      </c>
      <c r="C9" s="37" t="s">
        <v>4</v>
      </c>
      <c r="D9" s="38">
        <v>14236.26</v>
      </c>
      <c r="E9" s="9">
        <f t="shared" si="0"/>
        <v>17225.874599999999</v>
      </c>
      <c r="F9" s="10" t="s">
        <v>68</v>
      </c>
      <c r="G9" s="11" t="s">
        <v>22</v>
      </c>
    </row>
    <row r="10" spans="1:7" ht="183" customHeight="1" x14ac:dyDescent="0.25">
      <c r="A10" s="57">
        <v>7</v>
      </c>
      <c r="B10" s="36" t="s">
        <v>73</v>
      </c>
      <c r="C10" s="37" t="s">
        <v>4</v>
      </c>
      <c r="D10" s="38">
        <v>19235.240000000002</v>
      </c>
      <c r="E10" s="9">
        <f t="shared" si="0"/>
        <v>23274.6404</v>
      </c>
      <c r="F10" s="10" t="s">
        <v>68</v>
      </c>
      <c r="G10" s="11" t="s">
        <v>33</v>
      </c>
    </row>
    <row r="11" spans="1:7" ht="76.5" customHeight="1" x14ac:dyDescent="0.25">
      <c r="A11" s="57">
        <v>8</v>
      </c>
      <c r="B11" s="39" t="s">
        <v>66</v>
      </c>
      <c r="C11" s="39" t="s">
        <v>9</v>
      </c>
      <c r="D11" s="9">
        <v>623.04</v>
      </c>
      <c r="E11" s="9">
        <v>753.88</v>
      </c>
      <c r="F11" s="39" t="s">
        <v>10</v>
      </c>
      <c r="G11" s="40" t="s">
        <v>29</v>
      </c>
    </row>
    <row r="12" spans="1:7" ht="79.5" customHeight="1" x14ac:dyDescent="0.25">
      <c r="A12" s="57">
        <v>9</v>
      </c>
      <c r="B12" s="39" t="s">
        <v>53</v>
      </c>
      <c r="C12" s="39" t="s">
        <v>11</v>
      </c>
      <c r="D12" s="9">
        <v>520.29999999999995</v>
      </c>
      <c r="E12" s="9">
        <v>629.55999999999995</v>
      </c>
      <c r="F12" s="39" t="s">
        <v>47</v>
      </c>
      <c r="G12" s="40" t="s">
        <v>31</v>
      </c>
    </row>
    <row r="13" spans="1:7" ht="67.5" customHeight="1" x14ac:dyDescent="0.25">
      <c r="A13" s="57">
        <v>10</v>
      </c>
      <c r="B13" s="39" t="s">
        <v>74</v>
      </c>
      <c r="C13" s="39" t="s">
        <v>12</v>
      </c>
      <c r="D13" s="41">
        <v>1331.36</v>
      </c>
      <c r="E13" s="41">
        <f>D13*1.21</f>
        <v>1610.9455999999998</v>
      </c>
      <c r="F13" s="39" t="s">
        <v>48</v>
      </c>
      <c r="G13" s="40" t="s">
        <v>32</v>
      </c>
    </row>
    <row r="14" spans="1:7" ht="78.599999999999994" customHeight="1" x14ac:dyDescent="0.25">
      <c r="A14" s="57">
        <v>11</v>
      </c>
      <c r="B14" s="39" t="s">
        <v>67</v>
      </c>
      <c r="C14" s="39" t="s">
        <v>13</v>
      </c>
      <c r="D14" s="9">
        <v>6271.49</v>
      </c>
      <c r="E14" s="9">
        <v>7588.5</v>
      </c>
      <c r="F14" s="39" t="s">
        <v>49</v>
      </c>
      <c r="G14" s="40" t="s">
        <v>30</v>
      </c>
    </row>
    <row r="15" spans="1:7" ht="102" customHeight="1" x14ac:dyDescent="0.25">
      <c r="A15" s="57">
        <v>12</v>
      </c>
      <c r="B15" s="40" t="s">
        <v>90</v>
      </c>
      <c r="C15" s="40" t="s">
        <v>14</v>
      </c>
      <c r="D15" s="42">
        <v>14793.77</v>
      </c>
      <c r="E15" s="42">
        <f t="shared" ref="E15:E26" si="1">D15*1.21</f>
        <v>17900.4617</v>
      </c>
      <c r="F15" s="39" t="s">
        <v>46</v>
      </c>
      <c r="G15" s="40" t="s">
        <v>34</v>
      </c>
    </row>
    <row r="16" spans="1:7" ht="135.6" customHeight="1" x14ac:dyDescent="0.25">
      <c r="A16" s="57">
        <v>13</v>
      </c>
      <c r="B16" s="40" t="s">
        <v>91</v>
      </c>
      <c r="C16" s="40" t="s">
        <v>15</v>
      </c>
      <c r="D16" s="42">
        <v>9819.4699999999993</v>
      </c>
      <c r="E16" s="42">
        <f t="shared" si="1"/>
        <v>11881.5587</v>
      </c>
      <c r="F16" s="39" t="s">
        <v>46</v>
      </c>
      <c r="G16" s="40" t="s">
        <v>35</v>
      </c>
    </row>
    <row r="17" spans="1:7" ht="147.6" customHeight="1" x14ac:dyDescent="0.25">
      <c r="A17" s="57">
        <v>14</v>
      </c>
      <c r="B17" s="40" t="s">
        <v>92</v>
      </c>
      <c r="C17" s="40" t="s">
        <v>16</v>
      </c>
      <c r="D17" s="42">
        <v>5116.37</v>
      </c>
      <c r="E17" s="42">
        <f t="shared" si="1"/>
        <v>6190.8076999999994</v>
      </c>
      <c r="F17" s="39" t="s">
        <v>46</v>
      </c>
      <c r="G17" s="40" t="s">
        <v>36</v>
      </c>
    </row>
    <row r="18" spans="1:7" ht="74.25" customHeight="1" x14ac:dyDescent="0.25">
      <c r="A18" s="57">
        <v>15</v>
      </c>
      <c r="B18" s="40" t="s">
        <v>93</v>
      </c>
      <c r="C18" s="43" t="s">
        <v>38</v>
      </c>
      <c r="D18" s="42">
        <v>6103.71</v>
      </c>
      <c r="E18" s="42">
        <f t="shared" si="1"/>
        <v>7385.4890999999998</v>
      </c>
      <c r="F18" s="39" t="s">
        <v>43</v>
      </c>
      <c r="G18" s="40" t="s">
        <v>117</v>
      </c>
    </row>
    <row r="19" spans="1:7" ht="81.75" customHeight="1" x14ac:dyDescent="0.25">
      <c r="A19" s="57">
        <v>16</v>
      </c>
      <c r="B19" s="44" t="s">
        <v>98</v>
      </c>
      <c r="C19" s="44" t="s">
        <v>97</v>
      </c>
      <c r="D19" s="45">
        <v>8623.1200000000008</v>
      </c>
      <c r="E19" s="42">
        <f t="shared" si="1"/>
        <v>10433.975200000001</v>
      </c>
      <c r="F19" s="39" t="s">
        <v>43</v>
      </c>
      <c r="G19" s="40" t="s">
        <v>94</v>
      </c>
    </row>
    <row r="20" spans="1:7" s="3" customFormat="1" ht="75.599999999999994" customHeight="1" x14ac:dyDescent="0.25">
      <c r="A20" s="57">
        <v>17</v>
      </c>
      <c r="B20" s="46" t="s">
        <v>75</v>
      </c>
      <c r="C20" s="46" t="s">
        <v>17</v>
      </c>
      <c r="D20" s="47">
        <v>3854.8</v>
      </c>
      <c r="E20" s="42">
        <f>D20*1.21</f>
        <v>4664.308</v>
      </c>
      <c r="F20" s="39" t="s">
        <v>44</v>
      </c>
      <c r="G20" s="40" t="s">
        <v>40</v>
      </c>
    </row>
    <row r="21" spans="1:7" ht="75" customHeight="1" x14ac:dyDescent="0.25">
      <c r="A21" s="57">
        <v>18</v>
      </c>
      <c r="B21" s="40" t="s">
        <v>76</v>
      </c>
      <c r="C21" s="39" t="s">
        <v>37</v>
      </c>
      <c r="D21" s="42">
        <v>17446.32</v>
      </c>
      <c r="E21" s="42">
        <f>D21*1.21</f>
        <v>21110.047199999997</v>
      </c>
      <c r="F21" s="39" t="s">
        <v>43</v>
      </c>
      <c r="G21" s="40" t="s">
        <v>39</v>
      </c>
    </row>
    <row r="22" spans="1:7" ht="75.599999999999994" customHeight="1" x14ac:dyDescent="0.25">
      <c r="A22" s="57">
        <v>19</v>
      </c>
      <c r="B22" s="44" t="s">
        <v>101</v>
      </c>
      <c r="C22" s="44" t="s">
        <v>100</v>
      </c>
      <c r="D22" s="45">
        <v>22000.400000000001</v>
      </c>
      <c r="E22" s="42">
        <f t="shared" si="1"/>
        <v>26620.484</v>
      </c>
      <c r="F22" s="39" t="s">
        <v>46</v>
      </c>
      <c r="G22" s="40" t="s">
        <v>99</v>
      </c>
    </row>
    <row r="23" spans="1:7" ht="75" customHeight="1" x14ac:dyDescent="0.25">
      <c r="A23" s="57">
        <v>20</v>
      </c>
      <c r="B23" s="44" t="s">
        <v>103</v>
      </c>
      <c r="C23" s="44" t="s">
        <v>95</v>
      </c>
      <c r="D23" s="45">
        <v>5685.46</v>
      </c>
      <c r="E23" s="42">
        <f t="shared" si="1"/>
        <v>6879.4066000000003</v>
      </c>
      <c r="F23" s="39" t="s">
        <v>46</v>
      </c>
      <c r="G23" s="40" t="s">
        <v>102</v>
      </c>
    </row>
    <row r="24" spans="1:7" ht="87" customHeight="1" x14ac:dyDescent="0.25">
      <c r="A24" s="57">
        <v>21</v>
      </c>
      <c r="B24" s="44" t="s">
        <v>108</v>
      </c>
      <c r="C24" s="44" t="s">
        <v>105</v>
      </c>
      <c r="D24" s="45">
        <v>2366.06</v>
      </c>
      <c r="E24" s="42">
        <f t="shared" si="1"/>
        <v>2862.9325999999996</v>
      </c>
      <c r="F24" s="39" t="s">
        <v>106</v>
      </c>
      <c r="G24" s="40" t="s">
        <v>104</v>
      </c>
    </row>
    <row r="25" spans="1:7" ht="87" customHeight="1" x14ac:dyDescent="0.25">
      <c r="A25" s="57">
        <v>22</v>
      </c>
      <c r="B25" s="44" t="s">
        <v>109</v>
      </c>
      <c r="C25" s="44" t="s">
        <v>96</v>
      </c>
      <c r="D25" s="45">
        <v>39259.26</v>
      </c>
      <c r="E25" s="42">
        <f t="shared" si="1"/>
        <v>47503.704600000005</v>
      </c>
      <c r="F25" s="39" t="s">
        <v>106</v>
      </c>
      <c r="G25" s="40" t="s">
        <v>107</v>
      </c>
    </row>
    <row r="26" spans="1:7" ht="87" customHeight="1" x14ac:dyDescent="0.25">
      <c r="A26" s="57">
        <v>23</v>
      </c>
      <c r="B26" s="44" t="s">
        <v>111</v>
      </c>
      <c r="C26" s="44" t="s">
        <v>112</v>
      </c>
      <c r="D26" s="45">
        <v>7851.56</v>
      </c>
      <c r="E26" s="42">
        <f t="shared" si="1"/>
        <v>9500.3876</v>
      </c>
      <c r="F26" s="39" t="s">
        <v>106</v>
      </c>
      <c r="G26" s="40" t="s">
        <v>110</v>
      </c>
    </row>
    <row r="27" spans="1:7" ht="87" customHeight="1" x14ac:dyDescent="0.25">
      <c r="A27" s="57">
        <v>24</v>
      </c>
      <c r="B27" s="40" t="s">
        <v>77</v>
      </c>
      <c r="C27" s="40" t="s">
        <v>18</v>
      </c>
      <c r="D27" s="42">
        <v>2270.98</v>
      </c>
      <c r="E27" s="42">
        <v>2747.89</v>
      </c>
      <c r="F27" s="40" t="s">
        <v>45</v>
      </c>
      <c r="G27" s="40" t="s">
        <v>41</v>
      </c>
    </row>
    <row r="28" spans="1:7" ht="87" customHeight="1" x14ac:dyDescent="0.25">
      <c r="A28" s="57">
        <v>25</v>
      </c>
      <c r="B28" s="40" t="s">
        <v>78</v>
      </c>
      <c r="C28" s="48" t="s">
        <v>19</v>
      </c>
      <c r="D28" s="42">
        <f>28734.48</f>
        <v>28734.48</v>
      </c>
      <c r="E28" s="42">
        <f t="shared" ref="E28:E34" si="2">D28*1.21</f>
        <v>34768.720799999996</v>
      </c>
      <c r="F28" s="39" t="s">
        <v>42</v>
      </c>
      <c r="G28" s="40" t="s">
        <v>50</v>
      </c>
    </row>
    <row r="29" spans="1:7" ht="87" customHeight="1" x14ac:dyDescent="0.25">
      <c r="A29" s="57">
        <v>26</v>
      </c>
      <c r="B29" s="40" t="s">
        <v>80</v>
      </c>
      <c r="C29" s="48" t="s">
        <v>79</v>
      </c>
      <c r="D29" s="42">
        <v>10020.4</v>
      </c>
      <c r="E29" s="42">
        <f t="shared" si="2"/>
        <v>12124.683999999999</v>
      </c>
      <c r="F29" s="39" t="s">
        <v>52</v>
      </c>
      <c r="G29" s="40" t="s">
        <v>51</v>
      </c>
    </row>
    <row r="30" spans="1:7" ht="63" x14ac:dyDescent="0.25">
      <c r="A30" s="57">
        <v>27</v>
      </c>
      <c r="B30" s="40" t="s">
        <v>83</v>
      </c>
      <c r="C30" s="48" t="s">
        <v>81</v>
      </c>
      <c r="D30" s="42">
        <v>7199.84</v>
      </c>
      <c r="E30" s="42">
        <f t="shared" si="2"/>
        <v>8711.8063999999995</v>
      </c>
      <c r="F30" s="39" t="s">
        <v>42</v>
      </c>
      <c r="G30" s="40" t="s">
        <v>54</v>
      </c>
    </row>
    <row r="31" spans="1:7" ht="126" customHeight="1" x14ac:dyDescent="0.25">
      <c r="A31" s="57">
        <v>28</v>
      </c>
      <c r="B31" s="39" t="s">
        <v>84</v>
      </c>
      <c r="C31" s="39" t="s">
        <v>82</v>
      </c>
      <c r="D31" s="9">
        <v>5759.32</v>
      </c>
      <c r="E31" s="42">
        <f t="shared" si="2"/>
        <v>6968.7771999999995</v>
      </c>
      <c r="F31" s="39" t="s">
        <v>42</v>
      </c>
      <c r="G31" s="40" t="s">
        <v>55</v>
      </c>
    </row>
    <row r="32" spans="1:7" ht="94.5" customHeight="1" x14ac:dyDescent="0.25">
      <c r="A32" s="57">
        <v>29</v>
      </c>
      <c r="B32" s="48" t="s">
        <v>85</v>
      </c>
      <c r="C32" s="48" t="s">
        <v>20</v>
      </c>
      <c r="D32" s="42">
        <v>18457.669999999998</v>
      </c>
      <c r="E32" s="42">
        <f t="shared" si="2"/>
        <v>22333.780699999996</v>
      </c>
      <c r="F32" s="39" t="s">
        <v>52</v>
      </c>
      <c r="G32" s="40" t="s">
        <v>56</v>
      </c>
    </row>
    <row r="33" spans="1:10" ht="102.75" customHeight="1" x14ac:dyDescent="0.25">
      <c r="A33" s="57">
        <v>30</v>
      </c>
      <c r="B33" s="39" t="s">
        <v>87</v>
      </c>
      <c r="C33" s="48" t="s">
        <v>86</v>
      </c>
      <c r="D33" s="42">
        <v>35441.94</v>
      </c>
      <c r="E33" s="42">
        <f t="shared" si="2"/>
        <v>42884.7474</v>
      </c>
      <c r="F33" s="39" t="s">
        <v>42</v>
      </c>
      <c r="G33" s="40" t="s">
        <v>57</v>
      </c>
      <c r="J33" s="1"/>
    </row>
    <row r="34" spans="1:10" ht="93" customHeight="1" x14ac:dyDescent="0.25">
      <c r="A34" s="57">
        <v>31</v>
      </c>
      <c r="B34" s="49" t="s">
        <v>88</v>
      </c>
      <c r="C34" s="48" t="s">
        <v>20</v>
      </c>
      <c r="D34" s="50">
        <v>11798.6</v>
      </c>
      <c r="E34" s="42">
        <f t="shared" si="2"/>
        <v>14276.306</v>
      </c>
      <c r="F34" s="39" t="s">
        <v>42</v>
      </c>
      <c r="G34" s="40" t="s">
        <v>58</v>
      </c>
    </row>
    <row r="35" spans="1:10" ht="110.25" customHeight="1" x14ac:dyDescent="0.25">
      <c r="A35" s="57">
        <v>32</v>
      </c>
      <c r="B35" s="51" t="s">
        <v>113</v>
      </c>
      <c r="C35" s="52" t="s">
        <v>21</v>
      </c>
      <c r="D35" s="53">
        <v>19977.47</v>
      </c>
      <c r="E35" s="53">
        <v>24172.74</v>
      </c>
      <c r="F35" s="54" t="s">
        <v>59</v>
      </c>
      <c r="G35" s="55" t="s">
        <v>60</v>
      </c>
    </row>
    <row r="36" spans="1:10" ht="57" customHeight="1" x14ac:dyDescent="0.25">
      <c r="B36" s="58" t="s">
        <v>114</v>
      </c>
      <c r="C36" s="58"/>
      <c r="D36" s="56">
        <f>SUM(D4:D35)</f>
        <v>402054.52999999991</v>
      </c>
      <c r="E36" s="56">
        <f>SUM(E4:E35)</f>
        <v>486485.98249999998</v>
      </c>
      <c r="F36" s="6"/>
      <c r="G36" s="7"/>
    </row>
    <row r="37" spans="1:10" ht="15.75" x14ac:dyDescent="0.25">
      <c r="B37" s="2"/>
      <c r="C37" s="2"/>
      <c r="D37" s="2"/>
      <c r="E37" s="2"/>
      <c r="F37" s="2"/>
      <c r="G37" s="5"/>
    </row>
    <row r="38" spans="1:10" ht="15.75" x14ac:dyDescent="0.25">
      <c r="B38" s="2"/>
      <c r="C38" s="2"/>
      <c r="D38" s="2"/>
      <c r="E38" s="2"/>
      <c r="F38" s="2"/>
      <c r="G38" s="5"/>
    </row>
    <row r="39" spans="1:10" ht="15.75" x14ac:dyDescent="0.25">
      <c r="B39" s="2"/>
      <c r="C39" s="2"/>
      <c r="D39" s="2"/>
      <c r="E39" s="2"/>
      <c r="F39" s="2"/>
      <c r="G39" s="5"/>
    </row>
  </sheetData>
  <mergeCells count="2">
    <mergeCell ref="B36:C36"/>
    <mergeCell ref="B2:G2"/>
  </mergeCells>
  <pageMargins left="0.70866141732283472" right="0.70866141732283472" top="0.74803149606299213" bottom="0.74803149606299213" header="0.31496062992125984" footer="0.31496062992125984"/>
  <pageSetup paperSize="8" scale="50" fitToWidth="0" fitToHeight="0" orientation="portrait" r:id="rId1"/>
  <rowBreaks count="1" manualBreakCount="1">
    <brk id="19"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2025</vt:lpstr>
      <vt:lpstr>'2025'!Print_Area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Arvīds Spriņģis</dc:creator>
  <cp:lastModifiedBy>Gints Melkins</cp:lastModifiedBy>
  <cp:lastPrinted>2025-11-03T10:02:14Z</cp:lastPrinted>
  <dcterms:created xsi:type="dcterms:W3CDTF">2025-07-25T06:28:32Z</dcterms:created>
  <dcterms:modified xsi:type="dcterms:W3CDTF">2025-11-14T17:36:27Z</dcterms:modified>
</cp:coreProperties>
</file>