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itra.pavlovica\Desktop\445_376_477\445\"/>
    </mc:Choice>
  </mc:AlternateContent>
  <xr:revisionPtr revIDLastSave="0" documentId="13_ncr:1_{5E574D11-2511-4B05-9155-D2B3B97D9D28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445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0" i="1" l="1"/>
  <c r="F10" i="1"/>
  <c r="F9" i="1" s="1"/>
  <c r="E10" i="1"/>
  <c r="E9" i="1" s="1"/>
  <c r="F20" i="1"/>
  <c r="E20" i="1"/>
  <c r="D20" i="1"/>
  <c r="F19" i="1"/>
  <c r="E19" i="1"/>
  <c r="E18" i="1" s="1"/>
  <c r="D19" i="1"/>
  <c r="F17" i="1"/>
  <c r="E17" i="1"/>
  <c r="F29" i="1"/>
  <c r="E29" i="1"/>
  <c r="D17" i="1"/>
  <c r="F15" i="1"/>
  <c r="E15" i="1"/>
  <c r="D15" i="1"/>
  <c r="F32" i="1"/>
  <c r="E32" i="1"/>
  <c r="D32" i="1"/>
  <c r="D29" i="1"/>
  <c r="D18" i="1"/>
  <c r="F14" i="1" l="1"/>
  <c r="E14" i="1"/>
  <c r="E13" i="1" s="1"/>
  <c r="E7" i="1" s="1"/>
  <c r="D14" i="1"/>
  <c r="D13" i="1" s="1"/>
  <c r="D9" i="1"/>
  <c r="D7" i="1" s="1"/>
  <c r="F18" i="1"/>
  <c r="F13" i="1" s="1"/>
  <c r="F7" i="1" s="1"/>
</calcChain>
</file>

<file path=xl/sharedStrings.xml><?xml version="1.0" encoding="utf-8"?>
<sst xmlns="http://schemas.openxmlformats.org/spreadsheetml/2006/main" count="65" uniqueCount="48">
  <si>
    <t>Prioritāra pasākuma kods*</t>
  </si>
  <si>
    <t>Prioritāra pasākuma nosaukums</t>
  </si>
  <si>
    <t>2024.g.</t>
  </si>
  <si>
    <t>2025.g.</t>
  </si>
  <si>
    <t>2026.g.</t>
  </si>
  <si>
    <t>KOPĀ, t.sk.:</t>
  </si>
  <si>
    <t>15_1_P</t>
  </si>
  <si>
    <t>Pāreja uz mācībām latviešu valodā un atbalsta pasākumi un resursi latviešu valodas apguvei, pilnveidei un lietojuma vides paplašināšanai, kā arī latviešu valodas kvalitātes sekmēšanai (vienota un iekļaujoša skola)</t>
  </si>
  <si>
    <t>Kopā</t>
  </si>
  <si>
    <t>IZM</t>
  </si>
  <si>
    <t>MD, IZM</t>
  </si>
  <si>
    <t>t.sk. Pedagogu alga</t>
  </si>
  <si>
    <t>15_01_H</t>
  </si>
  <si>
    <t>Pedagogu zemākā vienas stundas likmes vispārējā, profesionālajā, tai skaitā, profesionālajā ievirzē, kā arī interešu izglītībā pieaugums, sākot ar 2024. gada 1. janvāri līdz 2025. gada 31. decembrim</t>
  </si>
  <si>
    <t>MD</t>
  </si>
  <si>
    <t>kopā</t>
  </si>
  <si>
    <t>62. resors 01.00.00 "Mērķdotācijas izglītības pasākumiem"</t>
  </si>
  <si>
    <t>resors 62. 05.00.00 "Mērķdotācijas pašvaldībām – pašvaldību izglītības iestāžu pedagogu darba samaksai un valsts sociālās apdrošināšanas obligātajām iemaksām"</t>
  </si>
  <si>
    <t>62. resors 10.00.00 "Mērķdotācijas pašvaldībām – pašvaldību izglītības iestādēs bērnu no piecu gadu vecuma izglītošanā nodarbināto pedagogu darba samaksai un valsts sociālās apdrošināšanas obligātajām iemaksām"</t>
  </si>
  <si>
    <t>15. resors 01.05.00 "Dotācija privātajām mācību iestādēm"</t>
  </si>
  <si>
    <t>15. resors 01.08.00 "Vispārējās izglītības atbalsta pasākumi"</t>
  </si>
  <si>
    <t>15. resors 02.01.00 "Profesionālās izglītības programmu īstenošana"</t>
  </si>
  <si>
    <t>15. resors 09.10.00 "Murjāņu sporta ģimnāzija"</t>
  </si>
  <si>
    <t>15. resors 09.19.00 "Finansējums profesionālās ievirzes sporta izglītības programmu pedagogu darba samaksai un valsts sociālās apdrošināšanas obligātajām iemaksām"</t>
  </si>
  <si>
    <t>AizM</t>
  </si>
  <si>
    <t>10. resors 22.10.00 "Starptautisko operāciju un Nacionālo bruņoto spēku personālsastāva centralizētais atalgojums"</t>
  </si>
  <si>
    <t>ZM</t>
  </si>
  <si>
    <t>16. resors 22.01.00 "Profesionālā izglītība"</t>
  </si>
  <si>
    <t>LM</t>
  </si>
  <si>
    <t>18. resors 05.37.00 "Sociālās integrācijas valsts aģentūras administrēšana un profesionālās un sociālās rehabilitācijas pakalpojumu nodrošināšana"</t>
  </si>
  <si>
    <t>TM</t>
  </si>
  <si>
    <t>19. resors 04.01.00 "Ieslodzījuma vietas"</t>
  </si>
  <si>
    <t>KM</t>
  </si>
  <si>
    <t>22. resors 20.00.00 "Kultūrizglītība"</t>
  </si>
  <si>
    <t>VM</t>
  </si>
  <si>
    <t>29. resors 02.03.00 "Augstākā medicīnas izglītība"</t>
  </si>
  <si>
    <t>29. resors 33.09.00 "Interešu izglītības nodrošināšana VSIA "Bērnu klīniskā universitātes slimnīca""</t>
  </si>
  <si>
    <t>15_02_H</t>
  </si>
  <si>
    <t>Akadēmiskā personāla atlīdzības grafika izpilde</t>
  </si>
  <si>
    <t>15. resors 03.01.00 "Augstskolas"</t>
  </si>
  <si>
    <t>15. resors 03.11.00 "Koledžas"</t>
  </si>
  <si>
    <t>IeM</t>
  </si>
  <si>
    <t>14. resors 06.01.00 “Valsts policija”</t>
  </si>
  <si>
    <t>Papildus nepieciešamais finansējums projekta īstenošanas nodrošināšanai</t>
  </si>
  <si>
    <t>Piešķirts finansējums
Atbilstoši 26.09.2023. Ministru kabineta sēdē izskatītajam un atbalstītajam informatīvajam ziņojumam "Par priekšlikumiem valsts budžeta prioritārajiem pasākumiem  2024. gadam un budžeta ietvaram 2024. – 2026. gadam"</t>
  </si>
  <si>
    <t>anotācijai</t>
  </si>
  <si>
    <t>projekta 23-TA-2259</t>
  </si>
  <si>
    <t>Pielikums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</si>
</sst>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186"/>
      <scheme val="minor"/>
    </font>
    <font>
      <sz val="10"/>
      <name val="Arial"/>
      <family val="2"/>
      <charset val="186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  <font>
      <i/>
      <sz val="9"/>
      <name val="Times New Roman"/>
      <family val="1"/>
      <charset val="186"/>
    </font>
    <font>
      <i/>
      <sz val="10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9"/>
      <color theme="1"/>
      <name val="Times New Roman"/>
      <family val="1"/>
      <charset val="186"/>
    </font>
    <font>
      <b/>
      <sz val="9"/>
      <color theme="1"/>
      <name val="Times New Roman"/>
      <family val="1"/>
      <charset val="186"/>
    </font>
    <font>
      <sz val="10"/>
      <color rgb="FF000000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 applyBorder="0"/>
  </cellStyleXfs>
  <cellXfs count="67">
    <xf numFmtId="0" fontId="0" fillId="0" borderId="0" xfId="0"/>
    <xf numFmtId="0" fontId="2" fillId="0" borderId="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3" fontId="2" fillId="2" borderId="2" xfId="1" applyNumberFormat="1" applyFont="1" applyFill="1" applyBorder="1" applyAlignment="1">
      <alignment horizontal="center" vertical="center" wrapText="1"/>
    </xf>
    <xf numFmtId="3" fontId="2" fillId="2" borderId="1" xfId="1" applyNumberFormat="1" applyFont="1" applyFill="1" applyBorder="1" applyAlignment="1">
      <alignment horizontal="center" vertical="center" wrapText="1"/>
    </xf>
    <xf numFmtId="3" fontId="2" fillId="2" borderId="3" xfId="1" applyNumberFormat="1" applyFont="1" applyFill="1" applyBorder="1" applyAlignment="1">
      <alignment horizontal="center" vertical="center" wrapText="1"/>
    </xf>
    <xf numFmtId="3" fontId="3" fillId="3" borderId="2" xfId="1" applyNumberFormat="1" applyFont="1" applyFill="1" applyBorder="1" applyAlignment="1">
      <alignment vertical="center" wrapText="1"/>
    </xf>
    <xf numFmtId="3" fontId="3" fillId="3" borderId="1" xfId="1" applyNumberFormat="1" applyFont="1" applyFill="1" applyBorder="1" applyAlignment="1">
      <alignment vertical="center" wrapText="1"/>
    </xf>
    <xf numFmtId="3" fontId="3" fillId="3" borderId="3" xfId="1" applyNumberFormat="1" applyFont="1" applyFill="1" applyBorder="1" applyAlignment="1">
      <alignment vertical="center" wrapText="1"/>
    </xf>
    <xf numFmtId="3" fontId="3" fillId="0" borderId="2" xfId="1" applyNumberFormat="1" applyFont="1" applyBorder="1" applyAlignment="1">
      <alignment vertical="center" wrapText="1"/>
    </xf>
    <xf numFmtId="3" fontId="3" fillId="0" borderId="1" xfId="1" applyNumberFormat="1" applyFont="1" applyBorder="1" applyAlignment="1">
      <alignment vertical="center" wrapText="1"/>
    </xf>
    <xf numFmtId="3" fontId="3" fillId="0" borderId="3" xfId="1" applyNumberFormat="1" applyFont="1" applyBorder="1" applyAlignment="1">
      <alignment vertical="center" wrapText="1"/>
    </xf>
    <xf numFmtId="3" fontId="3" fillId="0" borderId="1" xfId="1" applyNumberFormat="1" applyFont="1" applyBorder="1" applyAlignment="1">
      <alignment horizontal="right" vertical="center" wrapText="1"/>
    </xf>
    <xf numFmtId="0" fontId="6" fillId="0" borderId="0" xfId="0" applyFont="1"/>
    <xf numFmtId="0" fontId="6" fillId="0" borderId="0" xfId="0" applyFont="1" applyAlignment="1">
      <alignment horizontal="right"/>
    </xf>
    <xf numFmtId="3" fontId="6" fillId="0" borderId="0" xfId="0" applyNumberFormat="1" applyFont="1"/>
    <xf numFmtId="3" fontId="2" fillId="3" borderId="1" xfId="1" applyNumberFormat="1" applyFont="1" applyFill="1" applyBorder="1" applyAlignment="1">
      <alignment horizontal="right" vertical="center" wrapText="1"/>
    </xf>
    <xf numFmtId="3" fontId="10" fillId="0" borderId="1" xfId="1" applyNumberFormat="1" applyFont="1" applyBorder="1" applyAlignment="1">
      <alignment horizontal="right" vertical="center" wrapText="1"/>
    </xf>
    <xf numFmtId="3" fontId="10" fillId="0" borderId="11" xfId="1" applyNumberFormat="1" applyFont="1" applyBorder="1" applyAlignment="1">
      <alignment horizontal="right" vertical="center" wrapText="1"/>
    </xf>
    <xf numFmtId="3" fontId="10" fillId="0" borderId="0" xfId="1" applyNumberFormat="1" applyFont="1" applyAlignment="1">
      <alignment horizontal="right" vertical="center" wrapText="1"/>
    </xf>
    <xf numFmtId="0" fontId="3" fillId="0" borderId="2" xfId="1" applyFont="1" applyBorder="1" applyAlignment="1">
      <alignment horizontal="center" vertical="center" wrapText="1"/>
    </xf>
    <xf numFmtId="0" fontId="2" fillId="3" borderId="2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0" fontId="2" fillId="3" borderId="2" xfId="1" applyFont="1" applyFill="1" applyBorder="1" applyAlignment="1">
      <alignment horizontal="justify" vertical="center" wrapText="1"/>
    </xf>
    <xf numFmtId="0" fontId="3" fillId="3" borderId="2" xfId="1" applyFont="1" applyFill="1" applyBorder="1" applyAlignment="1">
      <alignment horizontal="justify" vertical="center" wrapText="1"/>
    </xf>
    <xf numFmtId="0" fontId="3" fillId="0" borderId="2" xfId="1" applyFont="1" applyBorder="1" applyAlignment="1">
      <alignment horizontal="right" vertical="center" wrapText="1"/>
    </xf>
    <xf numFmtId="0" fontId="3" fillId="0" borderId="10" xfId="1" applyFont="1" applyBorder="1" applyAlignment="1">
      <alignment horizontal="center" vertical="center" wrapText="1"/>
    </xf>
    <xf numFmtId="3" fontId="3" fillId="0" borderId="13" xfId="1" applyNumberFormat="1" applyFont="1" applyBorder="1" applyAlignment="1">
      <alignment horizontal="right" vertical="center" wrapText="1"/>
    </xf>
    <xf numFmtId="3" fontId="2" fillId="3" borderId="13" xfId="1" applyNumberFormat="1" applyFont="1" applyFill="1" applyBorder="1" applyAlignment="1">
      <alignment horizontal="right" vertical="center" wrapText="1"/>
    </xf>
    <xf numFmtId="3" fontId="10" fillId="0" borderId="13" xfId="1" applyNumberFormat="1" applyFont="1" applyBorder="1" applyAlignment="1">
      <alignment horizontal="right" vertical="center" wrapText="1"/>
    </xf>
    <xf numFmtId="3" fontId="10" fillId="0" borderId="16" xfId="1" applyNumberFormat="1" applyFont="1" applyBorder="1" applyAlignment="1">
      <alignment horizontal="right" vertical="center" wrapText="1"/>
    </xf>
    <xf numFmtId="3" fontId="2" fillId="3" borderId="9" xfId="1" applyNumberFormat="1" applyFont="1" applyFill="1" applyBorder="1" applyAlignment="1">
      <alignment horizontal="right" vertical="center" wrapText="1"/>
    </xf>
    <xf numFmtId="3" fontId="10" fillId="0" borderId="9" xfId="1" applyNumberFormat="1" applyFont="1" applyBorder="1" applyAlignment="1">
      <alignment horizontal="right" vertical="center" wrapText="1"/>
    </xf>
    <xf numFmtId="3" fontId="10" fillId="0" borderId="17" xfId="1" applyNumberFormat="1" applyFont="1" applyBorder="1" applyAlignment="1">
      <alignment horizontal="right" vertical="center" wrapText="1"/>
    </xf>
    <xf numFmtId="3" fontId="3" fillId="0" borderId="9" xfId="1" applyNumberFormat="1" applyFont="1" applyBorder="1" applyAlignment="1">
      <alignment horizontal="right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  <xf numFmtId="49" fontId="4" fillId="0" borderId="1" xfId="1" applyNumberFormat="1" applyFont="1" applyBorder="1" applyAlignment="1">
      <alignment horizontal="center" vertical="center" wrapText="1"/>
    </xf>
    <xf numFmtId="49" fontId="4" fillId="0" borderId="7" xfId="1" applyNumberFormat="1" applyFont="1" applyBorder="1" applyAlignment="1">
      <alignment horizontal="center" vertical="center" wrapText="1"/>
    </xf>
    <xf numFmtId="49" fontId="2" fillId="3" borderId="7" xfId="1" applyNumberFormat="1" applyFont="1" applyFill="1" applyBorder="1" applyAlignment="1">
      <alignment horizontal="left" vertical="top" wrapText="1"/>
    </xf>
    <xf numFmtId="49" fontId="2" fillId="3" borderId="8" xfId="1" applyNumberFormat="1" applyFont="1" applyFill="1" applyBorder="1" applyAlignment="1">
      <alignment horizontal="left" vertical="top" wrapText="1"/>
    </xf>
    <xf numFmtId="49" fontId="2" fillId="3" borderId="9" xfId="1" applyNumberFormat="1" applyFont="1" applyFill="1" applyBorder="1" applyAlignment="1">
      <alignment horizontal="left" vertical="top" wrapText="1"/>
    </xf>
    <xf numFmtId="49" fontId="2" fillId="3" borderId="1" xfId="1" applyNumberFormat="1" applyFont="1" applyFill="1" applyBorder="1" applyAlignment="1">
      <alignment horizontal="justify" vertical="center" wrapText="1"/>
    </xf>
    <xf numFmtId="49" fontId="9" fillId="3" borderId="7" xfId="0" applyNumberFormat="1" applyFont="1" applyFill="1" applyBorder="1" applyAlignment="1">
      <alignment horizontal="justify" vertical="center" wrapText="1"/>
    </xf>
    <xf numFmtId="0" fontId="3" fillId="2" borderId="13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horizontal="center" vertical="center" wrapText="1"/>
    </xf>
    <xf numFmtId="49" fontId="3" fillId="0" borderId="1" xfId="1" applyNumberFormat="1" applyFont="1" applyBorder="1" applyAlignment="1">
      <alignment horizontal="left" vertical="center" wrapText="1"/>
    </xf>
    <xf numFmtId="49" fontId="3" fillId="0" borderId="7" xfId="1" applyNumberFormat="1" applyFont="1" applyBorder="1" applyAlignment="1">
      <alignment horizontal="left" vertical="center" wrapText="1"/>
    </xf>
    <xf numFmtId="49" fontId="3" fillId="0" borderId="1" xfId="1" applyNumberFormat="1" applyFont="1" applyBorder="1" applyAlignment="1">
      <alignment vertical="center" wrapText="1"/>
    </xf>
    <xf numFmtId="49" fontId="3" fillId="0" borderId="7" xfId="1" applyNumberFormat="1" applyFont="1" applyBorder="1" applyAlignment="1">
      <alignment vertical="center" wrapText="1"/>
    </xf>
    <xf numFmtId="49" fontId="3" fillId="0" borderId="9" xfId="1" applyNumberFormat="1" applyFont="1" applyBorder="1" applyAlignment="1">
      <alignment vertical="center" wrapText="1"/>
    </xf>
    <xf numFmtId="0" fontId="7" fillId="0" borderId="0" xfId="0" applyFont="1" applyAlignment="1">
      <alignment horizontal="center"/>
    </xf>
    <xf numFmtId="49" fontId="2" fillId="3" borderId="1" xfId="2" applyNumberFormat="1" applyFont="1" applyFill="1" applyBorder="1" applyAlignment="1">
      <alignment horizontal="left" vertical="top" wrapText="1"/>
    </xf>
    <xf numFmtId="49" fontId="2" fillId="3" borderId="7" xfId="2" applyNumberFormat="1" applyFont="1" applyFill="1" applyBorder="1" applyAlignment="1">
      <alignment horizontal="left" vertical="top" wrapText="1"/>
    </xf>
    <xf numFmtId="0" fontId="5" fillId="0" borderId="7" xfId="1" applyFont="1" applyBorder="1" applyAlignment="1">
      <alignment horizontal="left" vertical="center" wrapText="1"/>
    </xf>
    <xf numFmtId="0" fontId="5" fillId="0" borderId="8" xfId="1" applyFont="1" applyBorder="1" applyAlignment="1">
      <alignment horizontal="left" vertical="center" wrapText="1"/>
    </xf>
    <xf numFmtId="0" fontId="5" fillId="0" borderId="14" xfId="1" applyFont="1" applyBorder="1" applyAlignment="1">
      <alignment horizontal="left" vertical="center" wrapText="1"/>
    </xf>
    <xf numFmtId="0" fontId="5" fillId="0" borderId="15" xfId="1" applyFont="1" applyBorder="1" applyAlignment="1">
      <alignment horizontal="left" vertical="center" wrapText="1"/>
    </xf>
    <xf numFmtId="49" fontId="3" fillId="0" borderId="9" xfId="1" applyNumberFormat="1" applyFont="1" applyBorder="1" applyAlignment="1">
      <alignment horizontal="left" vertical="center" wrapText="1"/>
    </xf>
  </cellXfs>
  <cellStyles count="3">
    <cellStyle name="Normal" xfId="0" builtinId="0"/>
    <cellStyle name="Normal 2" xfId="1" xr:uid="{00000000-0005-0000-0000-000001000000}"/>
    <cellStyle name="Normal_Sheet1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39"/>
  <sheetViews>
    <sheetView tabSelected="1" zoomScaleNormal="100" workbookViewId="0">
      <selection activeCell="I5" sqref="I5"/>
    </sheetView>
  </sheetViews>
  <sheetFormatPr defaultColWidth="10.5546875" defaultRowHeight="13.8" x14ac:dyDescent="0.25"/>
  <cols>
    <col min="1" max="2" width="8.88671875" style="14" customWidth="1"/>
    <col min="3" max="3" width="38.77734375" style="14" customWidth="1"/>
    <col min="4" max="6" width="13.5546875" style="14" customWidth="1"/>
    <col min="7" max="243" width="8.88671875" style="14" customWidth="1"/>
    <col min="244" max="244" width="31.33203125" style="14" customWidth="1"/>
    <col min="245" max="247" width="10.88671875" style="14" customWidth="1"/>
    <col min="248" max="16384" width="10.5546875" style="14"/>
  </cols>
  <sheetData>
    <row r="1" spans="1:9" x14ac:dyDescent="0.25">
      <c r="F1" s="15" t="s">
        <v>47</v>
      </c>
    </row>
    <row r="2" spans="1:9" x14ac:dyDescent="0.25">
      <c r="F2" s="15" t="s">
        <v>46</v>
      </c>
    </row>
    <row r="3" spans="1:9" x14ac:dyDescent="0.25">
      <c r="F3" s="15" t="s">
        <v>45</v>
      </c>
    </row>
    <row r="4" spans="1:9" ht="21" customHeight="1" thickBot="1" x14ac:dyDescent="0.3">
      <c r="A4" s="59" t="s">
        <v>43</v>
      </c>
      <c r="B4" s="59"/>
      <c r="C4" s="59"/>
      <c r="D4" s="59"/>
      <c r="E4" s="59"/>
      <c r="F4" s="59"/>
    </row>
    <row r="5" spans="1:9" ht="90" customHeight="1" x14ac:dyDescent="0.25">
      <c r="A5" s="36" t="s">
        <v>0</v>
      </c>
      <c r="B5" s="38" t="s">
        <v>1</v>
      </c>
      <c r="C5" s="39"/>
      <c r="D5" s="36" t="s">
        <v>44</v>
      </c>
      <c r="E5" s="42"/>
      <c r="F5" s="43"/>
    </row>
    <row r="6" spans="1:9" ht="12.75" customHeight="1" x14ac:dyDescent="0.25">
      <c r="A6" s="37"/>
      <c r="B6" s="40"/>
      <c r="C6" s="41"/>
      <c r="D6" s="2" t="s">
        <v>2</v>
      </c>
      <c r="E6" s="1" t="s">
        <v>3</v>
      </c>
      <c r="F6" s="3" t="s">
        <v>4</v>
      </c>
    </row>
    <row r="7" spans="1:9" x14ac:dyDescent="0.25">
      <c r="A7" s="51" t="s">
        <v>5</v>
      </c>
      <c r="B7" s="52"/>
      <c r="C7" s="53"/>
      <c r="D7" s="4">
        <f t="shared" ref="D7:F7" si="0">D9+D13+D32</f>
        <v>96264993</v>
      </c>
      <c r="E7" s="5">
        <f t="shared" si="0"/>
        <v>94351966</v>
      </c>
      <c r="F7" s="6">
        <f t="shared" si="0"/>
        <v>92632447</v>
      </c>
      <c r="G7" s="16"/>
      <c r="H7" s="16"/>
      <c r="I7" s="16"/>
    </row>
    <row r="8" spans="1:9" ht="28.5" customHeight="1" x14ac:dyDescent="0.25">
      <c r="A8" s="22" t="s">
        <v>6</v>
      </c>
      <c r="B8" s="46" t="s">
        <v>7</v>
      </c>
      <c r="C8" s="47"/>
      <c r="D8" s="47"/>
      <c r="E8" s="47"/>
      <c r="F8" s="48"/>
    </row>
    <row r="9" spans="1:9" x14ac:dyDescent="0.25">
      <c r="A9" s="23"/>
      <c r="B9" s="49" t="s">
        <v>8</v>
      </c>
      <c r="C9" s="50"/>
      <c r="D9" s="7">
        <f t="shared" ref="D9:F9" si="1">D10+D11</f>
        <v>4952289</v>
      </c>
      <c r="E9" s="8">
        <f t="shared" si="1"/>
        <v>3039262</v>
      </c>
      <c r="F9" s="9">
        <f t="shared" si="1"/>
        <v>1319743</v>
      </c>
      <c r="G9" s="16"/>
      <c r="H9" s="16"/>
      <c r="I9" s="16"/>
    </row>
    <row r="10" spans="1:9" x14ac:dyDescent="0.25">
      <c r="A10" s="21" t="s">
        <v>10</v>
      </c>
      <c r="B10" s="44" t="s">
        <v>11</v>
      </c>
      <c r="C10" s="45"/>
      <c r="D10" s="10">
        <f>4952289-D11</f>
        <v>4948661</v>
      </c>
      <c r="E10" s="11">
        <f>3039262-E11</f>
        <v>3035325</v>
      </c>
      <c r="F10" s="12">
        <f>1319743-F11</f>
        <v>1317447</v>
      </c>
      <c r="G10" s="16"/>
      <c r="H10" s="16"/>
      <c r="I10" s="16"/>
    </row>
    <row r="11" spans="1:9" x14ac:dyDescent="0.25">
      <c r="A11" s="21" t="s">
        <v>32</v>
      </c>
      <c r="B11" s="44" t="s">
        <v>11</v>
      </c>
      <c r="C11" s="45"/>
      <c r="D11" s="10">
        <v>3628</v>
      </c>
      <c r="E11" s="11">
        <v>3937</v>
      </c>
      <c r="F11" s="12">
        <v>2296</v>
      </c>
    </row>
    <row r="12" spans="1:9" ht="26.25" customHeight="1" x14ac:dyDescent="0.25">
      <c r="A12" s="24" t="s">
        <v>12</v>
      </c>
      <c r="B12" s="46" t="s">
        <v>13</v>
      </c>
      <c r="C12" s="47"/>
      <c r="D12" s="47"/>
      <c r="E12" s="47"/>
      <c r="F12" s="48"/>
    </row>
    <row r="13" spans="1:9" x14ac:dyDescent="0.25">
      <c r="A13" s="25"/>
      <c r="B13" s="49" t="s">
        <v>8</v>
      </c>
      <c r="C13" s="50"/>
      <c r="D13" s="29">
        <f>D14+D18+D24+D25+D26+D27+D28+D30+D31</f>
        <v>83557143</v>
      </c>
      <c r="E13" s="17">
        <f t="shared" ref="E13:F13" si="2">E14+E18+E24+E25+E26+E27+E28+E30+E31</f>
        <v>83557143</v>
      </c>
      <c r="F13" s="32">
        <f t="shared" si="2"/>
        <v>83557143</v>
      </c>
      <c r="G13" s="16"/>
      <c r="H13" s="16"/>
      <c r="I13" s="16"/>
    </row>
    <row r="14" spans="1:9" x14ac:dyDescent="0.25">
      <c r="A14" s="26" t="s">
        <v>14</v>
      </c>
      <c r="B14" s="56" t="s">
        <v>15</v>
      </c>
      <c r="C14" s="57"/>
      <c r="D14" s="28">
        <f>D15+D16+D17</f>
        <v>64598109</v>
      </c>
      <c r="E14" s="13">
        <f t="shared" ref="E14:F14" si="3">E15+E16+E17</f>
        <v>64598109</v>
      </c>
      <c r="F14" s="35">
        <f t="shared" si="3"/>
        <v>64598109</v>
      </c>
      <c r="G14" s="16"/>
      <c r="H14" s="16"/>
      <c r="I14" s="16"/>
    </row>
    <row r="15" spans="1:9" ht="24" customHeight="1" x14ac:dyDescent="0.25">
      <c r="A15" s="26" t="s">
        <v>14</v>
      </c>
      <c r="B15" s="56" t="s">
        <v>16</v>
      </c>
      <c r="C15" s="57"/>
      <c r="D15" s="28">
        <f>5491870-207723</f>
        <v>5284147</v>
      </c>
      <c r="E15" s="13">
        <f>5491870-207723</f>
        <v>5284147</v>
      </c>
      <c r="F15" s="35">
        <f>5491870-207723</f>
        <v>5284147</v>
      </c>
      <c r="G15" s="16"/>
      <c r="H15" s="16"/>
    </row>
    <row r="16" spans="1:9" ht="42" customHeight="1" x14ac:dyDescent="0.25">
      <c r="A16" s="26" t="s">
        <v>14</v>
      </c>
      <c r="B16" s="56" t="s">
        <v>17</v>
      </c>
      <c r="C16" s="57"/>
      <c r="D16" s="28">
        <v>50716794</v>
      </c>
      <c r="E16" s="13">
        <v>50716794</v>
      </c>
      <c r="F16" s="35">
        <v>50716794</v>
      </c>
      <c r="G16" s="16"/>
      <c r="H16" s="16"/>
    </row>
    <row r="17" spans="1:8" ht="56.4" customHeight="1" x14ac:dyDescent="0.25">
      <c r="A17" s="26" t="s">
        <v>14</v>
      </c>
      <c r="B17" s="56" t="s">
        <v>18</v>
      </c>
      <c r="C17" s="57"/>
      <c r="D17" s="28">
        <f>14797049-6199881</f>
        <v>8597168</v>
      </c>
      <c r="E17" s="13">
        <f>14797049-6199881</f>
        <v>8597168</v>
      </c>
      <c r="F17" s="35">
        <f>14797049-6199881</f>
        <v>8597168</v>
      </c>
      <c r="G17" s="16"/>
      <c r="H17" s="16"/>
    </row>
    <row r="18" spans="1:8" x14ac:dyDescent="0.25">
      <c r="A18" s="26" t="s">
        <v>9</v>
      </c>
      <c r="B18" s="57" t="s">
        <v>15</v>
      </c>
      <c r="C18" s="58"/>
      <c r="D18" s="28">
        <f>D19+D20+D21+D22+D23</f>
        <v>12072618</v>
      </c>
      <c r="E18" s="13">
        <f>E19+E20+E21+E22+E23</f>
        <v>12072618</v>
      </c>
      <c r="F18" s="35">
        <f>F19+F20+F21+F22+F23</f>
        <v>12072618</v>
      </c>
      <c r="G18" s="16"/>
      <c r="H18" s="16"/>
    </row>
    <row r="19" spans="1:8" ht="24" customHeight="1" x14ac:dyDescent="0.25">
      <c r="A19" s="26" t="s">
        <v>9</v>
      </c>
      <c r="B19" s="54" t="s">
        <v>19</v>
      </c>
      <c r="C19" s="55"/>
      <c r="D19" s="28">
        <f>2911763-431712</f>
        <v>2480051</v>
      </c>
      <c r="E19" s="13">
        <f>2911763-431712</f>
        <v>2480051</v>
      </c>
      <c r="F19" s="35">
        <f>2911763-431712</f>
        <v>2480051</v>
      </c>
      <c r="G19" s="16"/>
      <c r="H19" s="16"/>
    </row>
    <row r="20" spans="1:8" ht="24" customHeight="1" x14ac:dyDescent="0.25">
      <c r="A20" s="26" t="s">
        <v>9</v>
      </c>
      <c r="B20" s="54" t="s">
        <v>20</v>
      </c>
      <c r="C20" s="55"/>
      <c r="D20" s="28">
        <f>16410-2437</f>
        <v>13973</v>
      </c>
      <c r="E20" s="13">
        <f>16410-2437</f>
        <v>13973</v>
      </c>
      <c r="F20" s="35">
        <f>16410-2437</f>
        <v>13973</v>
      </c>
      <c r="G20" s="16"/>
      <c r="H20" s="16"/>
    </row>
    <row r="21" spans="1:8" ht="24" customHeight="1" x14ac:dyDescent="0.25">
      <c r="A21" s="26" t="s">
        <v>9</v>
      </c>
      <c r="B21" s="54" t="s">
        <v>21</v>
      </c>
      <c r="C21" s="55"/>
      <c r="D21" s="28">
        <v>6318122</v>
      </c>
      <c r="E21" s="13">
        <v>6318122</v>
      </c>
      <c r="F21" s="35">
        <v>6318122</v>
      </c>
      <c r="G21" s="16"/>
      <c r="H21" s="16"/>
    </row>
    <row r="22" spans="1:8" ht="24" customHeight="1" x14ac:dyDescent="0.25">
      <c r="A22" s="26" t="s">
        <v>9</v>
      </c>
      <c r="B22" s="54" t="s">
        <v>22</v>
      </c>
      <c r="C22" s="55"/>
      <c r="D22" s="28">
        <v>153072</v>
      </c>
      <c r="E22" s="13">
        <v>153072</v>
      </c>
      <c r="F22" s="35">
        <v>153072</v>
      </c>
      <c r="G22" s="16"/>
      <c r="H22" s="16"/>
    </row>
    <row r="23" spans="1:8" ht="37.200000000000003" customHeight="1" x14ac:dyDescent="0.25">
      <c r="A23" s="26" t="s">
        <v>9</v>
      </c>
      <c r="B23" s="54" t="s">
        <v>23</v>
      </c>
      <c r="C23" s="55"/>
      <c r="D23" s="28">
        <v>3107400</v>
      </c>
      <c r="E23" s="13">
        <v>3107400</v>
      </c>
      <c r="F23" s="35">
        <v>3107400</v>
      </c>
      <c r="G23" s="16"/>
      <c r="H23" s="16"/>
    </row>
    <row r="24" spans="1:8" ht="32.4" customHeight="1" x14ac:dyDescent="0.25">
      <c r="A24" s="26" t="s">
        <v>24</v>
      </c>
      <c r="B24" s="54" t="s">
        <v>25</v>
      </c>
      <c r="C24" s="55"/>
      <c r="D24" s="28">
        <v>31549</v>
      </c>
      <c r="E24" s="13">
        <v>31549</v>
      </c>
      <c r="F24" s="35">
        <v>31549</v>
      </c>
      <c r="G24" s="16"/>
      <c r="H24" s="16"/>
    </row>
    <row r="25" spans="1:8" ht="22.8" customHeight="1" x14ac:dyDescent="0.25">
      <c r="A25" s="26" t="s">
        <v>26</v>
      </c>
      <c r="B25" s="54" t="s">
        <v>27</v>
      </c>
      <c r="C25" s="55"/>
      <c r="D25" s="28">
        <v>108482</v>
      </c>
      <c r="E25" s="13">
        <v>108482</v>
      </c>
      <c r="F25" s="35">
        <v>108482</v>
      </c>
      <c r="G25" s="16"/>
      <c r="H25" s="16"/>
    </row>
    <row r="26" spans="1:8" ht="46.8" customHeight="1" x14ac:dyDescent="0.25">
      <c r="A26" s="26" t="s">
        <v>28</v>
      </c>
      <c r="B26" s="54" t="s">
        <v>29</v>
      </c>
      <c r="C26" s="55"/>
      <c r="D26" s="28">
        <v>58369</v>
      </c>
      <c r="E26" s="13">
        <v>58369</v>
      </c>
      <c r="F26" s="35">
        <v>58369</v>
      </c>
      <c r="G26" s="16"/>
      <c r="H26" s="16"/>
    </row>
    <row r="27" spans="1:8" ht="22.2" customHeight="1" x14ac:dyDescent="0.25">
      <c r="A27" s="26" t="s">
        <v>30</v>
      </c>
      <c r="B27" s="54" t="s">
        <v>31</v>
      </c>
      <c r="C27" s="55"/>
      <c r="D27" s="28">
        <v>16775</v>
      </c>
      <c r="E27" s="13">
        <v>16775</v>
      </c>
      <c r="F27" s="35">
        <v>16775</v>
      </c>
      <c r="G27" s="16"/>
      <c r="H27" s="16"/>
    </row>
    <row r="28" spans="1:8" ht="21.6" customHeight="1" x14ac:dyDescent="0.25">
      <c r="A28" s="26" t="s">
        <v>32</v>
      </c>
      <c r="B28" s="54" t="s">
        <v>33</v>
      </c>
      <c r="C28" s="55"/>
      <c r="D28" s="28">
        <v>6606137</v>
      </c>
      <c r="E28" s="13">
        <v>6606137</v>
      </c>
      <c r="F28" s="35">
        <v>6606137</v>
      </c>
      <c r="G28" s="16"/>
      <c r="H28" s="16"/>
    </row>
    <row r="29" spans="1:8" ht="21" customHeight="1" x14ac:dyDescent="0.25">
      <c r="A29" s="26" t="s">
        <v>34</v>
      </c>
      <c r="B29" s="55" t="s">
        <v>15</v>
      </c>
      <c r="C29" s="66"/>
      <c r="D29" s="28">
        <f>D30+D31</f>
        <v>65104</v>
      </c>
      <c r="E29" s="13">
        <f>E30+E31</f>
        <v>65104</v>
      </c>
      <c r="F29" s="35">
        <f>F30+F31</f>
        <v>65104</v>
      </c>
      <c r="G29" s="16"/>
      <c r="H29" s="16"/>
    </row>
    <row r="30" spans="1:8" ht="24" customHeight="1" x14ac:dyDescent="0.25">
      <c r="A30" s="26" t="s">
        <v>34</v>
      </c>
      <c r="B30" s="54" t="s">
        <v>35</v>
      </c>
      <c r="C30" s="55"/>
      <c r="D30" s="28">
        <v>31561</v>
      </c>
      <c r="E30" s="13">
        <v>31561</v>
      </c>
      <c r="F30" s="35">
        <v>31561</v>
      </c>
      <c r="G30" s="16"/>
      <c r="H30" s="16"/>
    </row>
    <row r="31" spans="1:8" ht="32.4" customHeight="1" x14ac:dyDescent="0.25">
      <c r="A31" s="26" t="s">
        <v>34</v>
      </c>
      <c r="B31" s="54" t="s">
        <v>36</v>
      </c>
      <c r="C31" s="55"/>
      <c r="D31" s="28">
        <v>33543</v>
      </c>
      <c r="E31" s="13">
        <v>33543</v>
      </c>
      <c r="F31" s="35">
        <v>33543</v>
      </c>
      <c r="G31" s="16"/>
      <c r="H31" s="16"/>
    </row>
    <row r="32" spans="1:8" x14ac:dyDescent="0.25">
      <c r="A32" s="22" t="s">
        <v>37</v>
      </c>
      <c r="B32" s="60" t="s">
        <v>38</v>
      </c>
      <c r="C32" s="61"/>
      <c r="D32" s="29">
        <f t="shared" ref="D32:F32" si="4">D33+D35+D34</f>
        <v>7755561</v>
      </c>
      <c r="E32" s="17">
        <f t="shared" si="4"/>
        <v>7755561</v>
      </c>
      <c r="F32" s="32">
        <f t="shared" si="4"/>
        <v>7755561</v>
      </c>
      <c r="G32" s="16"/>
      <c r="H32" s="16"/>
    </row>
    <row r="33" spans="1:8" ht="20.399999999999999" customHeight="1" x14ac:dyDescent="0.25">
      <c r="A33" s="21" t="s">
        <v>9</v>
      </c>
      <c r="B33" s="62" t="s">
        <v>39</v>
      </c>
      <c r="C33" s="63"/>
      <c r="D33" s="30">
        <v>7133725</v>
      </c>
      <c r="E33" s="18">
        <v>7133725</v>
      </c>
      <c r="F33" s="33">
        <v>7133725</v>
      </c>
      <c r="G33" s="16"/>
      <c r="H33" s="16"/>
    </row>
    <row r="34" spans="1:8" ht="20.399999999999999" customHeight="1" x14ac:dyDescent="0.25">
      <c r="A34" s="21" t="s">
        <v>9</v>
      </c>
      <c r="B34" s="62" t="s">
        <v>40</v>
      </c>
      <c r="C34" s="63"/>
      <c r="D34" s="30">
        <v>572697</v>
      </c>
      <c r="E34" s="18">
        <v>572697</v>
      </c>
      <c r="F34" s="33">
        <v>572697</v>
      </c>
      <c r="G34" s="16"/>
      <c r="H34" s="16"/>
    </row>
    <row r="35" spans="1:8" ht="20.399999999999999" customHeight="1" thickBot="1" x14ac:dyDescent="0.3">
      <c r="A35" s="27" t="s">
        <v>41</v>
      </c>
      <c r="B35" s="64" t="s">
        <v>42</v>
      </c>
      <c r="C35" s="65"/>
      <c r="D35" s="31">
        <v>49139</v>
      </c>
      <c r="E35" s="19">
        <v>49139</v>
      </c>
      <c r="F35" s="34">
        <v>49139</v>
      </c>
      <c r="G35" s="16"/>
      <c r="H35" s="16"/>
    </row>
    <row r="38" spans="1:8" x14ac:dyDescent="0.25">
      <c r="D38" s="20"/>
      <c r="E38" s="20"/>
      <c r="F38" s="20"/>
    </row>
    <row r="39" spans="1:8" x14ac:dyDescent="0.25">
      <c r="D39" s="20"/>
    </row>
  </sheetData>
  <mergeCells count="33">
    <mergeCell ref="A4:F4"/>
    <mergeCell ref="B32:C32"/>
    <mergeCell ref="B33:C33"/>
    <mergeCell ref="B34:C34"/>
    <mergeCell ref="B35:C35"/>
    <mergeCell ref="B11:C11"/>
    <mergeCell ref="B26:C26"/>
    <mergeCell ref="B27:C27"/>
    <mergeCell ref="B28:C28"/>
    <mergeCell ref="B29:C29"/>
    <mergeCell ref="B19:C19"/>
    <mergeCell ref="B30:C30"/>
    <mergeCell ref="B31:C31"/>
    <mergeCell ref="B20:C20"/>
    <mergeCell ref="B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0:C10"/>
    <mergeCell ref="B12:F12"/>
    <mergeCell ref="B13:C13"/>
    <mergeCell ref="A7:C7"/>
    <mergeCell ref="B8:F8"/>
    <mergeCell ref="B9:C9"/>
    <mergeCell ref="A5:A6"/>
    <mergeCell ref="B5:C6"/>
    <mergeCell ref="D5:F5"/>
  </mergeCells>
  <printOptions horizontalCentered="1"/>
  <pageMargins left="0.23622047244094491" right="0.27559055118110237" top="0.35433070866141736" bottom="0.27559055118110237" header="0.23622047244094491" footer="0.27559055118110237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445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Artūrs Veidemanis</dc:creator>
  <cp:lastModifiedBy>Initra Pavloviča</cp:lastModifiedBy>
  <cp:lastPrinted>2023-11-16T13:48:11Z</cp:lastPrinted>
  <dcterms:created xsi:type="dcterms:W3CDTF">2023-09-25T09:03:55Z</dcterms:created>
  <dcterms:modified xsi:type="dcterms:W3CDTF">2023-11-16T13:54:54Z</dcterms:modified>
</cp:coreProperties>
</file>