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iem-ds.iem.gov.lv\U disks\ipotjomkina\Dokumenti datorā\2026 APRO septembris\"/>
    </mc:Choice>
  </mc:AlternateContent>
  <xr:revisionPtr revIDLastSave="0" documentId="13_ncr:1_{DAA73505-0564-4115-A8AB-4829133116D5}" xr6:coauthVersionLast="36" xr6:coauthVersionMax="47" xr10:uidLastSave="{00000000-0000-0000-0000-000000000000}"/>
  <bookViews>
    <workbookView xWindow="-120" yWindow="-120" windowWidth="29040" windowHeight="15720" xr2:uid="{DA6188EA-5995-4AF2-8898-CCB1D823D9B9}"/>
  </bookViews>
  <sheets>
    <sheet name="2.pielikums"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6" i="1" l="1"/>
  <c r="K20" i="1" l="1"/>
  <c r="K17" i="1"/>
  <c r="K14" i="1"/>
  <c r="K11" i="1"/>
  <c r="K9" i="1" l="1"/>
  <c r="K8" i="1"/>
  <c r="K7" i="1"/>
  <c r="K26" i="1" l="1"/>
</calcChain>
</file>

<file path=xl/sharedStrings.xml><?xml version="1.0" encoding="utf-8"?>
<sst xmlns="http://schemas.openxmlformats.org/spreadsheetml/2006/main" count="48" uniqueCount="35">
  <si>
    <t>EKK</t>
  </si>
  <si>
    <t>EKK nosaukums</t>
  </si>
  <si>
    <t>Atlīdzība</t>
  </si>
  <si>
    <t>Papildus nepieciešamā finansējuma aprēķins:</t>
  </si>
  <si>
    <t>Priekšlikumi apropriācijas pādalei, aprēķins</t>
  </si>
  <si>
    <t>1.</t>
  </si>
  <si>
    <t>2.</t>
  </si>
  <si>
    <t>Nr.p.k.</t>
  </si>
  <si>
    <t>euro</t>
  </si>
  <si>
    <t>Preces un pakalpojumi</t>
  </si>
  <si>
    <t xml:space="preserve">x </t>
  </si>
  <si>
    <t>Sociāla rakstura maksājumi un kompensācijas</t>
  </si>
  <si>
    <t>Izdevumi</t>
  </si>
  <si>
    <t>Izdevumiem (daļēji) saistībā ar tiesas spriedumu civillietā
Rīgas apgabaltiesas Civillietu tiesas kolēģija 2025.gada 17.septembrī pasludināja spriedumu civillietā, kas ierosināta, pamatojoties uz pieteicēja  prasību pret Valsts policijas koledžu  par darba devēja uzteikuma atzīšanu par spēkā neesošu, atjaunošanu darbā un vidējās izpeļņas par darba piespiedu kavējuma laiku piedziņu sakarā ar Valsts policijas koledžu apelācijas sūdzību par Rīgas pilsētas tiesas 2025. gada 8. maija spriedumu.
Vidējā izpeļņa par darba piespiedu kavējuma laiku no 2024.gada 28. decembra līdz 2025.gada 25. septembrim sastāda 20 196,45 euro (109,17×185=20 196,45), ar lietas vešanu saistītie izdevumi 5 400 euro, kopā 25 596,45 euro (neieskaitot darba devēja VSAOI 21,94%) un tiesas izdevumi 1 050 euro apmērā.</t>
  </si>
  <si>
    <r>
      <rPr>
        <b/>
        <sz val="12"/>
        <color rgb="FFFF0000"/>
        <rFont val="Times New Roman"/>
        <family val="1"/>
        <charset val="186"/>
      </rPr>
      <t>II.</t>
    </r>
    <r>
      <rPr>
        <sz val="12"/>
        <color rgb="FFFF0000"/>
        <rFont val="Times New Roman"/>
        <family val="1"/>
        <charset val="186"/>
      </rPr>
      <t xml:space="preserve"> Papildus nepieciešamais finansējums Valsts policijas koledžai</t>
    </r>
  </si>
  <si>
    <t>Valsts un pašvaldību budžeta dotācija komersantiem, ostām un speciālajām ekonomiskajām zonām</t>
  </si>
  <si>
    <t>Degviela</t>
  </si>
  <si>
    <t xml:space="preserve">	Ārvalstīs nodarbināto amatpersonu (darbinieku)kompensācijas</t>
  </si>
  <si>
    <t xml:space="preserve">	Informācijas tehnoloģiju pakalpojumi</t>
  </si>
  <si>
    <t>3.</t>
  </si>
  <si>
    <t>4.</t>
  </si>
  <si>
    <r>
      <rPr>
        <b/>
        <sz val="12"/>
        <rFont val="Times New Roman"/>
        <family val="1"/>
        <charset val="186"/>
      </rPr>
      <t xml:space="preserve">Degvielas izdevumu daļējai apmaksai Valsts policijas vajadzībām
</t>
    </r>
    <r>
      <rPr>
        <sz val="12"/>
        <rFont val="Times New Roman"/>
        <family val="1"/>
        <charset val="186"/>
      </rPr>
      <t>Sakarā ar degvielas izmaksu sadardzinājumu un lai nodrošinātu Valsts policijas pamatdarbību, nepieciešams papildus finansējums degvielas izdevumiem.</t>
    </r>
    <r>
      <rPr>
        <b/>
        <sz val="12"/>
        <rFont val="Times New Roman"/>
        <family val="1"/>
        <charset val="186"/>
      </rPr>
      <t xml:space="preserve">
Aprēķins:</t>
    </r>
    <r>
      <rPr>
        <i/>
        <sz val="12"/>
        <rFont val="Times New Roman"/>
        <family val="1"/>
        <charset val="186"/>
      </rPr>
      <t xml:space="preserve">
2026.gada 4 mēnešos prognozētie izdevumi (EKK2322 "Degviela"):
2 318 379 litri (vidējais  degvielas patēriņš gada laikā)/12 mēn. x 4 mēn. (no 01.09.2026.) x 1,90 euro/l (vidējā cena) = 1 468 306 euro
Degvielas izdevumu prognoze 2026.gadam:
2 556 862 euro (izpilde uz 31.08.) + 1 468 306 euro (plānotie izdevumi 4 mēn.) 
– 3 460 279 euro (plānoti izdevumi 2026.gadam) - 94 889 euro (plānots pārdalīt citi pasākumu ietvaros) = 470 000 euro;</t>
    </r>
  </si>
  <si>
    <r>
      <rPr>
        <b/>
        <sz val="12"/>
        <rFont val="Times New Roman"/>
        <family val="1"/>
        <charset val="186"/>
      </rPr>
      <t>Degvielas izdevumu daļējai apmaksai Valsts policijas vajadzībām</t>
    </r>
    <r>
      <rPr>
        <sz val="12"/>
        <rFont val="Times New Roman"/>
        <family val="1"/>
        <charset val="186"/>
      </rPr>
      <t xml:space="preserve">
Sakarā ar degvielas izmaksu sadardzinājumu un lai nodrošinātu Valsts policijas pamatdarbību, nepieciešams papildus finansējums degvielas izdevumiem.
</t>
    </r>
    <r>
      <rPr>
        <b/>
        <sz val="12"/>
        <rFont val="Times New Roman"/>
        <family val="1"/>
        <charset val="186"/>
      </rPr>
      <t>Aprēķins:</t>
    </r>
    <r>
      <rPr>
        <i/>
        <sz val="12"/>
        <rFont val="Times New Roman"/>
        <family val="1"/>
        <charset val="186"/>
      </rPr>
      <t xml:space="preserve">
2026.gada 4 mēnešos prognozētie izdevumi (EKK2322 "Degviela"):
2 318 379 litri (vidējais  degvielas patēriņš gada laikā)/12 mēn. x 4 mēn. (no 01.09.2026.) x 1,90 euro/l (vidējā cena) = 1 468 306 euro
Degvielas izdevumu prognoze 2026.gadam:
2 556 862 euro (izpilde uz 31.08.) + 1 468 306 euro (plānotie izdevumi 4 mēn.) 
– 3 460 279 euro (plānoti izdevumi 2026.gadam) - 501 051 euro (plānots pārdalīt citi pasākumu ietvaros) = 63 838 euro;</t>
    </r>
  </si>
  <si>
    <r>
      <rPr>
        <b/>
        <sz val="12"/>
        <rFont val="Times New Roman"/>
        <family val="1"/>
        <charset val="186"/>
      </rPr>
      <t>Degvielas izdevumu daļējai apmaksai Valsts policijas vajadzībām</t>
    </r>
    <r>
      <rPr>
        <sz val="12"/>
        <rFont val="Times New Roman"/>
        <family val="1"/>
        <charset val="186"/>
      </rPr>
      <t xml:space="preserve">
Sakarā ar degvielas izmaksu sadardzinājumu un lai nodrošinātu Valsts policijas pamatdarbību, nepieciešams papildus finansējums degvielas izdevumiem.
</t>
    </r>
    <r>
      <rPr>
        <b/>
        <sz val="12"/>
        <rFont val="Times New Roman"/>
        <family val="1"/>
        <charset val="186"/>
      </rPr>
      <t>Aprēķins:</t>
    </r>
    <r>
      <rPr>
        <sz val="12"/>
        <rFont val="Times New Roman"/>
        <family val="1"/>
        <charset val="186"/>
      </rPr>
      <t xml:space="preserve">
</t>
    </r>
    <r>
      <rPr>
        <i/>
        <sz val="12"/>
        <rFont val="Times New Roman"/>
        <family val="1"/>
        <charset val="186"/>
      </rPr>
      <t>2026.gada 4 mēnešos prognozētie izdevumi (EKK2322 "Degviela"):
2 318 379 litri (vidējais  degvielas patēriņš gada laikā)/12 mēn. x 4 mēn. (no 01.09.2026.) x 1,90 euro/l (vidējā cena) = 1 468 306 euro
Degvielas izdevumu prognoze 2026.gadam:
2 556 862 euro (izpilde uz 31.08.) + 1 468 306 euro (plānotie izdevumi 4 mēn.) 
– 3 460 279 euro (plānoti izdevumi 2026.gadam) - 549 192 euro (plānots pārdalīt citi pasākumu ietvaros) = 15 697 euro</t>
    </r>
  </si>
  <si>
    <r>
      <rPr>
        <b/>
        <u/>
        <sz val="12"/>
        <rFont val="Times New Roman"/>
        <family val="1"/>
        <charset val="186"/>
      </rPr>
      <t>Nepieciešamais papildus finansējums</t>
    </r>
    <r>
      <rPr>
        <b/>
        <sz val="12"/>
        <rFont val="Times New Roman"/>
        <family val="1"/>
        <charset val="186"/>
      </rPr>
      <t xml:space="preserve"> degvielas izdevumu daļējai apmaksai Valsts policijas vajadzībām</t>
    </r>
    <r>
      <rPr>
        <sz val="12"/>
        <rFont val="Times New Roman"/>
        <family val="1"/>
        <charset val="186"/>
      </rPr>
      <t xml:space="preserve">
Sakarā ar degvielas izmaksu sadardzinājumu un lai nodrošinātu Valsts policijas pamatdarbību, nepieciešams papildus finansējums degvielas izdevumiem.
</t>
    </r>
    <r>
      <rPr>
        <b/>
        <sz val="12"/>
        <rFont val="Times New Roman"/>
        <family val="1"/>
        <charset val="186"/>
      </rPr>
      <t>Aprēķins:</t>
    </r>
    <r>
      <rPr>
        <sz val="12"/>
        <rFont val="Times New Roman"/>
        <family val="1"/>
        <charset val="186"/>
      </rPr>
      <t xml:space="preserve">
</t>
    </r>
    <r>
      <rPr>
        <i/>
        <sz val="12"/>
        <rFont val="Times New Roman"/>
        <family val="1"/>
        <charset val="186"/>
      </rPr>
      <t>2026.gada 4 mēnešos prognozētie izdevumi (EKK2322 "Degviela"):
2 318 379 litri (vidējais  degvielas patēriņš gada laikā)/12 mēn. x 4 mēn. (no 01.09.2026.) x 1,90 euro/l (vidējā cena) = 1 468 306 euro
Degvielas izdevumu prognoze 2026.gadam:
2 556 862 euro (izpilde uz 31.08.) + 1 468 306 euro (plānotie izdevumi 4 mēn.) 
– 3 460 279 euro (plānoti izdevumi 2026.gadam) - 549 535 euro (plānots pārdalīt citi pasākumu ietvaros) = 15 354 euro</t>
    </r>
  </si>
  <si>
    <t>x</t>
  </si>
  <si>
    <t>Finansējuma izmaiņas starp pasākumiem, kopā:</t>
  </si>
  <si>
    <t>2.pielikums 
Ministru kabineta rīkojuma projekta "Par apropriācijas pārdali starp Iekšlietu ministrijas budžeta programmām, apakšprogrammām, pasākumiem un izdevumu kodiem atbilstoši ekonomiskajām kategorijām" sākotnējās ietekmes (ex-ante) novērtējuma ziņojumam (anotācijai) (26-TA-2354)</t>
  </si>
  <si>
    <t>Nepieciešamais finansējums Iekšlietu ministrijas budžeta apkšprogrammā 06.01.00 "Valsts policija"</t>
  </si>
  <si>
    <t>Finansējuma izmaiņas starp pasākumiem un apakšprogrammām, kopā:</t>
  </si>
  <si>
    <t>Papildus nepieciešamais finansējums Valsts policijai, palielinot izdevumus degvielai sakarā ar degvielas cenu sadardzinājumu (06.01.00 apakšprogramma)</t>
  </si>
  <si>
    <r>
      <rPr>
        <b/>
        <sz val="12"/>
        <rFont val="Times New Roman"/>
        <family val="1"/>
        <charset val="186"/>
      </rPr>
      <t>Misijas Gruzijā (</t>
    </r>
    <r>
      <rPr>
        <b/>
        <i/>
        <sz val="12"/>
        <rFont val="Times New Roman"/>
        <family val="1"/>
        <charset val="186"/>
      </rPr>
      <t>EUMM Georgia</t>
    </r>
    <r>
      <rPr>
        <b/>
        <sz val="12"/>
        <rFont val="Times New Roman"/>
        <family val="1"/>
        <charset val="186"/>
      </rPr>
      <t xml:space="preserve">) plānota neizpilde
Neizpildes iemesls:
</t>
    </r>
    <r>
      <rPr>
        <sz val="12"/>
        <rFont val="Times New Roman"/>
        <family val="1"/>
        <charset val="186"/>
      </rPr>
      <t>Ietaupījums  saistīts ar to, ka dzīvokļu īres līgumi tika noslēgti par zemāku mēneša maksu, nekā sākotnēji bija plānots.</t>
    </r>
  </si>
  <si>
    <r>
      <rPr>
        <b/>
        <sz val="12"/>
        <rFont val="Times New Roman"/>
        <family val="1"/>
        <charset val="186"/>
      </rPr>
      <t>Ilgtermiņa saistību pasākuma "Ceļu satiksmes pārkāpumu fiksēšanas tehnisko līdzekļu  darbības nodrošināšana" plānota neizpilde</t>
    </r>
    <r>
      <rPr>
        <sz val="12"/>
        <rFont val="Times New Roman"/>
        <family val="1"/>
        <charset val="186"/>
      </rPr>
      <t xml:space="preserve">
</t>
    </r>
    <r>
      <rPr>
        <b/>
        <sz val="12"/>
        <rFont val="Times New Roman"/>
        <family val="1"/>
        <charset val="186"/>
      </rPr>
      <t>Neizpildes iemesls:</t>
    </r>
    <r>
      <rPr>
        <sz val="12"/>
        <rFont val="Times New Roman"/>
        <family val="1"/>
        <charset val="186"/>
      </rPr>
      <t xml:space="preserve">
Maksājumi CSDD par tehnisko līdzekļu apkopi, remontu, verifikāciju un diennakts reaģēšanas servisa nodrošināšanu ir mazāk nekā sākotnēji bija plānots. Sākotnēji prognozētie izdevumi par viena fotoradara uzturēšanu gadā bija lielākie nekā faktiskie izdevumi.</t>
    </r>
  </si>
  <si>
    <r>
      <rPr>
        <b/>
        <sz val="12"/>
        <rFont val="Times New Roman"/>
        <family val="1"/>
        <charset val="186"/>
      </rPr>
      <t xml:space="preserve"> 2025.-2027. gada prioritārā pasākuma "Elektroniskās uzraudzības sistēmas ieviešana un uzturēšana" plānotā neizpilde</t>
    </r>
    <r>
      <rPr>
        <sz val="12"/>
        <rFont val="Times New Roman"/>
        <family val="1"/>
        <charset val="186"/>
      </rPr>
      <t xml:space="preserve">
</t>
    </r>
    <r>
      <rPr>
        <b/>
        <sz val="12"/>
        <rFont val="Times New Roman"/>
        <family val="1"/>
        <charset val="186"/>
      </rPr>
      <t>Neizpildes iemesls:</t>
    </r>
    <r>
      <rPr>
        <sz val="12"/>
        <rFont val="Times New Roman"/>
        <family val="1"/>
        <charset val="186"/>
      </rPr>
      <t xml:space="preserve">
Pamatojoties uz tirgus izpētes rezultātiem, komersants šogad nevarēs pabeigt Elektroniskās uzraudzības sistēmas papildināšanas darbus, līdz ar to pasākumam veidojās ekonomija.</t>
    </r>
  </si>
  <si>
    <t>Papildus nepieciešamā finansējuma aprēķins, taj;a skaitā detalizēti pa EKK, KOPĀ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</si>
</sst>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186"/>
      <scheme val="minor"/>
    </font>
    <font>
      <sz val="12"/>
      <color theme="1"/>
      <name val="Times New Roman"/>
      <family val="1"/>
      <charset val="186"/>
    </font>
    <font>
      <sz val="12"/>
      <name val="Times New Roman"/>
      <family val="1"/>
      <charset val="186"/>
    </font>
    <font>
      <b/>
      <sz val="12"/>
      <name val="Times New Roman"/>
      <family val="1"/>
      <charset val="186"/>
    </font>
    <font>
      <i/>
      <sz val="12"/>
      <name val="Times New Roman"/>
      <family val="1"/>
      <charset val="186"/>
    </font>
    <font>
      <b/>
      <sz val="12"/>
      <color theme="1"/>
      <name val="Times New Roman"/>
      <family val="1"/>
      <charset val="186"/>
    </font>
    <font>
      <sz val="10"/>
      <name val="Arial"/>
      <family val="2"/>
      <charset val="186"/>
    </font>
    <font>
      <sz val="11"/>
      <color rgb="FF000000"/>
      <name val="Calibri"/>
      <family val="2"/>
      <scheme val="minor"/>
    </font>
    <font>
      <sz val="12"/>
      <color rgb="FFFF0000"/>
      <name val="Times New Roman"/>
      <family val="1"/>
      <charset val="186"/>
    </font>
    <font>
      <b/>
      <sz val="12"/>
      <color rgb="FFFF0000"/>
      <name val="Times New Roman"/>
      <family val="1"/>
      <charset val="186"/>
    </font>
    <font>
      <i/>
      <sz val="12"/>
      <color rgb="FFFF0000"/>
      <name val="Times New Roman"/>
      <family val="1"/>
      <charset val="186"/>
    </font>
    <font>
      <b/>
      <i/>
      <sz val="12"/>
      <name val="Times New Roman"/>
      <family val="1"/>
      <charset val="186"/>
    </font>
    <font>
      <b/>
      <u/>
      <sz val="12"/>
      <name val="Times New Roman"/>
      <family val="1"/>
      <charset val="186"/>
    </font>
    <font>
      <b/>
      <i/>
      <sz val="12"/>
      <color theme="1"/>
      <name val="Times New Roman"/>
      <family val="1"/>
      <charset val="186"/>
    </font>
  </fonts>
  <fills count="6">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4.9989318521683403E-2"/>
        <bgColor indexed="64"/>
      </patternFill>
    </fill>
  </fills>
  <borders count="16">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right style="thin">
        <color theme="0" tint="-0.34998626667073579"/>
      </right>
      <top/>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diagonal/>
    </border>
  </borders>
  <cellStyleXfs count="4">
    <xf numFmtId="0" fontId="0" fillId="0" borderId="0"/>
    <xf numFmtId="0" fontId="6" fillId="0" borderId="0"/>
    <xf numFmtId="0" fontId="7" fillId="0" borderId="0"/>
    <xf numFmtId="0" fontId="6" fillId="0" borderId="0"/>
  </cellStyleXfs>
  <cellXfs count="68">
    <xf numFmtId="0" fontId="0" fillId="0" borderId="0" xfId="0"/>
    <xf numFmtId="0" fontId="1" fillId="0" borderId="0" xfId="0" applyFont="1"/>
    <xf numFmtId="4" fontId="2" fillId="0" borderId="0" xfId="0" applyNumberFormat="1" applyFont="1"/>
    <xf numFmtId="0" fontId="1" fillId="0" borderId="0" xfId="0" applyFont="1" applyAlignment="1">
      <alignment horizontal="center"/>
    </xf>
    <xf numFmtId="1" fontId="2" fillId="0" borderId="0" xfId="0" applyNumberFormat="1" applyFont="1" applyAlignment="1">
      <alignment horizontal="center"/>
    </xf>
    <xf numFmtId="1" fontId="1" fillId="0" borderId="0" xfId="0" applyNumberFormat="1" applyFont="1" applyAlignment="1">
      <alignment horizontal="center"/>
    </xf>
    <xf numFmtId="3" fontId="2" fillId="0" borderId="0" xfId="0" applyNumberFormat="1" applyFont="1"/>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4" fontId="4" fillId="0" borderId="1" xfId="0" applyNumberFormat="1" applyFont="1" applyBorder="1" applyAlignment="1">
      <alignment horizontal="center" vertical="center" wrapText="1"/>
    </xf>
    <xf numFmtId="3" fontId="3" fillId="2" borderId="1" xfId="0" applyNumberFormat="1" applyFont="1" applyFill="1" applyBorder="1" applyAlignment="1">
      <alignment vertical="center"/>
    </xf>
    <xf numFmtId="0" fontId="4" fillId="0" borderId="1" xfId="0" applyFont="1" applyBorder="1" applyAlignment="1">
      <alignment horizontal="center" vertical="center" wrapText="1"/>
    </xf>
    <xf numFmtId="3" fontId="2" fillId="0" borderId="1" xfId="0" applyNumberFormat="1" applyFont="1" applyBorder="1" applyAlignment="1">
      <alignment vertical="center"/>
    </xf>
    <xf numFmtId="0" fontId="4" fillId="0" borderId="1" xfId="0" applyFont="1" applyBorder="1" applyAlignment="1">
      <alignment horizontal="left" vertical="center" wrapText="1"/>
    </xf>
    <xf numFmtId="1" fontId="9" fillId="2" borderId="1" xfId="0" applyNumberFormat="1" applyFont="1" applyFill="1" applyBorder="1" applyAlignment="1">
      <alignment horizontal="center" vertical="center"/>
    </xf>
    <xf numFmtId="4" fontId="9" fillId="2" borderId="1" xfId="0" applyNumberFormat="1" applyFont="1" applyFill="1" applyBorder="1" applyAlignment="1">
      <alignment horizontal="center" vertical="center"/>
    </xf>
    <xf numFmtId="3" fontId="9" fillId="2" borderId="1" xfId="0" applyNumberFormat="1" applyFont="1" applyFill="1" applyBorder="1" applyAlignment="1">
      <alignment vertical="center"/>
    </xf>
    <xf numFmtId="1" fontId="8" fillId="0" borderId="1" xfId="0" applyNumberFormat="1" applyFont="1" applyBorder="1" applyAlignment="1">
      <alignment horizontal="center" vertical="center"/>
    </xf>
    <xf numFmtId="4" fontId="10" fillId="0" borderId="1" xfId="0" applyNumberFormat="1" applyFont="1" applyBorder="1" applyAlignment="1">
      <alignment vertical="center"/>
    </xf>
    <xf numFmtId="3" fontId="8" fillId="0" borderId="1" xfId="0" applyNumberFormat="1" applyFont="1" applyBorder="1" applyAlignment="1">
      <alignment vertical="center"/>
    </xf>
    <xf numFmtId="4" fontId="10" fillId="0" borderId="1" xfId="0" applyNumberFormat="1" applyFont="1" applyBorder="1" applyAlignment="1">
      <alignment vertical="center" wrapText="1"/>
    </xf>
    <xf numFmtId="0" fontId="4" fillId="4" borderId="1" xfId="0" applyFont="1" applyFill="1" applyBorder="1" applyAlignment="1">
      <alignment horizontal="left" vertical="center" wrapText="1"/>
    </xf>
    <xf numFmtId="0" fontId="4" fillId="4"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3" fontId="11" fillId="4" borderId="1" xfId="0" applyNumberFormat="1" applyFont="1" applyFill="1" applyBorder="1" applyAlignment="1">
      <alignment vertical="center"/>
    </xf>
    <xf numFmtId="3" fontId="11" fillId="0" borderId="1" xfId="0" applyNumberFormat="1" applyFont="1" applyBorder="1" applyAlignment="1">
      <alignment vertical="center"/>
    </xf>
    <xf numFmtId="0" fontId="1" fillId="0" borderId="0" xfId="0" applyFont="1" applyAlignment="1">
      <alignment horizontal="right" vertical="center" wrapText="1"/>
    </xf>
    <xf numFmtId="0" fontId="3"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2" fillId="0" borderId="1" xfId="0" applyFont="1" applyBorder="1" applyAlignment="1">
      <alignment horizontal="center" vertical="center"/>
    </xf>
    <xf numFmtId="0" fontId="1" fillId="0" borderId="6" xfId="0" applyFont="1" applyBorder="1" applyAlignment="1">
      <alignment horizontal="center" vertical="center"/>
    </xf>
    <xf numFmtId="0" fontId="1" fillId="0" borderId="15" xfId="0" applyFont="1" applyBorder="1" applyAlignment="1">
      <alignment horizontal="center" vertical="center"/>
    </xf>
    <xf numFmtId="0" fontId="1" fillId="0" borderId="7"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2" fillId="0" borderId="1" xfId="0" applyFont="1" applyBorder="1" applyAlignment="1">
      <alignment vertical="center" wrapText="1"/>
    </xf>
    <xf numFmtId="0" fontId="8" fillId="0" borderId="1" xfId="0" applyFont="1" applyBorder="1" applyAlignment="1">
      <alignment horizontal="center" vertical="center"/>
    </xf>
    <xf numFmtId="0" fontId="8" fillId="0" borderId="1" xfId="0" applyFont="1" applyBorder="1" applyAlignment="1">
      <alignment horizontal="left" vertical="center" wrapText="1"/>
    </xf>
    <xf numFmtId="0" fontId="4" fillId="0" borderId="1" xfId="0" applyFont="1" applyBorder="1" applyAlignment="1">
      <alignment vertical="center" wrapText="1"/>
    </xf>
    <xf numFmtId="0" fontId="5" fillId="2" borderId="2" xfId="0" applyFont="1" applyFill="1" applyBorder="1" applyAlignment="1">
      <alignment horizontal="right" vertical="center"/>
    </xf>
    <xf numFmtId="0" fontId="5" fillId="2" borderId="3" xfId="0" applyFont="1" applyFill="1" applyBorder="1" applyAlignment="1">
      <alignment horizontal="right" vertical="center"/>
    </xf>
    <xf numFmtId="0" fontId="5" fillId="2" borderId="4" xfId="0" applyFont="1" applyFill="1" applyBorder="1" applyAlignment="1">
      <alignment horizontal="right" vertical="center"/>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3" fillId="4" borderId="8" xfId="0" applyFont="1" applyFill="1" applyBorder="1" applyAlignment="1">
      <alignment horizontal="right" vertical="center"/>
    </xf>
    <xf numFmtId="0" fontId="13" fillId="4" borderId="9" xfId="0" applyFont="1" applyFill="1" applyBorder="1" applyAlignment="1">
      <alignment horizontal="right" vertical="center"/>
    </xf>
    <xf numFmtId="0" fontId="13" fillId="4" borderId="10" xfId="0" applyFont="1" applyFill="1" applyBorder="1" applyAlignment="1">
      <alignment horizontal="right" vertical="center"/>
    </xf>
    <xf numFmtId="0" fontId="13" fillId="4" borderId="5" xfId="0" applyFont="1" applyFill="1" applyBorder="1" applyAlignment="1">
      <alignment horizontal="right" vertical="center"/>
    </xf>
    <xf numFmtId="0" fontId="13" fillId="4" borderId="0" xfId="0" applyFont="1" applyFill="1" applyBorder="1" applyAlignment="1">
      <alignment horizontal="right" vertical="center"/>
    </xf>
    <xf numFmtId="0" fontId="13" fillId="4" borderId="11" xfId="0" applyFont="1" applyFill="1" applyBorder="1" applyAlignment="1">
      <alignment horizontal="right" vertical="center"/>
    </xf>
    <xf numFmtId="0" fontId="13" fillId="4" borderId="12" xfId="0" applyFont="1" applyFill="1" applyBorder="1" applyAlignment="1">
      <alignment horizontal="right" vertical="center"/>
    </xf>
    <xf numFmtId="0" fontId="13" fillId="4" borderId="13" xfId="0" applyFont="1" applyFill="1" applyBorder="1" applyAlignment="1">
      <alignment horizontal="right" vertical="center"/>
    </xf>
    <xf numFmtId="0" fontId="13" fillId="4" borderId="14" xfId="0" applyFont="1" applyFill="1" applyBorder="1" applyAlignment="1">
      <alignment horizontal="right" vertical="center"/>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2" fillId="0" borderId="0" xfId="0" applyFont="1" applyAlignment="1">
      <alignment horizontal="center"/>
    </xf>
    <xf numFmtId="0" fontId="8" fillId="3" borderId="1" xfId="0" applyFont="1" applyFill="1" applyBorder="1" applyAlignment="1">
      <alignment horizontal="center" vertical="center" wrapText="1"/>
    </xf>
    <xf numFmtId="0" fontId="9" fillId="2" borderId="1" xfId="0" applyFont="1" applyFill="1" applyBorder="1" applyAlignment="1">
      <alignment horizontal="center" vertical="center"/>
    </xf>
    <xf numFmtId="1" fontId="3" fillId="5" borderId="1" xfId="0" applyNumberFormat="1" applyFont="1" applyFill="1" applyBorder="1" applyAlignment="1">
      <alignment horizontal="center" vertical="center"/>
    </xf>
    <xf numFmtId="4" fontId="2" fillId="5" borderId="1" xfId="0" applyNumberFormat="1" applyFont="1" applyFill="1" applyBorder="1" applyAlignment="1">
      <alignment horizontal="center" vertical="center" wrapText="1"/>
    </xf>
    <xf numFmtId="3" fontId="3" fillId="5" borderId="1" xfId="0" applyNumberFormat="1" applyFont="1" applyFill="1" applyBorder="1" applyAlignment="1">
      <alignment vertical="center"/>
    </xf>
    <xf numFmtId="0" fontId="5" fillId="4" borderId="15" xfId="0" applyFont="1" applyFill="1" applyBorder="1" applyAlignment="1">
      <alignment horizontal="center" vertical="center"/>
    </xf>
    <xf numFmtId="0" fontId="5" fillId="4" borderId="7" xfId="0" applyFont="1" applyFill="1" applyBorder="1" applyAlignment="1">
      <alignment horizontal="center" vertical="center"/>
    </xf>
  </cellXfs>
  <cellStyles count="4">
    <cellStyle name="Normal" xfId="0" builtinId="0"/>
    <cellStyle name="Normal 15 2" xfId="1" xr:uid="{0AC974EA-59D8-4125-A3FD-10E9FA763082}"/>
    <cellStyle name="Normal 2" xfId="2" xr:uid="{61B03AEE-2F49-49D0-AE3A-910C621452C5}"/>
    <cellStyle name="Normal 6" xfId="3" xr:uid="{59165733-163B-4483-82BB-2B31F9FF639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180D8E-064C-48CC-A228-8A0EA0A5C7C5}">
  <sheetPr>
    <pageSetUpPr fitToPage="1"/>
  </sheetPr>
  <dimension ref="A1:K32"/>
  <sheetViews>
    <sheetView tabSelected="1" zoomScale="40" zoomScaleNormal="40" workbookViewId="0">
      <selection activeCell="P9" sqref="P9"/>
    </sheetView>
  </sheetViews>
  <sheetFormatPr defaultColWidth="9.1796875" defaultRowHeight="15.5" x14ac:dyDescent="0.35"/>
  <cols>
    <col min="1" max="1" width="7.1796875" style="1" customWidth="1"/>
    <col min="2" max="2" width="27" style="1" customWidth="1"/>
    <col min="3" max="3" width="9.1796875" style="1"/>
    <col min="4" max="4" width="15.81640625" style="1" customWidth="1"/>
    <col min="5" max="5" width="25.7265625" style="1" customWidth="1"/>
    <col min="6" max="6" width="9.1796875" style="1"/>
    <col min="7" max="7" width="9.26953125" style="1" customWidth="1"/>
    <col min="8" max="8" width="45" style="1" customWidth="1"/>
    <col min="9" max="9" width="9.1796875" style="3"/>
    <col min="10" max="10" width="37.54296875" style="1" customWidth="1"/>
    <col min="11" max="11" width="15.26953125" style="1" customWidth="1"/>
    <col min="12" max="16384" width="9.1796875" style="1"/>
  </cols>
  <sheetData>
    <row r="1" spans="1:11" ht="79.5" customHeight="1" x14ac:dyDescent="0.35">
      <c r="H1" s="28" t="s">
        <v>27</v>
      </c>
      <c r="I1" s="28"/>
      <c r="J1" s="28"/>
      <c r="K1" s="28"/>
    </row>
    <row r="2" spans="1:11" ht="33" customHeight="1" x14ac:dyDescent="0.35">
      <c r="A2" s="36" t="s">
        <v>28</v>
      </c>
      <c r="B2" s="37"/>
      <c r="C2" s="37"/>
      <c r="D2" s="37"/>
      <c r="E2" s="37"/>
      <c r="F2" s="37"/>
      <c r="G2" s="37"/>
      <c r="H2" s="37"/>
      <c r="I2" s="37"/>
      <c r="J2" s="37"/>
      <c r="K2" s="37"/>
    </row>
    <row r="3" spans="1:11" ht="34.5" customHeight="1" x14ac:dyDescent="0.35">
      <c r="A3" s="7" t="s">
        <v>7</v>
      </c>
      <c r="B3" s="32" t="s">
        <v>4</v>
      </c>
      <c r="C3" s="32"/>
      <c r="D3" s="32"/>
      <c r="E3" s="32"/>
      <c r="F3" s="32"/>
      <c r="G3" s="32"/>
      <c r="H3" s="32"/>
      <c r="I3" s="8" t="s">
        <v>0</v>
      </c>
      <c r="J3" s="9" t="s">
        <v>1</v>
      </c>
      <c r="K3" s="10" t="s">
        <v>8</v>
      </c>
    </row>
    <row r="4" spans="1:11" ht="40" customHeight="1" x14ac:dyDescent="0.35">
      <c r="A4" s="29" t="s">
        <v>30</v>
      </c>
      <c r="B4" s="30"/>
      <c r="C4" s="30"/>
      <c r="D4" s="30"/>
      <c r="E4" s="30"/>
      <c r="F4" s="30"/>
      <c r="G4" s="30"/>
      <c r="H4" s="30"/>
      <c r="I4" s="30"/>
      <c r="J4" s="30"/>
      <c r="K4" s="30"/>
    </row>
    <row r="5" spans="1:11" ht="46.5" customHeight="1" x14ac:dyDescent="0.35">
      <c r="A5" s="31" t="s">
        <v>34</v>
      </c>
      <c r="B5" s="31"/>
      <c r="C5" s="31"/>
      <c r="D5" s="31"/>
      <c r="E5" s="31"/>
      <c r="F5" s="31"/>
      <c r="G5" s="31"/>
      <c r="H5" s="31"/>
      <c r="I5" s="63"/>
      <c r="J5" s="64"/>
      <c r="K5" s="65"/>
    </row>
    <row r="6" spans="1:11" ht="21" customHeight="1" x14ac:dyDescent="0.35">
      <c r="A6" s="66"/>
      <c r="B6" s="48"/>
      <c r="C6" s="49"/>
      <c r="D6" s="49"/>
      <c r="E6" s="49"/>
      <c r="F6" s="49"/>
      <c r="G6" s="49"/>
      <c r="H6" s="50"/>
      <c r="I6" s="23">
        <v>2322</v>
      </c>
      <c r="J6" s="22" t="s">
        <v>16</v>
      </c>
      <c r="K6" s="26">
        <f>K13+K16+K19+K21</f>
        <v>564889</v>
      </c>
    </row>
    <row r="7" spans="1:11" ht="29.25" customHeight="1" x14ac:dyDescent="0.35">
      <c r="A7" s="66"/>
      <c r="B7" s="51"/>
      <c r="C7" s="52"/>
      <c r="D7" s="52"/>
      <c r="E7" s="52"/>
      <c r="F7" s="52"/>
      <c r="G7" s="52"/>
      <c r="H7" s="53"/>
      <c r="I7" s="12">
        <v>2238</v>
      </c>
      <c r="J7" s="14" t="s">
        <v>17</v>
      </c>
      <c r="K7" s="27">
        <f>K18</f>
        <v>-15697</v>
      </c>
    </row>
    <row r="8" spans="1:11" ht="26.5" customHeight="1" x14ac:dyDescent="0.35">
      <c r="A8" s="66"/>
      <c r="B8" s="51"/>
      <c r="C8" s="52"/>
      <c r="D8" s="52"/>
      <c r="E8" s="52"/>
      <c r="F8" s="52"/>
      <c r="G8" s="52"/>
      <c r="H8" s="53"/>
      <c r="I8" s="12">
        <v>2250</v>
      </c>
      <c r="J8" s="14" t="s">
        <v>18</v>
      </c>
      <c r="K8" s="27">
        <f>K15</f>
        <v>-63838</v>
      </c>
    </row>
    <row r="9" spans="1:11" ht="51.75" customHeight="1" x14ac:dyDescent="0.35">
      <c r="A9" s="66"/>
      <c r="B9" s="51"/>
      <c r="C9" s="52"/>
      <c r="D9" s="52"/>
      <c r="E9" s="52"/>
      <c r="F9" s="52"/>
      <c r="G9" s="52"/>
      <c r="H9" s="53"/>
      <c r="I9" s="12">
        <v>3262</v>
      </c>
      <c r="J9" s="14" t="s">
        <v>15</v>
      </c>
      <c r="K9" s="27">
        <f>K12</f>
        <v>-470000</v>
      </c>
    </row>
    <row r="10" spans="1:11" ht="26.5" customHeight="1" x14ac:dyDescent="0.35">
      <c r="A10" s="67"/>
      <c r="B10" s="54"/>
      <c r="C10" s="55"/>
      <c r="D10" s="55"/>
      <c r="E10" s="55"/>
      <c r="F10" s="55"/>
      <c r="G10" s="55"/>
      <c r="H10" s="56"/>
      <c r="I10" s="12"/>
      <c r="J10" s="14"/>
      <c r="K10" s="27"/>
    </row>
    <row r="11" spans="1:11" ht="16.5" customHeight="1" x14ac:dyDescent="0.35">
      <c r="A11" s="33" t="s">
        <v>5</v>
      </c>
      <c r="B11" s="42" t="s">
        <v>26</v>
      </c>
      <c r="C11" s="43"/>
      <c r="D11" s="43"/>
      <c r="E11" s="43"/>
      <c r="F11" s="43"/>
      <c r="G11" s="43"/>
      <c r="H11" s="44"/>
      <c r="I11" s="24" t="s">
        <v>25</v>
      </c>
      <c r="J11" s="25"/>
      <c r="K11" s="11">
        <f>K12+K13</f>
        <v>0</v>
      </c>
    </row>
    <row r="12" spans="1:11" ht="80.25" customHeight="1" x14ac:dyDescent="0.35">
      <c r="A12" s="34"/>
      <c r="B12" s="38" t="s">
        <v>32</v>
      </c>
      <c r="C12" s="38"/>
      <c r="D12" s="38"/>
      <c r="E12" s="38"/>
      <c r="F12" s="38"/>
      <c r="G12" s="38"/>
      <c r="H12" s="38"/>
      <c r="I12" s="12">
        <v>3262</v>
      </c>
      <c r="J12" s="14" t="s">
        <v>15</v>
      </c>
      <c r="K12" s="13">
        <v>-470000</v>
      </c>
    </row>
    <row r="13" spans="1:11" ht="157.5" customHeight="1" x14ac:dyDescent="0.35">
      <c r="A13" s="35"/>
      <c r="B13" s="41" t="s">
        <v>21</v>
      </c>
      <c r="C13" s="38"/>
      <c r="D13" s="38"/>
      <c r="E13" s="38"/>
      <c r="F13" s="38"/>
      <c r="G13" s="38"/>
      <c r="H13" s="38"/>
      <c r="I13" s="12">
        <v>2322</v>
      </c>
      <c r="J13" s="14" t="s">
        <v>16</v>
      </c>
      <c r="K13" s="13">
        <v>470000</v>
      </c>
    </row>
    <row r="14" spans="1:11" ht="21" customHeight="1" x14ac:dyDescent="0.35">
      <c r="A14" s="33" t="s">
        <v>6</v>
      </c>
      <c r="B14" s="42" t="s">
        <v>26</v>
      </c>
      <c r="C14" s="43"/>
      <c r="D14" s="43"/>
      <c r="E14" s="43"/>
      <c r="F14" s="43"/>
      <c r="G14" s="43"/>
      <c r="H14" s="44"/>
      <c r="I14" s="24" t="s">
        <v>25</v>
      </c>
      <c r="J14" s="25"/>
      <c r="K14" s="11">
        <f>K15+K16</f>
        <v>0</v>
      </c>
    </row>
    <row r="15" spans="1:11" ht="64" customHeight="1" x14ac:dyDescent="0.35">
      <c r="A15" s="34"/>
      <c r="B15" s="45" t="s">
        <v>33</v>
      </c>
      <c r="C15" s="46"/>
      <c r="D15" s="46"/>
      <c r="E15" s="46"/>
      <c r="F15" s="46"/>
      <c r="G15" s="46"/>
      <c r="H15" s="47"/>
      <c r="I15" s="12">
        <v>2250</v>
      </c>
      <c r="J15" s="14" t="s">
        <v>18</v>
      </c>
      <c r="K15" s="13">
        <v>-63838</v>
      </c>
    </row>
    <row r="16" spans="1:11" ht="186.65" customHeight="1" x14ac:dyDescent="0.35">
      <c r="A16" s="35"/>
      <c r="B16" s="57" t="s">
        <v>22</v>
      </c>
      <c r="C16" s="58"/>
      <c r="D16" s="58"/>
      <c r="E16" s="58"/>
      <c r="F16" s="58"/>
      <c r="G16" s="58"/>
      <c r="H16" s="59"/>
      <c r="I16" s="12">
        <v>2322</v>
      </c>
      <c r="J16" s="14" t="s">
        <v>16</v>
      </c>
      <c r="K16" s="13">
        <v>63838</v>
      </c>
    </row>
    <row r="17" spans="1:11" ht="18.75" customHeight="1" x14ac:dyDescent="0.35">
      <c r="A17" s="33" t="s">
        <v>19</v>
      </c>
      <c r="B17" s="42" t="s">
        <v>26</v>
      </c>
      <c r="C17" s="43"/>
      <c r="D17" s="43"/>
      <c r="E17" s="43"/>
      <c r="F17" s="43"/>
      <c r="G17" s="43"/>
      <c r="H17" s="44"/>
      <c r="I17" s="24" t="s">
        <v>25</v>
      </c>
      <c r="J17" s="25"/>
      <c r="K17" s="11">
        <f>K18+K19</f>
        <v>0</v>
      </c>
    </row>
    <row r="18" spans="1:11" ht="54.65" customHeight="1" x14ac:dyDescent="0.35">
      <c r="A18" s="34"/>
      <c r="B18" s="45" t="s">
        <v>31</v>
      </c>
      <c r="C18" s="46"/>
      <c r="D18" s="46"/>
      <c r="E18" s="46"/>
      <c r="F18" s="46"/>
      <c r="G18" s="46"/>
      <c r="H18" s="47"/>
      <c r="I18" s="12">
        <v>2238</v>
      </c>
      <c r="J18" s="14" t="s">
        <v>17</v>
      </c>
      <c r="K18" s="13">
        <v>-15697</v>
      </c>
    </row>
    <row r="19" spans="1:11" ht="166" customHeight="1" x14ac:dyDescent="0.35">
      <c r="A19" s="35"/>
      <c r="B19" s="45" t="s">
        <v>23</v>
      </c>
      <c r="C19" s="46"/>
      <c r="D19" s="46"/>
      <c r="E19" s="46"/>
      <c r="F19" s="46"/>
      <c r="G19" s="46"/>
      <c r="H19" s="47"/>
      <c r="I19" s="12">
        <v>2322</v>
      </c>
      <c r="J19" s="14" t="s">
        <v>16</v>
      </c>
      <c r="K19" s="13">
        <v>15697</v>
      </c>
    </row>
    <row r="20" spans="1:11" ht="20.25" customHeight="1" x14ac:dyDescent="0.35">
      <c r="A20" s="33" t="s">
        <v>20</v>
      </c>
      <c r="B20" s="42" t="s">
        <v>29</v>
      </c>
      <c r="C20" s="43"/>
      <c r="D20" s="43"/>
      <c r="E20" s="43"/>
      <c r="F20" s="43"/>
      <c r="G20" s="43"/>
      <c r="H20" s="44"/>
      <c r="I20" s="24" t="s">
        <v>25</v>
      </c>
      <c r="J20" s="25"/>
      <c r="K20" s="11">
        <f>K21</f>
        <v>15354</v>
      </c>
    </row>
    <row r="21" spans="1:11" ht="160" customHeight="1" x14ac:dyDescent="0.35">
      <c r="A21" s="35"/>
      <c r="B21" s="45" t="s">
        <v>24</v>
      </c>
      <c r="C21" s="46"/>
      <c r="D21" s="46"/>
      <c r="E21" s="46"/>
      <c r="F21" s="46"/>
      <c r="G21" s="46"/>
      <c r="H21" s="47"/>
      <c r="I21" s="12">
        <v>2322</v>
      </c>
      <c r="J21" s="14" t="s">
        <v>16</v>
      </c>
      <c r="K21" s="13">
        <v>15354</v>
      </c>
    </row>
    <row r="25" spans="1:11" ht="42" hidden="1" customHeight="1" x14ac:dyDescent="0.35">
      <c r="A25" s="61" t="s">
        <v>14</v>
      </c>
      <c r="B25" s="61"/>
      <c r="C25" s="61"/>
      <c r="D25" s="61"/>
      <c r="E25" s="61"/>
      <c r="F25" s="61"/>
      <c r="G25" s="61"/>
      <c r="H25" s="61"/>
      <c r="I25" s="61"/>
      <c r="J25" s="61"/>
      <c r="K25" s="61"/>
    </row>
    <row r="26" spans="1:11" ht="27" hidden="1" customHeight="1" x14ac:dyDescent="0.35">
      <c r="A26" s="62" t="s">
        <v>3</v>
      </c>
      <c r="B26" s="62"/>
      <c r="C26" s="62"/>
      <c r="D26" s="62"/>
      <c r="E26" s="62"/>
      <c r="F26" s="62"/>
      <c r="G26" s="62"/>
      <c r="H26" s="62"/>
      <c r="I26" s="15" t="s">
        <v>10</v>
      </c>
      <c r="J26" s="16" t="s">
        <v>12</v>
      </c>
      <c r="K26" s="17">
        <f>K27+K28+K29</f>
        <v>26395</v>
      </c>
    </row>
    <row r="27" spans="1:11" ht="80.150000000000006" hidden="1" customHeight="1" x14ac:dyDescent="0.35">
      <c r="A27" s="39" t="s">
        <v>6</v>
      </c>
      <c r="B27" s="40" t="s">
        <v>13</v>
      </c>
      <c r="C27" s="40"/>
      <c r="D27" s="40"/>
      <c r="E27" s="40"/>
      <c r="F27" s="40"/>
      <c r="G27" s="40"/>
      <c r="H27" s="40"/>
      <c r="I27" s="18">
        <v>1000</v>
      </c>
      <c r="J27" s="19" t="s">
        <v>2</v>
      </c>
      <c r="K27" s="20">
        <v>19945</v>
      </c>
    </row>
    <row r="28" spans="1:11" ht="18.649999999999999" hidden="1" customHeight="1" x14ac:dyDescent="0.35">
      <c r="A28" s="39"/>
      <c r="B28" s="40"/>
      <c r="C28" s="40"/>
      <c r="D28" s="40"/>
      <c r="E28" s="40"/>
      <c r="F28" s="40"/>
      <c r="G28" s="40"/>
      <c r="H28" s="40"/>
      <c r="I28" s="18">
        <v>2000</v>
      </c>
      <c r="J28" s="19" t="s">
        <v>9</v>
      </c>
      <c r="K28" s="20">
        <v>1050</v>
      </c>
    </row>
    <row r="29" spans="1:11" ht="38.15" hidden="1" customHeight="1" x14ac:dyDescent="0.35">
      <c r="A29" s="39"/>
      <c r="B29" s="40"/>
      <c r="C29" s="40"/>
      <c r="D29" s="40"/>
      <c r="E29" s="40"/>
      <c r="F29" s="40"/>
      <c r="G29" s="40"/>
      <c r="H29" s="40"/>
      <c r="I29" s="18">
        <v>6000</v>
      </c>
      <c r="J29" s="21" t="s">
        <v>11</v>
      </c>
      <c r="K29" s="20">
        <v>5400</v>
      </c>
    </row>
    <row r="30" spans="1:11" x14ac:dyDescent="0.35">
      <c r="C30" s="60"/>
      <c r="D30" s="60"/>
      <c r="E30" s="2"/>
      <c r="F30" s="2"/>
      <c r="G30" s="2"/>
      <c r="H30" s="2"/>
      <c r="I30" s="4"/>
      <c r="J30" s="2"/>
      <c r="K30" s="6"/>
    </row>
    <row r="31" spans="1:11" x14ac:dyDescent="0.35">
      <c r="I31" s="5"/>
    </row>
    <row r="32" spans="1:11" x14ac:dyDescent="0.35">
      <c r="I32" s="5"/>
    </row>
  </sheetData>
  <mergeCells count="27">
    <mergeCell ref="C30:D30"/>
    <mergeCell ref="A25:K25"/>
    <mergeCell ref="A26:H26"/>
    <mergeCell ref="A27:A29"/>
    <mergeCell ref="B27:H29"/>
    <mergeCell ref="B13:H13"/>
    <mergeCell ref="A11:A13"/>
    <mergeCell ref="B11:H11"/>
    <mergeCell ref="B14:H14"/>
    <mergeCell ref="B17:H17"/>
    <mergeCell ref="B20:H20"/>
    <mergeCell ref="B18:H18"/>
    <mergeCell ref="B19:H19"/>
    <mergeCell ref="A17:A19"/>
    <mergeCell ref="A20:A21"/>
    <mergeCell ref="B21:H21"/>
    <mergeCell ref="B15:H15"/>
    <mergeCell ref="B16:H16"/>
    <mergeCell ref="H1:K1"/>
    <mergeCell ref="A4:K4"/>
    <mergeCell ref="A5:H5"/>
    <mergeCell ref="B3:H3"/>
    <mergeCell ref="A14:A16"/>
    <mergeCell ref="A2:K2"/>
    <mergeCell ref="B12:H12"/>
    <mergeCell ref="A6:A10"/>
    <mergeCell ref="B6:H10"/>
  </mergeCells>
  <pageMargins left="0.7" right="0.38" top="0.44" bottom="0.4" header="0.3" footer="0.3"/>
  <pageSetup paperSize="9" scale="64" fitToHeight="0" orientation="landscape"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Ramona Brīvniece</dc:creator>
  <cp:lastModifiedBy>Ieva Potjomkina</cp:lastModifiedBy>
  <cp:lastPrinted>2025-10-31T14:05:47Z</cp:lastPrinted>
  <dcterms:created xsi:type="dcterms:W3CDTF">2025-08-21T07:55:03Z</dcterms:created>
  <dcterms:modified xsi:type="dcterms:W3CDTF">2026-09-24T04:57:34Z</dcterms:modified>
</cp:coreProperties>
</file>