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jan\Uz FM\"/>
    </mc:Choice>
  </mc:AlternateContent>
  <bookViews>
    <workbookView xWindow="0" yWindow="0" windowWidth="28800" windowHeight="11100"/>
  </bookViews>
  <sheets>
    <sheet name="13.pielikums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5" l="1"/>
  <c r="G11" i="5"/>
  <c r="H35" i="5"/>
  <c r="I35" i="5" s="1"/>
  <c r="E35" i="5"/>
  <c r="H34" i="5"/>
  <c r="I34" i="5" s="1"/>
  <c r="E34" i="5"/>
  <c r="H32" i="5"/>
  <c r="I32" i="5" s="1"/>
  <c r="E32" i="5"/>
  <c r="H31" i="5"/>
  <c r="I31" i="5" s="1"/>
  <c r="E31" i="5"/>
  <c r="H30" i="5"/>
  <c r="I30" i="5" s="1"/>
  <c r="E30" i="5"/>
  <c r="H29" i="5"/>
  <c r="I29" i="5" s="1"/>
  <c r="E29" i="5"/>
  <c r="H28" i="5"/>
  <c r="I28" i="5" s="1"/>
  <c r="E28" i="5"/>
  <c r="H27" i="5"/>
  <c r="I27" i="5" s="1"/>
  <c r="E27" i="5"/>
  <c r="H26" i="5"/>
  <c r="I26" i="5" s="1"/>
  <c r="E26" i="5"/>
  <c r="H25" i="5"/>
  <c r="I25" i="5" s="1"/>
  <c r="E25" i="5"/>
  <c r="H24" i="5"/>
  <c r="I24" i="5" s="1"/>
  <c r="E24" i="5"/>
  <c r="H23" i="5"/>
  <c r="I23" i="5" s="1"/>
  <c r="E23" i="5"/>
  <c r="H22" i="5"/>
  <c r="I22" i="5" s="1"/>
  <c r="E22" i="5"/>
  <c r="H21" i="5"/>
  <c r="I21" i="5" s="1"/>
  <c r="E21" i="5"/>
  <c r="H20" i="5"/>
  <c r="I20" i="5" s="1"/>
  <c r="E20" i="5"/>
  <c r="H19" i="5"/>
  <c r="I19" i="5" s="1"/>
  <c r="E19" i="5"/>
  <c r="H18" i="5"/>
  <c r="I18" i="5" s="1"/>
  <c r="E18" i="5"/>
  <c r="H17" i="5"/>
  <c r="I17" i="5" s="1"/>
  <c r="E17" i="5"/>
  <c r="H16" i="5"/>
  <c r="E16" i="5"/>
  <c r="H15" i="5"/>
  <c r="I15" i="5" s="1"/>
  <c r="E15" i="5"/>
  <c r="H14" i="5"/>
  <c r="I14" i="5" s="1"/>
  <c r="E14" i="5"/>
  <c r="K13" i="5"/>
  <c r="M13" i="5" s="1"/>
  <c r="H13" i="5"/>
  <c r="I13" i="5" s="1"/>
  <c r="E13" i="5"/>
  <c r="H11" i="5" l="1"/>
  <c r="I16" i="5"/>
  <c r="I11" i="5" s="1"/>
</calcChain>
</file>

<file path=xl/sharedStrings.xml><?xml version="1.0" encoding="utf-8"?>
<sst xmlns="http://schemas.openxmlformats.org/spreadsheetml/2006/main" count="68" uniqueCount="32">
  <si>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</si>
  <si>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</si>
  <si>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</si>
  <si>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</si>
  <si>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</si>
  <si>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</si>
  <si>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</si>
  <si>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Stundas likme</t>
  </si>
  <si>
    <t>Stundu skaits</t>
  </si>
  <si>
    <t>Samaksa par virsstundu darbu
(EKK1142)</t>
  </si>
  <si>
    <t>DD VSAOI
(EKK1210)</t>
  </si>
  <si>
    <t>Atlīdzība
(EKK1000)</t>
  </si>
  <si>
    <t>Pilsonības un migrācijas lietu pārvalde</t>
  </si>
  <si>
    <t>Patvēruma meklētāju izmitināšanas nodaļa</t>
  </si>
  <si>
    <t>Vecākais eksperts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</si>
  <si>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</si>
  <si>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</si>
  <si>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</si>
  <si>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</si>
  <si>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</si>
  <si>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kopā</t>
  </si>
  <si>
    <t>kontrolei</t>
  </si>
  <si>
    <t>likme</t>
  </si>
  <si>
    <t>dubultā</t>
  </si>
  <si>
    <t>skaits</t>
  </si>
  <si>
    <t>Pamatdarbības struktūrvienības vadītājs</t>
  </si>
  <si>
    <t>PMLP Centrālās struktūrvienības</t>
  </si>
  <si>
    <t>Juridiskā nodaļa</t>
  </si>
  <si>
    <t>Pamatdarbības atbalsta struktūrvienības vadītājs</t>
  </si>
  <si>
    <t>Pamatdarbības atbalsta struktūrvienības vadītāja vietnieks</t>
  </si>
  <si>
    <t>Samaksa par virsstundu darbu nodarbinātajiem, nodrošinot atbalstu Patvēruma meklētāju izmitināšanas nodaļai "Mucenieki" ārkārtas situācijas laikā par laika periodu no  2022. gada 1.janvāra līdz 31.janvārim</t>
  </si>
  <si>
    <t>13.pielikums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</si>
</sst>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,##0.00000"/>
  </numFmts>
  <fonts count="10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8" fillId="0" borderId="0"/>
  </cellStyleXfs>
  <cellXfs count="4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horizontal="center" vertical="center"/>
    </xf>
    <xf numFmtId="1" fontId="6" fillId="2" borderId="0" xfId="0" applyNumberFormat="1" applyFont="1" applyFill="1" applyAlignment="1">
      <alignment horizontal="right"/>
    </xf>
    <xf numFmtId="0" fontId="6" fillId="2" borderId="0" xfId="0" applyFont="1" applyFill="1" applyAlignment="1">
      <alignment horizontal="right"/>
    </xf>
    <xf numFmtId="0" fontId="9" fillId="0" borderId="0" xfId="3" applyFont="1" applyAlignment="1"/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 wrapText="1"/>
    </xf>
    <xf numFmtId="3" fontId="2" fillId="0" borderId="0" xfId="2" applyNumberFormat="1" applyFont="1" applyAlignment="1">
      <alignment horizontal="center" vertical="center"/>
    </xf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right" vertical="center"/>
    </xf>
    <xf numFmtId="4" fontId="4" fillId="3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3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right" vertical="center"/>
    </xf>
    <xf numFmtId="4" fontId="4" fillId="0" borderId="2" xfId="0" applyNumberFormat="1" applyFont="1" applyBorder="1" applyAlignment="1">
      <alignment horizontal="center"/>
    </xf>
    <xf numFmtId="4" fontId="4" fillId="0" borderId="0" xfId="0" applyNumberFormat="1" applyFont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3"/>
    <cellStyle name="Normal 6" xfId="2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tabSelected="1" zoomScaleNormal="100" workbookViewId="0">
      <selection activeCell="C12" sqref="C12"/>
    </sheetView>
  </sheetViews>
  <sheetFormatPr defaultColWidth="9.109375" defaultRowHeight="13.2" x14ac:dyDescent="0.25"/>
  <cols>
    <col min="1" max="1" width="5.6640625" style="1" customWidth="1"/>
    <col min="2" max="2" width="36.5546875" style="2" customWidth="1"/>
    <col min="3" max="3" width="19" style="1" customWidth="1"/>
    <col min="4" max="5" width="9.44140625" style="1" customWidth="1"/>
    <col min="6" max="6" width="10.44140625" style="1" customWidth="1"/>
    <col min="7" max="7" width="11.109375" style="3" customWidth="1"/>
    <col min="8" max="8" width="11.109375" style="1" customWidth="1"/>
    <col min="9" max="9" width="12" style="1" customWidth="1"/>
    <col min="10" max="10" width="13.44140625" style="10" hidden="1" customWidth="1"/>
    <col min="11" max="13" width="0" style="10" hidden="1" customWidth="1"/>
    <col min="14" max="255" width="9.109375" style="10"/>
    <col min="256" max="256" width="5.6640625" style="10" customWidth="1"/>
    <col min="257" max="257" width="36.5546875" style="10" customWidth="1"/>
    <col min="258" max="258" width="19" style="10" customWidth="1"/>
    <col min="259" max="260" width="9.44140625" style="10" customWidth="1"/>
    <col min="261" max="261" width="10.44140625" style="10" customWidth="1"/>
    <col min="262" max="263" width="11.109375" style="10" customWidth="1"/>
    <col min="264" max="264" width="12" style="10" customWidth="1"/>
    <col min="265" max="268" width="0" style="10" hidden="1" customWidth="1"/>
    <col min="269" max="511" width="9.109375" style="10"/>
    <col min="512" max="512" width="5.6640625" style="10" customWidth="1"/>
    <col min="513" max="513" width="36.5546875" style="10" customWidth="1"/>
    <col min="514" max="514" width="19" style="10" customWidth="1"/>
    <col min="515" max="516" width="9.44140625" style="10" customWidth="1"/>
    <col min="517" max="517" width="10.44140625" style="10" customWidth="1"/>
    <col min="518" max="519" width="11.109375" style="10" customWidth="1"/>
    <col min="520" max="520" width="12" style="10" customWidth="1"/>
    <col min="521" max="524" width="0" style="10" hidden="1" customWidth="1"/>
    <col min="525" max="767" width="9.109375" style="10"/>
    <col min="768" max="768" width="5.6640625" style="10" customWidth="1"/>
    <col min="769" max="769" width="36.5546875" style="10" customWidth="1"/>
    <col min="770" max="770" width="19" style="10" customWidth="1"/>
    <col min="771" max="772" width="9.44140625" style="10" customWidth="1"/>
    <col min="773" max="773" width="10.44140625" style="10" customWidth="1"/>
    <col min="774" max="775" width="11.109375" style="10" customWidth="1"/>
    <col min="776" max="776" width="12" style="10" customWidth="1"/>
    <col min="777" max="780" width="0" style="10" hidden="1" customWidth="1"/>
    <col min="781" max="1023" width="9.109375" style="10"/>
    <col min="1024" max="1024" width="5.6640625" style="10" customWidth="1"/>
    <col min="1025" max="1025" width="36.5546875" style="10" customWidth="1"/>
    <col min="1026" max="1026" width="19" style="10" customWidth="1"/>
    <col min="1027" max="1028" width="9.44140625" style="10" customWidth="1"/>
    <col min="1029" max="1029" width="10.44140625" style="10" customWidth="1"/>
    <col min="1030" max="1031" width="11.109375" style="10" customWidth="1"/>
    <col min="1032" max="1032" width="12" style="10" customWidth="1"/>
    <col min="1033" max="1036" width="0" style="10" hidden="1" customWidth="1"/>
    <col min="1037" max="1279" width="9.109375" style="10"/>
    <col min="1280" max="1280" width="5.6640625" style="10" customWidth="1"/>
    <col min="1281" max="1281" width="36.5546875" style="10" customWidth="1"/>
    <col min="1282" max="1282" width="19" style="10" customWidth="1"/>
    <col min="1283" max="1284" width="9.44140625" style="10" customWidth="1"/>
    <col min="1285" max="1285" width="10.44140625" style="10" customWidth="1"/>
    <col min="1286" max="1287" width="11.109375" style="10" customWidth="1"/>
    <col min="1288" max="1288" width="12" style="10" customWidth="1"/>
    <col min="1289" max="1292" width="0" style="10" hidden="1" customWidth="1"/>
    <col min="1293" max="1535" width="9.109375" style="10"/>
    <col min="1536" max="1536" width="5.6640625" style="10" customWidth="1"/>
    <col min="1537" max="1537" width="36.5546875" style="10" customWidth="1"/>
    <col min="1538" max="1538" width="19" style="10" customWidth="1"/>
    <col min="1539" max="1540" width="9.44140625" style="10" customWidth="1"/>
    <col min="1541" max="1541" width="10.44140625" style="10" customWidth="1"/>
    <col min="1542" max="1543" width="11.109375" style="10" customWidth="1"/>
    <col min="1544" max="1544" width="12" style="10" customWidth="1"/>
    <col min="1545" max="1548" width="0" style="10" hidden="1" customWidth="1"/>
    <col min="1549" max="1791" width="9.109375" style="10"/>
    <col min="1792" max="1792" width="5.6640625" style="10" customWidth="1"/>
    <col min="1793" max="1793" width="36.5546875" style="10" customWidth="1"/>
    <col min="1794" max="1794" width="19" style="10" customWidth="1"/>
    <col min="1795" max="1796" width="9.44140625" style="10" customWidth="1"/>
    <col min="1797" max="1797" width="10.44140625" style="10" customWidth="1"/>
    <col min="1798" max="1799" width="11.109375" style="10" customWidth="1"/>
    <col min="1800" max="1800" width="12" style="10" customWidth="1"/>
    <col min="1801" max="1804" width="0" style="10" hidden="1" customWidth="1"/>
    <col min="1805" max="2047" width="9.109375" style="10"/>
    <col min="2048" max="2048" width="5.6640625" style="10" customWidth="1"/>
    <col min="2049" max="2049" width="36.5546875" style="10" customWidth="1"/>
    <col min="2050" max="2050" width="19" style="10" customWidth="1"/>
    <col min="2051" max="2052" width="9.44140625" style="10" customWidth="1"/>
    <col min="2053" max="2053" width="10.44140625" style="10" customWidth="1"/>
    <col min="2054" max="2055" width="11.109375" style="10" customWidth="1"/>
    <col min="2056" max="2056" width="12" style="10" customWidth="1"/>
    <col min="2057" max="2060" width="0" style="10" hidden="1" customWidth="1"/>
    <col min="2061" max="2303" width="9.109375" style="10"/>
    <col min="2304" max="2304" width="5.6640625" style="10" customWidth="1"/>
    <col min="2305" max="2305" width="36.5546875" style="10" customWidth="1"/>
    <col min="2306" max="2306" width="19" style="10" customWidth="1"/>
    <col min="2307" max="2308" width="9.44140625" style="10" customWidth="1"/>
    <col min="2309" max="2309" width="10.44140625" style="10" customWidth="1"/>
    <col min="2310" max="2311" width="11.109375" style="10" customWidth="1"/>
    <col min="2312" max="2312" width="12" style="10" customWidth="1"/>
    <col min="2313" max="2316" width="0" style="10" hidden="1" customWidth="1"/>
    <col min="2317" max="2559" width="9.109375" style="10"/>
    <col min="2560" max="2560" width="5.6640625" style="10" customWidth="1"/>
    <col min="2561" max="2561" width="36.5546875" style="10" customWidth="1"/>
    <col min="2562" max="2562" width="19" style="10" customWidth="1"/>
    <col min="2563" max="2564" width="9.44140625" style="10" customWidth="1"/>
    <col min="2565" max="2565" width="10.44140625" style="10" customWidth="1"/>
    <col min="2566" max="2567" width="11.109375" style="10" customWidth="1"/>
    <col min="2568" max="2568" width="12" style="10" customWidth="1"/>
    <col min="2569" max="2572" width="0" style="10" hidden="1" customWidth="1"/>
    <col min="2573" max="2815" width="9.109375" style="10"/>
    <col min="2816" max="2816" width="5.6640625" style="10" customWidth="1"/>
    <col min="2817" max="2817" width="36.5546875" style="10" customWidth="1"/>
    <col min="2818" max="2818" width="19" style="10" customWidth="1"/>
    <col min="2819" max="2820" width="9.44140625" style="10" customWidth="1"/>
    <col min="2821" max="2821" width="10.44140625" style="10" customWidth="1"/>
    <col min="2822" max="2823" width="11.109375" style="10" customWidth="1"/>
    <col min="2824" max="2824" width="12" style="10" customWidth="1"/>
    <col min="2825" max="2828" width="0" style="10" hidden="1" customWidth="1"/>
    <col min="2829" max="3071" width="9.109375" style="10"/>
    <col min="3072" max="3072" width="5.6640625" style="10" customWidth="1"/>
    <col min="3073" max="3073" width="36.5546875" style="10" customWidth="1"/>
    <col min="3074" max="3074" width="19" style="10" customWidth="1"/>
    <col min="3075" max="3076" width="9.44140625" style="10" customWidth="1"/>
    <col min="3077" max="3077" width="10.44140625" style="10" customWidth="1"/>
    <col min="3078" max="3079" width="11.109375" style="10" customWidth="1"/>
    <col min="3080" max="3080" width="12" style="10" customWidth="1"/>
    <col min="3081" max="3084" width="0" style="10" hidden="1" customWidth="1"/>
    <col min="3085" max="3327" width="9.109375" style="10"/>
    <col min="3328" max="3328" width="5.6640625" style="10" customWidth="1"/>
    <col min="3329" max="3329" width="36.5546875" style="10" customWidth="1"/>
    <col min="3330" max="3330" width="19" style="10" customWidth="1"/>
    <col min="3331" max="3332" width="9.44140625" style="10" customWidth="1"/>
    <col min="3333" max="3333" width="10.44140625" style="10" customWidth="1"/>
    <col min="3334" max="3335" width="11.109375" style="10" customWidth="1"/>
    <col min="3336" max="3336" width="12" style="10" customWidth="1"/>
    <col min="3337" max="3340" width="0" style="10" hidden="1" customWidth="1"/>
    <col min="3341" max="3583" width="9.109375" style="10"/>
    <col min="3584" max="3584" width="5.6640625" style="10" customWidth="1"/>
    <col min="3585" max="3585" width="36.5546875" style="10" customWidth="1"/>
    <col min="3586" max="3586" width="19" style="10" customWidth="1"/>
    <col min="3587" max="3588" width="9.44140625" style="10" customWidth="1"/>
    <col min="3589" max="3589" width="10.44140625" style="10" customWidth="1"/>
    <col min="3590" max="3591" width="11.109375" style="10" customWidth="1"/>
    <col min="3592" max="3592" width="12" style="10" customWidth="1"/>
    <col min="3593" max="3596" width="0" style="10" hidden="1" customWidth="1"/>
    <col min="3597" max="3839" width="9.109375" style="10"/>
    <col min="3840" max="3840" width="5.6640625" style="10" customWidth="1"/>
    <col min="3841" max="3841" width="36.5546875" style="10" customWidth="1"/>
    <col min="3842" max="3842" width="19" style="10" customWidth="1"/>
    <col min="3843" max="3844" width="9.44140625" style="10" customWidth="1"/>
    <col min="3845" max="3845" width="10.44140625" style="10" customWidth="1"/>
    <col min="3846" max="3847" width="11.109375" style="10" customWidth="1"/>
    <col min="3848" max="3848" width="12" style="10" customWidth="1"/>
    <col min="3849" max="3852" width="0" style="10" hidden="1" customWidth="1"/>
    <col min="3853" max="4095" width="9.109375" style="10"/>
    <col min="4096" max="4096" width="5.6640625" style="10" customWidth="1"/>
    <col min="4097" max="4097" width="36.5546875" style="10" customWidth="1"/>
    <col min="4098" max="4098" width="19" style="10" customWidth="1"/>
    <col min="4099" max="4100" width="9.44140625" style="10" customWidth="1"/>
    <col min="4101" max="4101" width="10.44140625" style="10" customWidth="1"/>
    <col min="4102" max="4103" width="11.109375" style="10" customWidth="1"/>
    <col min="4104" max="4104" width="12" style="10" customWidth="1"/>
    <col min="4105" max="4108" width="0" style="10" hidden="1" customWidth="1"/>
    <col min="4109" max="4351" width="9.109375" style="10"/>
    <col min="4352" max="4352" width="5.6640625" style="10" customWidth="1"/>
    <col min="4353" max="4353" width="36.5546875" style="10" customWidth="1"/>
    <col min="4354" max="4354" width="19" style="10" customWidth="1"/>
    <col min="4355" max="4356" width="9.44140625" style="10" customWidth="1"/>
    <col min="4357" max="4357" width="10.44140625" style="10" customWidth="1"/>
    <col min="4358" max="4359" width="11.109375" style="10" customWidth="1"/>
    <col min="4360" max="4360" width="12" style="10" customWidth="1"/>
    <col min="4361" max="4364" width="0" style="10" hidden="1" customWidth="1"/>
    <col min="4365" max="4607" width="9.109375" style="10"/>
    <col min="4608" max="4608" width="5.6640625" style="10" customWidth="1"/>
    <col min="4609" max="4609" width="36.5546875" style="10" customWidth="1"/>
    <col min="4610" max="4610" width="19" style="10" customWidth="1"/>
    <col min="4611" max="4612" width="9.44140625" style="10" customWidth="1"/>
    <col min="4613" max="4613" width="10.44140625" style="10" customWidth="1"/>
    <col min="4614" max="4615" width="11.109375" style="10" customWidth="1"/>
    <col min="4616" max="4616" width="12" style="10" customWidth="1"/>
    <col min="4617" max="4620" width="0" style="10" hidden="1" customWidth="1"/>
    <col min="4621" max="4863" width="9.109375" style="10"/>
    <col min="4864" max="4864" width="5.6640625" style="10" customWidth="1"/>
    <col min="4865" max="4865" width="36.5546875" style="10" customWidth="1"/>
    <col min="4866" max="4866" width="19" style="10" customWidth="1"/>
    <col min="4867" max="4868" width="9.44140625" style="10" customWidth="1"/>
    <col min="4869" max="4869" width="10.44140625" style="10" customWidth="1"/>
    <col min="4870" max="4871" width="11.109375" style="10" customWidth="1"/>
    <col min="4872" max="4872" width="12" style="10" customWidth="1"/>
    <col min="4873" max="4876" width="0" style="10" hidden="1" customWidth="1"/>
    <col min="4877" max="5119" width="9.109375" style="10"/>
    <col min="5120" max="5120" width="5.6640625" style="10" customWidth="1"/>
    <col min="5121" max="5121" width="36.5546875" style="10" customWidth="1"/>
    <col min="5122" max="5122" width="19" style="10" customWidth="1"/>
    <col min="5123" max="5124" width="9.44140625" style="10" customWidth="1"/>
    <col min="5125" max="5125" width="10.44140625" style="10" customWidth="1"/>
    <col min="5126" max="5127" width="11.109375" style="10" customWidth="1"/>
    <col min="5128" max="5128" width="12" style="10" customWidth="1"/>
    <col min="5129" max="5132" width="0" style="10" hidden="1" customWidth="1"/>
    <col min="5133" max="5375" width="9.109375" style="10"/>
    <col min="5376" max="5376" width="5.6640625" style="10" customWidth="1"/>
    <col min="5377" max="5377" width="36.5546875" style="10" customWidth="1"/>
    <col min="5378" max="5378" width="19" style="10" customWidth="1"/>
    <col min="5379" max="5380" width="9.44140625" style="10" customWidth="1"/>
    <col min="5381" max="5381" width="10.44140625" style="10" customWidth="1"/>
    <col min="5382" max="5383" width="11.109375" style="10" customWidth="1"/>
    <col min="5384" max="5384" width="12" style="10" customWidth="1"/>
    <col min="5385" max="5388" width="0" style="10" hidden="1" customWidth="1"/>
    <col min="5389" max="5631" width="9.109375" style="10"/>
    <col min="5632" max="5632" width="5.6640625" style="10" customWidth="1"/>
    <col min="5633" max="5633" width="36.5546875" style="10" customWidth="1"/>
    <col min="5634" max="5634" width="19" style="10" customWidth="1"/>
    <col min="5635" max="5636" width="9.44140625" style="10" customWidth="1"/>
    <col min="5637" max="5637" width="10.44140625" style="10" customWidth="1"/>
    <col min="5638" max="5639" width="11.109375" style="10" customWidth="1"/>
    <col min="5640" max="5640" width="12" style="10" customWidth="1"/>
    <col min="5641" max="5644" width="0" style="10" hidden="1" customWidth="1"/>
    <col min="5645" max="5887" width="9.109375" style="10"/>
    <col min="5888" max="5888" width="5.6640625" style="10" customWidth="1"/>
    <col min="5889" max="5889" width="36.5546875" style="10" customWidth="1"/>
    <col min="5890" max="5890" width="19" style="10" customWidth="1"/>
    <col min="5891" max="5892" width="9.44140625" style="10" customWidth="1"/>
    <col min="5893" max="5893" width="10.44140625" style="10" customWidth="1"/>
    <col min="5894" max="5895" width="11.109375" style="10" customWidth="1"/>
    <col min="5896" max="5896" width="12" style="10" customWidth="1"/>
    <col min="5897" max="5900" width="0" style="10" hidden="1" customWidth="1"/>
    <col min="5901" max="6143" width="9.109375" style="10"/>
    <col min="6144" max="6144" width="5.6640625" style="10" customWidth="1"/>
    <col min="6145" max="6145" width="36.5546875" style="10" customWidth="1"/>
    <col min="6146" max="6146" width="19" style="10" customWidth="1"/>
    <col min="6147" max="6148" width="9.44140625" style="10" customWidth="1"/>
    <col min="6149" max="6149" width="10.44140625" style="10" customWidth="1"/>
    <col min="6150" max="6151" width="11.109375" style="10" customWidth="1"/>
    <col min="6152" max="6152" width="12" style="10" customWidth="1"/>
    <col min="6153" max="6156" width="0" style="10" hidden="1" customWidth="1"/>
    <col min="6157" max="6399" width="9.109375" style="10"/>
    <col min="6400" max="6400" width="5.6640625" style="10" customWidth="1"/>
    <col min="6401" max="6401" width="36.5546875" style="10" customWidth="1"/>
    <col min="6402" max="6402" width="19" style="10" customWidth="1"/>
    <col min="6403" max="6404" width="9.44140625" style="10" customWidth="1"/>
    <col min="6405" max="6405" width="10.44140625" style="10" customWidth="1"/>
    <col min="6406" max="6407" width="11.109375" style="10" customWidth="1"/>
    <col min="6408" max="6408" width="12" style="10" customWidth="1"/>
    <col min="6409" max="6412" width="0" style="10" hidden="1" customWidth="1"/>
    <col min="6413" max="6655" width="9.109375" style="10"/>
    <col min="6656" max="6656" width="5.6640625" style="10" customWidth="1"/>
    <col min="6657" max="6657" width="36.5546875" style="10" customWidth="1"/>
    <col min="6658" max="6658" width="19" style="10" customWidth="1"/>
    <col min="6659" max="6660" width="9.44140625" style="10" customWidth="1"/>
    <col min="6661" max="6661" width="10.44140625" style="10" customWidth="1"/>
    <col min="6662" max="6663" width="11.109375" style="10" customWidth="1"/>
    <col min="6664" max="6664" width="12" style="10" customWidth="1"/>
    <col min="6665" max="6668" width="0" style="10" hidden="1" customWidth="1"/>
    <col min="6669" max="6911" width="9.109375" style="10"/>
    <col min="6912" max="6912" width="5.6640625" style="10" customWidth="1"/>
    <col min="6913" max="6913" width="36.5546875" style="10" customWidth="1"/>
    <col min="6914" max="6914" width="19" style="10" customWidth="1"/>
    <col min="6915" max="6916" width="9.44140625" style="10" customWidth="1"/>
    <col min="6917" max="6917" width="10.44140625" style="10" customWidth="1"/>
    <col min="6918" max="6919" width="11.109375" style="10" customWidth="1"/>
    <col min="6920" max="6920" width="12" style="10" customWidth="1"/>
    <col min="6921" max="6924" width="0" style="10" hidden="1" customWidth="1"/>
    <col min="6925" max="7167" width="9.109375" style="10"/>
    <col min="7168" max="7168" width="5.6640625" style="10" customWidth="1"/>
    <col min="7169" max="7169" width="36.5546875" style="10" customWidth="1"/>
    <col min="7170" max="7170" width="19" style="10" customWidth="1"/>
    <col min="7171" max="7172" width="9.44140625" style="10" customWidth="1"/>
    <col min="7173" max="7173" width="10.44140625" style="10" customWidth="1"/>
    <col min="7174" max="7175" width="11.109375" style="10" customWidth="1"/>
    <col min="7176" max="7176" width="12" style="10" customWidth="1"/>
    <col min="7177" max="7180" width="0" style="10" hidden="1" customWidth="1"/>
    <col min="7181" max="7423" width="9.109375" style="10"/>
    <col min="7424" max="7424" width="5.6640625" style="10" customWidth="1"/>
    <col min="7425" max="7425" width="36.5546875" style="10" customWidth="1"/>
    <col min="7426" max="7426" width="19" style="10" customWidth="1"/>
    <col min="7427" max="7428" width="9.44140625" style="10" customWidth="1"/>
    <col min="7429" max="7429" width="10.44140625" style="10" customWidth="1"/>
    <col min="7430" max="7431" width="11.109375" style="10" customWidth="1"/>
    <col min="7432" max="7432" width="12" style="10" customWidth="1"/>
    <col min="7433" max="7436" width="0" style="10" hidden="1" customWidth="1"/>
    <col min="7437" max="7679" width="9.109375" style="10"/>
    <col min="7680" max="7680" width="5.6640625" style="10" customWidth="1"/>
    <col min="7681" max="7681" width="36.5546875" style="10" customWidth="1"/>
    <col min="7682" max="7682" width="19" style="10" customWidth="1"/>
    <col min="7683" max="7684" width="9.44140625" style="10" customWidth="1"/>
    <col min="7685" max="7685" width="10.44140625" style="10" customWidth="1"/>
    <col min="7686" max="7687" width="11.109375" style="10" customWidth="1"/>
    <col min="7688" max="7688" width="12" style="10" customWidth="1"/>
    <col min="7689" max="7692" width="0" style="10" hidden="1" customWidth="1"/>
    <col min="7693" max="7935" width="9.109375" style="10"/>
    <col min="7936" max="7936" width="5.6640625" style="10" customWidth="1"/>
    <col min="7937" max="7937" width="36.5546875" style="10" customWidth="1"/>
    <col min="7938" max="7938" width="19" style="10" customWidth="1"/>
    <col min="7939" max="7940" width="9.44140625" style="10" customWidth="1"/>
    <col min="7941" max="7941" width="10.44140625" style="10" customWidth="1"/>
    <col min="7942" max="7943" width="11.109375" style="10" customWidth="1"/>
    <col min="7944" max="7944" width="12" style="10" customWidth="1"/>
    <col min="7945" max="7948" width="0" style="10" hidden="1" customWidth="1"/>
    <col min="7949" max="8191" width="9.109375" style="10"/>
    <col min="8192" max="8192" width="5.6640625" style="10" customWidth="1"/>
    <col min="8193" max="8193" width="36.5546875" style="10" customWidth="1"/>
    <col min="8194" max="8194" width="19" style="10" customWidth="1"/>
    <col min="8195" max="8196" width="9.44140625" style="10" customWidth="1"/>
    <col min="8197" max="8197" width="10.44140625" style="10" customWidth="1"/>
    <col min="8198" max="8199" width="11.109375" style="10" customWidth="1"/>
    <col min="8200" max="8200" width="12" style="10" customWidth="1"/>
    <col min="8201" max="8204" width="0" style="10" hidden="1" customWidth="1"/>
    <col min="8205" max="8447" width="9.109375" style="10"/>
    <col min="8448" max="8448" width="5.6640625" style="10" customWidth="1"/>
    <col min="8449" max="8449" width="36.5546875" style="10" customWidth="1"/>
    <col min="8450" max="8450" width="19" style="10" customWidth="1"/>
    <col min="8451" max="8452" width="9.44140625" style="10" customWidth="1"/>
    <col min="8453" max="8453" width="10.44140625" style="10" customWidth="1"/>
    <col min="8454" max="8455" width="11.109375" style="10" customWidth="1"/>
    <col min="8456" max="8456" width="12" style="10" customWidth="1"/>
    <col min="8457" max="8460" width="0" style="10" hidden="1" customWidth="1"/>
    <col min="8461" max="8703" width="9.109375" style="10"/>
    <col min="8704" max="8704" width="5.6640625" style="10" customWidth="1"/>
    <col min="8705" max="8705" width="36.5546875" style="10" customWidth="1"/>
    <col min="8706" max="8706" width="19" style="10" customWidth="1"/>
    <col min="8707" max="8708" width="9.44140625" style="10" customWidth="1"/>
    <col min="8709" max="8709" width="10.44140625" style="10" customWidth="1"/>
    <col min="8710" max="8711" width="11.109375" style="10" customWidth="1"/>
    <col min="8712" max="8712" width="12" style="10" customWidth="1"/>
    <col min="8713" max="8716" width="0" style="10" hidden="1" customWidth="1"/>
    <col min="8717" max="8959" width="9.109375" style="10"/>
    <col min="8960" max="8960" width="5.6640625" style="10" customWidth="1"/>
    <col min="8961" max="8961" width="36.5546875" style="10" customWidth="1"/>
    <col min="8962" max="8962" width="19" style="10" customWidth="1"/>
    <col min="8963" max="8964" width="9.44140625" style="10" customWidth="1"/>
    <col min="8965" max="8965" width="10.44140625" style="10" customWidth="1"/>
    <col min="8966" max="8967" width="11.109375" style="10" customWidth="1"/>
    <col min="8968" max="8968" width="12" style="10" customWidth="1"/>
    <col min="8969" max="8972" width="0" style="10" hidden="1" customWidth="1"/>
    <col min="8973" max="9215" width="9.109375" style="10"/>
    <col min="9216" max="9216" width="5.6640625" style="10" customWidth="1"/>
    <col min="9217" max="9217" width="36.5546875" style="10" customWidth="1"/>
    <col min="9218" max="9218" width="19" style="10" customWidth="1"/>
    <col min="9219" max="9220" width="9.44140625" style="10" customWidth="1"/>
    <col min="9221" max="9221" width="10.44140625" style="10" customWidth="1"/>
    <col min="9222" max="9223" width="11.109375" style="10" customWidth="1"/>
    <col min="9224" max="9224" width="12" style="10" customWidth="1"/>
    <col min="9225" max="9228" width="0" style="10" hidden="1" customWidth="1"/>
    <col min="9229" max="9471" width="9.109375" style="10"/>
    <col min="9472" max="9472" width="5.6640625" style="10" customWidth="1"/>
    <col min="9473" max="9473" width="36.5546875" style="10" customWidth="1"/>
    <col min="9474" max="9474" width="19" style="10" customWidth="1"/>
    <col min="9475" max="9476" width="9.44140625" style="10" customWidth="1"/>
    <col min="9477" max="9477" width="10.44140625" style="10" customWidth="1"/>
    <col min="9478" max="9479" width="11.109375" style="10" customWidth="1"/>
    <col min="9480" max="9480" width="12" style="10" customWidth="1"/>
    <col min="9481" max="9484" width="0" style="10" hidden="1" customWidth="1"/>
    <col min="9485" max="9727" width="9.109375" style="10"/>
    <col min="9728" max="9728" width="5.6640625" style="10" customWidth="1"/>
    <col min="9729" max="9729" width="36.5546875" style="10" customWidth="1"/>
    <col min="9730" max="9730" width="19" style="10" customWidth="1"/>
    <col min="9731" max="9732" width="9.44140625" style="10" customWidth="1"/>
    <col min="9733" max="9733" width="10.44140625" style="10" customWidth="1"/>
    <col min="9734" max="9735" width="11.109375" style="10" customWidth="1"/>
    <col min="9736" max="9736" width="12" style="10" customWidth="1"/>
    <col min="9737" max="9740" width="0" style="10" hidden="1" customWidth="1"/>
    <col min="9741" max="9983" width="9.109375" style="10"/>
    <col min="9984" max="9984" width="5.6640625" style="10" customWidth="1"/>
    <col min="9985" max="9985" width="36.5546875" style="10" customWidth="1"/>
    <col min="9986" max="9986" width="19" style="10" customWidth="1"/>
    <col min="9987" max="9988" width="9.44140625" style="10" customWidth="1"/>
    <col min="9989" max="9989" width="10.44140625" style="10" customWidth="1"/>
    <col min="9990" max="9991" width="11.109375" style="10" customWidth="1"/>
    <col min="9992" max="9992" width="12" style="10" customWidth="1"/>
    <col min="9993" max="9996" width="0" style="10" hidden="1" customWidth="1"/>
    <col min="9997" max="10239" width="9.109375" style="10"/>
    <col min="10240" max="10240" width="5.6640625" style="10" customWidth="1"/>
    <col min="10241" max="10241" width="36.5546875" style="10" customWidth="1"/>
    <col min="10242" max="10242" width="19" style="10" customWidth="1"/>
    <col min="10243" max="10244" width="9.44140625" style="10" customWidth="1"/>
    <col min="10245" max="10245" width="10.44140625" style="10" customWidth="1"/>
    <col min="10246" max="10247" width="11.109375" style="10" customWidth="1"/>
    <col min="10248" max="10248" width="12" style="10" customWidth="1"/>
    <col min="10249" max="10252" width="0" style="10" hidden="1" customWidth="1"/>
    <col min="10253" max="10495" width="9.109375" style="10"/>
    <col min="10496" max="10496" width="5.6640625" style="10" customWidth="1"/>
    <col min="10497" max="10497" width="36.5546875" style="10" customWidth="1"/>
    <col min="10498" max="10498" width="19" style="10" customWidth="1"/>
    <col min="10499" max="10500" width="9.44140625" style="10" customWidth="1"/>
    <col min="10501" max="10501" width="10.44140625" style="10" customWidth="1"/>
    <col min="10502" max="10503" width="11.109375" style="10" customWidth="1"/>
    <col min="10504" max="10504" width="12" style="10" customWidth="1"/>
    <col min="10505" max="10508" width="0" style="10" hidden="1" customWidth="1"/>
    <col min="10509" max="10751" width="9.109375" style="10"/>
    <col min="10752" max="10752" width="5.6640625" style="10" customWidth="1"/>
    <col min="10753" max="10753" width="36.5546875" style="10" customWidth="1"/>
    <col min="10754" max="10754" width="19" style="10" customWidth="1"/>
    <col min="10755" max="10756" width="9.44140625" style="10" customWidth="1"/>
    <col min="10757" max="10757" width="10.44140625" style="10" customWidth="1"/>
    <col min="10758" max="10759" width="11.109375" style="10" customWidth="1"/>
    <col min="10760" max="10760" width="12" style="10" customWidth="1"/>
    <col min="10761" max="10764" width="0" style="10" hidden="1" customWidth="1"/>
    <col min="10765" max="11007" width="9.109375" style="10"/>
    <col min="11008" max="11008" width="5.6640625" style="10" customWidth="1"/>
    <col min="11009" max="11009" width="36.5546875" style="10" customWidth="1"/>
    <col min="11010" max="11010" width="19" style="10" customWidth="1"/>
    <col min="11011" max="11012" width="9.44140625" style="10" customWidth="1"/>
    <col min="11013" max="11013" width="10.44140625" style="10" customWidth="1"/>
    <col min="11014" max="11015" width="11.109375" style="10" customWidth="1"/>
    <col min="11016" max="11016" width="12" style="10" customWidth="1"/>
    <col min="11017" max="11020" width="0" style="10" hidden="1" customWidth="1"/>
    <col min="11021" max="11263" width="9.109375" style="10"/>
    <col min="11264" max="11264" width="5.6640625" style="10" customWidth="1"/>
    <col min="11265" max="11265" width="36.5546875" style="10" customWidth="1"/>
    <col min="11266" max="11266" width="19" style="10" customWidth="1"/>
    <col min="11267" max="11268" width="9.44140625" style="10" customWidth="1"/>
    <col min="11269" max="11269" width="10.44140625" style="10" customWidth="1"/>
    <col min="11270" max="11271" width="11.109375" style="10" customWidth="1"/>
    <col min="11272" max="11272" width="12" style="10" customWidth="1"/>
    <col min="11273" max="11276" width="0" style="10" hidden="1" customWidth="1"/>
    <col min="11277" max="11519" width="9.109375" style="10"/>
    <col min="11520" max="11520" width="5.6640625" style="10" customWidth="1"/>
    <col min="11521" max="11521" width="36.5546875" style="10" customWidth="1"/>
    <col min="11522" max="11522" width="19" style="10" customWidth="1"/>
    <col min="11523" max="11524" width="9.44140625" style="10" customWidth="1"/>
    <col min="11525" max="11525" width="10.44140625" style="10" customWidth="1"/>
    <col min="11526" max="11527" width="11.109375" style="10" customWidth="1"/>
    <col min="11528" max="11528" width="12" style="10" customWidth="1"/>
    <col min="11529" max="11532" width="0" style="10" hidden="1" customWidth="1"/>
    <col min="11533" max="11775" width="9.109375" style="10"/>
    <col min="11776" max="11776" width="5.6640625" style="10" customWidth="1"/>
    <col min="11777" max="11777" width="36.5546875" style="10" customWidth="1"/>
    <col min="11778" max="11778" width="19" style="10" customWidth="1"/>
    <col min="11779" max="11780" width="9.44140625" style="10" customWidth="1"/>
    <col min="11781" max="11781" width="10.44140625" style="10" customWidth="1"/>
    <col min="11782" max="11783" width="11.109375" style="10" customWidth="1"/>
    <col min="11784" max="11784" width="12" style="10" customWidth="1"/>
    <col min="11785" max="11788" width="0" style="10" hidden="1" customWidth="1"/>
    <col min="11789" max="12031" width="9.109375" style="10"/>
    <col min="12032" max="12032" width="5.6640625" style="10" customWidth="1"/>
    <col min="12033" max="12033" width="36.5546875" style="10" customWidth="1"/>
    <col min="12034" max="12034" width="19" style="10" customWidth="1"/>
    <col min="12035" max="12036" width="9.44140625" style="10" customWidth="1"/>
    <col min="12037" max="12037" width="10.44140625" style="10" customWidth="1"/>
    <col min="12038" max="12039" width="11.109375" style="10" customWidth="1"/>
    <col min="12040" max="12040" width="12" style="10" customWidth="1"/>
    <col min="12041" max="12044" width="0" style="10" hidden="1" customWidth="1"/>
    <col min="12045" max="12287" width="9.109375" style="10"/>
    <col min="12288" max="12288" width="5.6640625" style="10" customWidth="1"/>
    <col min="12289" max="12289" width="36.5546875" style="10" customWidth="1"/>
    <col min="12290" max="12290" width="19" style="10" customWidth="1"/>
    <col min="12291" max="12292" width="9.44140625" style="10" customWidth="1"/>
    <col min="12293" max="12293" width="10.44140625" style="10" customWidth="1"/>
    <col min="12294" max="12295" width="11.109375" style="10" customWidth="1"/>
    <col min="12296" max="12296" width="12" style="10" customWidth="1"/>
    <col min="12297" max="12300" width="0" style="10" hidden="1" customWidth="1"/>
    <col min="12301" max="12543" width="9.109375" style="10"/>
    <col min="12544" max="12544" width="5.6640625" style="10" customWidth="1"/>
    <col min="12545" max="12545" width="36.5546875" style="10" customWidth="1"/>
    <col min="12546" max="12546" width="19" style="10" customWidth="1"/>
    <col min="12547" max="12548" width="9.44140625" style="10" customWidth="1"/>
    <col min="12549" max="12549" width="10.44140625" style="10" customWidth="1"/>
    <col min="12550" max="12551" width="11.109375" style="10" customWidth="1"/>
    <col min="12552" max="12552" width="12" style="10" customWidth="1"/>
    <col min="12553" max="12556" width="0" style="10" hidden="1" customWidth="1"/>
    <col min="12557" max="12799" width="9.109375" style="10"/>
    <col min="12800" max="12800" width="5.6640625" style="10" customWidth="1"/>
    <col min="12801" max="12801" width="36.5546875" style="10" customWidth="1"/>
    <col min="12802" max="12802" width="19" style="10" customWidth="1"/>
    <col min="12803" max="12804" width="9.44140625" style="10" customWidth="1"/>
    <col min="12805" max="12805" width="10.44140625" style="10" customWidth="1"/>
    <col min="12806" max="12807" width="11.109375" style="10" customWidth="1"/>
    <col min="12808" max="12808" width="12" style="10" customWidth="1"/>
    <col min="12809" max="12812" width="0" style="10" hidden="1" customWidth="1"/>
    <col min="12813" max="13055" width="9.109375" style="10"/>
    <col min="13056" max="13056" width="5.6640625" style="10" customWidth="1"/>
    <col min="13057" max="13057" width="36.5546875" style="10" customWidth="1"/>
    <col min="13058" max="13058" width="19" style="10" customWidth="1"/>
    <col min="13059" max="13060" width="9.44140625" style="10" customWidth="1"/>
    <col min="13061" max="13061" width="10.44140625" style="10" customWidth="1"/>
    <col min="13062" max="13063" width="11.109375" style="10" customWidth="1"/>
    <col min="13064" max="13064" width="12" style="10" customWidth="1"/>
    <col min="13065" max="13068" width="0" style="10" hidden="1" customWidth="1"/>
    <col min="13069" max="13311" width="9.109375" style="10"/>
    <col min="13312" max="13312" width="5.6640625" style="10" customWidth="1"/>
    <col min="13313" max="13313" width="36.5546875" style="10" customWidth="1"/>
    <col min="13314" max="13314" width="19" style="10" customWidth="1"/>
    <col min="13315" max="13316" width="9.44140625" style="10" customWidth="1"/>
    <col min="13317" max="13317" width="10.44140625" style="10" customWidth="1"/>
    <col min="13318" max="13319" width="11.109375" style="10" customWidth="1"/>
    <col min="13320" max="13320" width="12" style="10" customWidth="1"/>
    <col min="13321" max="13324" width="0" style="10" hidden="1" customWidth="1"/>
    <col min="13325" max="13567" width="9.109375" style="10"/>
    <col min="13568" max="13568" width="5.6640625" style="10" customWidth="1"/>
    <col min="13569" max="13569" width="36.5546875" style="10" customWidth="1"/>
    <col min="13570" max="13570" width="19" style="10" customWidth="1"/>
    <col min="13571" max="13572" width="9.44140625" style="10" customWidth="1"/>
    <col min="13573" max="13573" width="10.44140625" style="10" customWidth="1"/>
    <col min="13574" max="13575" width="11.109375" style="10" customWidth="1"/>
    <col min="13576" max="13576" width="12" style="10" customWidth="1"/>
    <col min="13577" max="13580" width="0" style="10" hidden="1" customWidth="1"/>
    <col min="13581" max="13823" width="9.109375" style="10"/>
    <col min="13824" max="13824" width="5.6640625" style="10" customWidth="1"/>
    <col min="13825" max="13825" width="36.5546875" style="10" customWidth="1"/>
    <col min="13826" max="13826" width="19" style="10" customWidth="1"/>
    <col min="13827" max="13828" width="9.44140625" style="10" customWidth="1"/>
    <col min="13829" max="13829" width="10.44140625" style="10" customWidth="1"/>
    <col min="13830" max="13831" width="11.109375" style="10" customWidth="1"/>
    <col min="13832" max="13832" width="12" style="10" customWidth="1"/>
    <col min="13833" max="13836" width="0" style="10" hidden="1" customWidth="1"/>
    <col min="13837" max="14079" width="9.109375" style="10"/>
    <col min="14080" max="14080" width="5.6640625" style="10" customWidth="1"/>
    <col min="14081" max="14081" width="36.5546875" style="10" customWidth="1"/>
    <col min="14082" max="14082" width="19" style="10" customWidth="1"/>
    <col min="14083" max="14084" width="9.44140625" style="10" customWidth="1"/>
    <col min="14085" max="14085" width="10.44140625" style="10" customWidth="1"/>
    <col min="14086" max="14087" width="11.109375" style="10" customWidth="1"/>
    <col min="14088" max="14088" width="12" style="10" customWidth="1"/>
    <col min="14089" max="14092" width="0" style="10" hidden="1" customWidth="1"/>
    <col min="14093" max="14335" width="9.109375" style="10"/>
    <col min="14336" max="14336" width="5.6640625" style="10" customWidth="1"/>
    <col min="14337" max="14337" width="36.5546875" style="10" customWidth="1"/>
    <col min="14338" max="14338" width="19" style="10" customWidth="1"/>
    <col min="14339" max="14340" width="9.44140625" style="10" customWidth="1"/>
    <col min="14341" max="14341" width="10.44140625" style="10" customWidth="1"/>
    <col min="14342" max="14343" width="11.109375" style="10" customWidth="1"/>
    <col min="14344" max="14344" width="12" style="10" customWidth="1"/>
    <col min="14345" max="14348" width="0" style="10" hidden="1" customWidth="1"/>
    <col min="14349" max="14591" width="9.109375" style="10"/>
    <col min="14592" max="14592" width="5.6640625" style="10" customWidth="1"/>
    <col min="14593" max="14593" width="36.5546875" style="10" customWidth="1"/>
    <col min="14594" max="14594" width="19" style="10" customWidth="1"/>
    <col min="14595" max="14596" width="9.44140625" style="10" customWidth="1"/>
    <col min="14597" max="14597" width="10.44140625" style="10" customWidth="1"/>
    <col min="14598" max="14599" width="11.109375" style="10" customWidth="1"/>
    <col min="14600" max="14600" width="12" style="10" customWidth="1"/>
    <col min="14601" max="14604" width="0" style="10" hidden="1" customWidth="1"/>
    <col min="14605" max="14847" width="9.109375" style="10"/>
    <col min="14848" max="14848" width="5.6640625" style="10" customWidth="1"/>
    <col min="14849" max="14849" width="36.5546875" style="10" customWidth="1"/>
    <col min="14850" max="14850" width="19" style="10" customWidth="1"/>
    <col min="14851" max="14852" width="9.44140625" style="10" customWidth="1"/>
    <col min="14853" max="14853" width="10.44140625" style="10" customWidth="1"/>
    <col min="14854" max="14855" width="11.109375" style="10" customWidth="1"/>
    <col min="14856" max="14856" width="12" style="10" customWidth="1"/>
    <col min="14857" max="14860" width="0" style="10" hidden="1" customWidth="1"/>
    <col min="14861" max="15103" width="9.109375" style="10"/>
    <col min="15104" max="15104" width="5.6640625" style="10" customWidth="1"/>
    <col min="15105" max="15105" width="36.5546875" style="10" customWidth="1"/>
    <col min="15106" max="15106" width="19" style="10" customWidth="1"/>
    <col min="15107" max="15108" width="9.44140625" style="10" customWidth="1"/>
    <col min="15109" max="15109" width="10.44140625" style="10" customWidth="1"/>
    <col min="15110" max="15111" width="11.109375" style="10" customWidth="1"/>
    <col min="15112" max="15112" width="12" style="10" customWidth="1"/>
    <col min="15113" max="15116" width="0" style="10" hidden="1" customWidth="1"/>
    <col min="15117" max="15359" width="9.109375" style="10"/>
    <col min="15360" max="15360" width="5.6640625" style="10" customWidth="1"/>
    <col min="15361" max="15361" width="36.5546875" style="10" customWidth="1"/>
    <col min="15362" max="15362" width="19" style="10" customWidth="1"/>
    <col min="15363" max="15364" width="9.44140625" style="10" customWidth="1"/>
    <col min="15365" max="15365" width="10.44140625" style="10" customWidth="1"/>
    <col min="15366" max="15367" width="11.109375" style="10" customWidth="1"/>
    <col min="15368" max="15368" width="12" style="10" customWidth="1"/>
    <col min="15369" max="15372" width="0" style="10" hidden="1" customWidth="1"/>
    <col min="15373" max="15615" width="9.109375" style="10"/>
    <col min="15616" max="15616" width="5.6640625" style="10" customWidth="1"/>
    <col min="15617" max="15617" width="36.5546875" style="10" customWidth="1"/>
    <col min="15618" max="15618" width="19" style="10" customWidth="1"/>
    <col min="15619" max="15620" width="9.44140625" style="10" customWidth="1"/>
    <col min="15621" max="15621" width="10.44140625" style="10" customWidth="1"/>
    <col min="15622" max="15623" width="11.109375" style="10" customWidth="1"/>
    <col min="15624" max="15624" width="12" style="10" customWidth="1"/>
    <col min="15625" max="15628" width="0" style="10" hidden="1" customWidth="1"/>
    <col min="15629" max="15871" width="9.109375" style="10"/>
    <col min="15872" max="15872" width="5.6640625" style="10" customWidth="1"/>
    <col min="15873" max="15873" width="36.5546875" style="10" customWidth="1"/>
    <col min="15874" max="15874" width="19" style="10" customWidth="1"/>
    <col min="15875" max="15876" width="9.44140625" style="10" customWidth="1"/>
    <col min="15877" max="15877" width="10.44140625" style="10" customWidth="1"/>
    <col min="15878" max="15879" width="11.109375" style="10" customWidth="1"/>
    <col min="15880" max="15880" width="12" style="10" customWidth="1"/>
    <col min="15881" max="15884" width="0" style="10" hidden="1" customWidth="1"/>
    <col min="15885" max="16127" width="9.109375" style="10"/>
    <col min="16128" max="16128" width="5.6640625" style="10" customWidth="1"/>
    <col min="16129" max="16129" width="36.5546875" style="10" customWidth="1"/>
    <col min="16130" max="16130" width="19" style="10" customWidth="1"/>
    <col min="16131" max="16132" width="9.44140625" style="10" customWidth="1"/>
    <col min="16133" max="16133" width="10.44140625" style="10" customWidth="1"/>
    <col min="16134" max="16135" width="11.109375" style="10" customWidth="1"/>
    <col min="16136" max="16136" width="12" style="10" customWidth="1"/>
    <col min="16137" max="16140" width="0" style="10" hidden="1" customWidth="1"/>
    <col min="16141" max="16384" width="9.109375" style="10"/>
  </cols>
  <sheetData>
    <row r="1" spans="1:13" ht="13.8" x14ac:dyDescent="0.25">
      <c r="I1" s="4" t="s">
        <v>31</v>
      </c>
    </row>
    <row r="2" spans="1:13" ht="13.8" x14ac:dyDescent="0.25">
      <c r="I2" s="5" t="s">
        <v>3</v>
      </c>
    </row>
    <row r="3" spans="1:13" ht="13.8" x14ac:dyDescent="0.25">
      <c r="I3" s="5" t="s">
        <v>4</v>
      </c>
    </row>
    <row r="4" spans="1:13" ht="13.8" x14ac:dyDescent="0.25">
      <c r="I4" s="5" t="s">
        <v>5</v>
      </c>
    </row>
    <row r="6" spans="1:13" ht="17.399999999999999" x14ac:dyDescent="0.3">
      <c r="B6" s="6" t="s">
        <v>12</v>
      </c>
    </row>
    <row r="8" spans="1:13" ht="52.2" customHeight="1" x14ac:dyDescent="0.25">
      <c r="A8" s="39" t="s">
        <v>30</v>
      </c>
      <c r="B8" s="39"/>
      <c r="C8" s="39"/>
      <c r="D8" s="39"/>
      <c r="E8" s="39"/>
      <c r="F8" s="39"/>
      <c r="G8" s="39"/>
      <c r="H8" s="39"/>
      <c r="I8" s="39"/>
    </row>
    <row r="9" spans="1:13" x14ac:dyDescent="0.25">
      <c r="A9" s="7"/>
      <c r="B9" s="8"/>
      <c r="C9" s="7"/>
      <c r="D9" s="7"/>
      <c r="E9" s="7"/>
      <c r="F9" s="7"/>
      <c r="G9" s="9"/>
      <c r="H9" s="7"/>
      <c r="I9" s="7"/>
    </row>
    <row r="10" spans="1:13" s="16" customFormat="1" ht="61.5" customHeight="1" x14ac:dyDescent="0.25">
      <c r="A10" s="11" t="s">
        <v>0</v>
      </c>
      <c r="B10" s="12" t="s">
        <v>1</v>
      </c>
      <c r="C10" s="12" t="s">
        <v>2</v>
      </c>
      <c r="D10" s="12" t="s">
        <v>6</v>
      </c>
      <c r="E10" s="12" t="s">
        <v>7</v>
      </c>
      <c r="F10" s="12" t="s">
        <v>8</v>
      </c>
      <c r="G10" s="13" t="s">
        <v>9</v>
      </c>
      <c r="H10" s="14" t="s">
        <v>10</v>
      </c>
      <c r="I10" s="15" t="s">
        <v>11</v>
      </c>
    </row>
    <row r="11" spans="1:13" s="19" customFormat="1" ht="21.75" customHeight="1" x14ac:dyDescent="0.25">
      <c r="A11" s="36" t="s">
        <v>20</v>
      </c>
      <c r="B11" s="36"/>
      <c r="C11" s="36"/>
      <c r="D11" s="17"/>
      <c r="E11" s="17"/>
      <c r="F11" s="35">
        <f t="shared" ref="F11:H11" si="0">SUM(F12:F35)</f>
        <v>691</v>
      </c>
      <c r="G11" s="18">
        <f t="shared" si="0"/>
        <v>8868.8099999999977</v>
      </c>
      <c r="H11" s="18">
        <f t="shared" si="0"/>
        <v>2092.1600000000003</v>
      </c>
      <c r="I11" s="18">
        <f>SUM(I12:I35)</f>
        <v>10960.970000000001</v>
      </c>
      <c r="J11" s="37" t="s">
        <v>21</v>
      </c>
      <c r="K11" s="38"/>
      <c r="L11" s="38"/>
    </row>
    <row r="12" spans="1:13" s="19" customFormat="1" ht="19.5" customHeight="1" x14ac:dyDescent="0.25">
      <c r="A12" s="20"/>
      <c r="B12" s="20" t="s">
        <v>12</v>
      </c>
      <c r="C12" s="20"/>
      <c r="D12" s="21"/>
      <c r="E12" s="21"/>
      <c r="F12" s="21"/>
      <c r="G12" s="21"/>
      <c r="H12" s="21"/>
      <c r="I12" s="21"/>
      <c r="J12" s="22" t="s">
        <v>22</v>
      </c>
      <c r="K12" s="22" t="s">
        <v>23</v>
      </c>
      <c r="L12" s="22" t="s">
        <v>24</v>
      </c>
      <c r="M12" s="22" t="s">
        <v>20</v>
      </c>
    </row>
    <row r="13" spans="1:13" s="31" customFormat="1" x14ac:dyDescent="0.25">
      <c r="A13" s="23">
        <v>1</v>
      </c>
      <c r="B13" s="24" t="s">
        <v>13</v>
      </c>
      <c r="C13" s="24" t="s">
        <v>14</v>
      </c>
      <c r="D13" s="25">
        <v>810</v>
      </c>
      <c r="E13" s="25">
        <f t="shared" ref="E13:E32" si="1">G13/F13/2</f>
        <v>4.8166666666666664</v>
      </c>
      <c r="F13" s="25">
        <v>24</v>
      </c>
      <c r="G13" s="26">
        <v>231.2</v>
      </c>
      <c r="H13" s="27">
        <f t="shared" ref="H13:H32" si="2">ROUND(G13*23.59%,2)</f>
        <v>54.54</v>
      </c>
      <c r="I13" s="28">
        <f t="shared" ref="I13:I32" si="3">G13+H13</f>
        <v>285.74</v>
      </c>
      <c r="J13" s="29">
        <v>4.8380999999999998</v>
      </c>
      <c r="K13" s="30">
        <f>J13*2</f>
        <v>9.6761999999999997</v>
      </c>
      <c r="L13" s="31">
        <v>35</v>
      </c>
      <c r="M13" s="31">
        <f>K13*L13</f>
        <v>338.66699999999997</v>
      </c>
    </row>
    <row r="14" spans="1:13" s="31" customFormat="1" x14ac:dyDescent="0.25">
      <c r="A14" s="23">
        <v>2</v>
      </c>
      <c r="B14" s="24" t="s">
        <v>13</v>
      </c>
      <c r="C14" s="24" t="s">
        <v>14</v>
      </c>
      <c r="D14" s="25">
        <v>810</v>
      </c>
      <c r="E14" s="25">
        <f t="shared" si="1"/>
        <v>4.8166666666666664</v>
      </c>
      <c r="F14" s="25">
        <v>15</v>
      </c>
      <c r="G14" s="26">
        <v>144.5</v>
      </c>
      <c r="H14" s="27">
        <f t="shared" si="2"/>
        <v>34.090000000000003</v>
      </c>
      <c r="I14" s="28">
        <f t="shared" si="3"/>
        <v>178.59</v>
      </c>
      <c r="J14" s="30"/>
      <c r="K14" s="30"/>
    </row>
    <row r="15" spans="1:13" s="31" customFormat="1" x14ac:dyDescent="0.25">
      <c r="A15" s="23">
        <v>3</v>
      </c>
      <c r="B15" s="24" t="s">
        <v>13</v>
      </c>
      <c r="C15" s="24" t="s">
        <v>14</v>
      </c>
      <c r="D15" s="25">
        <v>810</v>
      </c>
      <c r="E15" s="25">
        <f t="shared" si="1"/>
        <v>4.8165789473684217</v>
      </c>
      <c r="F15" s="25">
        <v>57</v>
      </c>
      <c r="G15" s="26">
        <v>549.09</v>
      </c>
      <c r="H15" s="27">
        <f t="shared" si="2"/>
        <v>129.53</v>
      </c>
      <c r="I15" s="28">
        <f t="shared" si="3"/>
        <v>678.62</v>
      </c>
      <c r="J15" s="30"/>
      <c r="K15" s="30"/>
    </row>
    <row r="16" spans="1:13" s="31" customFormat="1" x14ac:dyDescent="0.25">
      <c r="A16" s="23">
        <v>4</v>
      </c>
      <c r="B16" s="24" t="s">
        <v>13</v>
      </c>
      <c r="C16" s="24" t="s">
        <v>14</v>
      </c>
      <c r="D16" s="25">
        <v>810</v>
      </c>
      <c r="E16" s="25">
        <f t="shared" si="1"/>
        <v>4.8166666666666664</v>
      </c>
      <c r="F16" s="25">
        <v>33</v>
      </c>
      <c r="G16" s="26">
        <v>317.89999999999998</v>
      </c>
      <c r="H16" s="27">
        <f t="shared" si="2"/>
        <v>74.989999999999995</v>
      </c>
      <c r="I16" s="28">
        <f t="shared" si="3"/>
        <v>392.89</v>
      </c>
      <c r="J16" s="30"/>
      <c r="K16" s="30"/>
    </row>
    <row r="17" spans="1:11" s="31" customFormat="1" x14ac:dyDescent="0.25">
      <c r="A17" s="23">
        <v>5</v>
      </c>
      <c r="B17" s="24" t="s">
        <v>13</v>
      </c>
      <c r="C17" s="24" t="s">
        <v>14</v>
      </c>
      <c r="D17" s="25">
        <v>810</v>
      </c>
      <c r="E17" s="25">
        <f t="shared" si="1"/>
        <v>4.8166666666666664</v>
      </c>
      <c r="F17" s="25">
        <v>24</v>
      </c>
      <c r="G17" s="26">
        <v>231.2</v>
      </c>
      <c r="H17" s="27">
        <f t="shared" si="2"/>
        <v>54.54</v>
      </c>
      <c r="I17" s="28">
        <f t="shared" si="3"/>
        <v>285.74</v>
      </c>
      <c r="J17" s="29"/>
      <c r="K17" s="30"/>
    </row>
    <row r="18" spans="1:11" s="31" customFormat="1" x14ac:dyDescent="0.25">
      <c r="A18" s="23">
        <v>6</v>
      </c>
      <c r="B18" s="24" t="s">
        <v>13</v>
      </c>
      <c r="C18" s="24" t="s">
        <v>14</v>
      </c>
      <c r="D18" s="25">
        <v>810</v>
      </c>
      <c r="E18" s="25">
        <f t="shared" si="1"/>
        <v>4.8166666666666664</v>
      </c>
      <c r="F18" s="25">
        <v>33</v>
      </c>
      <c r="G18" s="26">
        <v>317.89999999999998</v>
      </c>
      <c r="H18" s="27">
        <f t="shared" si="2"/>
        <v>74.989999999999995</v>
      </c>
      <c r="I18" s="28">
        <f t="shared" si="3"/>
        <v>392.89</v>
      </c>
      <c r="J18" s="30"/>
      <c r="K18" s="30"/>
    </row>
    <row r="19" spans="1:11" s="31" customFormat="1" ht="39.6" x14ac:dyDescent="0.25">
      <c r="A19" s="23">
        <v>7</v>
      </c>
      <c r="B19" s="24" t="s">
        <v>13</v>
      </c>
      <c r="C19" s="24" t="s">
        <v>25</v>
      </c>
      <c r="D19" s="25">
        <v>1382</v>
      </c>
      <c r="E19" s="25">
        <f t="shared" si="1"/>
        <v>8.2260000000000009</v>
      </c>
      <c r="F19" s="25">
        <v>5</v>
      </c>
      <c r="G19" s="26">
        <v>82.26</v>
      </c>
      <c r="H19" s="27">
        <f t="shared" si="2"/>
        <v>19.41</v>
      </c>
      <c r="I19" s="28">
        <f t="shared" si="3"/>
        <v>101.67</v>
      </c>
      <c r="J19" s="29"/>
      <c r="K19" s="30"/>
    </row>
    <row r="20" spans="1:11" s="31" customFormat="1" x14ac:dyDescent="0.25">
      <c r="A20" s="23">
        <v>8</v>
      </c>
      <c r="B20" s="24" t="s">
        <v>13</v>
      </c>
      <c r="C20" s="24" t="s">
        <v>15</v>
      </c>
      <c r="D20" s="25">
        <v>925</v>
      </c>
      <c r="E20" s="25">
        <f t="shared" si="1"/>
        <v>5.5049999999999999</v>
      </c>
      <c r="F20" s="25">
        <v>2</v>
      </c>
      <c r="G20" s="26">
        <v>22.02</v>
      </c>
      <c r="H20" s="27">
        <f t="shared" si="2"/>
        <v>5.19</v>
      </c>
      <c r="I20" s="28">
        <f t="shared" si="3"/>
        <v>27.21</v>
      </c>
      <c r="J20" s="29"/>
      <c r="K20" s="30"/>
    </row>
    <row r="21" spans="1:11" s="31" customFormat="1" x14ac:dyDescent="0.25">
      <c r="A21" s="23">
        <v>9</v>
      </c>
      <c r="B21" s="24" t="s">
        <v>13</v>
      </c>
      <c r="C21" s="24" t="s">
        <v>15</v>
      </c>
      <c r="D21" s="25">
        <v>925</v>
      </c>
      <c r="E21" s="25">
        <f t="shared" si="1"/>
        <v>5.5066666666666668</v>
      </c>
      <c r="F21" s="25">
        <v>3</v>
      </c>
      <c r="G21" s="26">
        <v>33.04</v>
      </c>
      <c r="H21" s="27">
        <f t="shared" si="2"/>
        <v>7.79</v>
      </c>
      <c r="I21" s="28">
        <f t="shared" si="3"/>
        <v>40.83</v>
      </c>
      <c r="J21" s="29"/>
      <c r="K21" s="30"/>
    </row>
    <row r="22" spans="1:11" s="31" customFormat="1" ht="49.5" customHeight="1" x14ac:dyDescent="0.25">
      <c r="A22" s="23">
        <v>10</v>
      </c>
      <c r="B22" s="24" t="s">
        <v>16</v>
      </c>
      <c r="C22" s="24" t="s">
        <v>17</v>
      </c>
      <c r="D22" s="26">
        <v>1678</v>
      </c>
      <c r="E22" s="25">
        <f t="shared" si="1"/>
        <v>9.9880263157894742</v>
      </c>
      <c r="F22" s="25">
        <v>38</v>
      </c>
      <c r="G22" s="26">
        <v>759.09</v>
      </c>
      <c r="H22" s="27">
        <f t="shared" si="2"/>
        <v>179.07</v>
      </c>
      <c r="I22" s="28">
        <f t="shared" si="3"/>
        <v>938.16000000000008</v>
      </c>
      <c r="J22" s="30"/>
      <c r="K22" s="30"/>
    </row>
    <row r="23" spans="1:11" s="31" customFormat="1" ht="49.5" customHeight="1" x14ac:dyDescent="0.25">
      <c r="A23" s="23">
        <v>11</v>
      </c>
      <c r="B23" s="24" t="s">
        <v>16</v>
      </c>
      <c r="C23" s="24" t="s">
        <v>18</v>
      </c>
      <c r="D23" s="26">
        <v>1442</v>
      </c>
      <c r="E23" s="25">
        <f t="shared" si="1"/>
        <v>8.5830000000000002</v>
      </c>
      <c r="F23" s="25">
        <v>40</v>
      </c>
      <c r="G23" s="26">
        <v>686.64</v>
      </c>
      <c r="H23" s="27">
        <f t="shared" si="2"/>
        <v>161.97999999999999</v>
      </c>
      <c r="I23" s="28">
        <f t="shared" si="3"/>
        <v>848.62</v>
      </c>
      <c r="J23" s="30"/>
      <c r="K23" s="30"/>
    </row>
    <row r="24" spans="1:11" s="31" customFormat="1" ht="49.5" customHeight="1" x14ac:dyDescent="0.25">
      <c r="A24" s="23">
        <v>12</v>
      </c>
      <c r="B24" s="24" t="s">
        <v>16</v>
      </c>
      <c r="C24" s="24" t="s">
        <v>18</v>
      </c>
      <c r="D24" s="26">
        <v>1442</v>
      </c>
      <c r="E24" s="25">
        <f t="shared" si="1"/>
        <v>8.5829545454545446</v>
      </c>
      <c r="F24" s="25">
        <v>22</v>
      </c>
      <c r="G24" s="26">
        <v>377.65</v>
      </c>
      <c r="H24" s="27">
        <f t="shared" si="2"/>
        <v>89.09</v>
      </c>
      <c r="I24" s="28">
        <f t="shared" si="3"/>
        <v>466.74</v>
      </c>
      <c r="J24" s="30"/>
      <c r="K24" s="30"/>
    </row>
    <row r="25" spans="1:11" s="31" customFormat="1" x14ac:dyDescent="0.25">
      <c r="A25" s="23">
        <v>13</v>
      </c>
      <c r="B25" s="24" t="s">
        <v>16</v>
      </c>
      <c r="C25" s="24" t="s">
        <v>19</v>
      </c>
      <c r="D25" s="26">
        <v>1015</v>
      </c>
      <c r="E25" s="25">
        <f t="shared" si="1"/>
        <v>6.0420238095238092</v>
      </c>
      <c r="F25" s="25">
        <v>42</v>
      </c>
      <c r="G25" s="26">
        <v>507.53</v>
      </c>
      <c r="H25" s="27">
        <f t="shared" si="2"/>
        <v>119.73</v>
      </c>
      <c r="I25" s="28">
        <f t="shared" si="3"/>
        <v>627.26</v>
      </c>
      <c r="J25" s="30"/>
      <c r="K25" s="30"/>
    </row>
    <row r="26" spans="1:11" s="31" customFormat="1" x14ac:dyDescent="0.25">
      <c r="A26" s="23">
        <v>14</v>
      </c>
      <c r="B26" s="24" t="s">
        <v>16</v>
      </c>
      <c r="C26" s="24" t="s">
        <v>19</v>
      </c>
      <c r="D26" s="26">
        <v>1015</v>
      </c>
      <c r="E26" s="25">
        <f t="shared" si="1"/>
        <v>6.0419999999999998</v>
      </c>
      <c r="F26" s="25">
        <v>40</v>
      </c>
      <c r="G26" s="26">
        <v>483.36</v>
      </c>
      <c r="H26" s="27">
        <f t="shared" si="2"/>
        <v>114.02</v>
      </c>
      <c r="I26" s="28">
        <f t="shared" si="3"/>
        <v>597.38</v>
      </c>
      <c r="J26" s="30"/>
      <c r="K26" s="30"/>
    </row>
    <row r="27" spans="1:11" s="31" customFormat="1" x14ac:dyDescent="0.25">
      <c r="A27" s="23">
        <v>15</v>
      </c>
      <c r="B27" s="24" t="s">
        <v>16</v>
      </c>
      <c r="C27" s="24" t="s">
        <v>19</v>
      </c>
      <c r="D27" s="26">
        <v>1015</v>
      </c>
      <c r="E27" s="25">
        <f t="shared" si="1"/>
        <v>6.0420238095238092</v>
      </c>
      <c r="F27" s="25">
        <v>42</v>
      </c>
      <c r="G27" s="26">
        <v>507.53</v>
      </c>
      <c r="H27" s="27">
        <f t="shared" si="2"/>
        <v>119.73</v>
      </c>
      <c r="I27" s="28">
        <f t="shared" si="3"/>
        <v>627.26</v>
      </c>
      <c r="J27" s="30"/>
      <c r="K27" s="30"/>
    </row>
    <row r="28" spans="1:11" s="31" customFormat="1" x14ac:dyDescent="0.25">
      <c r="A28" s="23">
        <v>16</v>
      </c>
      <c r="B28" s="24" t="s">
        <v>16</v>
      </c>
      <c r="C28" s="24" t="s">
        <v>19</v>
      </c>
      <c r="D28" s="26">
        <v>1015</v>
      </c>
      <c r="E28" s="25">
        <f t="shared" si="1"/>
        <v>6.0420238095238092</v>
      </c>
      <c r="F28" s="25">
        <v>42</v>
      </c>
      <c r="G28" s="26">
        <v>507.53</v>
      </c>
      <c r="H28" s="27">
        <f t="shared" si="2"/>
        <v>119.73</v>
      </c>
      <c r="I28" s="28">
        <f t="shared" si="3"/>
        <v>627.26</v>
      </c>
      <c r="J28" s="30"/>
      <c r="K28" s="30"/>
    </row>
    <row r="29" spans="1:11" s="31" customFormat="1" x14ac:dyDescent="0.25">
      <c r="A29" s="23">
        <v>17</v>
      </c>
      <c r="B29" s="24" t="s">
        <v>16</v>
      </c>
      <c r="C29" s="24" t="s">
        <v>19</v>
      </c>
      <c r="D29" s="26">
        <v>1015</v>
      </c>
      <c r="E29" s="25">
        <f t="shared" si="1"/>
        <v>6.0419999999999998</v>
      </c>
      <c r="F29" s="25">
        <v>40</v>
      </c>
      <c r="G29" s="26">
        <v>483.36</v>
      </c>
      <c r="H29" s="27">
        <f t="shared" si="2"/>
        <v>114.02</v>
      </c>
      <c r="I29" s="28">
        <f t="shared" si="3"/>
        <v>597.38</v>
      </c>
      <c r="J29" s="30"/>
      <c r="K29" s="30"/>
    </row>
    <row r="30" spans="1:11" s="31" customFormat="1" x14ac:dyDescent="0.25">
      <c r="A30" s="23">
        <v>18</v>
      </c>
      <c r="B30" s="24" t="s">
        <v>16</v>
      </c>
      <c r="C30" s="24" t="s">
        <v>19</v>
      </c>
      <c r="D30" s="26">
        <v>1015</v>
      </c>
      <c r="E30" s="25">
        <f t="shared" si="1"/>
        <v>6.0420238095238092</v>
      </c>
      <c r="F30" s="25">
        <v>42</v>
      </c>
      <c r="G30" s="26">
        <v>507.53</v>
      </c>
      <c r="H30" s="27">
        <f t="shared" si="2"/>
        <v>119.73</v>
      </c>
      <c r="I30" s="28">
        <f t="shared" si="3"/>
        <v>627.26</v>
      </c>
      <c r="J30" s="30"/>
      <c r="K30" s="30"/>
    </row>
    <row r="31" spans="1:11" s="31" customFormat="1" x14ac:dyDescent="0.25">
      <c r="A31" s="23">
        <v>19</v>
      </c>
      <c r="B31" s="24" t="s">
        <v>16</v>
      </c>
      <c r="C31" s="24" t="s">
        <v>19</v>
      </c>
      <c r="D31" s="26">
        <v>1015</v>
      </c>
      <c r="E31" s="25">
        <f t="shared" si="1"/>
        <v>6.0420238095238092</v>
      </c>
      <c r="F31" s="25">
        <v>42</v>
      </c>
      <c r="G31" s="26">
        <v>507.53</v>
      </c>
      <c r="H31" s="27">
        <f t="shared" si="2"/>
        <v>119.73</v>
      </c>
      <c r="I31" s="28">
        <f t="shared" si="3"/>
        <v>627.26</v>
      </c>
      <c r="J31" s="30"/>
      <c r="K31" s="30"/>
    </row>
    <row r="32" spans="1:11" s="31" customFormat="1" x14ac:dyDescent="0.25">
      <c r="A32" s="23">
        <v>20</v>
      </c>
      <c r="B32" s="24" t="s">
        <v>16</v>
      </c>
      <c r="C32" s="24" t="s">
        <v>15</v>
      </c>
      <c r="D32" s="25">
        <v>925</v>
      </c>
      <c r="E32" s="25">
        <f t="shared" si="1"/>
        <v>5.5059523809523814</v>
      </c>
      <c r="F32" s="25">
        <v>42</v>
      </c>
      <c r="G32" s="26">
        <v>462.5</v>
      </c>
      <c r="H32" s="27">
        <f t="shared" si="2"/>
        <v>109.1</v>
      </c>
      <c r="I32" s="28">
        <f t="shared" si="3"/>
        <v>571.6</v>
      </c>
      <c r="J32" s="32"/>
      <c r="K32" s="30"/>
    </row>
    <row r="33" spans="1:19" s="19" customFormat="1" ht="19.5" customHeight="1" x14ac:dyDescent="0.25">
      <c r="A33" s="20"/>
      <c r="B33" s="20" t="s">
        <v>26</v>
      </c>
      <c r="C33" s="20"/>
      <c r="D33" s="33"/>
      <c r="E33" s="33"/>
      <c r="F33" s="33"/>
      <c r="G33" s="33"/>
      <c r="H33" s="33"/>
      <c r="I33" s="33"/>
      <c r="J33" s="32"/>
      <c r="K33" s="32"/>
    </row>
    <row r="34" spans="1:19" s="31" customFormat="1" ht="39.6" x14ac:dyDescent="0.25">
      <c r="A34" s="34">
        <v>21</v>
      </c>
      <c r="B34" s="23" t="s">
        <v>27</v>
      </c>
      <c r="C34" s="24" t="s">
        <v>28</v>
      </c>
      <c r="D34" s="26">
        <v>1647</v>
      </c>
      <c r="E34" s="25">
        <f>G34/F34/2</f>
        <v>9.8040277777777778</v>
      </c>
      <c r="F34" s="25">
        <v>36</v>
      </c>
      <c r="G34" s="26">
        <v>705.89</v>
      </c>
      <c r="H34" s="27">
        <f>ROUND(G34*23.59%,2)</f>
        <v>166.52</v>
      </c>
      <c r="I34" s="28">
        <f>G34+H34</f>
        <v>872.41</v>
      </c>
      <c r="J34" s="30"/>
      <c r="K34" s="30"/>
    </row>
    <row r="35" spans="1:19" s="31" customFormat="1" ht="39.6" x14ac:dyDescent="0.25">
      <c r="A35" s="34">
        <v>22</v>
      </c>
      <c r="B35" s="23" t="s">
        <v>27</v>
      </c>
      <c r="C35" s="24" t="s">
        <v>29</v>
      </c>
      <c r="D35" s="26">
        <v>1380</v>
      </c>
      <c r="E35" s="25">
        <f>G35/F35/2</f>
        <v>8.214074074074075</v>
      </c>
      <c r="F35" s="25">
        <v>27</v>
      </c>
      <c r="G35" s="26">
        <v>443.56</v>
      </c>
      <c r="H35" s="27">
        <f>ROUND(G35*23.59%,2)</f>
        <v>104.64</v>
      </c>
      <c r="I35" s="28">
        <f>G35+H35</f>
        <v>548.20000000000005</v>
      </c>
      <c r="J35" s="30"/>
      <c r="K35" s="30"/>
    </row>
    <row r="36" spans="1:19" hidden="1" x14ac:dyDescent="0.25">
      <c r="A36" s="21"/>
      <c r="B36" s="21" t="s">
        <v>12</v>
      </c>
      <c r="C36" s="21"/>
      <c r="D36" s="21"/>
      <c r="E36" s="21"/>
      <c r="F36" s="21"/>
      <c r="G36" s="21"/>
      <c r="H36" s="21"/>
      <c r="I36" s="21"/>
      <c r="J36" s="30"/>
      <c r="K36" s="30"/>
      <c r="L36" s="31"/>
      <c r="M36" s="31"/>
      <c r="N36" s="31"/>
      <c r="O36" s="31"/>
      <c r="P36" s="31"/>
      <c r="Q36" s="31"/>
      <c r="R36" s="31"/>
      <c r="S36" s="31"/>
    </row>
  </sheetData>
  <mergeCells count="3">
    <mergeCell ref="A11:C11"/>
    <mergeCell ref="J11:L11"/>
    <mergeCell ref="A8:I8"/>
  </mergeCells>
  <pageMargins left="0.7" right="0.7" top="0.75" bottom="0.75" header="0.3" footer="0.3"/>
  <pageSetup paperSize="9" scale="70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13.pielikums anotācijai</dc:title>
  <dc:creator>Inga Ošiņa</dc:creator>
  <cp:lastModifiedBy>Inga Ošiņa</cp:lastModifiedBy>
  <cp:lastPrinted>2022-03-02T11:37:32Z</cp:lastPrinted>
  <dcterms:created xsi:type="dcterms:W3CDTF">2021-10-12T08:46:52Z</dcterms:created>
  <dcterms:modified xsi:type="dcterms:W3CDTF">2022-03-02T11:40:27Z</dcterms:modified>
</cp:coreProperties>
</file>