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3040" windowHeight="9192"/>
  </bookViews>
  <sheets>
    <sheet name="10.pielikums" sheetId="21" r:id="rId1"/>
  </sheets>
  <definedNames>
    <definedName name="_xlnm.Print_Area" localSheetId="0">'10.pielikums'!$A$1:$L$290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8" i="21" l="1"/>
  <c r="J288" i="21" s="1"/>
  <c r="H287" i="21"/>
  <c r="J287" i="21" s="1"/>
  <c r="H286" i="21"/>
  <c r="J286" i="21" s="1"/>
  <c r="H285" i="21"/>
  <c r="J285" i="21" s="1"/>
  <c r="K285" i="21" s="1"/>
  <c r="H284" i="21"/>
  <c r="J284" i="21" s="1"/>
  <c r="H283" i="21"/>
  <c r="J283" i="21" s="1"/>
  <c r="H282" i="21"/>
  <c r="J282" i="21" s="1"/>
  <c r="H281" i="21"/>
  <c r="J281" i="21" s="1"/>
  <c r="H280" i="21"/>
  <c r="J280" i="21" s="1"/>
  <c r="H279" i="21"/>
  <c r="I279" i="21"/>
  <c r="I10" i="21" s="1"/>
  <c r="H278" i="21"/>
  <c r="J278" i="21" s="1"/>
  <c r="K278" i="21" s="1"/>
  <c r="H277" i="21"/>
  <c r="J277" i="21" s="1"/>
  <c r="K277" i="21" s="1"/>
  <c r="L277" i="21" s="1"/>
  <c r="H276" i="21"/>
  <c r="J276" i="21" s="1"/>
  <c r="H275" i="21"/>
  <c r="J275" i="21" s="1"/>
  <c r="K275" i="21" s="1"/>
  <c r="L275" i="21" s="1"/>
  <c r="H274" i="21"/>
  <c r="J274" i="21" s="1"/>
  <c r="H273" i="21"/>
  <c r="J273" i="21" s="1"/>
  <c r="H272" i="21"/>
  <c r="J272" i="21" s="1"/>
  <c r="K272" i="21" s="1"/>
  <c r="H271" i="21"/>
  <c r="J271" i="21" s="1"/>
  <c r="K271" i="21" s="1"/>
  <c r="L271" i="21" s="1"/>
  <c r="H270" i="21"/>
  <c r="J270" i="21" s="1"/>
  <c r="K270" i="21" s="1"/>
  <c r="H269" i="21"/>
  <c r="J269" i="21" s="1"/>
  <c r="K269" i="21" s="1"/>
  <c r="L269" i="21" s="1"/>
  <c r="H268" i="21"/>
  <c r="J268" i="21" s="1"/>
  <c r="H267" i="21"/>
  <c r="J267" i="21" s="1"/>
  <c r="K267" i="21" s="1"/>
  <c r="L267" i="21" s="1"/>
  <c r="H266" i="21"/>
  <c r="J266" i="21" s="1"/>
  <c r="H265" i="21"/>
  <c r="J265" i="21" s="1"/>
  <c r="H264" i="21"/>
  <c r="J264" i="21" s="1"/>
  <c r="K264" i="21" s="1"/>
  <c r="H263" i="21"/>
  <c r="J263" i="21" s="1"/>
  <c r="H262" i="21"/>
  <c r="J262" i="21" s="1"/>
  <c r="K262" i="21" s="1"/>
  <c r="H261" i="21"/>
  <c r="J261" i="21" s="1"/>
  <c r="H260" i="21"/>
  <c r="J260" i="21" s="1"/>
  <c r="H259" i="21"/>
  <c r="J259" i="21" s="1"/>
  <c r="K259" i="21" s="1"/>
  <c r="L259" i="21" s="1"/>
  <c r="H258" i="21"/>
  <c r="J258" i="21" s="1"/>
  <c r="K258" i="21" s="1"/>
  <c r="H257" i="21"/>
  <c r="J257" i="21" s="1"/>
  <c r="H256" i="21"/>
  <c r="J256" i="21" s="1"/>
  <c r="K256" i="21" s="1"/>
  <c r="H255" i="21"/>
  <c r="J255" i="21" s="1"/>
  <c r="K255" i="21" s="1"/>
  <c r="L255" i="21" s="1"/>
  <c r="H254" i="21"/>
  <c r="J254" i="21" s="1"/>
  <c r="K254" i="21" s="1"/>
  <c r="H253" i="21"/>
  <c r="J253" i="21" s="1"/>
  <c r="H252" i="21"/>
  <c r="J252" i="21" s="1"/>
  <c r="H251" i="21"/>
  <c r="J251" i="21" s="1"/>
  <c r="K251" i="21" s="1"/>
  <c r="H250" i="21"/>
  <c r="J250" i="21" s="1"/>
  <c r="H249" i="21"/>
  <c r="J249" i="21" s="1"/>
  <c r="H248" i="21"/>
  <c r="J248" i="21" s="1"/>
  <c r="K248" i="21" s="1"/>
  <c r="H247" i="21"/>
  <c r="J247" i="21" s="1"/>
  <c r="H246" i="21"/>
  <c r="J246" i="21" s="1"/>
  <c r="K246" i="21" s="1"/>
  <c r="H245" i="21"/>
  <c r="J245" i="21" s="1"/>
  <c r="H244" i="21"/>
  <c r="J244" i="21" s="1"/>
  <c r="K244" i="21" s="1"/>
  <c r="H243" i="21"/>
  <c r="J243" i="21" s="1"/>
  <c r="K243" i="21" s="1"/>
  <c r="H242" i="21"/>
  <c r="J242" i="21" s="1"/>
  <c r="H241" i="21"/>
  <c r="J241" i="21" s="1"/>
  <c r="K241" i="21" s="1"/>
  <c r="L241" i="21" s="1"/>
  <c r="H240" i="21"/>
  <c r="J240" i="21" s="1"/>
  <c r="H239" i="21"/>
  <c r="J239" i="21" s="1"/>
  <c r="H238" i="21"/>
  <c r="J238" i="21" s="1"/>
  <c r="K238" i="21" s="1"/>
  <c r="H237" i="21"/>
  <c r="J237" i="21" s="1"/>
  <c r="H236" i="21"/>
  <c r="J236" i="21" s="1"/>
  <c r="H235" i="21"/>
  <c r="J235" i="21" s="1"/>
  <c r="K235" i="21" s="1"/>
  <c r="H234" i="21"/>
  <c r="J234" i="21" s="1"/>
  <c r="K234" i="21" s="1"/>
  <c r="H233" i="21"/>
  <c r="J233" i="21" s="1"/>
  <c r="K233" i="21" s="1"/>
  <c r="L233" i="21" s="1"/>
  <c r="H232" i="21"/>
  <c r="J232" i="21" s="1"/>
  <c r="H231" i="21"/>
  <c r="J231" i="21" s="1"/>
  <c r="H230" i="21"/>
  <c r="J230" i="21" s="1"/>
  <c r="K230" i="21" s="1"/>
  <c r="H229" i="21"/>
  <c r="J229" i="21" s="1"/>
  <c r="H228" i="21"/>
  <c r="J228" i="21" s="1"/>
  <c r="H227" i="21"/>
  <c r="J227" i="21" s="1"/>
  <c r="K227" i="21" s="1"/>
  <c r="H226" i="21"/>
  <c r="J226" i="21" s="1"/>
  <c r="H225" i="21"/>
  <c r="J225" i="21" s="1"/>
  <c r="H224" i="21"/>
  <c r="J224" i="21" s="1"/>
  <c r="H223" i="21"/>
  <c r="J223" i="21" s="1"/>
  <c r="H222" i="21"/>
  <c r="J222" i="21" s="1"/>
  <c r="K222" i="21" s="1"/>
  <c r="H221" i="21"/>
  <c r="J221" i="21" s="1"/>
  <c r="H220" i="21"/>
  <c r="J220" i="21" s="1"/>
  <c r="H219" i="21"/>
  <c r="J219" i="21" s="1"/>
  <c r="K219" i="21" s="1"/>
  <c r="H218" i="21"/>
  <c r="J218" i="21" s="1"/>
  <c r="K218" i="21" s="1"/>
  <c r="H217" i="21"/>
  <c r="J217" i="21" s="1"/>
  <c r="H216" i="21"/>
  <c r="J216" i="21" s="1"/>
  <c r="H215" i="21"/>
  <c r="J215" i="21" s="1"/>
  <c r="H214" i="21"/>
  <c r="J214" i="21" s="1"/>
  <c r="K214" i="21" s="1"/>
  <c r="H213" i="21"/>
  <c r="J213" i="21" s="1"/>
  <c r="H212" i="21"/>
  <c r="J212" i="21" s="1"/>
  <c r="H211" i="21"/>
  <c r="J211" i="21" s="1"/>
  <c r="K211" i="21" s="1"/>
  <c r="H210" i="21"/>
  <c r="J210" i="21" s="1"/>
  <c r="H209" i="21"/>
  <c r="J209" i="21" s="1"/>
  <c r="K209" i="21" s="1"/>
  <c r="L209" i="21" s="1"/>
  <c r="H208" i="21"/>
  <c r="J208" i="21" s="1"/>
  <c r="H207" i="21"/>
  <c r="J207" i="21" s="1"/>
  <c r="H206" i="21"/>
  <c r="J206" i="21" s="1"/>
  <c r="K206" i="21" s="1"/>
  <c r="H205" i="21"/>
  <c r="J205" i="21" s="1"/>
  <c r="H204" i="21"/>
  <c r="J204" i="21" s="1"/>
  <c r="H203" i="21"/>
  <c r="J203" i="21" s="1"/>
  <c r="K203" i="21" s="1"/>
  <c r="H202" i="21"/>
  <c r="J202" i="21" s="1"/>
  <c r="H201" i="21"/>
  <c r="J201" i="21" s="1"/>
  <c r="H200" i="21"/>
  <c r="J200" i="21" s="1"/>
  <c r="H199" i="21"/>
  <c r="J199" i="21" s="1"/>
  <c r="H198" i="21"/>
  <c r="J198" i="21" s="1"/>
  <c r="K198" i="21" s="1"/>
  <c r="H197" i="21"/>
  <c r="J197" i="21" s="1"/>
  <c r="H196" i="21"/>
  <c r="J196" i="21" s="1"/>
  <c r="H195" i="21"/>
  <c r="J195" i="21" s="1"/>
  <c r="K195" i="21" s="1"/>
  <c r="H194" i="21"/>
  <c r="J194" i="21" s="1"/>
  <c r="K194" i="21" s="1"/>
  <c r="H193" i="21"/>
  <c r="J193" i="21" s="1"/>
  <c r="K193" i="21" s="1"/>
  <c r="L193" i="21" s="1"/>
  <c r="H192" i="21"/>
  <c r="J192" i="21" s="1"/>
  <c r="H191" i="21"/>
  <c r="J191" i="21" s="1"/>
  <c r="J190" i="21"/>
  <c r="K190" i="21" s="1"/>
  <c r="H190" i="21"/>
  <c r="H189" i="21"/>
  <c r="J189" i="21" s="1"/>
  <c r="H188" i="21"/>
  <c r="J188" i="21" s="1"/>
  <c r="H187" i="21"/>
  <c r="J187" i="21" s="1"/>
  <c r="K187" i="21" s="1"/>
  <c r="H186" i="21"/>
  <c r="J186" i="21" s="1"/>
  <c r="H185" i="21"/>
  <c r="J185" i="21" s="1"/>
  <c r="K185" i="21" s="1"/>
  <c r="L185" i="21" s="1"/>
  <c r="H184" i="21"/>
  <c r="J184" i="21" s="1"/>
  <c r="H183" i="21"/>
  <c r="J183" i="21" s="1"/>
  <c r="H182" i="21"/>
  <c r="J182" i="21" s="1"/>
  <c r="K182" i="21" s="1"/>
  <c r="H181" i="21"/>
  <c r="J181" i="21" s="1"/>
  <c r="H180" i="21"/>
  <c r="J180" i="21" s="1"/>
  <c r="H179" i="21"/>
  <c r="J179" i="21" s="1"/>
  <c r="K179" i="21" s="1"/>
  <c r="H178" i="21"/>
  <c r="J178" i="21" s="1"/>
  <c r="H177" i="21"/>
  <c r="J177" i="21" s="1"/>
  <c r="K177" i="21" s="1"/>
  <c r="L177" i="21" s="1"/>
  <c r="H176" i="21"/>
  <c r="J176" i="21" s="1"/>
  <c r="H175" i="21"/>
  <c r="J175" i="21" s="1"/>
  <c r="K175" i="21" s="1"/>
  <c r="H174" i="21"/>
  <c r="J174" i="21" s="1"/>
  <c r="K174" i="21" s="1"/>
  <c r="H173" i="21"/>
  <c r="J173" i="21" s="1"/>
  <c r="H172" i="21"/>
  <c r="J172" i="21" s="1"/>
  <c r="H171" i="21"/>
  <c r="J171" i="21" s="1"/>
  <c r="K171" i="21" s="1"/>
  <c r="H170" i="21"/>
  <c r="J170" i="21" s="1"/>
  <c r="H169" i="21"/>
  <c r="J169" i="21" s="1"/>
  <c r="K169" i="21" s="1"/>
  <c r="L169" i="21" s="1"/>
  <c r="H168" i="21"/>
  <c r="J168" i="21" s="1"/>
  <c r="H167" i="21"/>
  <c r="J167" i="21" s="1"/>
  <c r="K167" i="21" s="1"/>
  <c r="H166" i="21"/>
  <c r="J166" i="21" s="1"/>
  <c r="H165" i="21"/>
  <c r="J165" i="21" s="1"/>
  <c r="K165" i="21" s="1"/>
  <c r="H164" i="21"/>
  <c r="J164" i="21" s="1"/>
  <c r="K164" i="21" s="1"/>
  <c r="H163" i="21"/>
  <c r="J163" i="21" s="1"/>
  <c r="H162" i="21"/>
  <c r="J162" i="21" s="1"/>
  <c r="H161" i="21"/>
  <c r="J161" i="21" s="1"/>
  <c r="H160" i="21"/>
  <c r="J160" i="21" s="1"/>
  <c r="H159" i="21"/>
  <c r="J159" i="21" s="1"/>
  <c r="K159" i="21" s="1"/>
  <c r="H158" i="21"/>
  <c r="J158" i="21" s="1"/>
  <c r="K158" i="21" s="1"/>
  <c r="H157" i="21"/>
  <c r="J157" i="21" s="1"/>
  <c r="K157" i="21" s="1"/>
  <c r="H156" i="21"/>
  <c r="J156" i="21" s="1"/>
  <c r="H155" i="21"/>
  <c r="J155" i="21" s="1"/>
  <c r="H154" i="21"/>
  <c r="J154" i="21" s="1"/>
  <c r="H153" i="21"/>
  <c r="J153" i="21" s="1"/>
  <c r="K153" i="21" s="1"/>
  <c r="H152" i="21"/>
  <c r="J152" i="21" s="1"/>
  <c r="H151" i="21"/>
  <c r="J151" i="21" s="1"/>
  <c r="K151" i="21" s="1"/>
  <c r="H150" i="21"/>
  <c r="J150" i="21" s="1"/>
  <c r="H149" i="21"/>
  <c r="J149" i="21" s="1"/>
  <c r="H148" i="21"/>
  <c r="J148" i="21" s="1"/>
  <c r="K148" i="21" s="1"/>
  <c r="H147" i="21"/>
  <c r="J147" i="21" s="1"/>
  <c r="H146" i="21"/>
  <c r="J146" i="21" s="1"/>
  <c r="K146" i="21" s="1"/>
  <c r="H145" i="21"/>
  <c r="J145" i="21" s="1"/>
  <c r="H144" i="21"/>
  <c r="J144" i="21" s="1"/>
  <c r="J143" i="21"/>
  <c r="K143" i="21" s="1"/>
  <c r="H143" i="21"/>
  <c r="H142" i="21"/>
  <c r="J142" i="21" s="1"/>
  <c r="K142" i="21" s="1"/>
  <c r="H141" i="21"/>
  <c r="J141" i="21" s="1"/>
  <c r="K141" i="21" s="1"/>
  <c r="H140" i="21"/>
  <c r="J140" i="21" s="1"/>
  <c r="H139" i="21"/>
  <c r="J139" i="21" s="1"/>
  <c r="H138" i="21"/>
  <c r="J138" i="21" s="1"/>
  <c r="K138" i="21" s="1"/>
  <c r="H137" i="21"/>
  <c r="J137" i="21" s="1"/>
  <c r="K137" i="21" s="1"/>
  <c r="H136" i="21"/>
  <c r="J136" i="21" s="1"/>
  <c r="H135" i="21"/>
  <c r="J135" i="21" s="1"/>
  <c r="H134" i="21"/>
  <c r="J134" i="21" s="1"/>
  <c r="H133" i="21"/>
  <c r="J133" i="21" s="1"/>
  <c r="H132" i="21"/>
  <c r="J132" i="21" s="1"/>
  <c r="K132" i="21" s="1"/>
  <c r="H131" i="21"/>
  <c r="J131" i="21" s="1"/>
  <c r="K131" i="21" s="1"/>
  <c r="H130" i="21"/>
  <c r="J130" i="21" s="1"/>
  <c r="K130" i="21" s="1"/>
  <c r="H129" i="21"/>
  <c r="J129" i="21" s="1"/>
  <c r="K129" i="21" s="1"/>
  <c r="H128" i="21"/>
  <c r="J128" i="21" s="1"/>
  <c r="H127" i="21"/>
  <c r="J127" i="21" s="1"/>
  <c r="H126" i="21"/>
  <c r="J126" i="21" s="1"/>
  <c r="K126" i="21" s="1"/>
  <c r="H125" i="21"/>
  <c r="J125" i="21" s="1"/>
  <c r="K125" i="21" s="1"/>
  <c r="H124" i="21"/>
  <c r="J124" i="21" s="1"/>
  <c r="H123" i="21"/>
  <c r="J123" i="21" s="1"/>
  <c r="H122" i="21"/>
  <c r="J122" i="21" s="1"/>
  <c r="K122" i="21" s="1"/>
  <c r="H121" i="21"/>
  <c r="J121" i="21" s="1"/>
  <c r="H120" i="21"/>
  <c r="J120" i="21" s="1"/>
  <c r="H119" i="21"/>
  <c r="J119" i="21" s="1"/>
  <c r="K119" i="21" s="1"/>
  <c r="H118" i="21"/>
  <c r="J118" i="21" s="1"/>
  <c r="H117" i="21"/>
  <c r="J117" i="21" s="1"/>
  <c r="H116" i="21"/>
  <c r="J116" i="21" s="1"/>
  <c r="H115" i="21"/>
  <c r="J115" i="21" s="1"/>
  <c r="H114" i="21"/>
  <c r="J114" i="21" s="1"/>
  <c r="H113" i="21"/>
  <c r="J113" i="21" s="1"/>
  <c r="H112" i="21"/>
  <c r="J112" i="21" s="1"/>
  <c r="H111" i="21"/>
  <c r="J111" i="21" s="1"/>
  <c r="H110" i="21"/>
  <c r="J110" i="21" s="1"/>
  <c r="H109" i="21"/>
  <c r="J109" i="21" s="1"/>
  <c r="H108" i="21"/>
  <c r="J108" i="21" s="1"/>
  <c r="H107" i="21"/>
  <c r="J107" i="21" s="1"/>
  <c r="K107" i="21" s="1"/>
  <c r="H106" i="21"/>
  <c r="J106" i="21" s="1"/>
  <c r="H105" i="21"/>
  <c r="J105" i="21" s="1"/>
  <c r="K105" i="21" s="1"/>
  <c r="H104" i="21"/>
  <c r="J104" i="21" s="1"/>
  <c r="H103" i="21"/>
  <c r="J103" i="21" s="1"/>
  <c r="K103" i="21" s="1"/>
  <c r="H102" i="21"/>
  <c r="J102" i="21" s="1"/>
  <c r="H101" i="21"/>
  <c r="J101" i="21" s="1"/>
  <c r="H100" i="21"/>
  <c r="J100" i="21" s="1"/>
  <c r="H99" i="21"/>
  <c r="J99" i="21" s="1"/>
  <c r="H98" i="21"/>
  <c r="J98" i="21" s="1"/>
  <c r="H97" i="21"/>
  <c r="J97" i="21" s="1"/>
  <c r="H96" i="21"/>
  <c r="J96" i="21" s="1"/>
  <c r="H95" i="21"/>
  <c r="J95" i="21" s="1"/>
  <c r="K95" i="21" s="1"/>
  <c r="H94" i="21"/>
  <c r="J94" i="21" s="1"/>
  <c r="H93" i="21"/>
  <c r="J93" i="21" s="1"/>
  <c r="K93" i="21" s="1"/>
  <c r="H92" i="21"/>
  <c r="J92" i="21" s="1"/>
  <c r="H91" i="21"/>
  <c r="J91" i="21" s="1"/>
  <c r="K91" i="21" s="1"/>
  <c r="H90" i="21"/>
  <c r="J90" i="21" s="1"/>
  <c r="H89" i="21"/>
  <c r="J89" i="21" s="1"/>
  <c r="K89" i="21" s="1"/>
  <c r="H88" i="21"/>
  <c r="J88" i="21" s="1"/>
  <c r="H87" i="21"/>
  <c r="J87" i="21" s="1"/>
  <c r="K87" i="21" s="1"/>
  <c r="H86" i="21"/>
  <c r="J86" i="21" s="1"/>
  <c r="H85" i="21"/>
  <c r="J85" i="21" s="1"/>
  <c r="H84" i="21"/>
  <c r="J84" i="21" s="1"/>
  <c r="H83" i="21"/>
  <c r="J83" i="21" s="1"/>
  <c r="H82" i="21"/>
  <c r="J82" i="21" s="1"/>
  <c r="H81" i="21"/>
  <c r="J81" i="21" s="1"/>
  <c r="H80" i="21"/>
  <c r="J80" i="21" s="1"/>
  <c r="H79" i="21"/>
  <c r="J79" i="21" s="1"/>
  <c r="H78" i="21"/>
  <c r="J78" i="21" s="1"/>
  <c r="H77" i="21"/>
  <c r="J77" i="21" s="1"/>
  <c r="H76" i="21"/>
  <c r="J76" i="21" s="1"/>
  <c r="H75" i="21"/>
  <c r="J75" i="21" s="1"/>
  <c r="K75" i="21" s="1"/>
  <c r="H74" i="21"/>
  <c r="J74" i="21" s="1"/>
  <c r="H73" i="21"/>
  <c r="J73" i="21" s="1"/>
  <c r="K73" i="21" s="1"/>
  <c r="H72" i="21"/>
  <c r="J72" i="21" s="1"/>
  <c r="K72" i="21" s="1"/>
  <c r="H71" i="21"/>
  <c r="J71" i="21" s="1"/>
  <c r="H70" i="21"/>
  <c r="J70" i="21" s="1"/>
  <c r="H69" i="21"/>
  <c r="J69" i="21" s="1"/>
  <c r="H68" i="21"/>
  <c r="J68" i="21" s="1"/>
  <c r="H67" i="21"/>
  <c r="J67" i="21" s="1"/>
  <c r="H66" i="21"/>
  <c r="J66" i="21" s="1"/>
  <c r="K66" i="21" s="1"/>
  <c r="H65" i="21"/>
  <c r="J65" i="21" s="1"/>
  <c r="K65" i="21" s="1"/>
  <c r="H64" i="21"/>
  <c r="J64" i="21" s="1"/>
  <c r="K64" i="21" s="1"/>
  <c r="H63" i="21"/>
  <c r="J63" i="21" s="1"/>
  <c r="K63" i="21" s="1"/>
  <c r="H62" i="21"/>
  <c r="J62" i="21" s="1"/>
  <c r="K62" i="21" s="1"/>
  <c r="H61" i="21"/>
  <c r="J61" i="21" s="1"/>
  <c r="H60" i="21"/>
  <c r="J60" i="21" s="1"/>
  <c r="H59" i="21"/>
  <c r="J59" i="21" s="1"/>
  <c r="H58" i="21"/>
  <c r="J58" i="21" s="1"/>
  <c r="K58" i="21" s="1"/>
  <c r="H57" i="21"/>
  <c r="J57" i="21" s="1"/>
  <c r="K57" i="21" s="1"/>
  <c r="H56" i="21"/>
  <c r="J56" i="21" s="1"/>
  <c r="K56" i="21" s="1"/>
  <c r="H55" i="21"/>
  <c r="J55" i="21" s="1"/>
  <c r="H54" i="21"/>
  <c r="J54" i="21" s="1"/>
  <c r="H53" i="21"/>
  <c r="J53" i="21" s="1"/>
  <c r="H52" i="21"/>
  <c r="J52" i="21" s="1"/>
  <c r="H51" i="21"/>
  <c r="J51" i="21" s="1"/>
  <c r="H50" i="21"/>
  <c r="J50" i="21" s="1"/>
  <c r="K50" i="21" s="1"/>
  <c r="H49" i="21"/>
  <c r="J49" i="21" s="1"/>
  <c r="K49" i="21" s="1"/>
  <c r="H48" i="21"/>
  <c r="J48" i="21" s="1"/>
  <c r="K48" i="21" s="1"/>
  <c r="H47" i="21"/>
  <c r="J47" i="21" s="1"/>
  <c r="K47" i="21" s="1"/>
  <c r="H46" i="21"/>
  <c r="J46" i="21" s="1"/>
  <c r="K46" i="21" s="1"/>
  <c r="H45" i="21"/>
  <c r="J45" i="21" s="1"/>
  <c r="H44" i="21"/>
  <c r="J44" i="21" s="1"/>
  <c r="H43" i="21"/>
  <c r="J43" i="21" s="1"/>
  <c r="H42" i="21"/>
  <c r="J42" i="21" s="1"/>
  <c r="K42" i="21" s="1"/>
  <c r="H41" i="21"/>
  <c r="J41" i="21" s="1"/>
  <c r="K41" i="21" s="1"/>
  <c r="H40" i="21"/>
  <c r="J40" i="21" s="1"/>
  <c r="K40" i="21" s="1"/>
  <c r="H39" i="21"/>
  <c r="J39" i="21" s="1"/>
  <c r="H38" i="21"/>
  <c r="J38" i="21" s="1"/>
  <c r="K38" i="21" s="1"/>
  <c r="H37" i="21"/>
  <c r="J37" i="21" s="1"/>
  <c r="H36" i="21"/>
  <c r="J36" i="21" s="1"/>
  <c r="H35" i="21"/>
  <c r="J35" i="21" s="1"/>
  <c r="H34" i="21"/>
  <c r="J34" i="21" s="1"/>
  <c r="K34" i="21" s="1"/>
  <c r="H33" i="21"/>
  <c r="J33" i="21" s="1"/>
  <c r="K33" i="21" s="1"/>
  <c r="H32" i="21"/>
  <c r="J32" i="21" s="1"/>
  <c r="K32" i="21" s="1"/>
  <c r="H31" i="21"/>
  <c r="J31" i="21" s="1"/>
  <c r="H30" i="21"/>
  <c r="J30" i="21" s="1"/>
  <c r="H29" i="21"/>
  <c r="J29" i="21" s="1"/>
  <c r="H28" i="21"/>
  <c r="J28" i="21" s="1"/>
  <c r="H27" i="21"/>
  <c r="J27" i="21" s="1"/>
  <c r="H26" i="21"/>
  <c r="J26" i="21" s="1"/>
  <c r="K26" i="21" s="1"/>
  <c r="H25" i="21"/>
  <c r="J25" i="21" s="1"/>
  <c r="K25" i="21" s="1"/>
  <c r="H24" i="21"/>
  <c r="J24" i="21" s="1"/>
  <c r="K24" i="21" s="1"/>
  <c r="H23" i="21"/>
  <c r="J23" i="21" s="1"/>
  <c r="K23" i="21" s="1"/>
  <c r="H22" i="21"/>
  <c r="J22" i="21" s="1"/>
  <c r="K22" i="21" s="1"/>
  <c r="H21" i="21"/>
  <c r="J21" i="21" s="1"/>
  <c r="H20" i="21"/>
  <c r="J20" i="21" s="1"/>
  <c r="H19" i="21"/>
  <c r="J19" i="21" s="1"/>
  <c r="H18" i="21"/>
  <c r="J18" i="21" s="1"/>
  <c r="K18" i="21" s="1"/>
  <c r="H17" i="21"/>
  <c r="J17" i="21" s="1"/>
  <c r="K17" i="21" s="1"/>
  <c r="H16" i="21"/>
  <c r="J16" i="21" s="1"/>
  <c r="K16" i="21" s="1"/>
  <c r="H15" i="21"/>
  <c r="J15" i="21" s="1"/>
  <c r="H14" i="21"/>
  <c r="J14" i="21" s="1"/>
  <c r="H13" i="21"/>
  <c r="J13" i="21" s="1"/>
  <c r="H12" i="21"/>
  <c r="J12" i="21" s="1"/>
  <c r="H11" i="21"/>
  <c r="J11" i="21" s="1"/>
  <c r="K11" i="21" s="1"/>
  <c r="K71" i="21" l="1"/>
  <c r="L71" i="21" s="1"/>
  <c r="K109" i="21"/>
  <c r="L109" i="21" s="1"/>
  <c r="L125" i="21"/>
  <c r="K249" i="21"/>
  <c r="L249" i="21" s="1"/>
  <c r="J279" i="21"/>
  <c r="K279" i="21" s="1"/>
  <c r="L46" i="21"/>
  <c r="K257" i="21"/>
  <c r="L257" i="21" s="1"/>
  <c r="K70" i="21"/>
  <c r="L70" i="21" s="1"/>
  <c r="K212" i="21"/>
  <c r="L212" i="21" s="1"/>
  <c r="K242" i="21"/>
  <c r="L242" i="21" s="1"/>
  <c r="K252" i="21"/>
  <c r="L252" i="21" s="1"/>
  <c r="K200" i="21"/>
  <c r="L200" i="21" s="1"/>
  <c r="K224" i="21"/>
  <c r="L224" i="21" s="1"/>
  <c r="K236" i="21"/>
  <c r="L236" i="21" s="1"/>
  <c r="K30" i="21"/>
  <c r="L30" i="21" s="1"/>
  <c r="K268" i="21"/>
  <c r="L268" i="21" s="1"/>
  <c r="K31" i="21"/>
  <c r="L31" i="21" s="1"/>
  <c r="K54" i="21"/>
  <c r="L54" i="21" s="1"/>
  <c r="K155" i="21"/>
  <c r="L155" i="21" s="1"/>
  <c r="K202" i="21"/>
  <c r="L202" i="21" s="1"/>
  <c r="K220" i="21"/>
  <c r="L220" i="21" s="1"/>
  <c r="K226" i="21"/>
  <c r="L226" i="21" s="1"/>
  <c r="K274" i="21"/>
  <c r="L274" i="21" s="1"/>
  <c r="K55" i="21"/>
  <c r="L55" i="21" s="1"/>
  <c r="K77" i="21"/>
  <c r="L77" i="21" s="1"/>
  <c r="K111" i="21"/>
  <c r="L111" i="21" s="1"/>
  <c r="K139" i="21"/>
  <c r="L139" i="21" s="1"/>
  <c r="K196" i="21"/>
  <c r="L196" i="21" s="1"/>
  <c r="K39" i="21"/>
  <c r="L39" i="21" s="1"/>
  <c r="K192" i="21"/>
  <c r="L192" i="21" s="1"/>
  <c r="K216" i="21"/>
  <c r="L216" i="21" s="1"/>
  <c r="K265" i="21"/>
  <c r="L265" i="21" s="1"/>
  <c r="K276" i="21"/>
  <c r="L276" i="21" s="1"/>
  <c r="K240" i="21"/>
  <c r="L240" i="21" s="1"/>
  <c r="K261" i="21"/>
  <c r="L261" i="21" s="1"/>
  <c r="K15" i="21"/>
  <c r="L15" i="21" s="1"/>
  <c r="K79" i="21"/>
  <c r="L79" i="21" s="1"/>
  <c r="L22" i="21"/>
  <c r="L47" i="21"/>
  <c r="K123" i="21"/>
  <c r="L123" i="21" s="1"/>
  <c r="K263" i="21"/>
  <c r="L263" i="21" s="1"/>
  <c r="K273" i="21"/>
  <c r="L273" i="21" s="1"/>
  <c r="K13" i="21"/>
  <c r="L13" i="21" s="1"/>
  <c r="K217" i="21"/>
  <c r="L217" i="21" s="1"/>
  <c r="L23" i="21"/>
  <c r="L62" i="21"/>
  <c r="L95" i="21"/>
  <c r="K210" i="21"/>
  <c r="L210" i="21" s="1"/>
  <c r="K225" i="21"/>
  <c r="L225" i="21" s="1"/>
  <c r="K228" i="21"/>
  <c r="L228" i="21" s="1"/>
  <c r="K232" i="21"/>
  <c r="L232" i="21" s="1"/>
  <c r="K250" i="21"/>
  <c r="L250" i="21" s="1"/>
  <c r="K266" i="21"/>
  <c r="L266" i="21" s="1"/>
  <c r="L218" i="21"/>
  <c r="L244" i="21"/>
  <c r="L248" i="21"/>
  <c r="L262" i="21"/>
  <c r="L38" i="21"/>
  <c r="L63" i="21"/>
  <c r="L93" i="21"/>
  <c r="K201" i="21"/>
  <c r="L201" i="21" s="1"/>
  <c r="K204" i="21"/>
  <c r="L204" i="21" s="1"/>
  <c r="K208" i="21"/>
  <c r="L208" i="21" s="1"/>
  <c r="K260" i="21"/>
  <c r="L260" i="21" s="1"/>
  <c r="L194" i="21"/>
  <c r="L234" i="21"/>
  <c r="L258" i="21"/>
  <c r="L278" i="21"/>
  <c r="K43" i="21"/>
  <c r="L43" i="21" s="1"/>
  <c r="K52" i="21"/>
  <c r="L52" i="21" s="1"/>
  <c r="K61" i="21"/>
  <c r="L61" i="21" s="1"/>
  <c r="K86" i="21"/>
  <c r="L86" i="21" s="1"/>
  <c r="K115" i="21"/>
  <c r="L115" i="21" s="1"/>
  <c r="K14" i="21"/>
  <c r="L14" i="21" s="1"/>
  <c r="K99" i="21"/>
  <c r="L99" i="21" s="1"/>
  <c r="K36" i="21"/>
  <c r="L36" i="21" s="1"/>
  <c r="K45" i="21"/>
  <c r="L45" i="21" s="1"/>
  <c r="K81" i="21"/>
  <c r="L81" i="21" s="1"/>
  <c r="K128" i="21"/>
  <c r="L128" i="21" s="1"/>
  <c r="K44" i="21"/>
  <c r="L44" i="21" s="1"/>
  <c r="K19" i="21"/>
  <c r="L19" i="21" s="1"/>
  <c r="K28" i="21"/>
  <c r="L28" i="21" s="1"/>
  <c r="K37" i="21"/>
  <c r="L37" i="21" s="1"/>
  <c r="K88" i="21"/>
  <c r="L88" i="21" s="1"/>
  <c r="K117" i="21"/>
  <c r="L117" i="21" s="1"/>
  <c r="K20" i="21"/>
  <c r="L20" i="21" s="1"/>
  <c r="K29" i="21"/>
  <c r="L29" i="21" s="1"/>
  <c r="K101" i="21"/>
  <c r="L101" i="21" s="1"/>
  <c r="K21" i="21"/>
  <c r="L21" i="21" s="1"/>
  <c r="K67" i="21"/>
  <c r="L67" i="21" s="1"/>
  <c r="K83" i="21"/>
  <c r="L83" i="21" s="1"/>
  <c r="K113" i="21"/>
  <c r="L113" i="21" s="1"/>
  <c r="K35" i="21"/>
  <c r="L35" i="21" s="1"/>
  <c r="K27" i="21"/>
  <c r="L27" i="21" s="1"/>
  <c r="K59" i="21"/>
  <c r="L59" i="21" s="1"/>
  <c r="K68" i="21"/>
  <c r="L68" i="21" s="1"/>
  <c r="K84" i="21"/>
  <c r="L84" i="21" s="1"/>
  <c r="K97" i="21"/>
  <c r="L97" i="21" s="1"/>
  <c r="K135" i="21"/>
  <c r="L135" i="21" s="1"/>
  <c r="K53" i="21"/>
  <c r="L53" i="21" s="1"/>
  <c r="K12" i="21"/>
  <c r="L12" i="21" s="1"/>
  <c r="K51" i="21"/>
  <c r="L51" i="21" s="1"/>
  <c r="K60" i="21"/>
  <c r="L60" i="21" s="1"/>
  <c r="K69" i="21"/>
  <c r="L69" i="21" s="1"/>
  <c r="K85" i="21"/>
  <c r="L85" i="21" s="1"/>
  <c r="K160" i="21"/>
  <c r="L160" i="21" s="1"/>
  <c r="K74" i="21"/>
  <c r="L74" i="21" s="1"/>
  <c r="K90" i="21"/>
  <c r="L90" i="21" s="1"/>
  <c r="K106" i="21"/>
  <c r="L106" i="21" s="1"/>
  <c r="K150" i="21"/>
  <c r="L150" i="21" s="1"/>
  <c r="K161" i="21"/>
  <c r="L161" i="21" s="1"/>
  <c r="K172" i="21"/>
  <c r="L172" i="21" s="1"/>
  <c r="K180" i="21"/>
  <c r="L180" i="21" s="1"/>
  <c r="K207" i="21"/>
  <c r="L207" i="21" s="1"/>
  <c r="K239" i="21"/>
  <c r="L239" i="21" s="1"/>
  <c r="L11" i="21"/>
  <c r="L18" i="21"/>
  <c r="L26" i="21"/>
  <c r="L34" i="21"/>
  <c r="L42" i="21"/>
  <c r="L50" i="21"/>
  <c r="L58" i="21"/>
  <c r="L66" i="21"/>
  <c r="L87" i="21"/>
  <c r="K100" i="21"/>
  <c r="L100" i="21" s="1"/>
  <c r="L103" i="21"/>
  <c r="K116" i="21"/>
  <c r="L116" i="21" s="1"/>
  <c r="L119" i="21"/>
  <c r="L126" i="21"/>
  <c r="K136" i="21"/>
  <c r="L136" i="21" s="1"/>
  <c r="K154" i="21"/>
  <c r="L154" i="21" s="1"/>
  <c r="L157" i="21"/>
  <c r="L165" i="21"/>
  <c r="K173" i="21"/>
  <c r="L173" i="21" s="1"/>
  <c r="K181" i="21"/>
  <c r="L181" i="21" s="1"/>
  <c r="K78" i="21"/>
  <c r="L78" i="21" s="1"/>
  <c r="K110" i="21"/>
  <c r="L110" i="21" s="1"/>
  <c r="K215" i="21"/>
  <c r="L215" i="21" s="1"/>
  <c r="K247" i="21"/>
  <c r="L247" i="21" s="1"/>
  <c r="L16" i="21"/>
  <c r="L24" i="21"/>
  <c r="L32" i="21"/>
  <c r="L40" i="21"/>
  <c r="L48" i="21"/>
  <c r="L56" i="21"/>
  <c r="L64" i="21"/>
  <c r="L72" i="21"/>
  <c r="L75" i="21"/>
  <c r="L91" i="21"/>
  <c r="K104" i="21"/>
  <c r="L104" i="21" s="1"/>
  <c r="L107" i="21"/>
  <c r="K120" i="21"/>
  <c r="L120" i="21" s="1"/>
  <c r="K133" i="21"/>
  <c r="L133" i="21" s="1"/>
  <c r="L137" i="21"/>
  <c r="L151" i="21"/>
  <c r="K162" i="21"/>
  <c r="L162" i="21" s="1"/>
  <c r="K166" i="21"/>
  <c r="L166" i="21" s="1"/>
  <c r="K94" i="21"/>
  <c r="L94" i="21" s="1"/>
  <c r="L130" i="21"/>
  <c r="K147" i="21"/>
  <c r="L147" i="21" s="1"/>
  <c r="L158" i="21"/>
  <c r="K82" i="21"/>
  <c r="L82" i="21" s="1"/>
  <c r="K98" i="21"/>
  <c r="L98" i="21" s="1"/>
  <c r="K114" i="21"/>
  <c r="L114" i="21" s="1"/>
  <c r="K127" i="21"/>
  <c r="L127" i="21" s="1"/>
  <c r="K134" i="21"/>
  <c r="L134" i="21" s="1"/>
  <c r="K140" i="21"/>
  <c r="L140" i="21" s="1"/>
  <c r="K144" i="21"/>
  <c r="L144" i="21" s="1"/>
  <c r="K191" i="21"/>
  <c r="L191" i="21" s="1"/>
  <c r="K223" i="21"/>
  <c r="L223" i="21" s="1"/>
  <c r="K92" i="21"/>
  <c r="L92" i="21" s="1"/>
  <c r="K170" i="21"/>
  <c r="L170" i="21" s="1"/>
  <c r="K183" i="21"/>
  <c r="L183" i="21" s="1"/>
  <c r="K283" i="21"/>
  <c r="L283" i="21" s="1"/>
  <c r="L17" i="21"/>
  <c r="L25" i="21"/>
  <c r="L33" i="21"/>
  <c r="L41" i="21"/>
  <c r="L49" i="21"/>
  <c r="L57" i="21"/>
  <c r="L65" i="21"/>
  <c r="L73" i="21"/>
  <c r="L89" i="21"/>
  <c r="K102" i="21"/>
  <c r="L102" i="21" s="1"/>
  <c r="L105" i="21"/>
  <c r="K118" i="21"/>
  <c r="L118" i="21" s="1"/>
  <c r="K121" i="21"/>
  <c r="L121" i="21" s="1"/>
  <c r="K124" i="21"/>
  <c r="L124" i="21" s="1"/>
  <c r="L131" i="21"/>
  <c r="L141" i="21"/>
  <c r="L167" i="21"/>
  <c r="L175" i="21"/>
  <c r="K199" i="21"/>
  <c r="L199" i="21" s="1"/>
  <c r="K231" i="21"/>
  <c r="L231" i="21" s="1"/>
  <c r="K76" i="21"/>
  <c r="L76" i="21" s="1"/>
  <c r="K108" i="21"/>
  <c r="L108" i="21" s="1"/>
  <c r="L138" i="21"/>
  <c r="K145" i="21"/>
  <c r="L145" i="21" s="1"/>
  <c r="K163" i="21"/>
  <c r="L163" i="21" s="1"/>
  <c r="K178" i="21"/>
  <c r="L178" i="21" s="1"/>
  <c r="K80" i="21"/>
  <c r="L80" i="21" s="1"/>
  <c r="K96" i="21"/>
  <c r="L96" i="21" s="1"/>
  <c r="K112" i="21"/>
  <c r="L112" i="21" s="1"/>
  <c r="L122" i="21"/>
  <c r="L129" i="21"/>
  <c r="L142" i="21"/>
  <c r="L146" i="21"/>
  <c r="K149" i="21"/>
  <c r="L149" i="21" s="1"/>
  <c r="L153" i="21"/>
  <c r="K156" i="21"/>
  <c r="L156" i="21" s="1"/>
  <c r="K188" i="21"/>
  <c r="L188" i="21" s="1"/>
  <c r="L132" i="21"/>
  <c r="L143" i="21"/>
  <c r="L148" i="21"/>
  <c r="L159" i="21"/>
  <c r="L164" i="21"/>
  <c r="L171" i="21"/>
  <c r="L174" i="21"/>
  <c r="L179" i="21"/>
  <c r="L182" i="21"/>
  <c r="L187" i="21"/>
  <c r="L190" i="21"/>
  <c r="L195" i="21"/>
  <c r="L198" i="21"/>
  <c r="L203" i="21"/>
  <c r="L206" i="21"/>
  <c r="L211" i="21"/>
  <c r="L214" i="21"/>
  <c r="L219" i="21"/>
  <c r="L222" i="21"/>
  <c r="L227" i="21"/>
  <c r="L230" i="21"/>
  <c r="L235" i="21"/>
  <c r="L238" i="21"/>
  <c r="L243" i="21"/>
  <c r="L246" i="21"/>
  <c r="L251" i="21"/>
  <c r="L254" i="21"/>
  <c r="L270" i="21"/>
  <c r="K282" i="21"/>
  <c r="L282" i="21" s="1"/>
  <c r="K286" i="21"/>
  <c r="L286" i="21" s="1"/>
  <c r="L264" i="21"/>
  <c r="K280" i="21"/>
  <c r="L280" i="21" s="1"/>
  <c r="K186" i="21"/>
  <c r="L186" i="21" s="1"/>
  <c r="K189" i="21"/>
  <c r="L189" i="21" s="1"/>
  <c r="K197" i="21"/>
  <c r="L197" i="21" s="1"/>
  <c r="K205" i="21"/>
  <c r="L205" i="21" s="1"/>
  <c r="K213" i="21"/>
  <c r="L213" i="21" s="1"/>
  <c r="K221" i="21"/>
  <c r="L221" i="21" s="1"/>
  <c r="K229" i="21"/>
  <c r="L229" i="21" s="1"/>
  <c r="K237" i="21"/>
  <c r="L237" i="21" s="1"/>
  <c r="K245" i="21"/>
  <c r="L245" i="21" s="1"/>
  <c r="K253" i="21"/>
  <c r="L253" i="21" s="1"/>
  <c r="K284" i="21"/>
  <c r="L284" i="21" s="1"/>
  <c r="K287" i="21"/>
  <c r="L287" i="21" s="1"/>
  <c r="K281" i="21"/>
  <c r="L281" i="21" s="1"/>
  <c r="K152" i="21"/>
  <c r="L152" i="21" s="1"/>
  <c r="K168" i="21"/>
  <c r="L168" i="21" s="1"/>
  <c r="K176" i="21"/>
  <c r="L176" i="21" s="1"/>
  <c r="K184" i="21"/>
  <c r="L184" i="21" s="1"/>
  <c r="L256" i="21"/>
  <c r="L272" i="21"/>
  <c r="L285" i="21"/>
  <c r="K288" i="21"/>
  <c r="L288" i="21" s="1"/>
  <c r="L10" i="21" l="1"/>
  <c r="J10" i="21"/>
  <c r="K10" i="21"/>
  <c r="L279" i="21"/>
</calcChain>
</file>

<file path=xl/sharedStrings.xml><?xml version="1.0" encoding="utf-8"?>
<sst xmlns="http://schemas.openxmlformats.org/spreadsheetml/2006/main" count="1131" uniqueCount="336">
  <si>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</si>
  <si>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</si>
  <si>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</si>
  <si>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</si>
  <si>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LUDZAS PĀRVALDES GREBŅEVAS I KATEGORIJAS RKP</t>
  </si>
  <si>
    <t>VRS DAUGAVPILS PĀRVALDES ROBEŽNIEKU ROBEŽAPSARDZĪBAS NODAĻA</t>
  </si>
  <si>
    <t>VRS VIĻAKAS PĀRVALDES LAVOŠNIEKU ROBEŽAPSARDZĪBAS NODAĻA</t>
  </si>
  <si>
    <t>VRS DAUGAVPILS PĀRVALDES SILENES ROBEŽAPSARDZĪBAS NODAĻA</t>
  </si>
  <si>
    <t>VRS LUDZAS PĀRVALDES OPOĻU ROBEŽAPSARDZĪBAS NODAĻA</t>
  </si>
  <si>
    <t>VRS VIĻAKAS PĀRVALDES BĒRZIŅU ROBEŽAPSARDZĪBAS NODAĻA</t>
  </si>
  <si>
    <t>VRS DAUGAVPILS PĀRVALDES KAPLAVAS ROBEŽAPSARDZĪBAS NODAĻA</t>
  </si>
  <si>
    <t>VRS DAUGAVPILS PĀRVALDES ŠĶAUNES ROBEŽAPSARDZĪBAS NODAĻA</t>
  </si>
  <si>
    <t>VRS AVIĀCIJAS PĀRVALDES AVIĀCIJAS DIENESTA OTRAIS HELIKOPTERU POSMS</t>
  </si>
  <si>
    <t>VRS LUDZAS PĀRVALDES ZILUPES I KATEGORIJAS DZ RKP</t>
  </si>
  <si>
    <t>VRS VIĻAKAS PĀRVALDES PEDEDZES ROBEŽAPSARDZĪBAS NODAĻA</t>
  </si>
  <si>
    <t>VRS DAUGAVPILS PĀRVALDES PIEDRUJAS ROBEŽAPSARDZĪBAS NODAĻA</t>
  </si>
  <si>
    <t>VRS AVIĀCIJAS PĀRVALDES SPECIĀLO OPERĀCIJU DIENESTS "SIGMA"</t>
  </si>
  <si>
    <t>VRS VIĻAKAS PĀRVALDES PUNDURU ROBEŽAPSARDZĪBAS NODAĻA</t>
  </si>
  <si>
    <t>VRS AVIĀCIJAS PĀRVALDES AVIĀCIJAS DIENESTA PIRMAIS HELIKOPTERU POSMS</t>
  </si>
  <si>
    <t>VRS LUDZAS PĀRVALDES KRIVANDAS ROBEŽAPSARDZĪBAS NODAĻA</t>
  </si>
  <si>
    <t>VRS LUDZAS PĀRVALDES LUDZAS II KATEGORIJAS DIENESTS</t>
  </si>
  <si>
    <t>VRS VIĻAKAS PĀRVALDES VIENTUĻU II KATEGORIJAS RKP</t>
  </si>
  <si>
    <t>VRS AVIĀCIJAS PĀRVALDES SPECIĀLO OPERĀCIJU DIENESTA "SIGMA" VENTSPILS TAKTISKĀ NODAĻA</t>
  </si>
  <si>
    <t>VRS LUDZAS PĀRVALDES TEREHOVAS I KATEGORIJAS RKP</t>
  </si>
  <si>
    <t>VRS AVIĀCIJAS PĀRVALDES AVIĀCIJAS DIENESTS</t>
  </si>
  <si>
    <t>Mēneš-alga</t>
  </si>
  <si>
    <t>Riska piemaksa (EKK1145)</t>
  </si>
  <si>
    <t>VRS DAUGAVPILS PĀRVALDES RIKD KINOLOĢIJAS NODAĻA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</si>
  <si>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</si>
  <si>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</si>
  <si>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</si>
  <si>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</si>
  <si>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</si>
  <si>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</si>
  <si>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</si>
  <si>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helikoptera jaunākais pilots</t>
  </si>
  <si>
    <t>robežapsardzības nodaļas priekšnieka vietnieks</t>
  </si>
  <si>
    <t>galvenais inspektors</t>
  </si>
  <si>
    <t>inspektora palīgs</t>
  </si>
  <si>
    <t>helikopteru posma komandieris</t>
  </si>
  <si>
    <t>helikoptera pilots</t>
  </si>
  <si>
    <t>dienesta priekšnieks</t>
  </si>
  <si>
    <t>Amats</t>
  </si>
  <si>
    <t>*Piemaksa Valsts robežsardzes amatpersonām tika noteikta par tiešu Latvijas Republikas–Baltkrievijas Republikas valsts robežas robežuzraudzības nodrošināšanu, lai nepieļautu robežas nelikumīgu šķērsošanu.</t>
  </si>
  <si>
    <t>Nr.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</si>
  <si>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</si>
  <si>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</si>
  <si>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</si>
  <si>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</si>
  <si>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</si>
  <si>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</si>
  <si>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16751</t>
  </si>
  <si>
    <t>VRS VIĻAKAS PĀRVALDE</t>
  </si>
  <si>
    <t>32583</t>
  </si>
  <si>
    <t>20157</t>
  </si>
  <si>
    <t>36320</t>
  </si>
  <si>
    <t>27722</t>
  </si>
  <si>
    <t>37214</t>
  </si>
  <si>
    <t>17289</t>
  </si>
  <si>
    <t>32576</t>
  </si>
  <si>
    <t>31813</t>
  </si>
  <si>
    <t>VRS AVIĀCIJAS PĀRVALDE</t>
  </si>
  <si>
    <t>16809</t>
  </si>
  <si>
    <t>VRS LUDZAS PĀRVALDE</t>
  </si>
  <si>
    <t>20939</t>
  </si>
  <si>
    <t>VRS LUDZAS PĀRVALDES PASIENES ROBEŽAPSARDZĪBAS NODAĻA</t>
  </si>
  <si>
    <t>17567</t>
  </si>
  <si>
    <t>16896</t>
  </si>
  <si>
    <t>33892</t>
  </si>
  <si>
    <t>17232</t>
  </si>
  <si>
    <t>17517</t>
  </si>
  <si>
    <t>16767</t>
  </si>
  <si>
    <t>29599</t>
  </si>
  <si>
    <t>19182</t>
  </si>
  <si>
    <t>16766</t>
  </si>
  <si>
    <t>16769</t>
  </si>
  <si>
    <t>31917</t>
  </si>
  <si>
    <t>16771</t>
  </si>
  <si>
    <t>30418</t>
  </si>
  <si>
    <t>35367</t>
  </si>
  <si>
    <t>32610</t>
  </si>
  <si>
    <t>28918</t>
  </si>
  <si>
    <t>18434</t>
  </si>
  <si>
    <t>31921</t>
  </si>
  <si>
    <t>18437</t>
  </si>
  <si>
    <t>27752</t>
  </si>
  <si>
    <t>26546</t>
  </si>
  <si>
    <t>18439</t>
  </si>
  <si>
    <t>37219</t>
  </si>
  <si>
    <t>37197</t>
  </si>
  <si>
    <t>16726</t>
  </si>
  <si>
    <t>16864</t>
  </si>
  <si>
    <t>30412</t>
  </si>
  <si>
    <t>17634</t>
  </si>
  <si>
    <t>16865</t>
  </si>
  <si>
    <t>27168</t>
  </si>
  <si>
    <t>37246</t>
  </si>
  <si>
    <t>18444</t>
  </si>
  <si>
    <t>18447</t>
  </si>
  <si>
    <t>30446</t>
  </si>
  <si>
    <t>36301</t>
  </si>
  <si>
    <t>30403</t>
  </si>
  <si>
    <t>17228</t>
  </si>
  <si>
    <t>33130</t>
  </si>
  <si>
    <t>37208</t>
  </si>
  <si>
    <t>35798</t>
  </si>
  <si>
    <t>19216</t>
  </si>
  <si>
    <t>17608</t>
  </si>
  <si>
    <t>19218</t>
  </si>
  <si>
    <t>16893</t>
  </si>
  <si>
    <t>34872</t>
  </si>
  <si>
    <t>20712</t>
  </si>
  <si>
    <t>33897</t>
  </si>
  <si>
    <t>19228</t>
  </si>
  <si>
    <t>33174</t>
  </si>
  <si>
    <t>19232</t>
  </si>
  <si>
    <t>36348</t>
  </si>
  <si>
    <t>31339</t>
  </si>
  <si>
    <t>33113</t>
  </si>
  <si>
    <t>37216</t>
  </si>
  <si>
    <t>17424</t>
  </si>
  <si>
    <t>36674</t>
  </si>
  <si>
    <t>19242</t>
  </si>
  <si>
    <t>30443</t>
  </si>
  <si>
    <t>28935</t>
  </si>
  <si>
    <t>37212</t>
  </si>
  <si>
    <t>35345</t>
  </si>
  <si>
    <t>19215</t>
  </si>
  <si>
    <t>19455</t>
  </si>
  <si>
    <t>35780</t>
  </si>
  <si>
    <t>19457</t>
  </si>
  <si>
    <t>34296</t>
  </si>
  <si>
    <t>17472</t>
  </si>
  <si>
    <t>17382</t>
  </si>
  <si>
    <t>33891</t>
  </si>
  <si>
    <t>31336</t>
  </si>
  <si>
    <t>34890</t>
  </si>
  <si>
    <t>37249</t>
  </si>
  <si>
    <t>36454</t>
  </si>
  <si>
    <t>19462</t>
  </si>
  <si>
    <t>20798</t>
  </si>
  <si>
    <t>18744</t>
  </si>
  <si>
    <t>31887</t>
  </si>
  <si>
    <t>20717</t>
  </si>
  <si>
    <t>20800</t>
  </si>
  <si>
    <t>34364</t>
  </si>
  <si>
    <t>34304</t>
  </si>
  <si>
    <t>36324</t>
  </si>
  <si>
    <t>29659</t>
  </si>
  <si>
    <t>37159</t>
  </si>
  <si>
    <t>37162</t>
  </si>
  <si>
    <t>18460</t>
  </si>
  <si>
    <t>33227</t>
  </si>
  <si>
    <t>08497</t>
  </si>
  <si>
    <t>36676</t>
  </si>
  <si>
    <t>35424</t>
  </si>
  <si>
    <t>26480</t>
  </si>
  <si>
    <t>16763</t>
  </si>
  <si>
    <t>36668</t>
  </si>
  <si>
    <t>16777</t>
  </si>
  <si>
    <t>20032</t>
  </si>
  <si>
    <t>33233</t>
  </si>
  <si>
    <t>36671</t>
  </si>
  <si>
    <t>35787</t>
  </si>
  <si>
    <t>26488</t>
  </si>
  <si>
    <t>34877</t>
  </si>
  <si>
    <t>37251</t>
  </si>
  <si>
    <t>19785</t>
  </si>
  <si>
    <t>26541</t>
  </si>
  <si>
    <t>37247</t>
  </si>
  <si>
    <t>35791</t>
  </si>
  <si>
    <t>36677</t>
  </si>
  <si>
    <t>29593</t>
  </si>
  <si>
    <t>37161</t>
  </si>
  <si>
    <t>18462</t>
  </si>
  <si>
    <t>37147</t>
  </si>
  <si>
    <t>17454</t>
  </si>
  <si>
    <t>25928</t>
  </si>
  <si>
    <t>17434</t>
  </si>
  <si>
    <t>37232</t>
  </si>
  <si>
    <t>19801</t>
  </si>
  <si>
    <t>37205</t>
  </si>
  <si>
    <t>33895</t>
  </si>
  <si>
    <t>16783</t>
  </si>
  <si>
    <t>28907</t>
  </si>
  <si>
    <t>20065</t>
  </si>
  <si>
    <t>27178</t>
  </si>
  <si>
    <t>26491</t>
  </si>
  <si>
    <t>20279</t>
  </si>
  <si>
    <t>19270</t>
  </si>
  <si>
    <t>28494</t>
  </si>
  <si>
    <t>36311</t>
  </si>
  <si>
    <t>30360</t>
  </si>
  <si>
    <t>18770</t>
  </si>
  <si>
    <t>17059</t>
  </si>
  <si>
    <t>17013</t>
  </si>
  <si>
    <t>20293</t>
  </si>
  <si>
    <t>20294</t>
  </si>
  <si>
    <t>20295</t>
  </si>
  <si>
    <t>17371</t>
  </si>
  <si>
    <t>33163</t>
  </si>
  <si>
    <t>27963</t>
  </si>
  <si>
    <t>17121</t>
  </si>
  <si>
    <t>19281</t>
  </si>
  <si>
    <t>37201</t>
  </si>
  <si>
    <t>33118</t>
  </si>
  <si>
    <t>36680</t>
  </si>
  <si>
    <t>20305</t>
  </si>
  <si>
    <t>35373</t>
  </si>
  <si>
    <t>33896</t>
  </si>
  <si>
    <t>31827</t>
  </si>
  <si>
    <t>17658</t>
  </si>
  <si>
    <t>29609</t>
  </si>
  <si>
    <t>32592</t>
  </si>
  <si>
    <t>16885</t>
  </si>
  <si>
    <t>16786</t>
  </si>
  <si>
    <t>17014</t>
  </si>
  <si>
    <t>29598</t>
  </si>
  <si>
    <t>17481</t>
  </si>
  <si>
    <t>20315</t>
  </si>
  <si>
    <t>20316</t>
  </si>
  <si>
    <t>36306</t>
  </si>
  <si>
    <t>27727</t>
  </si>
  <si>
    <t>17300</t>
  </si>
  <si>
    <t>20319</t>
  </si>
  <si>
    <t>19847</t>
  </si>
  <si>
    <t>30392</t>
  </si>
  <si>
    <t>36342</t>
  </si>
  <si>
    <t>30438</t>
  </si>
  <si>
    <t>31839</t>
  </si>
  <si>
    <t>37243</t>
  </si>
  <si>
    <t>26473</t>
  </si>
  <si>
    <t>26519</t>
  </si>
  <si>
    <t>19853</t>
  </si>
  <si>
    <t>VRS LUDZAS PĀRVALDES GREBŅEVAS ROBEŽAPSARDZĪBAS NODAĻA</t>
  </si>
  <si>
    <t>19854</t>
  </si>
  <si>
    <t>17245</t>
  </si>
  <si>
    <t>31883</t>
  </si>
  <si>
    <t>34369</t>
  </si>
  <si>
    <t>17222</t>
  </si>
  <si>
    <t>36335</t>
  </si>
  <si>
    <t>35400</t>
  </si>
  <si>
    <t>35380</t>
  </si>
  <si>
    <t>19498</t>
  </si>
  <si>
    <t>37209</t>
  </si>
  <si>
    <t>20337</t>
  </si>
  <si>
    <t>36675</t>
  </si>
  <si>
    <t>35378</t>
  </si>
  <si>
    <t>37217</t>
  </si>
  <si>
    <t>34374</t>
  </si>
  <si>
    <t>17127</t>
  </si>
  <si>
    <t>20349</t>
  </si>
  <si>
    <t>33074</t>
  </si>
  <si>
    <t>17740</t>
  </si>
  <si>
    <t>19314</t>
  </si>
  <si>
    <t>17303</t>
  </si>
  <si>
    <t>17664</t>
  </si>
  <si>
    <t>17500</t>
  </si>
  <si>
    <t>34307</t>
  </si>
  <si>
    <t>27184</t>
  </si>
  <si>
    <t>37198</t>
  </si>
  <si>
    <t>28447</t>
  </si>
  <si>
    <t>36678</t>
  </si>
  <si>
    <t>26490</t>
  </si>
  <si>
    <t>36681</t>
  </si>
  <si>
    <t>16914</t>
  </si>
  <si>
    <t>27051</t>
  </si>
  <si>
    <t>33165</t>
  </si>
  <si>
    <t>34376</t>
  </si>
  <si>
    <t>25886</t>
  </si>
  <si>
    <t>20105</t>
  </si>
  <si>
    <t>20106</t>
  </si>
  <si>
    <t>27591</t>
  </si>
  <si>
    <t>35786</t>
  </si>
  <si>
    <t>36333</t>
  </si>
  <si>
    <t>32596</t>
  </si>
  <si>
    <t>19587</t>
  </si>
  <si>
    <t>34116</t>
  </si>
  <si>
    <t>27758</t>
  </si>
  <si>
    <t>35810</t>
  </si>
  <si>
    <t>16923</t>
  </si>
  <si>
    <t>30449</t>
  </si>
  <si>
    <t>19558</t>
  </si>
  <si>
    <t>09870</t>
  </si>
  <si>
    <t>36308</t>
  </si>
  <si>
    <t>20078</t>
  </si>
  <si>
    <t>19589</t>
  </si>
  <si>
    <t>33323</t>
  </si>
  <si>
    <t>29603</t>
  </si>
  <si>
    <t>31341</t>
  </si>
  <si>
    <t>30454</t>
  </si>
  <si>
    <t>17011</t>
  </si>
  <si>
    <t>35776</t>
  </si>
  <si>
    <t>36323</t>
  </si>
  <si>
    <t>16926</t>
  </si>
  <si>
    <t>34305</t>
  </si>
  <si>
    <t>17628</t>
  </si>
  <si>
    <t>31859</t>
  </si>
  <si>
    <t>20125</t>
  </si>
  <si>
    <t>38271</t>
  </si>
  <si>
    <t>36305</t>
  </si>
  <si>
    <t>19591</t>
  </si>
  <si>
    <t>28838</t>
  </si>
  <si>
    <t>33237</t>
  </si>
  <si>
    <t>20130</t>
  </si>
  <si>
    <t>27732</t>
  </si>
  <si>
    <t>33167</t>
  </si>
  <si>
    <t>30401</t>
  </si>
  <si>
    <t>30389</t>
  </si>
  <si>
    <t>20133</t>
  </si>
  <si>
    <t>33906</t>
  </si>
  <si>
    <t>31876</t>
  </si>
  <si>
    <t>35395</t>
  </si>
  <si>
    <t>16862</t>
  </si>
  <si>
    <t>37153</t>
  </si>
  <si>
    <t>35397</t>
  </si>
  <si>
    <t>36317</t>
  </si>
  <si>
    <t>28879</t>
  </si>
  <si>
    <t>17486</t>
  </si>
  <si>
    <t>20280</t>
  </si>
  <si>
    <t>19019</t>
  </si>
  <si>
    <t>31226</t>
  </si>
  <si>
    <t>17660</t>
  </si>
  <si>
    <t>33214</t>
  </si>
  <si>
    <t>26227</t>
  </si>
  <si>
    <t>31831</t>
  </si>
  <si>
    <t>35811</t>
  </si>
  <si>
    <t>19769</t>
  </si>
  <si>
    <t>36346</t>
  </si>
  <si>
    <t>19772</t>
  </si>
  <si>
    <t>35788</t>
  </si>
  <si>
    <t>20923</t>
  </si>
  <si>
    <t>10.pielikums</t>
  </si>
  <si>
    <t>Piemaksa par darbu paaugstināta riska un slodzes apstākļos* amatpersonām laika periodā no 2022.gada 1.janvāra līdz 31.janvārim</t>
  </si>
  <si>
    <t xml:space="preserve">Iesaistes stundas </t>
  </si>
  <si>
    <t>Valsts robežsardze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</si>
</sst>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8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</cellStyleXfs>
  <cellXfs count="39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3" xfId="56" applyNumberFormat="1" applyFont="1" applyFill="1" applyBorder="1" applyAlignment="1">
      <alignment horizontal="center" vertical="center" wrapText="1"/>
    </xf>
    <xf numFmtId="2" fontId="23" fillId="2" borderId="3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Alignment="1">
      <alignment vertical="top"/>
    </xf>
    <xf numFmtId="0" fontId="22" fillId="0" borderId="1" xfId="0" applyFont="1" applyFill="1" applyBorder="1" applyAlignment="1">
      <alignment horizontal="right" vertical="top"/>
    </xf>
    <xf numFmtId="49" fontId="22" fillId="0" borderId="1" xfId="0" applyNumberFormat="1" applyFont="1" applyFill="1" applyBorder="1" applyAlignment="1">
      <alignment horizontal="left" vertical="top" wrapText="1"/>
    </xf>
    <xf numFmtId="49" fontId="22" fillId="0" borderId="1" xfId="0" applyNumberFormat="1" applyFont="1" applyFill="1" applyBorder="1" applyAlignment="1">
      <alignment horizontal="left" vertical="top"/>
    </xf>
    <xf numFmtId="9" fontId="22" fillId="0" borderId="1" xfId="57" applyFont="1" applyFill="1" applyBorder="1" applyAlignment="1">
      <alignment horizontal="center" vertical="top"/>
    </xf>
    <xf numFmtId="2" fontId="22" fillId="0" borderId="1" xfId="0" applyNumberFormat="1" applyFont="1" applyFill="1" applyBorder="1" applyAlignment="1">
      <alignment horizontal="right" vertical="top"/>
    </xf>
    <xf numFmtId="164" fontId="22" fillId="0" borderId="1" xfId="0" applyNumberFormat="1" applyFont="1" applyFill="1" applyBorder="1" applyAlignment="1">
      <alignment horizontal="center" vertical="top"/>
    </xf>
    <xf numFmtId="0" fontId="22" fillId="0" borderId="1" xfId="0" applyFont="1" applyFill="1" applyBorder="1" applyAlignment="1">
      <alignment horizontal="center" vertical="top" wrapText="1"/>
    </xf>
    <xf numFmtId="49" fontId="22" fillId="0" borderId="2" xfId="0" applyNumberFormat="1" applyFont="1" applyFill="1" applyBorder="1" applyAlignment="1">
      <alignment horizontal="left" vertical="top" wrapText="1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2" fillId="0" borderId="0" xfId="0" applyFont="1" applyFill="1" applyAlignment="1">
      <alignment horizontal="center" vertical="top"/>
    </xf>
    <xf numFmtId="0" fontId="17" fillId="0" borderId="0" xfId="0" applyFont="1" applyFill="1" applyAlignment="1">
      <alignment vertical="top"/>
    </xf>
    <xf numFmtId="0" fontId="17" fillId="0" borderId="0" xfId="0" applyFont="1" applyAlignment="1">
      <alignment vertical="top"/>
    </xf>
    <xf numFmtId="0" fontId="23" fillId="3" borderId="3" xfId="0" applyFont="1" applyFill="1" applyBorder="1" applyAlignment="1">
      <alignment vertical="top" wrapText="1"/>
    </xf>
    <xf numFmtId="9" fontId="23" fillId="3" borderId="3" xfId="57" applyFont="1" applyFill="1" applyBorder="1" applyAlignment="1">
      <alignment vertical="top" wrapText="1"/>
    </xf>
    <xf numFmtId="2" fontId="23" fillId="3" borderId="3" xfId="57" applyNumberFormat="1" applyFont="1" applyFill="1" applyBorder="1" applyAlignment="1">
      <alignment vertical="top" wrapText="1"/>
    </xf>
    <xf numFmtId="0" fontId="22" fillId="0" borderId="2" xfId="0" applyFont="1" applyFill="1" applyBorder="1" applyAlignment="1">
      <alignment horizontal="right" vertical="top"/>
    </xf>
    <xf numFmtId="49" fontId="22" fillId="0" borderId="2" xfId="0" applyNumberFormat="1" applyFont="1" applyFill="1" applyBorder="1" applyAlignment="1">
      <alignment horizontal="left" vertical="top"/>
    </xf>
    <xf numFmtId="9" fontId="22" fillId="0" borderId="2" xfId="57" applyFont="1" applyFill="1" applyBorder="1" applyAlignment="1">
      <alignment horizontal="center" vertical="top"/>
    </xf>
    <xf numFmtId="2" fontId="22" fillId="0" borderId="2" xfId="0" applyNumberFormat="1" applyFont="1" applyFill="1" applyBorder="1" applyAlignment="1">
      <alignment horizontal="right" vertical="top"/>
    </xf>
    <xf numFmtId="164" fontId="22" fillId="0" borderId="2" xfId="0" applyNumberFormat="1" applyFont="1" applyFill="1" applyBorder="1" applyAlignment="1">
      <alignment horizontal="center" vertical="top"/>
    </xf>
    <xf numFmtId="0" fontId="23" fillId="2" borderId="3" xfId="0" applyFont="1" applyFill="1" applyBorder="1" applyAlignment="1">
      <alignment horizontal="center" vertical="top" wrapText="1"/>
    </xf>
    <xf numFmtId="9" fontId="23" fillId="2" borderId="3" xfId="57" applyFont="1" applyFill="1" applyBorder="1" applyAlignment="1">
      <alignment horizontal="center" vertical="top" wrapText="1"/>
    </xf>
    <xf numFmtId="2" fontId="23" fillId="2" borderId="3" xfId="57" applyNumberFormat="1" applyFont="1" applyFill="1" applyBorder="1" applyAlignment="1">
      <alignment horizontal="center" vertical="top" wrapText="1"/>
    </xf>
    <xf numFmtId="164" fontId="23" fillId="2" borderId="3" xfId="57" applyNumberFormat="1" applyFont="1" applyFill="1" applyBorder="1" applyAlignment="1">
      <alignment horizontal="center" vertical="top" wrapText="1"/>
    </xf>
    <xf numFmtId="0" fontId="27" fillId="0" borderId="0" xfId="54" applyFont="1" applyAlignment="1">
      <alignment horizontal="center" vertical="top"/>
    </xf>
    <xf numFmtId="0" fontId="22" fillId="0" borderId="0" xfId="54" applyFont="1" applyAlignment="1">
      <alignment horizontal="left" wrapText="1"/>
    </xf>
    <xf numFmtId="0" fontId="24" fillId="0" borderId="0" xfId="0" applyFont="1" applyFill="1" applyAlignment="1">
      <alignment vertical="top"/>
    </xf>
  </cellXfs>
  <cellStyles count="58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290"/>
  <sheetViews>
    <sheetView tabSelected="1" zoomScaleNormal="100" workbookViewId="0">
      <selection activeCell="B6" sqref="B6"/>
    </sheetView>
  </sheetViews>
  <sheetFormatPr defaultColWidth="9.109375" defaultRowHeight="13.2" x14ac:dyDescent="0.25"/>
  <cols>
    <col min="1" max="1" width="4.88671875" style="19" customWidth="1"/>
    <col min="2" max="2" width="12.109375" style="20" customWidth="1"/>
    <col min="3" max="3" width="19.6640625" style="20" customWidth="1"/>
    <col min="4" max="4" width="13.109375" style="20" customWidth="1"/>
    <col min="5" max="5" width="7.33203125" style="19" customWidth="1"/>
    <col min="6" max="6" width="10" style="21" customWidth="1"/>
    <col min="7" max="8" width="9.109375" style="22" customWidth="1"/>
    <col min="9" max="9" width="10.109375" style="21" bestFit="1" customWidth="1"/>
    <col min="10" max="10" width="10.88671875" style="22" customWidth="1"/>
    <col min="11" max="11" width="9.6640625" style="22" customWidth="1"/>
    <col min="12" max="12" width="10.44140625" style="22" customWidth="1"/>
    <col min="13" max="16384" width="9.109375" style="23"/>
  </cols>
  <sheetData>
    <row r="1" spans="1:12" ht="14.4" x14ac:dyDescent="0.3">
      <c r="F1" s="3"/>
      <c r="G1" s="3"/>
      <c r="H1" s="3"/>
      <c r="I1" s="3"/>
      <c r="J1" s="3"/>
      <c r="K1" s="6"/>
      <c r="L1" s="1" t="s">
        <v>332</v>
      </c>
    </row>
    <row r="2" spans="1:12" ht="14.4" x14ac:dyDescent="0.3">
      <c r="F2" s="3"/>
      <c r="G2" s="3"/>
      <c r="H2" s="3"/>
      <c r="I2" s="3"/>
      <c r="J2" s="3"/>
      <c r="K2" s="6"/>
      <c r="L2" s="2" t="s">
        <v>2</v>
      </c>
    </row>
    <row r="3" spans="1:12" ht="14.4" x14ac:dyDescent="0.3">
      <c r="F3" s="3"/>
      <c r="G3" s="3"/>
      <c r="H3" s="3"/>
      <c r="I3" s="3"/>
      <c r="J3" s="3"/>
      <c r="K3" s="6"/>
      <c r="L3" s="2" t="s">
        <v>0</v>
      </c>
    </row>
    <row r="4" spans="1:12" ht="14.4" x14ac:dyDescent="0.3">
      <c r="F4" s="3"/>
      <c r="G4" s="3"/>
      <c r="H4" s="3"/>
      <c r="I4" s="3"/>
      <c r="J4" s="3"/>
      <c r="K4" s="6"/>
      <c r="L4" s="2" t="s">
        <v>1</v>
      </c>
    </row>
    <row r="5" spans="1:12" ht="14.4" x14ac:dyDescent="0.3">
      <c r="F5" s="3"/>
      <c r="G5" s="3"/>
      <c r="H5" s="3"/>
      <c r="I5" s="3"/>
      <c r="J5" s="3"/>
      <c r="K5" s="3"/>
      <c r="L5" s="6"/>
    </row>
    <row r="6" spans="1:12" ht="17.399999999999999" x14ac:dyDescent="0.3">
      <c r="B6" s="38" t="s">
        <v>335</v>
      </c>
      <c r="F6" s="9"/>
      <c r="G6" s="3"/>
      <c r="H6" s="3"/>
      <c r="I6" s="3"/>
      <c r="J6" s="3"/>
      <c r="K6" s="3"/>
      <c r="L6" s="6"/>
    </row>
    <row r="7" spans="1:12" x14ac:dyDescent="0.25">
      <c r="F7" s="5"/>
      <c r="G7" s="4"/>
      <c r="H7" s="4"/>
      <c r="I7" s="4"/>
      <c r="J7" s="6"/>
      <c r="K7" s="6"/>
      <c r="L7" s="6"/>
    </row>
    <row r="8" spans="1:12" ht="25.8" customHeight="1" x14ac:dyDescent="0.25">
      <c r="A8" s="36" t="s">
        <v>333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s="10" customFormat="1" ht="39.6" x14ac:dyDescent="0.25">
      <c r="A9" s="32" t="s">
        <v>44</v>
      </c>
      <c r="B9" s="32" t="s">
        <v>45</v>
      </c>
      <c r="C9" s="32" t="s">
        <v>3</v>
      </c>
      <c r="D9" s="32" t="s">
        <v>42</v>
      </c>
      <c r="E9" s="32" t="s">
        <v>46</v>
      </c>
      <c r="F9" s="33" t="s">
        <v>47</v>
      </c>
      <c r="G9" s="34" t="s">
        <v>25</v>
      </c>
      <c r="H9" s="34" t="s">
        <v>28</v>
      </c>
      <c r="I9" s="35" t="s">
        <v>334</v>
      </c>
      <c r="J9" s="8" t="s">
        <v>26</v>
      </c>
      <c r="K9" s="34" t="s">
        <v>48</v>
      </c>
      <c r="L9" s="34" t="s">
        <v>49</v>
      </c>
    </row>
    <row r="10" spans="1:12" s="10" customFormat="1" ht="12.6" customHeight="1" x14ac:dyDescent="0.25">
      <c r="A10" s="24"/>
      <c r="B10" s="24"/>
      <c r="C10" s="24"/>
      <c r="D10" s="24"/>
      <c r="E10" s="24"/>
      <c r="F10" s="25"/>
      <c r="G10" s="26"/>
      <c r="H10" s="7"/>
      <c r="I10" s="7">
        <f t="shared" ref="I10:K10" si="0">SUM(I11:I288)</f>
        <v>14999.75</v>
      </c>
      <c r="J10" s="7">
        <f t="shared" si="0"/>
        <v>89760.37</v>
      </c>
      <c r="K10" s="7">
        <f t="shared" si="0"/>
        <v>21174.480000000014</v>
      </c>
      <c r="L10" s="7">
        <f>SUM(L11:L288)</f>
        <v>110934.85000000009</v>
      </c>
    </row>
    <row r="11" spans="1:12" s="10" customFormat="1" ht="66" x14ac:dyDescent="0.25">
      <c r="A11" s="27">
        <v>1</v>
      </c>
      <c r="B11" s="18" t="s">
        <v>50</v>
      </c>
      <c r="C11" s="18" t="s">
        <v>5</v>
      </c>
      <c r="D11" s="18" t="s">
        <v>30</v>
      </c>
      <c r="E11" s="28" t="s">
        <v>51</v>
      </c>
      <c r="F11" s="29">
        <v>1</v>
      </c>
      <c r="G11" s="30">
        <v>1538</v>
      </c>
      <c r="H11" s="30">
        <f t="shared" ref="H11:H74" si="1">ROUND(G11/168.17,3)</f>
        <v>9.1460000000000008</v>
      </c>
      <c r="I11" s="31">
        <v>15</v>
      </c>
      <c r="J11" s="30">
        <f t="shared" ref="J11:J74" si="2">IF(F11=100%,ROUND(H11*I11,2),0)</f>
        <v>137.19</v>
      </c>
      <c r="K11" s="30">
        <f>ROUND(J11*0.2359,2)</f>
        <v>32.36</v>
      </c>
      <c r="L11" s="30">
        <f>J11+K11</f>
        <v>169.55</v>
      </c>
    </row>
    <row r="12" spans="1:12" s="10" customFormat="1" ht="66" x14ac:dyDescent="0.25">
      <c r="A12" s="11">
        <v>2</v>
      </c>
      <c r="B12" s="12" t="s">
        <v>52</v>
      </c>
      <c r="C12" s="12" t="s">
        <v>6</v>
      </c>
      <c r="D12" s="12" t="s">
        <v>29</v>
      </c>
      <c r="E12" s="13" t="s">
        <v>53</v>
      </c>
      <c r="F12" s="14">
        <v>1</v>
      </c>
      <c r="G12" s="15">
        <v>878</v>
      </c>
      <c r="H12" s="15">
        <f t="shared" si="1"/>
        <v>5.2210000000000001</v>
      </c>
      <c r="I12" s="16">
        <v>32.5</v>
      </c>
      <c r="J12" s="15">
        <f t="shared" si="2"/>
        <v>169.68</v>
      </c>
      <c r="K12" s="15">
        <f t="shared" ref="K12:K75" si="3">ROUND(J12*0.2359,2)</f>
        <v>40.03</v>
      </c>
      <c r="L12" s="15">
        <f t="shared" ref="L12:L75" si="4">J12+K12</f>
        <v>209.71</v>
      </c>
    </row>
    <row r="13" spans="1:12" s="10" customFormat="1" ht="52.8" x14ac:dyDescent="0.25">
      <c r="A13" s="11">
        <v>3</v>
      </c>
      <c r="B13" s="12" t="s">
        <v>50</v>
      </c>
      <c r="C13" s="12" t="s">
        <v>7</v>
      </c>
      <c r="D13" s="12" t="s">
        <v>31</v>
      </c>
      <c r="E13" s="13" t="s">
        <v>54</v>
      </c>
      <c r="F13" s="14">
        <v>1</v>
      </c>
      <c r="G13" s="15">
        <v>948</v>
      </c>
      <c r="H13" s="15">
        <f t="shared" si="1"/>
        <v>5.6369999999999996</v>
      </c>
      <c r="I13" s="16">
        <v>117</v>
      </c>
      <c r="J13" s="15">
        <f t="shared" si="2"/>
        <v>659.53</v>
      </c>
      <c r="K13" s="15">
        <f t="shared" si="3"/>
        <v>155.58000000000001</v>
      </c>
      <c r="L13" s="15">
        <f t="shared" si="4"/>
        <v>815.11</v>
      </c>
    </row>
    <row r="14" spans="1:12" s="10" customFormat="1" ht="52.8" x14ac:dyDescent="0.25">
      <c r="A14" s="11">
        <v>4</v>
      </c>
      <c r="B14" s="12" t="s">
        <v>50</v>
      </c>
      <c r="C14" s="12" t="s">
        <v>7</v>
      </c>
      <c r="D14" s="12" t="s">
        <v>29</v>
      </c>
      <c r="E14" s="13" t="s">
        <v>55</v>
      </c>
      <c r="F14" s="14">
        <v>1</v>
      </c>
      <c r="G14" s="15">
        <v>878</v>
      </c>
      <c r="H14" s="15">
        <f t="shared" si="1"/>
        <v>5.2210000000000001</v>
      </c>
      <c r="I14" s="16">
        <v>81</v>
      </c>
      <c r="J14" s="15">
        <f t="shared" si="2"/>
        <v>422.9</v>
      </c>
      <c r="K14" s="15">
        <f t="shared" si="3"/>
        <v>99.76</v>
      </c>
      <c r="L14" s="15">
        <f t="shared" si="4"/>
        <v>522.66</v>
      </c>
    </row>
    <row r="15" spans="1:12" s="10" customFormat="1" ht="66" x14ac:dyDescent="0.25">
      <c r="A15" s="11">
        <v>5</v>
      </c>
      <c r="B15" s="12" t="s">
        <v>50</v>
      </c>
      <c r="C15" s="12" t="s">
        <v>10</v>
      </c>
      <c r="D15" s="12" t="s">
        <v>32</v>
      </c>
      <c r="E15" s="13" t="s">
        <v>56</v>
      </c>
      <c r="F15" s="14">
        <v>1</v>
      </c>
      <c r="G15" s="15">
        <v>1075</v>
      </c>
      <c r="H15" s="15">
        <f t="shared" si="1"/>
        <v>6.3920000000000003</v>
      </c>
      <c r="I15" s="16">
        <v>14</v>
      </c>
      <c r="J15" s="15">
        <f t="shared" si="2"/>
        <v>89.49</v>
      </c>
      <c r="K15" s="15">
        <f t="shared" si="3"/>
        <v>21.11</v>
      </c>
      <c r="L15" s="15">
        <f t="shared" si="4"/>
        <v>110.6</v>
      </c>
    </row>
    <row r="16" spans="1:12" s="10" customFormat="1" ht="66" x14ac:dyDescent="0.25">
      <c r="A16" s="11">
        <v>6</v>
      </c>
      <c r="B16" s="12" t="s">
        <v>50</v>
      </c>
      <c r="C16" s="12" t="s">
        <v>5</v>
      </c>
      <c r="D16" s="12" t="s">
        <v>29</v>
      </c>
      <c r="E16" s="13" t="s">
        <v>57</v>
      </c>
      <c r="F16" s="14">
        <v>1</v>
      </c>
      <c r="G16" s="15">
        <v>873</v>
      </c>
      <c r="H16" s="15">
        <f t="shared" si="1"/>
        <v>5.1909999999999998</v>
      </c>
      <c r="I16" s="16">
        <v>86.5</v>
      </c>
      <c r="J16" s="15">
        <f t="shared" si="2"/>
        <v>449.02</v>
      </c>
      <c r="K16" s="15">
        <f t="shared" si="3"/>
        <v>105.92</v>
      </c>
      <c r="L16" s="15">
        <f t="shared" si="4"/>
        <v>554.93999999999994</v>
      </c>
    </row>
    <row r="17" spans="1:12" s="10" customFormat="1" ht="66" x14ac:dyDescent="0.25">
      <c r="A17" s="11">
        <v>7</v>
      </c>
      <c r="B17" s="12" t="s">
        <v>50</v>
      </c>
      <c r="C17" s="12" t="s">
        <v>11</v>
      </c>
      <c r="D17" s="12" t="s">
        <v>31</v>
      </c>
      <c r="E17" s="13" t="s">
        <v>58</v>
      </c>
      <c r="F17" s="14">
        <v>1</v>
      </c>
      <c r="G17" s="15">
        <v>968</v>
      </c>
      <c r="H17" s="15">
        <f t="shared" si="1"/>
        <v>5.7560000000000002</v>
      </c>
      <c r="I17" s="16">
        <v>4</v>
      </c>
      <c r="J17" s="15">
        <f t="shared" si="2"/>
        <v>23.02</v>
      </c>
      <c r="K17" s="15">
        <f t="shared" si="3"/>
        <v>5.43</v>
      </c>
      <c r="L17" s="15">
        <f t="shared" si="4"/>
        <v>28.45</v>
      </c>
    </row>
    <row r="18" spans="1:12" s="10" customFormat="1" ht="66" x14ac:dyDescent="0.25">
      <c r="A18" s="11">
        <v>8</v>
      </c>
      <c r="B18" s="12" t="s">
        <v>52</v>
      </c>
      <c r="C18" s="12" t="s">
        <v>17</v>
      </c>
      <c r="D18" s="12" t="s">
        <v>31</v>
      </c>
      <c r="E18" s="13" t="s">
        <v>59</v>
      </c>
      <c r="F18" s="14">
        <v>1</v>
      </c>
      <c r="G18" s="15">
        <v>943</v>
      </c>
      <c r="H18" s="15">
        <f t="shared" si="1"/>
        <v>5.6070000000000002</v>
      </c>
      <c r="I18" s="16">
        <v>28</v>
      </c>
      <c r="J18" s="15">
        <f t="shared" si="2"/>
        <v>157</v>
      </c>
      <c r="K18" s="15">
        <f t="shared" si="3"/>
        <v>37.04</v>
      </c>
      <c r="L18" s="15">
        <f t="shared" si="4"/>
        <v>194.04</v>
      </c>
    </row>
    <row r="19" spans="1:12" s="10" customFormat="1" ht="66" x14ac:dyDescent="0.25">
      <c r="A19" s="11">
        <v>9</v>
      </c>
      <c r="B19" s="12" t="s">
        <v>52</v>
      </c>
      <c r="C19" s="12" t="s">
        <v>9</v>
      </c>
      <c r="D19" s="12" t="s">
        <v>31</v>
      </c>
      <c r="E19" s="13" t="s">
        <v>60</v>
      </c>
      <c r="F19" s="14">
        <v>1</v>
      </c>
      <c r="G19" s="15">
        <v>943</v>
      </c>
      <c r="H19" s="15">
        <f t="shared" si="1"/>
        <v>5.6070000000000002</v>
      </c>
      <c r="I19" s="16">
        <v>28</v>
      </c>
      <c r="J19" s="15">
        <f t="shared" si="2"/>
        <v>157</v>
      </c>
      <c r="K19" s="15">
        <f t="shared" si="3"/>
        <v>37.04</v>
      </c>
      <c r="L19" s="15">
        <f t="shared" si="4"/>
        <v>194.04</v>
      </c>
    </row>
    <row r="20" spans="1:12" s="10" customFormat="1" ht="79.2" x14ac:dyDescent="0.25">
      <c r="A20" s="11">
        <v>10</v>
      </c>
      <c r="B20" s="12" t="s">
        <v>61</v>
      </c>
      <c r="C20" s="12" t="s">
        <v>12</v>
      </c>
      <c r="D20" s="12" t="s">
        <v>35</v>
      </c>
      <c r="E20" s="13" t="s">
        <v>62</v>
      </c>
      <c r="F20" s="14">
        <v>1</v>
      </c>
      <c r="G20" s="15">
        <v>1757</v>
      </c>
      <c r="H20" s="15">
        <f t="shared" si="1"/>
        <v>10.448</v>
      </c>
      <c r="I20" s="17">
        <v>3.5</v>
      </c>
      <c r="J20" s="15">
        <f t="shared" si="2"/>
        <v>36.57</v>
      </c>
      <c r="K20" s="15">
        <f t="shared" si="3"/>
        <v>8.6300000000000008</v>
      </c>
      <c r="L20" s="15">
        <f t="shared" si="4"/>
        <v>45.2</v>
      </c>
    </row>
    <row r="21" spans="1:12" s="10" customFormat="1" ht="52.8" x14ac:dyDescent="0.25">
      <c r="A21" s="11">
        <v>11</v>
      </c>
      <c r="B21" s="12" t="s">
        <v>63</v>
      </c>
      <c r="C21" s="12" t="s">
        <v>13</v>
      </c>
      <c r="D21" s="12" t="s">
        <v>31</v>
      </c>
      <c r="E21" s="13" t="s">
        <v>64</v>
      </c>
      <c r="F21" s="14">
        <v>1</v>
      </c>
      <c r="G21" s="15">
        <v>971</v>
      </c>
      <c r="H21" s="15">
        <f t="shared" si="1"/>
        <v>5.774</v>
      </c>
      <c r="I21" s="16">
        <v>42</v>
      </c>
      <c r="J21" s="15">
        <f t="shared" si="2"/>
        <v>242.51</v>
      </c>
      <c r="K21" s="15">
        <f t="shared" si="3"/>
        <v>57.21</v>
      </c>
      <c r="L21" s="15">
        <f t="shared" si="4"/>
        <v>299.71999999999997</v>
      </c>
    </row>
    <row r="22" spans="1:12" s="10" customFormat="1" ht="66" x14ac:dyDescent="0.25">
      <c r="A22" s="11">
        <v>12</v>
      </c>
      <c r="B22" s="12" t="s">
        <v>63</v>
      </c>
      <c r="C22" s="12" t="s">
        <v>65</v>
      </c>
      <c r="D22" s="12" t="s">
        <v>33</v>
      </c>
      <c r="E22" s="13" t="s">
        <v>66</v>
      </c>
      <c r="F22" s="14">
        <v>1</v>
      </c>
      <c r="G22" s="15">
        <v>993</v>
      </c>
      <c r="H22" s="15">
        <f t="shared" si="1"/>
        <v>5.9050000000000002</v>
      </c>
      <c r="I22" s="16">
        <v>17.05</v>
      </c>
      <c r="J22" s="15">
        <f t="shared" si="2"/>
        <v>100.68</v>
      </c>
      <c r="K22" s="15">
        <f t="shared" si="3"/>
        <v>23.75</v>
      </c>
      <c r="L22" s="15">
        <f t="shared" si="4"/>
        <v>124.43</v>
      </c>
    </row>
    <row r="23" spans="1:12" s="10" customFormat="1" ht="52.8" x14ac:dyDescent="0.25">
      <c r="A23" s="11">
        <v>13</v>
      </c>
      <c r="B23" s="12" t="s">
        <v>50</v>
      </c>
      <c r="C23" s="12" t="s">
        <v>7</v>
      </c>
      <c r="D23" s="12" t="s">
        <v>33</v>
      </c>
      <c r="E23" s="13" t="s">
        <v>67</v>
      </c>
      <c r="F23" s="14">
        <v>1</v>
      </c>
      <c r="G23" s="15">
        <v>1003</v>
      </c>
      <c r="H23" s="15">
        <f t="shared" si="1"/>
        <v>5.9640000000000004</v>
      </c>
      <c r="I23" s="16">
        <v>97</v>
      </c>
      <c r="J23" s="15">
        <f t="shared" si="2"/>
        <v>578.51</v>
      </c>
      <c r="K23" s="15">
        <f t="shared" si="3"/>
        <v>136.47</v>
      </c>
      <c r="L23" s="15">
        <f t="shared" si="4"/>
        <v>714.98</v>
      </c>
    </row>
    <row r="24" spans="1:12" s="10" customFormat="1" ht="52.8" x14ac:dyDescent="0.25">
      <c r="A24" s="11">
        <v>14</v>
      </c>
      <c r="B24" s="12" t="s">
        <v>52</v>
      </c>
      <c r="C24" s="12" t="s">
        <v>21</v>
      </c>
      <c r="D24" s="12" t="s">
        <v>29</v>
      </c>
      <c r="E24" s="13" t="s">
        <v>68</v>
      </c>
      <c r="F24" s="14">
        <v>1</v>
      </c>
      <c r="G24" s="15">
        <v>886</v>
      </c>
      <c r="H24" s="15">
        <f t="shared" si="1"/>
        <v>5.2679999999999998</v>
      </c>
      <c r="I24" s="16">
        <v>2.5</v>
      </c>
      <c r="J24" s="15">
        <f t="shared" si="2"/>
        <v>13.17</v>
      </c>
      <c r="K24" s="15">
        <f t="shared" si="3"/>
        <v>3.11</v>
      </c>
      <c r="L24" s="15">
        <f t="shared" si="4"/>
        <v>16.28</v>
      </c>
    </row>
    <row r="25" spans="1:12" s="10" customFormat="1" ht="66" x14ac:dyDescent="0.25">
      <c r="A25" s="11">
        <v>15</v>
      </c>
      <c r="B25" s="12" t="s">
        <v>63</v>
      </c>
      <c r="C25" s="12" t="s">
        <v>65</v>
      </c>
      <c r="D25" s="12" t="s">
        <v>31</v>
      </c>
      <c r="E25" s="13" t="s">
        <v>69</v>
      </c>
      <c r="F25" s="14">
        <v>1</v>
      </c>
      <c r="G25" s="15">
        <v>958</v>
      </c>
      <c r="H25" s="15">
        <f t="shared" si="1"/>
        <v>5.6970000000000001</v>
      </c>
      <c r="I25" s="16">
        <v>13.55</v>
      </c>
      <c r="J25" s="15">
        <f t="shared" si="2"/>
        <v>77.19</v>
      </c>
      <c r="K25" s="15">
        <f t="shared" si="3"/>
        <v>18.21</v>
      </c>
      <c r="L25" s="15">
        <f t="shared" si="4"/>
        <v>95.4</v>
      </c>
    </row>
    <row r="26" spans="1:12" s="10" customFormat="1" ht="52.8" x14ac:dyDescent="0.25">
      <c r="A26" s="11">
        <v>16</v>
      </c>
      <c r="B26" s="12" t="s">
        <v>50</v>
      </c>
      <c r="C26" s="12" t="s">
        <v>7</v>
      </c>
      <c r="D26" s="12" t="s">
        <v>30</v>
      </c>
      <c r="E26" s="13" t="s">
        <v>70</v>
      </c>
      <c r="F26" s="14">
        <v>1</v>
      </c>
      <c r="G26" s="15">
        <v>1538</v>
      </c>
      <c r="H26" s="15">
        <f t="shared" si="1"/>
        <v>9.1460000000000008</v>
      </c>
      <c r="I26" s="16">
        <v>11</v>
      </c>
      <c r="J26" s="15">
        <f t="shared" si="2"/>
        <v>100.61</v>
      </c>
      <c r="K26" s="15">
        <f t="shared" si="3"/>
        <v>23.73</v>
      </c>
      <c r="L26" s="15">
        <f t="shared" si="4"/>
        <v>124.34</v>
      </c>
    </row>
    <row r="27" spans="1:12" s="10" customFormat="1" ht="66" x14ac:dyDescent="0.25">
      <c r="A27" s="11">
        <v>17</v>
      </c>
      <c r="B27" s="12" t="s">
        <v>50</v>
      </c>
      <c r="C27" s="12" t="s">
        <v>10</v>
      </c>
      <c r="D27" s="12" t="s">
        <v>32</v>
      </c>
      <c r="E27" s="13" t="s">
        <v>71</v>
      </c>
      <c r="F27" s="14">
        <v>1</v>
      </c>
      <c r="G27" s="15">
        <v>1085</v>
      </c>
      <c r="H27" s="15">
        <f t="shared" si="1"/>
        <v>6.452</v>
      </c>
      <c r="I27" s="16">
        <v>11</v>
      </c>
      <c r="J27" s="15">
        <f t="shared" si="2"/>
        <v>70.97</v>
      </c>
      <c r="K27" s="15">
        <f t="shared" si="3"/>
        <v>16.739999999999998</v>
      </c>
      <c r="L27" s="15">
        <f t="shared" si="4"/>
        <v>87.71</v>
      </c>
    </row>
    <row r="28" spans="1:12" s="10" customFormat="1" ht="66" x14ac:dyDescent="0.25">
      <c r="A28" s="11">
        <v>18</v>
      </c>
      <c r="B28" s="12" t="s">
        <v>50</v>
      </c>
      <c r="C28" s="12" t="s">
        <v>7</v>
      </c>
      <c r="D28" s="12" t="s">
        <v>34</v>
      </c>
      <c r="E28" s="13" t="s">
        <v>72</v>
      </c>
      <c r="F28" s="14">
        <v>1</v>
      </c>
      <c r="G28" s="15">
        <v>1095</v>
      </c>
      <c r="H28" s="15">
        <f t="shared" si="1"/>
        <v>6.5110000000000001</v>
      </c>
      <c r="I28" s="16">
        <v>30</v>
      </c>
      <c r="J28" s="15">
        <f t="shared" si="2"/>
        <v>195.33</v>
      </c>
      <c r="K28" s="15">
        <f t="shared" si="3"/>
        <v>46.08</v>
      </c>
      <c r="L28" s="15">
        <f t="shared" si="4"/>
        <v>241.41000000000003</v>
      </c>
    </row>
    <row r="29" spans="1:12" s="10" customFormat="1" ht="66" x14ac:dyDescent="0.25">
      <c r="A29" s="11">
        <v>19</v>
      </c>
      <c r="B29" s="12" t="s">
        <v>52</v>
      </c>
      <c r="C29" s="12" t="s">
        <v>14</v>
      </c>
      <c r="D29" s="12" t="s">
        <v>31</v>
      </c>
      <c r="E29" s="13" t="s">
        <v>73</v>
      </c>
      <c r="F29" s="14">
        <v>1</v>
      </c>
      <c r="G29" s="15">
        <v>966</v>
      </c>
      <c r="H29" s="15">
        <f t="shared" si="1"/>
        <v>5.7439999999999998</v>
      </c>
      <c r="I29" s="16">
        <v>6.5</v>
      </c>
      <c r="J29" s="15">
        <f t="shared" si="2"/>
        <v>37.340000000000003</v>
      </c>
      <c r="K29" s="15">
        <f t="shared" si="3"/>
        <v>8.81</v>
      </c>
      <c r="L29" s="15">
        <f t="shared" si="4"/>
        <v>46.150000000000006</v>
      </c>
    </row>
    <row r="30" spans="1:12" s="10" customFormat="1" ht="66" x14ac:dyDescent="0.25">
      <c r="A30" s="11">
        <v>20</v>
      </c>
      <c r="B30" s="12" t="s">
        <v>50</v>
      </c>
      <c r="C30" s="12" t="s">
        <v>15</v>
      </c>
      <c r="D30" s="12" t="s">
        <v>33</v>
      </c>
      <c r="E30" s="13" t="s">
        <v>74</v>
      </c>
      <c r="F30" s="14">
        <v>1</v>
      </c>
      <c r="G30" s="15">
        <v>988</v>
      </c>
      <c r="H30" s="15">
        <f t="shared" si="1"/>
        <v>5.875</v>
      </c>
      <c r="I30" s="16">
        <v>28</v>
      </c>
      <c r="J30" s="15">
        <f t="shared" si="2"/>
        <v>164.5</v>
      </c>
      <c r="K30" s="15">
        <f t="shared" si="3"/>
        <v>38.81</v>
      </c>
      <c r="L30" s="15">
        <f t="shared" si="4"/>
        <v>203.31</v>
      </c>
    </row>
    <row r="31" spans="1:12" s="10" customFormat="1" ht="66" x14ac:dyDescent="0.25">
      <c r="A31" s="11">
        <v>21</v>
      </c>
      <c r="B31" s="12" t="s">
        <v>50</v>
      </c>
      <c r="C31" s="12" t="s">
        <v>15</v>
      </c>
      <c r="D31" s="12" t="s">
        <v>31</v>
      </c>
      <c r="E31" s="13" t="s">
        <v>75</v>
      </c>
      <c r="F31" s="14">
        <v>1</v>
      </c>
      <c r="G31" s="15">
        <v>958</v>
      </c>
      <c r="H31" s="15">
        <f t="shared" si="1"/>
        <v>5.6970000000000001</v>
      </c>
      <c r="I31" s="16">
        <v>121</v>
      </c>
      <c r="J31" s="15">
        <f t="shared" si="2"/>
        <v>689.34</v>
      </c>
      <c r="K31" s="15">
        <f t="shared" si="3"/>
        <v>162.62</v>
      </c>
      <c r="L31" s="15">
        <f t="shared" si="4"/>
        <v>851.96</v>
      </c>
    </row>
    <row r="32" spans="1:12" s="10" customFormat="1" ht="66" x14ac:dyDescent="0.25">
      <c r="A32" s="11">
        <v>22</v>
      </c>
      <c r="B32" s="12" t="s">
        <v>63</v>
      </c>
      <c r="C32" s="12" t="s">
        <v>65</v>
      </c>
      <c r="D32" s="12" t="s">
        <v>31</v>
      </c>
      <c r="E32" s="13" t="s">
        <v>76</v>
      </c>
      <c r="F32" s="14">
        <v>1</v>
      </c>
      <c r="G32" s="15">
        <v>943</v>
      </c>
      <c r="H32" s="15">
        <f t="shared" si="1"/>
        <v>5.6070000000000002</v>
      </c>
      <c r="I32" s="16">
        <v>1.4</v>
      </c>
      <c r="J32" s="15">
        <f t="shared" si="2"/>
        <v>7.85</v>
      </c>
      <c r="K32" s="15">
        <f t="shared" si="3"/>
        <v>1.85</v>
      </c>
      <c r="L32" s="15">
        <f t="shared" si="4"/>
        <v>9.6999999999999993</v>
      </c>
    </row>
    <row r="33" spans="1:12" s="10" customFormat="1" ht="66" x14ac:dyDescent="0.25">
      <c r="A33" s="11">
        <v>23</v>
      </c>
      <c r="B33" s="12" t="s">
        <v>50</v>
      </c>
      <c r="C33" s="12" t="s">
        <v>5</v>
      </c>
      <c r="D33" s="12" t="s">
        <v>33</v>
      </c>
      <c r="E33" s="13" t="s">
        <v>77</v>
      </c>
      <c r="F33" s="14">
        <v>1</v>
      </c>
      <c r="G33" s="15">
        <v>988</v>
      </c>
      <c r="H33" s="15">
        <f t="shared" si="1"/>
        <v>5.875</v>
      </c>
      <c r="I33" s="16">
        <v>41</v>
      </c>
      <c r="J33" s="15">
        <f t="shared" si="2"/>
        <v>240.88</v>
      </c>
      <c r="K33" s="15">
        <f t="shared" si="3"/>
        <v>56.82</v>
      </c>
      <c r="L33" s="15">
        <f t="shared" si="4"/>
        <v>297.7</v>
      </c>
    </row>
    <row r="34" spans="1:12" s="10" customFormat="1" ht="52.8" x14ac:dyDescent="0.25">
      <c r="A34" s="11">
        <v>24</v>
      </c>
      <c r="B34" s="12" t="s">
        <v>50</v>
      </c>
      <c r="C34" s="12" t="s">
        <v>7</v>
      </c>
      <c r="D34" s="12" t="s">
        <v>33</v>
      </c>
      <c r="E34" s="13" t="s">
        <v>78</v>
      </c>
      <c r="F34" s="14">
        <v>1</v>
      </c>
      <c r="G34" s="15">
        <v>978</v>
      </c>
      <c r="H34" s="15">
        <f t="shared" si="1"/>
        <v>5.8159999999999998</v>
      </c>
      <c r="I34" s="16">
        <v>93</v>
      </c>
      <c r="J34" s="15">
        <f t="shared" si="2"/>
        <v>540.89</v>
      </c>
      <c r="K34" s="15">
        <f t="shared" si="3"/>
        <v>127.6</v>
      </c>
      <c r="L34" s="15">
        <f t="shared" si="4"/>
        <v>668.49</v>
      </c>
    </row>
    <row r="35" spans="1:12" s="10" customFormat="1" ht="66" x14ac:dyDescent="0.25">
      <c r="A35" s="11">
        <v>25</v>
      </c>
      <c r="B35" s="12" t="s">
        <v>50</v>
      </c>
      <c r="C35" s="12" t="s">
        <v>11</v>
      </c>
      <c r="D35" s="12" t="s">
        <v>29</v>
      </c>
      <c r="E35" s="13" t="s">
        <v>79</v>
      </c>
      <c r="F35" s="14">
        <v>1</v>
      </c>
      <c r="G35" s="15">
        <v>878</v>
      </c>
      <c r="H35" s="15">
        <f t="shared" si="1"/>
        <v>5.2210000000000001</v>
      </c>
      <c r="I35" s="16">
        <v>9.5</v>
      </c>
      <c r="J35" s="15">
        <f t="shared" si="2"/>
        <v>49.6</v>
      </c>
      <c r="K35" s="15">
        <f t="shared" si="3"/>
        <v>11.7</v>
      </c>
      <c r="L35" s="15">
        <f t="shared" si="4"/>
        <v>61.3</v>
      </c>
    </row>
    <row r="36" spans="1:12" s="10" customFormat="1" ht="66" x14ac:dyDescent="0.25">
      <c r="A36" s="11">
        <v>26</v>
      </c>
      <c r="B36" s="12" t="s">
        <v>61</v>
      </c>
      <c r="C36" s="12" t="s">
        <v>16</v>
      </c>
      <c r="D36" s="12" t="s">
        <v>31</v>
      </c>
      <c r="E36" s="13" t="s">
        <v>80</v>
      </c>
      <c r="F36" s="14">
        <v>1</v>
      </c>
      <c r="G36" s="15">
        <v>1130</v>
      </c>
      <c r="H36" s="15">
        <f t="shared" si="1"/>
        <v>6.7190000000000003</v>
      </c>
      <c r="I36" s="16">
        <v>237.5</v>
      </c>
      <c r="J36" s="15">
        <f t="shared" si="2"/>
        <v>1595.76</v>
      </c>
      <c r="K36" s="15">
        <f t="shared" si="3"/>
        <v>376.44</v>
      </c>
      <c r="L36" s="15">
        <f t="shared" si="4"/>
        <v>1972.2</v>
      </c>
    </row>
    <row r="37" spans="1:12" s="10" customFormat="1" ht="66" x14ac:dyDescent="0.25">
      <c r="A37" s="11">
        <v>27</v>
      </c>
      <c r="B37" s="12" t="s">
        <v>63</v>
      </c>
      <c r="C37" s="12" t="s">
        <v>65</v>
      </c>
      <c r="D37" s="12" t="s">
        <v>31</v>
      </c>
      <c r="E37" s="13" t="s">
        <v>81</v>
      </c>
      <c r="F37" s="14">
        <v>1</v>
      </c>
      <c r="G37" s="15">
        <v>948</v>
      </c>
      <c r="H37" s="15">
        <f t="shared" si="1"/>
        <v>5.6369999999999996</v>
      </c>
      <c r="I37" s="16">
        <v>4</v>
      </c>
      <c r="J37" s="15">
        <f t="shared" si="2"/>
        <v>22.55</v>
      </c>
      <c r="K37" s="15">
        <f t="shared" si="3"/>
        <v>5.32</v>
      </c>
      <c r="L37" s="15">
        <f t="shared" si="4"/>
        <v>27.87</v>
      </c>
    </row>
    <row r="38" spans="1:12" s="10" customFormat="1" ht="66" x14ac:dyDescent="0.25">
      <c r="A38" s="11">
        <v>28</v>
      </c>
      <c r="B38" s="12" t="s">
        <v>50</v>
      </c>
      <c r="C38" s="12" t="s">
        <v>10</v>
      </c>
      <c r="D38" s="12" t="s">
        <v>31</v>
      </c>
      <c r="E38" s="13" t="s">
        <v>82</v>
      </c>
      <c r="F38" s="14">
        <v>1</v>
      </c>
      <c r="G38" s="15">
        <v>953</v>
      </c>
      <c r="H38" s="15">
        <f t="shared" si="1"/>
        <v>5.6669999999999998</v>
      </c>
      <c r="I38" s="16">
        <v>24</v>
      </c>
      <c r="J38" s="15">
        <f t="shared" si="2"/>
        <v>136.01</v>
      </c>
      <c r="K38" s="15">
        <f t="shared" si="3"/>
        <v>32.08</v>
      </c>
      <c r="L38" s="15">
        <f t="shared" si="4"/>
        <v>168.08999999999997</v>
      </c>
    </row>
    <row r="39" spans="1:12" s="10" customFormat="1" ht="66" x14ac:dyDescent="0.25">
      <c r="A39" s="11">
        <v>29</v>
      </c>
      <c r="B39" s="12" t="s">
        <v>63</v>
      </c>
      <c r="C39" s="12" t="s">
        <v>65</v>
      </c>
      <c r="D39" s="12" t="s">
        <v>29</v>
      </c>
      <c r="E39" s="13" t="s">
        <v>83</v>
      </c>
      <c r="F39" s="14">
        <v>1</v>
      </c>
      <c r="G39" s="15">
        <v>883</v>
      </c>
      <c r="H39" s="15">
        <f t="shared" si="1"/>
        <v>5.2510000000000003</v>
      </c>
      <c r="I39" s="16">
        <v>17.25</v>
      </c>
      <c r="J39" s="15">
        <f t="shared" si="2"/>
        <v>90.58</v>
      </c>
      <c r="K39" s="15">
        <f t="shared" si="3"/>
        <v>21.37</v>
      </c>
      <c r="L39" s="15">
        <f t="shared" si="4"/>
        <v>111.95</v>
      </c>
    </row>
    <row r="40" spans="1:12" s="10" customFormat="1" ht="66" x14ac:dyDescent="0.25">
      <c r="A40" s="11">
        <v>30</v>
      </c>
      <c r="B40" s="12" t="s">
        <v>50</v>
      </c>
      <c r="C40" s="12" t="s">
        <v>11</v>
      </c>
      <c r="D40" s="12" t="s">
        <v>31</v>
      </c>
      <c r="E40" s="13" t="s">
        <v>84</v>
      </c>
      <c r="F40" s="14">
        <v>1</v>
      </c>
      <c r="G40" s="15">
        <v>953</v>
      </c>
      <c r="H40" s="15">
        <f t="shared" si="1"/>
        <v>5.6669999999999998</v>
      </c>
      <c r="I40" s="16">
        <v>27.5</v>
      </c>
      <c r="J40" s="15">
        <f t="shared" si="2"/>
        <v>155.84</v>
      </c>
      <c r="K40" s="15">
        <f t="shared" si="3"/>
        <v>36.76</v>
      </c>
      <c r="L40" s="15">
        <f t="shared" si="4"/>
        <v>192.6</v>
      </c>
    </row>
    <row r="41" spans="1:12" s="10" customFormat="1" ht="66" x14ac:dyDescent="0.25">
      <c r="A41" s="11">
        <v>31</v>
      </c>
      <c r="B41" s="12" t="s">
        <v>50</v>
      </c>
      <c r="C41" s="12" t="s">
        <v>5</v>
      </c>
      <c r="D41" s="12" t="s">
        <v>32</v>
      </c>
      <c r="E41" s="13" t="s">
        <v>85</v>
      </c>
      <c r="F41" s="14">
        <v>1</v>
      </c>
      <c r="G41" s="15">
        <v>1075</v>
      </c>
      <c r="H41" s="15">
        <f t="shared" si="1"/>
        <v>6.3920000000000003</v>
      </c>
      <c r="I41" s="16">
        <v>4</v>
      </c>
      <c r="J41" s="15">
        <f t="shared" si="2"/>
        <v>25.57</v>
      </c>
      <c r="K41" s="15">
        <f t="shared" si="3"/>
        <v>6.03</v>
      </c>
      <c r="L41" s="15">
        <f t="shared" si="4"/>
        <v>31.6</v>
      </c>
    </row>
    <row r="42" spans="1:12" s="10" customFormat="1" ht="66" x14ac:dyDescent="0.25">
      <c r="A42" s="11">
        <v>32</v>
      </c>
      <c r="B42" s="12" t="s">
        <v>50</v>
      </c>
      <c r="C42" s="12" t="s">
        <v>5</v>
      </c>
      <c r="D42" s="12" t="s">
        <v>32</v>
      </c>
      <c r="E42" s="13" t="s">
        <v>86</v>
      </c>
      <c r="F42" s="14">
        <v>1</v>
      </c>
      <c r="G42" s="15">
        <v>1075</v>
      </c>
      <c r="H42" s="15">
        <f t="shared" si="1"/>
        <v>6.3920000000000003</v>
      </c>
      <c r="I42" s="16">
        <v>5</v>
      </c>
      <c r="J42" s="15">
        <f t="shared" si="2"/>
        <v>31.96</v>
      </c>
      <c r="K42" s="15">
        <f t="shared" si="3"/>
        <v>7.54</v>
      </c>
      <c r="L42" s="15">
        <f t="shared" si="4"/>
        <v>39.5</v>
      </c>
    </row>
    <row r="43" spans="1:12" s="10" customFormat="1" ht="52.8" x14ac:dyDescent="0.25">
      <c r="A43" s="11">
        <v>33</v>
      </c>
      <c r="B43" s="12" t="s">
        <v>50</v>
      </c>
      <c r="C43" s="12" t="s">
        <v>27</v>
      </c>
      <c r="D43" s="12" t="s">
        <v>33</v>
      </c>
      <c r="E43" s="13" t="s">
        <v>87</v>
      </c>
      <c r="F43" s="14">
        <v>1</v>
      </c>
      <c r="G43" s="15">
        <v>1098</v>
      </c>
      <c r="H43" s="15">
        <f t="shared" si="1"/>
        <v>6.5289999999999999</v>
      </c>
      <c r="I43" s="16">
        <v>28</v>
      </c>
      <c r="J43" s="15">
        <f t="shared" si="2"/>
        <v>182.81</v>
      </c>
      <c r="K43" s="15">
        <f t="shared" si="3"/>
        <v>43.12</v>
      </c>
      <c r="L43" s="15">
        <f t="shared" si="4"/>
        <v>225.93</v>
      </c>
    </row>
    <row r="44" spans="1:12" s="10" customFormat="1" ht="66" x14ac:dyDescent="0.25">
      <c r="A44" s="11">
        <v>36</v>
      </c>
      <c r="B44" s="12" t="s">
        <v>50</v>
      </c>
      <c r="C44" s="12" t="s">
        <v>15</v>
      </c>
      <c r="D44" s="12" t="s">
        <v>29</v>
      </c>
      <c r="E44" s="13" t="s">
        <v>88</v>
      </c>
      <c r="F44" s="14">
        <v>1</v>
      </c>
      <c r="G44" s="15">
        <v>873</v>
      </c>
      <c r="H44" s="15">
        <f t="shared" si="1"/>
        <v>5.1909999999999998</v>
      </c>
      <c r="I44" s="16">
        <v>113</v>
      </c>
      <c r="J44" s="15">
        <f t="shared" si="2"/>
        <v>586.58000000000004</v>
      </c>
      <c r="K44" s="15">
        <f t="shared" si="3"/>
        <v>138.37</v>
      </c>
      <c r="L44" s="15">
        <f t="shared" si="4"/>
        <v>724.95</v>
      </c>
    </row>
    <row r="45" spans="1:12" s="10" customFormat="1" ht="52.8" x14ac:dyDescent="0.25">
      <c r="A45" s="11">
        <v>37</v>
      </c>
      <c r="B45" s="12" t="s">
        <v>52</v>
      </c>
      <c r="C45" s="12" t="s">
        <v>21</v>
      </c>
      <c r="D45" s="12" t="s">
        <v>29</v>
      </c>
      <c r="E45" s="13" t="s">
        <v>89</v>
      </c>
      <c r="F45" s="14">
        <v>1</v>
      </c>
      <c r="G45" s="15">
        <v>881</v>
      </c>
      <c r="H45" s="15">
        <f t="shared" si="1"/>
        <v>5.2389999999999999</v>
      </c>
      <c r="I45" s="16">
        <v>32.5</v>
      </c>
      <c r="J45" s="15">
        <f t="shared" si="2"/>
        <v>170.27</v>
      </c>
      <c r="K45" s="15">
        <f t="shared" si="3"/>
        <v>40.17</v>
      </c>
      <c r="L45" s="15">
        <f t="shared" si="4"/>
        <v>210.44</v>
      </c>
    </row>
    <row r="46" spans="1:12" s="10" customFormat="1" ht="66" x14ac:dyDescent="0.25">
      <c r="A46" s="11">
        <v>38</v>
      </c>
      <c r="B46" s="12" t="s">
        <v>63</v>
      </c>
      <c r="C46" s="12" t="s">
        <v>65</v>
      </c>
      <c r="D46" s="12" t="s">
        <v>31</v>
      </c>
      <c r="E46" s="13" t="s">
        <v>90</v>
      </c>
      <c r="F46" s="14">
        <v>1</v>
      </c>
      <c r="G46" s="15">
        <v>963</v>
      </c>
      <c r="H46" s="15">
        <f t="shared" si="1"/>
        <v>5.726</v>
      </c>
      <c r="I46" s="16">
        <v>19.100000000000001</v>
      </c>
      <c r="J46" s="15">
        <f t="shared" si="2"/>
        <v>109.37</v>
      </c>
      <c r="K46" s="15">
        <f t="shared" si="3"/>
        <v>25.8</v>
      </c>
      <c r="L46" s="15">
        <f t="shared" si="4"/>
        <v>135.17000000000002</v>
      </c>
    </row>
    <row r="47" spans="1:12" s="10" customFormat="1" ht="66" x14ac:dyDescent="0.25">
      <c r="A47" s="11">
        <v>39</v>
      </c>
      <c r="B47" s="12" t="s">
        <v>50</v>
      </c>
      <c r="C47" s="12" t="s">
        <v>11</v>
      </c>
      <c r="D47" s="12" t="s">
        <v>32</v>
      </c>
      <c r="E47" s="13" t="s">
        <v>91</v>
      </c>
      <c r="F47" s="14">
        <v>1</v>
      </c>
      <c r="G47" s="15">
        <v>1095</v>
      </c>
      <c r="H47" s="15">
        <f t="shared" si="1"/>
        <v>6.5110000000000001</v>
      </c>
      <c r="I47" s="16">
        <v>6</v>
      </c>
      <c r="J47" s="15">
        <f t="shared" si="2"/>
        <v>39.07</v>
      </c>
      <c r="K47" s="15">
        <f t="shared" si="3"/>
        <v>9.2200000000000006</v>
      </c>
      <c r="L47" s="15">
        <f t="shared" si="4"/>
        <v>48.29</v>
      </c>
    </row>
    <row r="48" spans="1:12" s="10" customFormat="1" ht="66" x14ac:dyDescent="0.25">
      <c r="A48" s="11">
        <v>40</v>
      </c>
      <c r="B48" s="12" t="s">
        <v>50</v>
      </c>
      <c r="C48" s="12" t="s">
        <v>15</v>
      </c>
      <c r="D48" s="12" t="s">
        <v>29</v>
      </c>
      <c r="E48" s="13" t="s">
        <v>92</v>
      </c>
      <c r="F48" s="14">
        <v>1</v>
      </c>
      <c r="G48" s="15">
        <v>883</v>
      </c>
      <c r="H48" s="15">
        <f t="shared" si="1"/>
        <v>5.2510000000000003</v>
      </c>
      <c r="I48" s="16">
        <v>108</v>
      </c>
      <c r="J48" s="15">
        <f t="shared" si="2"/>
        <v>567.11</v>
      </c>
      <c r="K48" s="15">
        <f t="shared" si="3"/>
        <v>133.78</v>
      </c>
      <c r="L48" s="15">
        <f t="shared" si="4"/>
        <v>700.89</v>
      </c>
    </row>
    <row r="49" spans="1:12" s="10" customFormat="1" ht="66" x14ac:dyDescent="0.25">
      <c r="A49" s="11">
        <v>41</v>
      </c>
      <c r="B49" s="12" t="s">
        <v>50</v>
      </c>
      <c r="C49" s="12" t="s">
        <v>11</v>
      </c>
      <c r="D49" s="12" t="s">
        <v>31</v>
      </c>
      <c r="E49" s="13" t="s">
        <v>93</v>
      </c>
      <c r="F49" s="14">
        <v>1</v>
      </c>
      <c r="G49" s="15">
        <v>968</v>
      </c>
      <c r="H49" s="15">
        <f t="shared" si="1"/>
        <v>5.7560000000000002</v>
      </c>
      <c r="I49" s="16">
        <v>39</v>
      </c>
      <c r="J49" s="15">
        <f t="shared" si="2"/>
        <v>224.48</v>
      </c>
      <c r="K49" s="15">
        <f t="shared" si="3"/>
        <v>52.95</v>
      </c>
      <c r="L49" s="15">
        <f t="shared" si="4"/>
        <v>277.43</v>
      </c>
    </row>
    <row r="50" spans="1:12" s="10" customFormat="1" ht="66" x14ac:dyDescent="0.25">
      <c r="A50" s="11">
        <v>42</v>
      </c>
      <c r="B50" s="12" t="s">
        <v>50</v>
      </c>
      <c r="C50" s="12" t="s">
        <v>15</v>
      </c>
      <c r="D50" s="12" t="s">
        <v>31</v>
      </c>
      <c r="E50" s="13" t="s">
        <v>94</v>
      </c>
      <c r="F50" s="14">
        <v>1</v>
      </c>
      <c r="G50" s="15">
        <v>968</v>
      </c>
      <c r="H50" s="15">
        <f t="shared" si="1"/>
        <v>5.7560000000000002</v>
      </c>
      <c r="I50" s="16">
        <v>116</v>
      </c>
      <c r="J50" s="15">
        <f t="shared" si="2"/>
        <v>667.7</v>
      </c>
      <c r="K50" s="15">
        <f t="shared" si="3"/>
        <v>157.51</v>
      </c>
      <c r="L50" s="15">
        <f t="shared" si="4"/>
        <v>825.21</v>
      </c>
    </row>
    <row r="51" spans="1:12" s="10" customFormat="1" ht="52.8" x14ac:dyDescent="0.25">
      <c r="A51" s="11">
        <v>43</v>
      </c>
      <c r="B51" s="12" t="s">
        <v>50</v>
      </c>
      <c r="C51" s="12" t="s">
        <v>7</v>
      </c>
      <c r="D51" s="12" t="s">
        <v>29</v>
      </c>
      <c r="E51" s="13" t="s">
        <v>95</v>
      </c>
      <c r="F51" s="14">
        <v>1</v>
      </c>
      <c r="G51" s="15">
        <v>888</v>
      </c>
      <c r="H51" s="15">
        <f t="shared" si="1"/>
        <v>5.28</v>
      </c>
      <c r="I51" s="16">
        <v>12</v>
      </c>
      <c r="J51" s="15">
        <f t="shared" si="2"/>
        <v>63.36</v>
      </c>
      <c r="K51" s="15">
        <f t="shared" si="3"/>
        <v>14.95</v>
      </c>
      <c r="L51" s="15">
        <f t="shared" si="4"/>
        <v>78.31</v>
      </c>
    </row>
    <row r="52" spans="1:12" s="10" customFormat="1" ht="66" x14ac:dyDescent="0.25">
      <c r="A52" s="11">
        <v>44</v>
      </c>
      <c r="B52" s="12" t="s">
        <v>50</v>
      </c>
      <c r="C52" s="12" t="s">
        <v>11</v>
      </c>
      <c r="D52" s="12" t="s">
        <v>29</v>
      </c>
      <c r="E52" s="13" t="s">
        <v>96</v>
      </c>
      <c r="F52" s="14">
        <v>1</v>
      </c>
      <c r="G52" s="15">
        <v>873</v>
      </c>
      <c r="H52" s="15">
        <f t="shared" si="1"/>
        <v>5.1909999999999998</v>
      </c>
      <c r="I52" s="16">
        <v>22</v>
      </c>
      <c r="J52" s="15">
        <f t="shared" si="2"/>
        <v>114.2</v>
      </c>
      <c r="K52" s="15">
        <f t="shared" si="3"/>
        <v>26.94</v>
      </c>
      <c r="L52" s="15">
        <f t="shared" si="4"/>
        <v>141.14000000000001</v>
      </c>
    </row>
    <row r="53" spans="1:12" s="10" customFormat="1" ht="66" x14ac:dyDescent="0.25">
      <c r="A53" s="11">
        <v>45</v>
      </c>
      <c r="B53" s="12" t="s">
        <v>50</v>
      </c>
      <c r="C53" s="12" t="s">
        <v>11</v>
      </c>
      <c r="D53" s="12" t="s">
        <v>31</v>
      </c>
      <c r="E53" s="13" t="s">
        <v>97</v>
      </c>
      <c r="F53" s="14">
        <v>1</v>
      </c>
      <c r="G53" s="15">
        <v>953</v>
      </c>
      <c r="H53" s="15">
        <f t="shared" si="1"/>
        <v>5.6669999999999998</v>
      </c>
      <c r="I53" s="16">
        <v>2.5</v>
      </c>
      <c r="J53" s="15">
        <f t="shared" si="2"/>
        <v>14.17</v>
      </c>
      <c r="K53" s="15">
        <f t="shared" si="3"/>
        <v>3.34</v>
      </c>
      <c r="L53" s="15">
        <f t="shared" si="4"/>
        <v>17.509999999999998</v>
      </c>
    </row>
    <row r="54" spans="1:12" s="10" customFormat="1" ht="66" x14ac:dyDescent="0.25">
      <c r="A54" s="11">
        <v>46</v>
      </c>
      <c r="B54" s="12" t="s">
        <v>50</v>
      </c>
      <c r="C54" s="12" t="s">
        <v>10</v>
      </c>
      <c r="D54" s="12" t="s">
        <v>33</v>
      </c>
      <c r="E54" s="13" t="s">
        <v>98</v>
      </c>
      <c r="F54" s="14">
        <v>1</v>
      </c>
      <c r="G54" s="15">
        <v>993</v>
      </c>
      <c r="H54" s="15">
        <f t="shared" si="1"/>
        <v>5.9050000000000002</v>
      </c>
      <c r="I54" s="16">
        <v>49</v>
      </c>
      <c r="J54" s="15">
        <f t="shared" si="2"/>
        <v>289.35000000000002</v>
      </c>
      <c r="K54" s="15">
        <f t="shared" si="3"/>
        <v>68.260000000000005</v>
      </c>
      <c r="L54" s="15">
        <f t="shared" si="4"/>
        <v>357.61</v>
      </c>
    </row>
    <row r="55" spans="1:12" s="10" customFormat="1" ht="66" x14ac:dyDescent="0.25">
      <c r="A55" s="11">
        <v>47</v>
      </c>
      <c r="B55" s="12" t="s">
        <v>63</v>
      </c>
      <c r="C55" s="12" t="s">
        <v>65</v>
      </c>
      <c r="D55" s="12" t="s">
        <v>29</v>
      </c>
      <c r="E55" s="13" t="s">
        <v>99</v>
      </c>
      <c r="F55" s="14">
        <v>1</v>
      </c>
      <c r="G55" s="15">
        <v>883</v>
      </c>
      <c r="H55" s="15">
        <f t="shared" si="1"/>
        <v>5.2510000000000003</v>
      </c>
      <c r="I55" s="16">
        <v>4.5</v>
      </c>
      <c r="J55" s="15">
        <f t="shared" si="2"/>
        <v>23.63</v>
      </c>
      <c r="K55" s="15">
        <f t="shared" si="3"/>
        <v>5.57</v>
      </c>
      <c r="L55" s="15">
        <f t="shared" si="4"/>
        <v>29.2</v>
      </c>
    </row>
    <row r="56" spans="1:12" s="10" customFormat="1" ht="66" x14ac:dyDescent="0.25">
      <c r="A56" s="11">
        <v>48</v>
      </c>
      <c r="B56" s="12" t="s">
        <v>52</v>
      </c>
      <c r="C56" s="12" t="s">
        <v>14</v>
      </c>
      <c r="D56" s="12" t="s">
        <v>29</v>
      </c>
      <c r="E56" s="13" t="s">
        <v>100</v>
      </c>
      <c r="F56" s="14">
        <v>1</v>
      </c>
      <c r="G56" s="15">
        <v>886</v>
      </c>
      <c r="H56" s="15">
        <f t="shared" si="1"/>
        <v>5.2679999999999998</v>
      </c>
      <c r="I56" s="16">
        <v>29.5</v>
      </c>
      <c r="J56" s="15">
        <f t="shared" si="2"/>
        <v>155.41</v>
      </c>
      <c r="K56" s="15">
        <f t="shared" si="3"/>
        <v>36.659999999999997</v>
      </c>
      <c r="L56" s="15">
        <f t="shared" si="4"/>
        <v>192.07</v>
      </c>
    </row>
    <row r="57" spans="1:12" s="10" customFormat="1" ht="66" x14ac:dyDescent="0.25">
      <c r="A57" s="11">
        <v>49</v>
      </c>
      <c r="B57" s="12" t="s">
        <v>50</v>
      </c>
      <c r="C57" s="12" t="s">
        <v>15</v>
      </c>
      <c r="D57" s="12" t="s">
        <v>31</v>
      </c>
      <c r="E57" s="13" t="s">
        <v>101</v>
      </c>
      <c r="F57" s="14">
        <v>1</v>
      </c>
      <c r="G57" s="15">
        <v>943</v>
      </c>
      <c r="H57" s="15">
        <f t="shared" si="1"/>
        <v>5.6070000000000002</v>
      </c>
      <c r="I57" s="16">
        <v>55</v>
      </c>
      <c r="J57" s="15">
        <f t="shared" si="2"/>
        <v>308.39</v>
      </c>
      <c r="K57" s="15">
        <f t="shared" si="3"/>
        <v>72.75</v>
      </c>
      <c r="L57" s="15">
        <f t="shared" si="4"/>
        <v>381.14</v>
      </c>
    </row>
    <row r="58" spans="1:12" s="10" customFormat="1" ht="66" x14ac:dyDescent="0.25">
      <c r="A58" s="11">
        <v>50</v>
      </c>
      <c r="B58" s="12" t="s">
        <v>50</v>
      </c>
      <c r="C58" s="12" t="s">
        <v>10</v>
      </c>
      <c r="D58" s="12" t="s">
        <v>31</v>
      </c>
      <c r="E58" s="13" t="s">
        <v>102</v>
      </c>
      <c r="F58" s="14">
        <v>1</v>
      </c>
      <c r="G58" s="15">
        <v>968</v>
      </c>
      <c r="H58" s="15">
        <f t="shared" si="1"/>
        <v>5.7560000000000002</v>
      </c>
      <c r="I58" s="16">
        <v>32</v>
      </c>
      <c r="J58" s="15">
        <f t="shared" si="2"/>
        <v>184.19</v>
      </c>
      <c r="K58" s="15">
        <f t="shared" si="3"/>
        <v>43.45</v>
      </c>
      <c r="L58" s="15">
        <f t="shared" si="4"/>
        <v>227.64</v>
      </c>
    </row>
    <row r="59" spans="1:12" s="10" customFormat="1" ht="66" x14ac:dyDescent="0.25">
      <c r="A59" s="11">
        <v>51</v>
      </c>
      <c r="B59" s="12" t="s">
        <v>50</v>
      </c>
      <c r="C59" s="12" t="s">
        <v>5</v>
      </c>
      <c r="D59" s="12" t="s">
        <v>32</v>
      </c>
      <c r="E59" s="13" t="s">
        <v>103</v>
      </c>
      <c r="F59" s="14">
        <v>1</v>
      </c>
      <c r="G59" s="15">
        <v>1070</v>
      </c>
      <c r="H59" s="15">
        <f t="shared" si="1"/>
        <v>6.3630000000000004</v>
      </c>
      <c r="I59" s="16">
        <v>71</v>
      </c>
      <c r="J59" s="15">
        <f t="shared" si="2"/>
        <v>451.77</v>
      </c>
      <c r="K59" s="15">
        <f t="shared" si="3"/>
        <v>106.57</v>
      </c>
      <c r="L59" s="15">
        <f t="shared" si="4"/>
        <v>558.33999999999992</v>
      </c>
    </row>
    <row r="60" spans="1:12" s="10" customFormat="1" ht="66" x14ac:dyDescent="0.25">
      <c r="A60" s="11">
        <v>52</v>
      </c>
      <c r="B60" s="12" t="s">
        <v>50</v>
      </c>
      <c r="C60" s="12" t="s">
        <v>15</v>
      </c>
      <c r="D60" s="12" t="s">
        <v>29</v>
      </c>
      <c r="E60" s="13" t="s">
        <v>104</v>
      </c>
      <c r="F60" s="14">
        <v>1</v>
      </c>
      <c r="G60" s="15">
        <v>1082</v>
      </c>
      <c r="H60" s="15">
        <f t="shared" si="1"/>
        <v>6.4340000000000002</v>
      </c>
      <c r="I60" s="16">
        <v>86</v>
      </c>
      <c r="J60" s="15">
        <f t="shared" si="2"/>
        <v>553.32000000000005</v>
      </c>
      <c r="K60" s="15">
        <f t="shared" si="3"/>
        <v>130.53</v>
      </c>
      <c r="L60" s="15">
        <f t="shared" si="4"/>
        <v>683.85</v>
      </c>
    </row>
    <row r="61" spans="1:12" s="10" customFormat="1" ht="66" x14ac:dyDescent="0.25">
      <c r="A61" s="11">
        <v>53</v>
      </c>
      <c r="B61" s="12" t="s">
        <v>50</v>
      </c>
      <c r="C61" s="12" t="s">
        <v>11</v>
      </c>
      <c r="D61" s="12" t="s">
        <v>29</v>
      </c>
      <c r="E61" s="13" t="s">
        <v>105</v>
      </c>
      <c r="F61" s="14">
        <v>1</v>
      </c>
      <c r="G61" s="15">
        <v>878</v>
      </c>
      <c r="H61" s="15">
        <f t="shared" si="1"/>
        <v>5.2210000000000001</v>
      </c>
      <c r="I61" s="16">
        <v>81.5</v>
      </c>
      <c r="J61" s="15">
        <f t="shared" si="2"/>
        <v>425.51</v>
      </c>
      <c r="K61" s="15">
        <f t="shared" si="3"/>
        <v>100.38</v>
      </c>
      <c r="L61" s="15">
        <f t="shared" si="4"/>
        <v>525.89</v>
      </c>
    </row>
    <row r="62" spans="1:12" s="10" customFormat="1" ht="66" x14ac:dyDescent="0.25">
      <c r="A62" s="11">
        <v>54</v>
      </c>
      <c r="B62" s="12" t="s">
        <v>50</v>
      </c>
      <c r="C62" s="12" t="s">
        <v>11</v>
      </c>
      <c r="D62" s="12" t="s">
        <v>31</v>
      </c>
      <c r="E62" s="13" t="s">
        <v>106</v>
      </c>
      <c r="F62" s="14">
        <v>1</v>
      </c>
      <c r="G62" s="15">
        <v>958</v>
      </c>
      <c r="H62" s="15">
        <f t="shared" si="1"/>
        <v>5.6970000000000001</v>
      </c>
      <c r="I62" s="16">
        <v>18</v>
      </c>
      <c r="J62" s="15">
        <f t="shared" si="2"/>
        <v>102.55</v>
      </c>
      <c r="K62" s="15">
        <f t="shared" si="3"/>
        <v>24.19</v>
      </c>
      <c r="L62" s="15">
        <f t="shared" si="4"/>
        <v>126.74</v>
      </c>
    </row>
    <row r="63" spans="1:12" s="10" customFormat="1" ht="66" x14ac:dyDescent="0.25">
      <c r="A63" s="11">
        <v>55</v>
      </c>
      <c r="B63" s="12" t="s">
        <v>61</v>
      </c>
      <c r="C63" s="12" t="s">
        <v>16</v>
      </c>
      <c r="D63" s="12" t="s">
        <v>31</v>
      </c>
      <c r="E63" s="13" t="s">
        <v>107</v>
      </c>
      <c r="F63" s="14">
        <v>1</v>
      </c>
      <c r="G63" s="15">
        <v>1130</v>
      </c>
      <c r="H63" s="15">
        <f t="shared" si="1"/>
        <v>6.7190000000000003</v>
      </c>
      <c r="I63" s="16">
        <v>144</v>
      </c>
      <c r="J63" s="15">
        <f t="shared" si="2"/>
        <v>967.54</v>
      </c>
      <c r="K63" s="15">
        <f t="shared" si="3"/>
        <v>228.24</v>
      </c>
      <c r="L63" s="15">
        <f t="shared" si="4"/>
        <v>1195.78</v>
      </c>
    </row>
    <row r="64" spans="1:12" s="10" customFormat="1" ht="66" x14ac:dyDescent="0.25">
      <c r="A64" s="11">
        <v>56</v>
      </c>
      <c r="B64" s="12" t="s">
        <v>50</v>
      </c>
      <c r="C64" s="12" t="s">
        <v>10</v>
      </c>
      <c r="D64" s="12" t="s">
        <v>31</v>
      </c>
      <c r="E64" s="13" t="s">
        <v>108</v>
      </c>
      <c r="F64" s="14">
        <v>1</v>
      </c>
      <c r="G64" s="15">
        <v>968</v>
      </c>
      <c r="H64" s="15">
        <f t="shared" si="1"/>
        <v>5.7560000000000002</v>
      </c>
      <c r="I64" s="16">
        <v>82</v>
      </c>
      <c r="J64" s="15">
        <f t="shared" si="2"/>
        <v>471.99</v>
      </c>
      <c r="K64" s="15">
        <f t="shared" si="3"/>
        <v>111.34</v>
      </c>
      <c r="L64" s="15">
        <f t="shared" si="4"/>
        <v>583.33000000000004</v>
      </c>
    </row>
    <row r="65" spans="1:12" s="10" customFormat="1" ht="66" x14ac:dyDescent="0.25">
      <c r="A65" s="11">
        <v>57</v>
      </c>
      <c r="B65" s="12" t="s">
        <v>50</v>
      </c>
      <c r="C65" s="12" t="s">
        <v>15</v>
      </c>
      <c r="D65" s="12" t="s">
        <v>31</v>
      </c>
      <c r="E65" s="13" t="s">
        <v>109</v>
      </c>
      <c r="F65" s="14">
        <v>1</v>
      </c>
      <c r="G65" s="15">
        <v>963</v>
      </c>
      <c r="H65" s="15">
        <f t="shared" si="1"/>
        <v>5.726</v>
      </c>
      <c r="I65" s="16">
        <v>101</v>
      </c>
      <c r="J65" s="15">
        <f t="shared" si="2"/>
        <v>578.33000000000004</v>
      </c>
      <c r="K65" s="15">
        <f t="shared" si="3"/>
        <v>136.43</v>
      </c>
      <c r="L65" s="15">
        <f t="shared" si="4"/>
        <v>714.76</v>
      </c>
    </row>
    <row r="66" spans="1:12" s="10" customFormat="1" ht="66" x14ac:dyDescent="0.25">
      <c r="A66" s="11">
        <v>58</v>
      </c>
      <c r="B66" s="12" t="s">
        <v>63</v>
      </c>
      <c r="C66" s="12" t="s">
        <v>65</v>
      </c>
      <c r="D66" s="12" t="s">
        <v>33</v>
      </c>
      <c r="E66" s="13" t="s">
        <v>110</v>
      </c>
      <c r="F66" s="14">
        <v>1</v>
      </c>
      <c r="G66" s="15">
        <v>973</v>
      </c>
      <c r="H66" s="15">
        <f t="shared" si="1"/>
        <v>5.7859999999999996</v>
      </c>
      <c r="I66" s="16">
        <v>11.15</v>
      </c>
      <c r="J66" s="15">
        <f t="shared" si="2"/>
        <v>64.510000000000005</v>
      </c>
      <c r="K66" s="15">
        <f t="shared" si="3"/>
        <v>15.22</v>
      </c>
      <c r="L66" s="15">
        <f t="shared" si="4"/>
        <v>79.73</v>
      </c>
    </row>
    <row r="67" spans="1:12" s="10" customFormat="1" ht="66" x14ac:dyDescent="0.25">
      <c r="A67" s="11">
        <v>59</v>
      </c>
      <c r="B67" s="12" t="s">
        <v>61</v>
      </c>
      <c r="C67" s="12" t="s">
        <v>16</v>
      </c>
      <c r="D67" s="12" t="s">
        <v>31</v>
      </c>
      <c r="E67" s="13" t="s">
        <v>111</v>
      </c>
      <c r="F67" s="14">
        <v>1</v>
      </c>
      <c r="G67" s="15">
        <v>1130</v>
      </c>
      <c r="H67" s="15">
        <f t="shared" si="1"/>
        <v>6.7190000000000003</v>
      </c>
      <c r="I67" s="16">
        <v>194.5</v>
      </c>
      <c r="J67" s="15">
        <f t="shared" si="2"/>
        <v>1306.8499999999999</v>
      </c>
      <c r="K67" s="15">
        <f t="shared" si="3"/>
        <v>308.29000000000002</v>
      </c>
      <c r="L67" s="15">
        <f t="shared" si="4"/>
        <v>1615.1399999999999</v>
      </c>
    </row>
    <row r="68" spans="1:12" s="10" customFormat="1" ht="52.8" x14ac:dyDescent="0.25">
      <c r="A68" s="11">
        <v>60</v>
      </c>
      <c r="B68" s="12" t="s">
        <v>50</v>
      </c>
      <c r="C68" s="12" t="s">
        <v>7</v>
      </c>
      <c r="D68" s="12" t="s">
        <v>29</v>
      </c>
      <c r="E68" s="13" t="s">
        <v>112</v>
      </c>
      <c r="F68" s="14">
        <v>1</v>
      </c>
      <c r="G68" s="15">
        <v>883</v>
      </c>
      <c r="H68" s="15">
        <f t="shared" si="1"/>
        <v>5.2510000000000003</v>
      </c>
      <c r="I68" s="16">
        <v>81</v>
      </c>
      <c r="J68" s="15">
        <f t="shared" si="2"/>
        <v>425.33</v>
      </c>
      <c r="K68" s="15">
        <f t="shared" si="3"/>
        <v>100.34</v>
      </c>
      <c r="L68" s="15">
        <f t="shared" si="4"/>
        <v>525.66999999999996</v>
      </c>
    </row>
    <row r="69" spans="1:12" s="10" customFormat="1" ht="66" x14ac:dyDescent="0.25">
      <c r="A69" s="11">
        <v>61</v>
      </c>
      <c r="B69" s="12" t="s">
        <v>50</v>
      </c>
      <c r="C69" s="12" t="s">
        <v>10</v>
      </c>
      <c r="D69" s="12" t="s">
        <v>37</v>
      </c>
      <c r="E69" s="13" t="s">
        <v>113</v>
      </c>
      <c r="F69" s="14">
        <v>1</v>
      </c>
      <c r="G69" s="15">
        <v>1162</v>
      </c>
      <c r="H69" s="15">
        <f t="shared" si="1"/>
        <v>6.91</v>
      </c>
      <c r="I69" s="16">
        <v>15</v>
      </c>
      <c r="J69" s="15">
        <f t="shared" si="2"/>
        <v>103.65</v>
      </c>
      <c r="K69" s="15">
        <f t="shared" si="3"/>
        <v>24.45</v>
      </c>
      <c r="L69" s="15">
        <f t="shared" si="4"/>
        <v>128.1</v>
      </c>
    </row>
    <row r="70" spans="1:12" s="10" customFormat="1" ht="66" x14ac:dyDescent="0.25">
      <c r="A70" s="11">
        <v>62</v>
      </c>
      <c r="B70" s="12" t="s">
        <v>50</v>
      </c>
      <c r="C70" s="12" t="s">
        <v>15</v>
      </c>
      <c r="D70" s="12" t="s">
        <v>31</v>
      </c>
      <c r="E70" s="13" t="s">
        <v>114</v>
      </c>
      <c r="F70" s="14">
        <v>1</v>
      </c>
      <c r="G70" s="15">
        <v>943</v>
      </c>
      <c r="H70" s="15">
        <f t="shared" si="1"/>
        <v>5.6070000000000002</v>
      </c>
      <c r="I70" s="16">
        <v>12</v>
      </c>
      <c r="J70" s="15">
        <f t="shared" si="2"/>
        <v>67.28</v>
      </c>
      <c r="K70" s="15">
        <f t="shared" si="3"/>
        <v>15.87</v>
      </c>
      <c r="L70" s="15">
        <f t="shared" si="4"/>
        <v>83.15</v>
      </c>
    </row>
    <row r="71" spans="1:12" s="10" customFormat="1" ht="66" x14ac:dyDescent="0.25">
      <c r="A71" s="11">
        <v>63</v>
      </c>
      <c r="B71" s="12" t="s">
        <v>50</v>
      </c>
      <c r="C71" s="12" t="s">
        <v>15</v>
      </c>
      <c r="D71" s="12" t="s">
        <v>31</v>
      </c>
      <c r="E71" s="13" t="s">
        <v>115</v>
      </c>
      <c r="F71" s="14">
        <v>1</v>
      </c>
      <c r="G71" s="15">
        <v>953</v>
      </c>
      <c r="H71" s="15">
        <f t="shared" si="1"/>
        <v>5.6669999999999998</v>
      </c>
      <c r="I71" s="16">
        <v>107</v>
      </c>
      <c r="J71" s="15">
        <f t="shared" si="2"/>
        <v>606.37</v>
      </c>
      <c r="K71" s="15">
        <f t="shared" si="3"/>
        <v>143.04</v>
      </c>
      <c r="L71" s="15">
        <f t="shared" si="4"/>
        <v>749.41</v>
      </c>
    </row>
    <row r="72" spans="1:12" s="10" customFormat="1" ht="66" x14ac:dyDescent="0.25">
      <c r="A72" s="11">
        <v>64</v>
      </c>
      <c r="B72" s="12" t="s">
        <v>50</v>
      </c>
      <c r="C72" s="12" t="s">
        <v>11</v>
      </c>
      <c r="D72" s="12" t="s">
        <v>29</v>
      </c>
      <c r="E72" s="13" t="s">
        <v>116</v>
      </c>
      <c r="F72" s="14">
        <v>1</v>
      </c>
      <c r="G72" s="15">
        <v>878</v>
      </c>
      <c r="H72" s="15">
        <f t="shared" si="1"/>
        <v>5.2210000000000001</v>
      </c>
      <c r="I72" s="16">
        <v>40</v>
      </c>
      <c r="J72" s="15">
        <f t="shared" si="2"/>
        <v>208.84</v>
      </c>
      <c r="K72" s="15">
        <f t="shared" si="3"/>
        <v>49.27</v>
      </c>
      <c r="L72" s="15">
        <f t="shared" si="4"/>
        <v>258.11</v>
      </c>
    </row>
    <row r="73" spans="1:12" s="10" customFormat="1" ht="52.8" x14ac:dyDescent="0.25">
      <c r="A73" s="11">
        <v>65</v>
      </c>
      <c r="B73" s="12" t="s">
        <v>50</v>
      </c>
      <c r="C73" s="12" t="s">
        <v>7</v>
      </c>
      <c r="D73" s="12" t="s">
        <v>29</v>
      </c>
      <c r="E73" s="13" t="s">
        <v>117</v>
      </c>
      <c r="F73" s="14">
        <v>1</v>
      </c>
      <c r="G73" s="15">
        <v>883</v>
      </c>
      <c r="H73" s="15">
        <f t="shared" si="1"/>
        <v>5.2510000000000003</v>
      </c>
      <c r="I73" s="16">
        <v>111</v>
      </c>
      <c r="J73" s="15">
        <f t="shared" si="2"/>
        <v>582.86</v>
      </c>
      <c r="K73" s="15">
        <f t="shared" si="3"/>
        <v>137.5</v>
      </c>
      <c r="L73" s="15">
        <f t="shared" si="4"/>
        <v>720.36</v>
      </c>
    </row>
    <row r="74" spans="1:12" s="10" customFormat="1" ht="52.8" x14ac:dyDescent="0.25">
      <c r="A74" s="11">
        <v>66</v>
      </c>
      <c r="B74" s="12" t="s">
        <v>50</v>
      </c>
      <c r="C74" s="12" t="s">
        <v>7</v>
      </c>
      <c r="D74" s="12" t="s">
        <v>29</v>
      </c>
      <c r="E74" s="13" t="s">
        <v>118</v>
      </c>
      <c r="F74" s="14">
        <v>1</v>
      </c>
      <c r="G74" s="15">
        <v>883</v>
      </c>
      <c r="H74" s="15">
        <f t="shared" si="1"/>
        <v>5.2510000000000003</v>
      </c>
      <c r="I74" s="16">
        <v>72</v>
      </c>
      <c r="J74" s="15">
        <f t="shared" si="2"/>
        <v>378.07</v>
      </c>
      <c r="K74" s="15">
        <f t="shared" si="3"/>
        <v>89.19</v>
      </c>
      <c r="L74" s="15">
        <f t="shared" si="4"/>
        <v>467.26</v>
      </c>
    </row>
    <row r="75" spans="1:12" s="10" customFormat="1" ht="66" x14ac:dyDescent="0.25">
      <c r="A75" s="11">
        <v>67</v>
      </c>
      <c r="B75" s="12" t="s">
        <v>50</v>
      </c>
      <c r="C75" s="12" t="s">
        <v>11</v>
      </c>
      <c r="D75" s="12" t="s">
        <v>29</v>
      </c>
      <c r="E75" s="13" t="s">
        <v>119</v>
      </c>
      <c r="F75" s="14">
        <v>1</v>
      </c>
      <c r="G75" s="15">
        <v>873</v>
      </c>
      <c r="H75" s="15">
        <f t="shared" ref="H75:H138" si="5">ROUND(G75/168.17,3)</f>
        <v>5.1909999999999998</v>
      </c>
      <c r="I75" s="16">
        <v>74</v>
      </c>
      <c r="J75" s="15">
        <f t="shared" ref="J75:J138" si="6">IF(F75=100%,ROUND(H75*I75,2),0)</f>
        <v>384.13</v>
      </c>
      <c r="K75" s="15">
        <f t="shared" si="3"/>
        <v>90.62</v>
      </c>
      <c r="L75" s="15">
        <f t="shared" si="4"/>
        <v>474.75</v>
      </c>
    </row>
    <row r="76" spans="1:12" s="10" customFormat="1" ht="52.8" x14ac:dyDescent="0.25">
      <c r="A76" s="11">
        <v>68</v>
      </c>
      <c r="B76" s="12" t="s">
        <v>63</v>
      </c>
      <c r="C76" s="12" t="s">
        <v>13</v>
      </c>
      <c r="D76" s="12" t="s">
        <v>31</v>
      </c>
      <c r="E76" s="13" t="s">
        <v>120</v>
      </c>
      <c r="F76" s="14">
        <v>1</v>
      </c>
      <c r="G76" s="15">
        <v>976</v>
      </c>
      <c r="H76" s="15">
        <f t="shared" si="5"/>
        <v>5.8040000000000003</v>
      </c>
      <c r="I76" s="16">
        <v>52</v>
      </c>
      <c r="J76" s="15">
        <f t="shared" si="6"/>
        <v>301.81</v>
      </c>
      <c r="K76" s="15">
        <f t="shared" ref="K76:K139" si="7">ROUND(J76*0.2359,2)</f>
        <v>71.2</v>
      </c>
      <c r="L76" s="15">
        <f t="shared" ref="L76:L139" si="8">J76+K76</f>
        <v>373.01</v>
      </c>
    </row>
    <row r="77" spans="1:12" s="10" customFormat="1" ht="52.8" x14ac:dyDescent="0.25">
      <c r="A77" s="11">
        <v>69</v>
      </c>
      <c r="B77" s="12" t="s">
        <v>50</v>
      </c>
      <c r="C77" s="12" t="s">
        <v>7</v>
      </c>
      <c r="D77" s="12" t="s">
        <v>29</v>
      </c>
      <c r="E77" s="13" t="s">
        <v>121</v>
      </c>
      <c r="F77" s="14">
        <v>1</v>
      </c>
      <c r="G77" s="15">
        <v>873</v>
      </c>
      <c r="H77" s="15">
        <f t="shared" si="5"/>
        <v>5.1909999999999998</v>
      </c>
      <c r="I77" s="16">
        <v>78</v>
      </c>
      <c r="J77" s="15">
        <f t="shared" si="6"/>
        <v>404.9</v>
      </c>
      <c r="K77" s="15">
        <f t="shared" si="7"/>
        <v>95.52</v>
      </c>
      <c r="L77" s="15">
        <f t="shared" si="8"/>
        <v>500.41999999999996</v>
      </c>
    </row>
    <row r="78" spans="1:12" s="10" customFormat="1" ht="66" x14ac:dyDescent="0.25">
      <c r="A78" s="11">
        <v>70</v>
      </c>
      <c r="B78" s="12" t="s">
        <v>50</v>
      </c>
      <c r="C78" s="12" t="s">
        <v>5</v>
      </c>
      <c r="D78" s="12" t="s">
        <v>36</v>
      </c>
      <c r="E78" s="13" t="s">
        <v>122</v>
      </c>
      <c r="F78" s="14">
        <v>1</v>
      </c>
      <c r="G78" s="15">
        <v>1347</v>
      </c>
      <c r="H78" s="15">
        <f t="shared" si="5"/>
        <v>8.01</v>
      </c>
      <c r="I78" s="16">
        <v>7</v>
      </c>
      <c r="J78" s="15">
        <f t="shared" si="6"/>
        <v>56.07</v>
      </c>
      <c r="K78" s="15">
        <f t="shared" si="7"/>
        <v>13.23</v>
      </c>
      <c r="L78" s="15">
        <f t="shared" si="8"/>
        <v>69.3</v>
      </c>
    </row>
    <row r="79" spans="1:12" s="10" customFormat="1" ht="66" x14ac:dyDescent="0.25">
      <c r="A79" s="11">
        <v>71</v>
      </c>
      <c r="B79" s="12" t="s">
        <v>50</v>
      </c>
      <c r="C79" s="12" t="s">
        <v>10</v>
      </c>
      <c r="D79" s="12" t="s">
        <v>29</v>
      </c>
      <c r="E79" s="13" t="s">
        <v>123</v>
      </c>
      <c r="F79" s="14">
        <v>1</v>
      </c>
      <c r="G79" s="15">
        <v>883</v>
      </c>
      <c r="H79" s="15">
        <f t="shared" si="5"/>
        <v>5.2510000000000003</v>
      </c>
      <c r="I79" s="16">
        <v>86</v>
      </c>
      <c r="J79" s="15">
        <f t="shared" si="6"/>
        <v>451.59</v>
      </c>
      <c r="K79" s="15">
        <f t="shared" si="7"/>
        <v>106.53</v>
      </c>
      <c r="L79" s="15">
        <f t="shared" si="8"/>
        <v>558.12</v>
      </c>
    </row>
    <row r="80" spans="1:12" s="10" customFormat="1" ht="66" x14ac:dyDescent="0.25">
      <c r="A80" s="11">
        <v>72</v>
      </c>
      <c r="B80" s="12" t="s">
        <v>50</v>
      </c>
      <c r="C80" s="12" t="s">
        <v>15</v>
      </c>
      <c r="D80" s="12" t="s">
        <v>29</v>
      </c>
      <c r="E80" s="13" t="s">
        <v>124</v>
      </c>
      <c r="F80" s="14">
        <v>1</v>
      </c>
      <c r="G80" s="15">
        <v>888</v>
      </c>
      <c r="H80" s="15">
        <f t="shared" si="5"/>
        <v>5.28</v>
      </c>
      <c r="I80" s="16">
        <v>36</v>
      </c>
      <c r="J80" s="15">
        <f t="shared" si="6"/>
        <v>190.08</v>
      </c>
      <c r="K80" s="15">
        <f t="shared" si="7"/>
        <v>44.84</v>
      </c>
      <c r="L80" s="15">
        <f t="shared" si="8"/>
        <v>234.92000000000002</v>
      </c>
    </row>
    <row r="81" spans="1:12" s="10" customFormat="1" ht="66" x14ac:dyDescent="0.25">
      <c r="A81" s="11">
        <v>73</v>
      </c>
      <c r="B81" s="12" t="s">
        <v>50</v>
      </c>
      <c r="C81" s="12" t="s">
        <v>5</v>
      </c>
      <c r="D81" s="12" t="s">
        <v>38</v>
      </c>
      <c r="E81" s="13" t="s">
        <v>125</v>
      </c>
      <c r="F81" s="14">
        <v>1</v>
      </c>
      <c r="G81" s="15">
        <v>638</v>
      </c>
      <c r="H81" s="15">
        <f t="shared" si="5"/>
        <v>3.794</v>
      </c>
      <c r="I81" s="16">
        <v>88</v>
      </c>
      <c r="J81" s="15">
        <f t="shared" si="6"/>
        <v>333.87</v>
      </c>
      <c r="K81" s="15">
        <f t="shared" si="7"/>
        <v>78.760000000000005</v>
      </c>
      <c r="L81" s="15">
        <f t="shared" si="8"/>
        <v>412.63</v>
      </c>
    </row>
    <row r="82" spans="1:12" s="10" customFormat="1" ht="66" x14ac:dyDescent="0.25">
      <c r="A82" s="11">
        <v>74</v>
      </c>
      <c r="B82" s="12" t="s">
        <v>50</v>
      </c>
      <c r="C82" s="12" t="s">
        <v>5</v>
      </c>
      <c r="D82" s="12" t="s">
        <v>29</v>
      </c>
      <c r="E82" s="13" t="s">
        <v>126</v>
      </c>
      <c r="F82" s="14">
        <v>1</v>
      </c>
      <c r="G82" s="15">
        <v>878</v>
      </c>
      <c r="H82" s="15">
        <f t="shared" si="5"/>
        <v>5.2210000000000001</v>
      </c>
      <c r="I82" s="16">
        <v>14</v>
      </c>
      <c r="J82" s="15">
        <f t="shared" si="6"/>
        <v>73.09</v>
      </c>
      <c r="K82" s="15">
        <f t="shared" si="7"/>
        <v>17.239999999999998</v>
      </c>
      <c r="L82" s="15">
        <f t="shared" si="8"/>
        <v>90.33</v>
      </c>
    </row>
    <row r="83" spans="1:12" s="10" customFormat="1" ht="66" x14ac:dyDescent="0.25">
      <c r="A83" s="11">
        <v>75</v>
      </c>
      <c r="B83" s="12" t="s">
        <v>50</v>
      </c>
      <c r="C83" s="12" t="s">
        <v>10</v>
      </c>
      <c r="D83" s="12" t="s">
        <v>31</v>
      </c>
      <c r="E83" s="13" t="s">
        <v>127</v>
      </c>
      <c r="F83" s="14">
        <v>1</v>
      </c>
      <c r="G83" s="15">
        <v>953</v>
      </c>
      <c r="H83" s="15">
        <f t="shared" si="5"/>
        <v>5.6669999999999998</v>
      </c>
      <c r="I83" s="16">
        <v>9</v>
      </c>
      <c r="J83" s="15">
        <f t="shared" si="6"/>
        <v>51</v>
      </c>
      <c r="K83" s="15">
        <f t="shared" si="7"/>
        <v>12.03</v>
      </c>
      <c r="L83" s="15">
        <f t="shared" si="8"/>
        <v>63.03</v>
      </c>
    </row>
    <row r="84" spans="1:12" s="10" customFormat="1" ht="66" x14ac:dyDescent="0.25">
      <c r="A84" s="11">
        <v>76</v>
      </c>
      <c r="B84" s="12" t="s">
        <v>50</v>
      </c>
      <c r="C84" s="12" t="s">
        <v>10</v>
      </c>
      <c r="D84" s="12" t="s">
        <v>31</v>
      </c>
      <c r="E84" s="13" t="s">
        <v>128</v>
      </c>
      <c r="F84" s="14">
        <v>1</v>
      </c>
      <c r="G84" s="15">
        <v>963</v>
      </c>
      <c r="H84" s="15">
        <f t="shared" si="5"/>
        <v>5.726</v>
      </c>
      <c r="I84" s="16">
        <v>7</v>
      </c>
      <c r="J84" s="15">
        <f t="shared" si="6"/>
        <v>40.08</v>
      </c>
      <c r="K84" s="15">
        <f t="shared" si="7"/>
        <v>9.4499999999999993</v>
      </c>
      <c r="L84" s="15">
        <f t="shared" si="8"/>
        <v>49.53</v>
      </c>
    </row>
    <row r="85" spans="1:12" s="10" customFormat="1" ht="66" x14ac:dyDescent="0.25">
      <c r="A85" s="11">
        <v>77</v>
      </c>
      <c r="B85" s="12" t="s">
        <v>50</v>
      </c>
      <c r="C85" s="12" t="s">
        <v>5</v>
      </c>
      <c r="D85" s="12" t="s">
        <v>29</v>
      </c>
      <c r="E85" s="13" t="s">
        <v>129</v>
      </c>
      <c r="F85" s="14">
        <v>1</v>
      </c>
      <c r="G85" s="15">
        <v>878</v>
      </c>
      <c r="H85" s="15">
        <f t="shared" si="5"/>
        <v>5.2210000000000001</v>
      </c>
      <c r="I85" s="16">
        <v>68</v>
      </c>
      <c r="J85" s="15">
        <f t="shared" si="6"/>
        <v>355.03</v>
      </c>
      <c r="K85" s="15">
        <f t="shared" si="7"/>
        <v>83.75</v>
      </c>
      <c r="L85" s="15">
        <f t="shared" si="8"/>
        <v>438.78</v>
      </c>
    </row>
    <row r="86" spans="1:12" s="10" customFormat="1" ht="66" x14ac:dyDescent="0.25">
      <c r="A86" s="11">
        <v>78</v>
      </c>
      <c r="B86" s="12" t="s">
        <v>50</v>
      </c>
      <c r="C86" s="12" t="s">
        <v>10</v>
      </c>
      <c r="D86" s="12" t="s">
        <v>31</v>
      </c>
      <c r="E86" s="13" t="s">
        <v>130</v>
      </c>
      <c r="F86" s="14">
        <v>1</v>
      </c>
      <c r="G86" s="15">
        <v>963</v>
      </c>
      <c r="H86" s="15">
        <f t="shared" si="5"/>
        <v>5.726</v>
      </c>
      <c r="I86" s="16">
        <v>21</v>
      </c>
      <c r="J86" s="15">
        <f t="shared" si="6"/>
        <v>120.25</v>
      </c>
      <c r="K86" s="15">
        <f t="shared" si="7"/>
        <v>28.37</v>
      </c>
      <c r="L86" s="15">
        <f t="shared" si="8"/>
        <v>148.62</v>
      </c>
    </row>
    <row r="87" spans="1:12" s="10" customFormat="1" ht="66" x14ac:dyDescent="0.25">
      <c r="A87" s="11">
        <v>79</v>
      </c>
      <c r="B87" s="12" t="s">
        <v>63</v>
      </c>
      <c r="C87" s="12" t="s">
        <v>65</v>
      </c>
      <c r="D87" s="12" t="s">
        <v>33</v>
      </c>
      <c r="E87" s="13" t="s">
        <v>131</v>
      </c>
      <c r="F87" s="14">
        <v>1</v>
      </c>
      <c r="G87" s="15">
        <v>973</v>
      </c>
      <c r="H87" s="15">
        <f t="shared" si="5"/>
        <v>5.7859999999999996</v>
      </c>
      <c r="I87" s="16">
        <v>16.399999999999999</v>
      </c>
      <c r="J87" s="15">
        <f t="shared" si="6"/>
        <v>94.89</v>
      </c>
      <c r="K87" s="15">
        <f t="shared" si="7"/>
        <v>22.38</v>
      </c>
      <c r="L87" s="15">
        <f t="shared" si="8"/>
        <v>117.27</v>
      </c>
    </row>
    <row r="88" spans="1:12" s="10" customFormat="1" ht="66" x14ac:dyDescent="0.25">
      <c r="A88" s="11">
        <v>80</v>
      </c>
      <c r="B88" s="12" t="s">
        <v>63</v>
      </c>
      <c r="C88" s="12" t="s">
        <v>65</v>
      </c>
      <c r="D88" s="12" t="s">
        <v>33</v>
      </c>
      <c r="E88" s="13" t="s">
        <v>132</v>
      </c>
      <c r="F88" s="14">
        <v>1</v>
      </c>
      <c r="G88" s="15">
        <v>988</v>
      </c>
      <c r="H88" s="15">
        <f t="shared" si="5"/>
        <v>5.875</v>
      </c>
      <c r="I88" s="16">
        <v>13.05</v>
      </c>
      <c r="J88" s="15">
        <f t="shared" si="6"/>
        <v>76.67</v>
      </c>
      <c r="K88" s="15">
        <f t="shared" si="7"/>
        <v>18.09</v>
      </c>
      <c r="L88" s="15">
        <f t="shared" si="8"/>
        <v>94.76</v>
      </c>
    </row>
    <row r="89" spans="1:12" s="10" customFormat="1" ht="66" x14ac:dyDescent="0.25">
      <c r="A89" s="11">
        <v>81</v>
      </c>
      <c r="B89" s="12" t="s">
        <v>50</v>
      </c>
      <c r="C89" s="12" t="s">
        <v>5</v>
      </c>
      <c r="D89" s="12" t="s">
        <v>31</v>
      </c>
      <c r="E89" s="13" t="s">
        <v>133</v>
      </c>
      <c r="F89" s="14">
        <v>1</v>
      </c>
      <c r="G89" s="15">
        <v>953</v>
      </c>
      <c r="H89" s="15">
        <f t="shared" si="5"/>
        <v>5.6669999999999998</v>
      </c>
      <c r="I89" s="16">
        <v>54.5</v>
      </c>
      <c r="J89" s="15">
        <f t="shared" si="6"/>
        <v>308.85000000000002</v>
      </c>
      <c r="K89" s="15">
        <f t="shared" si="7"/>
        <v>72.86</v>
      </c>
      <c r="L89" s="15">
        <f t="shared" si="8"/>
        <v>381.71000000000004</v>
      </c>
    </row>
    <row r="90" spans="1:12" s="10" customFormat="1" ht="66" x14ac:dyDescent="0.25">
      <c r="A90" s="11">
        <v>82</v>
      </c>
      <c r="B90" s="12" t="s">
        <v>61</v>
      </c>
      <c r="C90" s="12" t="s">
        <v>16</v>
      </c>
      <c r="D90" s="12" t="s">
        <v>31</v>
      </c>
      <c r="E90" s="13" t="s">
        <v>134</v>
      </c>
      <c r="F90" s="14">
        <v>1</v>
      </c>
      <c r="G90" s="15">
        <v>1087</v>
      </c>
      <c r="H90" s="15">
        <f t="shared" si="5"/>
        <v>6.4640000000000004</v>
      </c>
      <c r="I90" s="16">
        <v>253.5</v>
      </c>
      <c r="J90" s="15">
        <f t="shared" si="6"/>
        <v>1638.62</v>
      </c>
      <c r="K90" s="15">
        <f t="shared" si="7"/>
        <v>386.55</v>
      </c>
      <c r="L90" s="15">
        <f t="shared" si="8"/>
        <v>2025.1699999999998</v>
      </c>
    </row>
    <row r="91" spans="1:12" s="10" customFormat="1" ht="66" x14ac:dyDescent="0.25">
      <c r="A91" s="11">
        <v>83</v>
      </c>
      <c r="B91" s="12" t="s">
        <v>52</v>
      </c>
      <c r="C91" s="12" t="s">
        <v>9</v>
      </c>
      <c r="D91" s="12" t="s">
        <v>29</v>
      </c>
      <c r="E91" s="13" t="s">
        <v>135</v>
      </c>
      <c r="F91" s="14">
        <v>1</v>
      </c>
      <c r="G91" s="15">
        <v>883</v>
      </c>
      <c r="H91" s="15">
        <f t="shared" si="5"/>
        <v>5.2510000000000003</v>
      </c>
      <c r="I91" s="16">
        <v>7</v>
      </c>
      <c r="J91" s="15">
        <f t="shared" si="6"/>
        <v>36.76</v>
      </c>
      <c r="K91" s="15">
        <f t="shared" si="7"/>
        <v>8.67</v>
      </c>
      <c r="L91" s="15">
        <f t="shared" si="8"/>
        <v>45.43</v>
      </c>
    </row>
    <row r="92" spans="1:12" s="10" customFormat="1" ht="52.8" x14ac:dyDescent="0.25">
      <c r="A92" s="11">
        <v>84</v>
      </c>
      <c r="B92" s="12" t="s">
        <v>50</v>
      </c>
      <c r="C92" s="12" t="s">
        <v>7</v>
      </c>
      <c r="D92" s="12" t="s">
        <v>29</v>
      </c>
      <c r="E92" s="13" t="s">
        <v>136</v>
      </c>
      <c r="F92" s="14">
        <v>1</v>
      </c>
      <c r="G92" s="15">
        <v>878</v>
      </c>
      <c r="H92" s="15">
        <f t="shared" si="5"/>
        <v>5.2210000000000001</v>
      </c>
      <c r="I92" s="16">
        <v>134</v>
      </c>
      <c r="J92" s="15">
        <f t="shared" si="6"/>
        <v>699.61</v>
      </c>
      <c r="K92" s="15">
        <f t="shared" si="7"/>
        <v>165.04</v>
      </c>
      <c r="L92" s="15">
        <f t="shared" si="8"/>
        <v>864.65</v>
      </c>
    </row>
    <row r="93" spans="1:12" s="10" customFormat="1" ht="66" x14ac:dyDescent="0.25">
      <c r="A93" s="11">
        <v>85</v>
      </c>
      <c r="B93" s="12" t="s">
        <v>50</v>
      </c>
      <c r="C93" s="12" t="s">
        <v>11</v>
      </c>
      <c r="D93" s="12" t="s">
        <v>29</v>
      </c>
      <c r="E93" s="13" t="s">
        <v>137</v>
      </c>
      <c r="F93" s="14">
        <v>1</v>
      </c>
      <c r="G93" s="15">
        <v>873</v>
      </c>
      <c r="H93" s="15">
        <f t="shared" si="5"/>
        <v>5.1909999999999998</v>
      </c>
      <c r="I93" s="16">
        <v>33</v>
      </c>
      <c r="J93" s="15">
        <f t="shared" si="6"/>
        <v>171.3</v>
      </c>
      <c r="K93" s="15">
        <f t="shared" si="7"/>
        <v>40.409999999999997</v>
      </c>
      <c r="L93" s="15">
        <f t="shared" si="8"/>
        <v>211.71</v>
      </c>
    </row>
    <row r="94" spans="1:12" s="10" customFormat="1" ht="52.8" x14ac:dyDescent="0.25">
      <c r="A94" s="11">
        <v>86</v>
      </c>
      <c r="B94" s="12" t="s">
        <v>50</v>
      </c>
      <c r="C94" s="12" t="s">
        <v>7</v>
      </c>
      <c r="D94" s="12" t="s">
        <v>33</v>
      </c>
      <c r="E94" s="13" t="s">
        <v>138</v>
      </c>
      <c r="F94" s="14">
        <v>1</v>
      </c>
      <c r="G94" s="15">
        <v>973</v>
      </c>
      <c r="H94" s="15">
        <f t="shared" si="5"/>
        <v>5.7859999999999996</v>
      </c>
      <c r="I94" s="16">
        <v>43</v>
      </c>
      <c r="J94" s="15">
        <f t="shared" si="6"/>
        <v>248.8</v>
      </c>
      <c r="K94" s="15">
        <f t="shared" si="7"/>
        <v>58.69</v>
      </c>
      <c r="L94" s="15">
        <f t="shared" si="8"/>
        <v>307.49</v>
      </c>
    </row>
    <row r="95" spans="1:12" s="10" customFormat="1" ht="66" x14ac:dyDescent="0.25">
      <c r="A95" s="11">
        <v>87</v>
      </c>
      <c r="B95" s="12" t="s">
        <v>50</v>
      </c>
      <c r="C95" s="12" t="s">
        <v>5</v>
      </c>
      <c r="D95" s="12" t="s">
        <v>31</v>
      </c>
      <c r="E95" s="13" t="s">
        <v>139</v>
      </c>
      <c r="F95" s="14">
        <v>1</v>
      </c>
      <c r="G95" s="15">
        <v>958</v>
      </c>
      <c r="H95" s="15">
        <f t="shared" si="5"/>
        <v>5.6970000000000001</v>
      </c>
      <c r="I95" s="16">
        <v>64</v>
      </c>
      <c r="J95" s="15">
        <f t="shared" si="6"/>
        <v>364.61</v>
      </c>
      <c r="K95" s="15">
        <f t="shared" si="7"/>
        <v>86.01</v>
      </c>
      <c r="L95" s="15">
        <f t="shared" si="8"/>
        <v>450.62</v>
      </c>
    </row>
    <row r="96" spans="1:12" s="10" customFormat="1" ht="66" x14ac:dyDescent="0.25">
      <c r="A96" s="11">
        <v>88</v>
      </c>
      <c r="B96" s="12" t="s">
        <v>52</v>
      </c>
      <c r="C96" s="12" t="s">
        <v>14</v>
      </c>
      <c r="D96" s="12" t="s">
        <v>33</v>
      </c>
      <c r="E96" s="13" t="s">
        <v>140</v>
      </c>
      <c r="F96" s="14">
        <v>1</v>
      </c>
      <c r="G96" s="15">
        <v>1001</v>
      </c>
      <c r="H96" s="15">
        <f t="shared" si="5"/>
        <v>5.952</v>
      </c>
      <c r="I96" s="16">
        <v>12</v>
      </c>
      <c r="J96" s="15">
        <f t="shared" si="6"/>
        <v>71.42</v>
      </c>
      <c r="K96" s="15">
        <f t="shared" si="7"/>
        <v>16.850000000000001</v>
      </c>
      <c r="L96" s="15">
        <f t="shared" si="8"/>
        <v>88.27000000000001</v>
      </c>
    </row>
    <row r="97" spans="1:12" s="10" customFormat="1" ht="52.8" x14ac:dyDescent="0.25">
      <c r="A97" s="11">
        <v>89</v>
      </c>
      <c r="B97" s="12" t="s">
        <v>63</v>
      </c>
      <c r="C97" s="12" t="s">
        <v>8</v>
      </c>
      <c r="D97" s="12" t="s">
        <v>31</v>
      </c>
      <c r="E97" s="13" t="s">
        <v>141</v>
      </c>
      <c r="F97" s="14">
        <v>1</v>
      </c>
      <c r="G97" s="15">
        <v>953</v>
      </c>
      <c r="H97" s="15">
        <f t="shared" si="5"/>
        <v>5.6669999999999998</v>
      </c>
      <c r="I97" s="16">
        <v>48</v>
      </c>
      <c r="J97" s="15">
        <f t="shared" si="6"/>
        <v>272.02</v>
      </c>
      <c r="K97" s="15">
        <f t="shared" si="7"/>
        <v>64.17</v>
      </c>
      <c r="L97" s="15">
        <f t="shared" si="8"/>
        <v>336.19</v>
      </c>
    </row>
    <row r="98" spans="1:12" s="10" customFormat="1" ht="66" x14ac:dyDescent="0.25">
      <c r="A98" s="11">
        <v>90</v>
      </c>
      <c r="B98" s="12" t="s">
        <v>61</v>
      </c>
      <c r="C98" s="12" t="s">
        <v>16</v>
      </c>
      <c r="D98" s="12" t="s">
        <v>31</v>
      </c>
      <c r="E98" s="13" t="s">
        <v>142</v>
      </c>
      <c r="F98" s="14">
        <v>1</v>
      </c>
      <c r="G98" s="15">
        <v>1130</v>
      </c>
      <c r="H98" s="15">
        <f t="shared" si="5"/>
        <v>6.7190000000000003</v>
      </c>
      <c r="I98" s="16">
        <v>209.5</v>
      </c>
      <c r="J98" s="15">
        <f t="shared" si="6"/>
        <v>1407.63</v>
      </c>
      <c r="K98" s="15">
        <f t="shared" si="7"/>
        <v>332.06</v>
      </c>
      <c r="L98" s="15">
        <f t="shared" si="8"/>
        <v>1739.69</v>
      </c>
    </row>
    <row r="99" spans="1:12" s="10" customFormat="1" ht="66" x14ac:dyDescent="0.25">
      <c r="A99" s="11">
        <v>91</v>
      </c>
      <c r="B99" s="12" t="s">
        <v>61</v>
      </c>
      <c r="C99" s="12" t="s">
        <v>16</v>
      </c>
      <c r="D99" s="12" t="s">
        <v>41</v>
      </c>
      <c r="E99" s="13" t="s">
        <v>143</v>
      </c>
      <c r="F99" s="14">
        <v>1</v>
      </c>
      <c r="G99" s="15">
        <v>1983</v>
      </c>
      <c r="H99" s="15">
        <f t="shared" si="5"/>
        <v>11.792</v>
      </c>
      <c r="I99" s="16">
        <v>8</v>
      </c>
      <c r="J99" s="15">
        <f t="shared" si="6"/>
        <v>94.34</v>
      </c>
      <c r="K99" s="15">
        <f t="shared" si="7"/>
        <v>22.25</v>
      </c>
      <c r="L99" s="15">
        <f t="shared" si="8"/>
        <v>116.59</v>
      </c>
    </row>
    <row r="100" spans="1:12" s="10" customFormat="1" ht="66" x14ac:dyDescent="0.25">
      <c r="A100" s="11">
        <v>92</v>
      </c>
      <c r="B100" s="12" t="s">
        <v>52</v>
      </c>
      <c r="C100" s="12" t="s">
        <v>17</v>
      </c>
      <c r="D100" s="12" t="s">
        <v>31</v>
      </c>
      <c r="E100" s="13" t="s">
        <v>144</v>
      </c>
      <c r="F100" s="14">
        <v>1</v>
      </c>
      <c r="G100" s="15">
        <v>953</v>
      </c>
      <c r="H100" s="15">
        <f t="shared" si="5"/>
        <v>5.6669999999999998</v>
      </c>
      <c r="I100" s="16">
        <v>33</v>
      </c>
      <c r="J100" s="15">
        <f t="shared" si="6"/>
        <v>187.01</v>
      </c>
      <c r="K100" s="15">
        <f t="shared" si="7"/>
        <v>44.12</v>
      </c>
      <c r="L100" s="15">
        <f t="shared" si="8"/>
        <v>231.13</v>
      </c>
    </row>
    <row r="101" spans="1:12" s="10" customFormat="1" ht="66" x14ac:dyDescent="0.25">
      <c r="A101" s="11">
        <v>93</v>
      </c>
      <c r="B101" s="12" t="s">
        <v>52</v>
      </c>
      <c r="C101" s="12" t="s">
        <v>17</v>
      </c>
      <c r="D101" s="12" t="s">
        <v>29</v>
      </c>
      <c r="E101" s="13" t="s">
        <v>145</v>
      </c>
      <c r="F101" s="14">
        <v>1</v>
      </c>
      <c r="G101" s="15">
        <v>878</v>
      </c>
      <c r="H101" s="15">
        <f t="shared" si="5"/>
        <v>5.2210000000000001</v>
      </c>
      <c r="I101" s="16">
        <v>29</v>
      </c>
      <c r="J101" s="15">
        <f t="shared" si="6"/>
        <v>151.41</v>
      </c>
      <c r="K101" s="15">
        <f t="shared" si="7"/>
        <v>35.72</v>
      </c>
      <c r="L101" s="15">
        <f t="shared" si="8"/>
        <v>187.13</v>
      </c>
    </row>
    <row r="102" spans="1:12" s="10" customFormat="1" ht="66" x14ac:dyDescent="0.25">
      <c r="A102" s="11">
        <v>94</v>
      </c>
      <c r="B102" s="12" t="s">
        <v>52</v>
      </c>
      <c r="C102" s="12" t="s">
        <v>6</v>
      </c>
      <c r="D102" s="12" t="s">
        <v>29</v>
      </c>
      <c r="E102" s="13" t="s">
        <v>146</v>
      </c>
      <c r="F102" s="14">
        <v>1</v>
      </c>
      <c r="G102" s="15">
        <v>878</v>
      </c>
      <c r="H102" s="15">
        <f t="shared" si="5"/>
        <v>5.2210000000000001</v>
      </c>
      <c r="I102" s="16">
        <v>33</v>
      </c>
      <c r="J102" s="15">
        <f t="shared" si="6"/>
        <v>172.29</v>
      </c>
      <c r="K102" s="15">
        <f t="shared" si="7"/>
        <v>40.64</v>
      </c>
      <c r="L102" s="15">
        <f t="shared" si="8"/>
        <v>212.93</v>
      </c>
    </row>
    <row r="103" spans="1:12" s="10" customFormat="1" ht="66" x14ac:dyDescent="0.25">
      <c r="A103" s="11">
        <v>95</v>
      </c>
      <c r="B103" s="12" t="s">
        <v>50</v>
      </c>
      <c r="C103" s="12" t="s">
        <v>15</v>
      </c>
      <c r="D103" s="12" t="s">
        <v>29</v>
      </c>
      <c r="E103" s="13" t="s">
        <v>147</v>
      </c>
      <c r="F103" s="14">
        <v>1</v>
      </c>
      <c r="G103" s="15">
        <v>878</v>
      </c>
      <c r="H103" s="15">
        <f t="shared" si="5"/>
        <v>5.2210000000000001</v>
      </c>
      <c r="I103" s="16">
        <v>119</v>
      </c>
      <c r="J103" s="15">
        <f t="shared" si="6"/>
        <v>621.29999999999995</v>
      </c>
      <c r="K103" s="15">
        <f t="shared" si="7"/>
        <v>146.56</v>
      </c>
      <c r="L103" s="15">
        <f t="shared" si="8"/>
        <v>767.8599999999999</v>
      </c>
    </row>
    <row r="104" spans="1:12" s="10" customFormat="1" ht="92.4" x14ac:dyDescent="0.25">
      <c r="A104" s="11">
        <v>96</v>
      </c>
      <c r="B104" s="12" t="s">
        <v>61</v>
      </c>
      <c r="C104" s="12" t="s">
        <v>22</v>
      </c>
      <c r="D104" s="12" t="s">
        <v>32</v>
      </c>
      <c r="E104" s="13" t="s">
        <v>148</v>
      </c>
      <c r="F104" s="14">
        <v>1</v>
      </c>
      <c r="G104" s="15">
        <v>1090</v>
      </c>
      <c r="H104" s="15">
        <f t="shared" si="5"/>
        <v>6.4820000000000002</v>
      </c>
      <c r="I104" s="16">
        <v>134.5</v>
      </c>
      <c r="J104" s="15">
        <f t="shared" si="6"/>
        <v>871.83</v>
      </c>
      <c r="K104" s="15">
        <f t="shared" si="7"/>
        <v>205.66</v>
      </c>
      <c r="L104" s="15">
        <f t="shared" si="8"/>
        <v>1077.49</v>
      </c>
    </row>
    <row r="105" spans="1:12" s="10" customFormat="1" ht="66" x14ac:dyDescent="0.25">
      <c r="A105" s="11">
        <v>97</v>
      </c>
      <c r="B105" s="12" t="s">
        <v>50</v>
      </c>
      <c r="C105" s="12" t="s">
        <v>5</v>
      </c>
      <c r="D105" s="12" t="s">
        <v>29</v>
      </c>
      <c r="E105" s="13" t="s">
        <v>149</v>
      </c>
      <c r="F105" s="14">
        <v>1</v>
      </c>
      <c r="G105" s="15">
        <v>873</v>
      </c>
      <c r="H105" s="15">
        <f t="shared" si="5"/>
        <v>5.1909999999999998</v>
      </c>
      <c r="I105" s="16">
        <v>77.5</v>
      </c>
      <c r="J105" s="15">
        <f t="shared" si="6"/>
        <v>402.3</v>
      </c>
      <c r="K105" s="15">
        <f t="shared" si="7"/>
        <v>94.9</v>
      </c>
      <c r="L105" s="15">
        <f t="shared" si="8"/>
        <v>497.20000000000005</v>
      </c>
    </row>
    <row r="106" spans="1:12" s="10" customFormat="1" ht="66" x14ac:dyDescent="0.25">
      <c r="A106" s="11">
        <v>98</v>
      </c>
      <c r="B106" s="12" t="s">
        <v>63</v>
      </c>
      <c r="C106" s="12" t="s">
        <v>19</v>
      </c>
      <c r="D106" s="12" t="s">
        <v>29</v>
      </c>
      <c r="E106" s="13" t="s">
        <v>150</v>
      </c>
      <c r="F106" s="14">
        <v>1</v>
      </c>
      <c r="G106" s="15">
        <v>873</v>
      </c>
      <c r="H106" s="15">
        <f t="shared" si="5"/>
        <v>5.1909999999999998</v>
      </c>
      <c r="I106" s="16">
        <v>42</v>
      </c>
      <c r="J106" s="15">
        <f t="shared" si="6"/>
        <v>218.02</v>
      </c>
      <c r="K106" s="15">
        <f t="shared" si="7"/>
        <v>51.43</v>
      </c>
      <c r="L106" s="15">
        <f t="shared" si="8"/>
        <v>269.45</v>
      </c>
    </row>
    <row r="107" spans="1:12" s="10" customFormat="1" ht="52.8" x14ac:dyDescent="0.25">
      <c r="A107" s="11">
        <v>99</v>
      </c>
      <c r="B107" s="12" t="s">
        <v>50</v>
      </c>
      <c r="C107" s="12" t="s">
        <v>7</v>
      </c>
      <c r="D107" s="12" t="s">
        <v>37</v>
      </c>
      <c r="E107" s="13" t="s">
        <v>151</v>
      </c>
      <c r="F107" s="14">
        <v>1</v>
      </c>
      <c r="G107" s="15">
        <v>1265</v>
      </c>
      <c r="H107" s="15">
        <f t="shared" si="5"/>
        <v>7.5220000000000002</v>
      </c>
      <c r="I107" s="16">
        <v>6</v>
      </c>
      <c r="J107" s="15">
        <f t="shared" si="6"/>
        <v>45.13</v>
      </c>
      <c r="K107" s="15">
        <f t="shared" si="7"/>
        <v>10.65</v>
      </c>
      <c r="L107" s="15">
        <f t="shared" si="8"/>
        <v>55.78</v>
      </c>
    </row>
    <row r="108" spans="1:12" s="10" customFormat="1" ht="52.8" x14ac:dyDescent="0.25">
      <c r="A108" s="11">
        <v>100</v>
      </c>
      <c r="B108" s="12" t="s">
        <v>50</v>
      </c>
      <c r="C108" s="12" t="s">
        <v>7</v>
      </c>
      <c r="D108" s="12" t="s">
        <v>31</v>
      </c>
      <c r="E108" s="13" t="s">
        <v>152</v>
      </c>
      <c r="F108" s="14">
        <v>1</v>
      </c>
      <c r="G108" s="15">
        <v>943</v>
      </c>
      <c r="H108" s="15">
        <f t="shared" si="5"/>
        <v>5.6070000000000002</v>
      </c>
      <c r="I108" s="16">
        <v>85</v>
      </c>
      <c r="J108" s="15">
        <f t="shared" si="6"/>
        <v>476.6</v>
      </c>
      <c r="K108" s="15">
        <f t="shared" si="7"/>
        <v>112.43</v>
      </c>
      <c r="L108" s="15">
        <f t="shared" si="8"/>
        <v>589.03</v>
      </c>
    </row>
    <row r="109" spans="1:12" s="10" customFormat="1" ht="66" x14ac:dyDescent="0.25">
      <c r="A109" s="11">
        <v>101</v>
      </c>
      <c r="B109" s="12" t="s">
        <v>61</v>
      </c>
      <c r="C109" s="12" t="s">
        <v>16</v>
      </c>
      <c r="D109" s="12" t="s">
        <v>31</v>
      </c>
      <c r="E109" s="13" t="s">
        <v>153</v>
      </c>
      <c r="F109" s="14">
        <v>1</v>
      </c>
      <c r="G109" s="15">
        <v>1130</v>
      </c>
      <c r="H109" s="15">
        <f t="shared" si="5"/>
        <v>6.7190000000000003</v>
      </c>
      <c r="I109" s="16">
        <v>216.5</v>
      </c>
      <c r="J109" s="15">
        <f t="shared" si="6"/>
        <v>1454.66</v>
      </c>
      <c r="K109" s="15">
        <f t="shared" si="7"/>
        <v>343.15</v>
      </c>
      <c r="L109" s="15">
        <f t="shared" si="8"/>
        <v>1797.81</v>
      </c>
    </row>
    <row r="110" spans="1:12" s="10" customFormat="1" ht="66" x14ac:dyDescent="0.25">
      <c r="A110" s="11">
        <v>102</v>
      </c>
      <c r="B110" s="12" t="s">
        <v>50</v>
      </c>
      <c r="C110" s="12" t="s">
        <v>5</v>
      </c>
      <c r="D110" s="12" t="s">
        <v>29</v>
      </c>
      <c r="E110" s="13" t="s">
        <v>154</v>
      </c>
      <c r="F110" s="14">
        <v>1</v>
      </c>
      <c r="G110" s="15">
        <v>873</v>
      </c>
      <c r="H110" s="15">
        <f t="shared" si="5"/>
        <v>5.1909999999999998</v>
      </c>
      <c r="I110" s="16">
        <v>68</v>
      </c>
      <c r="J110" s="15">
        <f t="shared" si="6"/>
        <v>352.99</v>
      </c>
      <c r="K110" s="15">
        <f t="shared" si="7"/>
        <v>83.27</v>
      </c>
      <c r="L110" s="15">
        <f t="shared" si="8"/>
        <v>436.26</v>
      </c>
    </row>
    <row r="111" spans="1:12" s="10" customFormat="1" ht="66" x14ac:dyDescent="0.25">
      <c r="A111" s="11">
        <v>103</v>
      </c>
      <c r="B111" s="12" t="s">
        <v>52</v>
      </c>
      <c r="C111" s="12" t="s">
        <v>14</v>
      </c>
      <c r="D111" s="12" t="s">
        <v>29</v>
      </c>
      <c r="E111" s="13" t="s">
        <v>155</v>
      </c>
      <c r="F111" s="14">
        <v>1</v>
      </c>
      <c r="G111" s="15">
        <v>946</v>
      </c>
      <c r="H111" s="15">
        <f t="shared" si="5"/>
        <v>5.625</v>
      </c>
      <c r="I111" s="16">
        <v>24</v>
      </c>
      <c r="J111" s="15">
        <f t="shared" si="6"/>
        <v>135</v>
      </c>
      <c r="K111" s="15">
        <f t="shared" si="7"/>
        <v>31.85</v>
      </c>
      <c r="L111" s="15">
        <f t="shared" si="8"/>
        <v>166.85</v>
      </c>
    </row>
    <row r="112" spans="1:12" s="10" customFormat="1" ht="66" x14ac:dyDescent="0.25">
      <c r="A112" s="11">
        <v>104</v>
      </c>
      <c r="B112" s="12" t="s">
        <v>50</v>
      </c>
      <c r="C112" s="12" t="s">
        <v>5</v>
      </c>
      <c r="D112" s="12" t="s">
        <v>32</v>
      </c>
      <c r="E112" s="13" t="s">
        <v>156</v>
      </c>
      <c r="F112" s="14">
        <v>1</v>
      </c>
      <c r="G112" s="15">
        <v>1075</v>
      </c>
      <c r="H112" s="15">
        <f t="shared" si="5"/>
        <v>6.3920000000000003</v>
      </c>
      <c r="I112" s="16">
        <v>36</v>
      </c>
      <c r="J112" s="15">
        <f t="shared" si="6"/>
        <v>230.11</v>
      </c>
      <c r="K112" s="15">
        <f t="shared" si="7"/>
        <v>54.28</v>
      </c>
      <c r="L112" s="15">
        <f t="shared" si="8"/>
        <v>284.39</v>
      </c>
    </row>
    <row r="113" spans="1:12" s="10" customFormat="1" ht="66" x14ac:dyDescent="0.25">
      <c r="A113" s="11">
        <v>105</v>
      </c>
      <c r="B113" s="12" t="s">
        <v>50</v>
      </c>
      <c r="C113" s="12" t="s">
        <v>10</v>
      </c>
      <c r="D113" s="12" t="s">
        <v>33</v>
      </c>
      <c r="E113" s="13" t="s">
        <v>157</v>
      </c>
      <c r="F113" s="14">
        <v>1</v>
      </c>
      <c r="G113" s="15">
        <v>988</v>
      </c>
      <c r="H113" s="15">
        <f t="shared" si="5"/>
        <v>5.875</v>
      </c>
      <c r="I113" s="16">
        <v>74</v>
      </c>
      <c r="J113" s="15">
        <f t="shared" si="6"/>
        <v>434.75</v>
      </c>
      <c r="K113" s="15">
        <f t="shared" si="7"/>
        <v>102.56</v>
      </c>
      <c r="L113" s="15">
        <f t="shared" si="8"/>
        <v>537.30999999999995</v>
      </c>
    </row>
    <row r="114" spans="1:12" s="10" customFormat="1" ht="52.8" x14ac:dyDescent="0.25">
      <c r="A114" s="11">
        <v>106</v>
      </c>
      <c r="B114" s="12" t="s">
        <v>50</v>
      </c>
      <c r="C114" s="12" t="s">
        <v>7</v>
      </c>
      <c r="D114" s="12" t="s">
        <v>29</v>
      </c>
      <c r="E114" s="13" t="s">
        <v>158</v>
      </c>
      <c r="F114" s="14">
        <v>1</v>
      </c>
      <c r="G114" s="15">
        <v>873</v>
      </c>
      <c r="H114" s="15">
        <f t="shared" si="5"/>
        <v>5.1909999999999998</v>
      </c>
      <c r="I114" s="16">
        <v>106</v>
      </c>
      <c r="J114" s="15">
        <f t="shared" si="6"/>
        <v>550.25</v>
      </c>
      <c r="K114" s="15">
        <f t="shared" si="7"/>
        <v>129.80000000000001</v>
      </c>
      <c r="L114" s="15">
        <f t="shared" si="8"/>
        <v>680.05</v>
      </c>
    </row>
    <row r="115" spans="1:12" s="10" customFormat="1" ht="66" x14ac:dyDescent="0.25">
      <c r="A115" s="11">
        <v>107</v>
      </c>
      <c r="B115" s="12" t="s">
        <v>61</v>
      </c>
      <c r="C115" s="12" t="s">
        <v>16</v>
      </c>
      <c r="D115" s="12" t="s">
        <v>31</v>
      </c>
      <c r="E115" s="13" t="s">
        <v>159</v>
      </c>
      <c r="F115" s="14">
        <v>1</v>
      </c>
      <c r="G115" s="15">
        <v>1130</v>
      </c>
      <c r="H115" s="15">
        <f t="shared" si="5"/>
        <v>6.7190000000000003</v>
      </c>
      <c r="I115" s="16">
        <v>214</v>
      </c>
      <c r="J115" s="15">
        <f t="shared" si="6"/>
        <v>1437.87</v>
      </c>
      <c r="K115" s="15">
        <f t="shared" si="7"/>
        <v>339.19</v>
      </c>
      <c r="L115" s="15">
        <f t="shared" si="8"/>
        <v>1777.06</v>
      </c>
    </row>
    <row r="116" spans="1:12" s="10" customFormat="1" ht="66" x14ac:dyDescent="0.25">
      <c r="A116" s="11">
        <v>108</v>
      </c>
      <c r="B116" s="12" t="s">
        <v>63</v>
      </c>
      <c r="C116" s="12" t="s">
        <v>65</v>
      </c>
      <c r="D116" s="12" t="s">
        <v>33</v>
      </c>
      <c r="E116" s="13" t="s">
        <v>160</v>
      </c>
      <c r="F116" s="14">
        <v>1</v>
      </c>
      <c r="G116" s="15">
        <v>1003</v>
      </c>
      <c r="H116" s="15">
        <f t="shared" si="5"/>
        <v>5.9640000000000004</v>
      </c>
      <c r="I116" s="16">
        <v>8.15</v>
      </c>
      <c r="J116" s="15">
        <f t="shared" si="6"/>
        <v>48.61</v>
      </c>
      <c r="K116" s="15">
        <f t="shared" si="7"/>
        <v>11.47</v>
      </c>
      <c r="L116" s="15">
        <f t="shared" si="8"/>
        <v>60.08</v>
      </c>
    </row>
    <row r="117" spans="1:12" s="10" customFormat="1" ht="66" x14ac:dyDescent="0.25">
      <c r="A117" s="11">
        <v>109</v>
      </c>
      <c r="B117" s="12" t="s">
        <v>50</v>
      </c>
      <c r="C117" s="12" t="s">
        <v>10</v>
      </c>
      <c r="D117" s="12" t="s">
        <v>31</v>
      </c>
      <c r="E117" s="13" t="s">
        <v>161</v>
      </c>
      <c r="F117" s="14">
        <v>1</v>
      </c>
      <c r="G117" s="15">
        <v>938</v>
      </c>
      <c r="H117" s="15">
        <f t="shared" si="5"/>
        <v>5.5780000000000003</v>
      </c>
      <c r="I117" s="16">
        <v>75</v>
      </c>
      <c r="J117" s="15">
        <f t="shared" si="6"/>
        <v>418.35</v>
      </c>
      <c r="K117" s="15">
        <f t="shared" si="7"/>
        <v>98.69</v>
      </c>
      <c r="L117" s="15">
        <f t="shared" si="8"/>
        <v>517.04</v>
      </c>
    </row>
    <row r="118" spans="1:12" s="10" customFormat="1" ht="66" x14ac:dyDescent="0.25">
      <c r="A118" s="11">
        <v>110</v>
      </c>
      <c r="B118" s="12" t="s">
        <v>50</v>
      </c>
      <c r="C118" s="12" t="s">
        <v>15</v>
      </c>
      <c r="D118" s="12" t="s">
        <v>29</v>
      </c>
      <c r="E118" s="13" t="s">
        <v>162</v>
      </c>
      <c r="F118" s="14">
        <v>1</v>
      </c>
      <c r="G118" s="15">
        <v>873</v>
      </c>
      <c r="H118" s="15">
        <f t="shared" si="5"/>
        <v>5.1909999999999998</v>
      </c>
      <c r="I118" s="16">
        <v>60</v>
      </c>
      <c r="J118" s="15">
        <f t="shared" si="6"/>
        <v>311.45999999999998</v>
      </c>
      <c r="K118" s="15">
        <f t="shared" si="7"/>
        <v>73.47</v>
      </c>
      <c r="L118" s="15">
        <f t="shared" si="8"/>
        <v>384.92999999999995</v>
      </c>
    </row>
    <row r="119" spans="1:12" s="10" customFormat="1" ht="66" x14ac:dyDescent="0.25">
      <c r="A119" s="11">
        <v>111</v>
      </c>
      <c r="B119" s="12" t="s">
        <v>50</v>
      </c>
      <c r="C119" s="12" t="s">
        <v>11</v>
      </c>
      <c r="D119" s="12" t="s">
        <v>29</v>
      </c>
      <c r="E119" s="13" t="s">
        <v>163</v>
      </c>
      <c r="F119" s="14">
        <v>1</v>
      </c>
      <c r="G119" s="15">
        <v>878</v>
      </c>
      <c r="H119" s="15">
        <f t="shared" si="5"/>
        <v>5.2210000000000001</v>
      </c>
      <c r="I119" s="16">
        <v>69.5</v>
      </c>
      <c r="J119" s="15">
        <f t="shared" si="6"/>
        <v>362.86</v>
      </c>
      <c r="K119" s="15">
        <f t="shared" si="7"/>
        <v>85.6</v>
      </c>
      <c r="L119" s="15">
        <f t="shared" si="8"/>
        <v>448.46000000000004</v>
      </c>
    </row>
    <row r="120" spans="1:12" s="10" customFormat="1" ht="52.8" x14ac:dyDescent="0.25">
      <c r="A120" s="11">
        <v>112</v>
      </c>
      <c r="B120" s="12" t="s">
        <v>52</v>
      </c>
      <c r="C120" s="12" t="s">
        <v>21</v>
      </c>
      <c r="D120" s="12" t="s">
        <v>31</v>
      </c>
      <c r="E120" s="13" t="s">
        <v>164</v>
      </c>
      <c r="F120" s="14">
        <v>1</v>
      </c>
      <c r="G120" s="15">
        <v>956</v>
      </c>
      <c r="H120" s="15">
        <f t="shared" si="5"/>
        <v>5.6849999999999996</v>
      </c>
      <c r="I120" s="16">
        <v>31</v>
      </c>
      <c r="J120" s="15">
        <f t="shared" si="6"/>
        <v>176.24</v>
      </c>
      <c r="K120" s="15">
        <f t="shared" si="7"/>
        <v>41.58</v>
      </c>
      <c r="L120" s="15">
        <f t="shared" si="8"/>
        <v>217.82</v>
      </c>
    </row>
    <row r="121" spans="1:12" s="10" customFormat="1" ht="52.8" x14ac:dyDescent="0.25">
      <c r="A121" s="11">
        <v>113</v>
      </c>
      <c r="B121" s="12" t="s">
        <v>63</v>
      </c>
      <c r="C121" s="12" t="s">
        <v>23</v>
      </c>
      <c r="D121" s="12" t="s">
        <v>29</v>
      </c>
      <c r="E121" s="13" t="s">
        <v>165</v>
      </c>
      <c r="F121" s="14">
        <v>1</v>
      </c>
      <c r="G121" s="15">
        <v>902</v>
      </c>
      <c r="H121" s="15">
        <f t="shared" si="5"/>
        <v>5.3639999999999999</v>
      </c>
      <c r="I121" s="16">
        <v>44</v>
      </c>
      <c r="J121" s="15">
        <f t="shared" si="6"/>
        <v>236.02</v>
      </c>
      <c r="K121" s="15">
        <f t="shared" si="7"/>
        <v>55.68</v>
      </c>
      <c r="L121" s="15">
        <f t="shared" si="8"/>
        <v>291.7</v>
      </c>
    </row>
    <row r="122" spans="1:12" s="10" customFormat="1" ht="66" x14ac:dyDescent="0.25">
      <c r="A122" s="11">
        <v>114</v>
      </c>
      <c r="B122" s="12" t="s">
        <v>50</v>
      </c>
      <c r="C122" s="12" t="s">
        <v>11</v>
      </c>
      <c r="D122" s="12" t="s">
        <v>29</v>
      </c>
      <c r="E122" s="13" t="s">
        <v>166</v>
      </c>
      <c r="F122" s="14">
        <v>1</v>
      </c>
      <c r="G122" s="15">
        <v>873</v>
      </c>
      <c r="H122" s="15">
        <f t="shared" si="5"/>
        <v>5.1909999999999998</v>
      </c>
      <c r="I122" s="16">
        <v>39</v>
      </c>
      <c r="J122" s="15">
        <f t="shared" si="6"/>
        <v>202.45</v>
      </c>
      <c r="K122" s="15">
        <f t="shared" si="7"/>
        <v>47.76</v>
      </c>
      <c r="L122" s="15">
        <f t="shared" si="8"/>
        <v>250.20999999999998</v>
      </c>
    </row>
    <row r="123" spans="1:12" s="10" customFormat="1" ht="66" x14ac:dyDescent="0.25">
      <c r="A123" s="11">
        <v>115</v>
      </c>
      <c r="B123" s="12" t="s">
        <v>50</v>
      </c>
      <c r="C123" s="12" t="s">
        <v>5</v>
      </c>
      <c r="D123" s="12" t="s">
        <v>31</v>
      </c>
      <c r="E123" s="13" t="s">
        <v>167</v>
      </c>
      <c r="F123" s="14">
        <v>1</v>
      </c>
      <c r="G123" s="15">
        <v>968</v>
      </c>
      <c r="H123" s="15">
        <f t="shared" si="5"/>
        <v>5.7560000000000002</v>
      </c>
      <c r="I123" s="16">
        <v>6</v>
      </c>
      <c r="J123" s="15">
        <f t="shared" si="6"/>
        <v>34.54</v>
      </c>
      <c r="K123" s="15">
        <f t="shared" si="7"/>
        <v>8.15</v>
      </c>
      <c r="L123" s="15">
        <f t="shared" si="8"/>
        <v>42.69</v>
      </c>
    </row>
    <row r="124" spans="1:12" s="10" customFormat="1" ht="66" x14ac:dyDescent="0.25">
      <c r="A124" s="11">
        <v>116</v>
      </c>
      <c r="B124" s="12" t="s">
        <v>61</v>
      </c>
      <c r="C124" s="12" t="s">
        <v>16</v>
      </c>
      <c r="D124" s="12" t="s">
        <v>31</v>
      </c>
      <c r="E124" s="13" t="s">
        <v>168</v>
      </c>
      <c r="F124" s="14">
        <v>1</v>
      </c>
      <c r="G124" s="15">
        <v>1097</v>
      </c>
      <c r="H124" s="15">
        <f t="shared" si="5"/>
        <v>6.5229999999999997</v>
      </c>
      <c r="I124" s="16">
        <v>253.5</v>
      </c>
      <c r="J124" s="15">
        <f t="shared" si="6"/>
        <v>1653.58</v>
      </c>
      <c r="K124" s="15">
        <f t="shared" si="7"/>
        <v>390.08</v>
      </c>
      <c r="L124" s="15">
        <f t="shared" si="8"/>
        <v>2043.6599999999999</v>
      </c>
    </row>
    <row r="125" spans="1:12" s="10" customFormat="1" ht="52.8" x14ac:dyDescent="0.25">
      <c r="A125" s="11">
        <v>117</v>
      </c>
      <c r="B125" s="12" t="s">
        <v>63</v>
      </c>
      <c r="C125" s="12" t="s">
        <v>13</v>
      </c>
      <c r="D125" s="12" t="s">
        <v>29</v>
      </c>
      <c r="E125" s="13" t="s">
        <v>169</v>
      </c>
      <c r="F125" s="14">
        <v>1</v>
      </c>
      <c r="G125" s="15">
        <v>881</v>
      </c>
      <c r="H125" s="15">
        <f t="shared" si="5"/>
        <v>5.2389999999999999</v>
      </c>
      <c r="I125" s="16">
        <v>51</v>
      </c>
      <c r="J125" s="15">
        <f t="shared" si="6"/>
        <v>267.19</v>
      </c>
      <c r="K125" s="15">
        <f t="shared" si="7"/>
        <v>63.03</v>
      </c>
      <c r="L125" s="15">
        <f t="shared" si="8"/>
        <v>330.22</v>
      </c>
    </row>
    <row r="126" spans="1:12" s="10" customFormat="1" ht="52.8" x14ac:dyDescent="0.25">
      <c r="A126" s="11">
        <v>118</v>
      </c>
      <c r="B126" s="12" t="s">
        <v>50</v>
      </c>
      <c r="C126" s="12" t="s">
        <v>7</v>
      </c>
      <c r="D126" s="12" t="s">
        <v>29</v>
      </c>
      <c r="E126" s="13" t="s">
        <v>170</v>
      </c>
      <c r="F126" s="14">
        <v>1</v>
      </c>
      <c r="G126" s="15">
        <v>878</v>
      </c>
      <c r="H126" s="15">
        <f t="shared" si="5"/>
        <v>5.2210000000000001</v>
      </c>
      <c r="I126" s="16">
        <v>91</v>
      </c>
      <c r="J126" s="15">
        <f t="shared" si="6"/>
        <v>475.11</v>
      </c>
      <c r="K126" s="15">
        <f t="shared" si="7"/>
        <v>112.08</v>
      </c>
      <c r="L126" s="15">
        <f t="shared" si="8"/>
        <v>587.19000000000005</v>
      </c>
    </row>
    <row r="127" spans="1:12" s="10" customFormat="1" ht="66" x14ac:dyDescent="0.25">
      <c r="A127" s="11">
        <v>119</v>
      </c>
      <c r="B127" s="12" t="s">
        <v>50</v>
      </c>
      <c r="C127" s="12" t="s">
        <v>10</v>
      </c>
      <c r="D127" s="12" t="s">
        <v>29</v>
      </c>
      <c r="E127" s="13" t="s">
        <v>171</v>
      </c>
      <c r="F127" s="14">
        <v>1</v>
      </c>
      <c r="G127" s="15">
        <v>873</v>
      </c>
      <c r="H127" s="15">
        <f t="shared" si="5"/>
        <v>5.1909999999999998</v>
      </c>
      <c r="I127" s="16">
        <v>78</v>
      </c>
      <c r="J127" s="15">
        <f t="shared" si="6"/>
        <v>404.9</v>
      </c>
      <c r="K127" s="15">
        <f t="shared" si="7"/>
        <v>95.52</v>
      </c>
      <c r="L127" s="15">
        <f t="shared" si="8"/>
        <v>500.41999999999996</v>
      </c>
    </row>
    <row r="128" spans="1:12" s="10" customFormat="1" ht="52.8" x14ac:dyDescent="0.25">
      <c r="A128" s="11">
        <v>120</v>
      </c>
      <c r="B128" s="12" t="s">
        <v>50</v>
      </c>
      <c r="C128" s="12" t="s">
        <v>7</v>
      </c>
      <c r="D128" s="12" t="s">
        <v>31</v>
      </c>
      <c r="E128" s="13" t="s">
        <v>172</v>
      </c>
      <c r="F128" s="14">
        <v>1</v>
      </c>
      <c r="G128" s="15">
        <v>948</v>
      </c>
      <c r="H128" s="15">
        <f t="shared" si="5"/>
        <v>5.6369999999999996</v>
      </c>
      <c r="I128" s="16">
        <v>20</v>
      </c>
      <c r="J128" s="15">
        <f t="shared" si="6"/>
        <v>112.74</v>
      </c>
      <c r="K128" s="15">
        <f t="shared" si="7"/>
        <v>26.6</v>
      </c>
      <c r="L128" s="15">
        <f t="shared" si="8"/>
        <v>139.34</v>
      </c>
    </row>
    <row r="129" spans="1:12" s="10" customFormat="1" ht="52.8" x14ac:dyDescent="0.25">
      <c r="A129" s="11">
        <v>121</v>
      </c>
      <c r="B129" s="12" t="s">
        <v>63</v>
      </c>
      <c r="C129" s="12" t="s">
        <v>13</v>
      </c>
      <c r="D129" s="12" t="s">
        <v>29</v>
      </c>
      <c r="E129" s="13" t="s">
        <v>173</v>
      </c>
      <c r="F129" s="14">
        <v>1</v>
      </c>
      <c r="G129" s="15">
        <v>881</v>
      </c>
      <c r="H129" s="15">
        <f t="shared" si="5"/>
        <v>5.2389999999999999</v>
      </c>
      <c r="I129" s="16">
        <v>53</v>
      </c>
      <c r="J129" s="15">
        <f t="shared" si="6"/>
        <v>277.67</v>
      </c>
      <c r="K129" s="15">
        <f t="shared" si="7"/>
        <v>65.5</v>
      </c>
      <c r="L129" s="15">
        <f t="shared" si="8"/>
        <v>343.17</v>
      </c>
    </row>
    <row r="130" spans="1:12" s="10" customFormat="1" ht="92.4" x14ac:dyDescent="0.25">
      <c r="A130" s="11">
        <v>122</v>
      </c>
      <c r="B130" s="12" t="s">
        <v>61</v>
      </c>
      <c r="C130" s="12" t="s">
        <v>22</v>
      </c>
      <c r="D130" s="12" t="s">
        <v>37</v>
      </c>
      <c r="E130" s="13" t="s">
        <v>174</v>
      </c>
      <c r="F130" s="14">
        <v>1</v>
      </c>
      <c r="G130" s="15">
        <v>1235</v>
      </c>
      <c r="H130" s="15">
        <f t="shared" si="5"/>
        <v>7.3440000000000003</v>
      </c>
      <c r="I130" s="16">
        <v>73.5</v>
      </c>
      <c r="J130" s="15">
        <f t="shared" si="6"/>
        <v>539.78</v>
      </c>
      <c r="K130" s="15">
        <f t="shared" si="7"/>
        <v>127.33</v>
      </c>
      <c r="L130" s="15">
        <f t="shared" si="8"/>
        <v>667.11</v>
      </c>
    </row>
    <row r="131" spans="1:12" s="10" customFormat="1" ht="66" x14ac:dyDescent="0.25">
      <c r="A131" s="11">
        <v>123</v>
      </c>
      <c r="B131" s="12" t="s">
        <v>50</v>
      </c>
      <c r="C131" s="12" t="s">
        <v>10</v>
      </c>
      <c r="D131" s="12" t="s">
        <v>29</v>
      </c>
      <c r="E131" s="13" t="s">
        <v>175</v>
      </c>
      <c r="F131" s="14">
        <v>1</v>
      </c>
      <c r="G131" s="15">
        <v>873</v>
      </c>
      <c r="H131" s="15">
        <f t="shared" si="5"/>
        <v>5.1909999999999998</v>
      </c>
      <c r="I131" s="16">
        <v>99</v>
      </c>
      <c r="J131" s="15">
        <f t="shared" si="6"/>
        <v>513.91</v>
      </c>
      <c r="K131" s="15">
        <f t="shared" si="7"/>
        <v>121.23</v>
      </c>
      <c r="L131" s="15">
        <f t="shared" si="8"/>
        <v>635.14</v>
      </c>
    </row>
    <row r="132" spans="1:12" s="10" customFormat="1" ht="66" x14ac:dyDescent="0.25">
      <c r="A132" s="11">
        <v>124</v>
      </c>
      <c r="B132" s="12" t="s">
        <v>50</v>
      </c>
      <c r="C132" s="12" t="s">
        <v>15</v>
      </c>
      <c r="D132" s="12" t="s">
        <v>32</v>
      </c>
      <c r="E132" s="13" t="s">
        <v>176</v>
      </c>
      <c r="F132" s="14">
        <v>1</v>
      </c>
      <c r="G132" s="15">
        <v>1090</v>
      </c>
      <c r="H132" s="15">
        <f t="shared" si="5"/>
        <v>6.4820000000000002</v>
      </c>
      <c r="I132" s="16">
        <v>22</v>
      </c>
      <c r="J132" s="15">
        <f t="shared" si="6"/>
        <v>142.6</v>
      </c>
      <c r="K132" s="15">
        <f t="shared" si="7"/>
        <v>33.64</v>
      </c>
      <c r="L132" s="15">
        <f t="shared" si="8"/>
        <v>176.24</v>
      </c>
    </row>
    <row r="133" spans="1:12" s="10" customFormat="1" ht="66" x14ac:dyDescent="0.25">
      <c r="A133" s="11">
        <v>125</v>
      </c>
      <c r="B133" s="12" t="s">
        <v>52</v>
      </c>
      <c r="C133" s="12" t="s">
        <v>17</v>
      </c>
      <c r="D133" s="12" t="s">
        <v>33</v>
      </c>
      <c r="E133" s="13" t="s">
        <v>177</v>
      </c>
      <c r="F133" s="14">
        <v>1</v>
      </c>
      <c r="G133" s="15">
        <v>983</v>
      </c>
      <c r="H133" s="15">
        <f t="shared" si="5"/>
        <v>5.8449999999999998</v>
      </c>
      <c r="I133" s="16">
        <v>9.5</v>
      </c>
      <c r="J133" s="15">
        <f t="shared" si="6"/>
        <v>55.53</v>
      </c>
      <c r="K133" s="15">
        <f t="shared" si="7"/>
        <v>13.1</v>
      </c>
      <c r="L133" s="15">
        <f t="shared" si="8"/>
        <v>68.63</v>
      </c>
    </row>
    <row r="134" spans="1:12" s="10" customFormat="1" ht="66" x14ac:dyDescent="0.25">
      <c r="A134" s="11">
        <v>126</v>
      </c>
      <c r="B134" s="12" t="s">
        <v>63</v>
      </c>
      <c r="C134" s="12" t="s">
        <v>65</v>
      </c>
      <c r="D134" s="12" t="s">
        <v>31</v>
      </c>
      <c r="E134" s="13" t="s">
        <v>178</v>
      </c>
      <c r="F134" s="14">
        <v>1</v>
      </c>
      <c r="G134" s="15">
        <v>953</v>
      </c>
      <c r="H134" s="15">
        <f t="shared" si="5"/>
        <v>5.6669999999999998</v>
      </c>
      <c r="I134" s="16">
        <v>12.55</v>
      </c>
      <c r="J134" s="15">
        <f t="shared" si="6"/>
        <v>71.12</v>
      </c>
      <c r="K134" s="15">
        <f t="shared" si="7"/>
        <v>16.78</v>
      </c>
      <c r="L134" s="15">
        <f t="shared" si="8"/>
        <v>87.9</v>
      </c>
    </row>
    <row r="135" spans="1:12" s="10" customFormat="1" ht="52.8" x14ac:dyDescent="0.25">
      <c r="A135" s="11">
        <v>127</v>
      </c>
      <c r="B135" s="12" t="s">
        <v>63</v>
      </c>
      <c r="C135" s="12" t="s">
        <v>13</v>
      </c>
      <c r="D135" s="12" t="s">
        <v>29</v>
      </c>
      <c r="E135" s="13" t="s">
        <v>179</v>
      </c>
      <c r="F135" s="14">
        <v>1</v>
      </c>
      <c r="G135" s="15">
        <v>881</v>
      </c>
      <c r="H135" s="15">
        <f t="shared" si="5"/>
        <v>5.2389999999999999</v>
      </c>
      <c r="I135" s="16">
        <v>44</v>
      </c>
      <c r="J135" s="15">
        <f t="shared" si="6"/>
        <v>230.52</v>
      </c>
      <c r="K135" s="15">
        <f t="shared" si="7"/>
        <v>54.38</v>
      </c>
      <c r="L135" s="15">
        <f t="shared" si="8"/>
        <v>284.90000000000003</v>
      </c>
    </row>
    <row r="136" spans="1:12" s="10" customFormat="1" ht="52.8" x14ac:dyDescent="0.25">
      <c r="A136" s="11">
        <v>128</v>
      </c>
      <c r="B136" s="12" t="s">
        <v>50</v>
      </c>
      <c r="C136" s="12" t="s">
        <v>7</v>
      </c>
      <c r="D136" s="12" t="s">
        <v>33</v>
      </c>
      <c r="E136" s="13" t="s">
        <v>180</v>
      </c>
      <c r="F136" s="14">
        <v>1</v>
      </c>
      <c r="G136" s="15">
        <v>1003</v>
      </c>
      <c r="H136" s="15">
        <f t="shared" si="5"/>
        <v>5.9640000000000004</v>
      </c>
      <c r="I136" s="16">
        <v>80</v>
      </c>
      <c r="J136" s="15">
        <f t="shared" si="6"/>
        <v>477.12</v>
      </c>
      <c r="K136" s="15">
        <f t="shared" si="7"/>
        <v>112.55</v>
      </c>
      <c r="L136" s="15">
        <f t="shared" si="8"/>
        <v>589.66999999999996</v>
      </c>
    </row>
    <row r="137" spans="1:12" s="10" customFormat="1" ht="66" x14ac:dyDescent="0.25">
      <c r="A137" s="11">
        <v>129</v>
      </c>
      <c r="B137" s="12" t="s">
        <v>50</v>
      </c>
      <c r="C137" s="12" t="s">
        <v>15</v>
      </c>
      <c r="D137" s="12" t="s">
        <v>29</v>
      </c>
      <c r="E137" s="13" t="s">
        <v>181</v>
      </c>
      <c r="F137" s="14">
        <v>1</v>
      </c>
      <c r="G137" s="15">
        <v>873</v>
      </c>
      <c r="H137" s="15">
        <f t="shared" si="5"/>
        <v>5.1909999999999998</v>
      </c>
      <c r="I137" s="16">
        <v>108</v>
      </c>
      <c r="J137" s="15">
        <f t="shared" si="6"/>
        <v>560.63</v>
      </c>
      <c r="K137" s="15">
        <f t="shared" si="7"/>
        <v>132.25</v>
      </c>
      <c r="L137" s="15">
        <f t="shared" si="8"/>
        <v>692.88</v>
      </c>
    </row>
    <row r="138" spans="1:12" s="10" customFormat="1" ht="52.8" x14ac:dyDescent="0.25">
      <c r="A138" s="11">
        <v>130</v>
      </c>
      <c r="B138" s="12" t="s">
        <v>63</v>
      </c>
      <c r="C138" s="12" t="s">
        <v>4</v>
      </c>
      <c r="D138" s="12" t="s">
        <v>31</v>
      </c>
      <c r="E138" s="13" t="s">
        <v>182</v>
      </c>
      <c r="F138" s="14">
        <v>1</v>
      </c>
      <c r="G138" s="15">
        <v>955</v>
      </c>
      <c r="H138" s="15">
        <f t="shared" si="5"/>
        <v>5.6790000000000003</v>
      </c>
      <c r="I138" s="16">
        <v>43</v>
      </c>
      <c r="J138" s="15">
        <f t="shared" si="6"/>
        <v>244.2</v>
      </c>
      <c r="K138" s="15">
        <f t="shared" si="7"/>
        <v>57.61</v>
      </c>
      <c r="L138" s="15">
        <f t="shared" si="8"/>
        <v>301.81</v>
      </c>
    </row>
    <row r="139" spans="1:12" s="10" customFormat="1" ht="66" x14ac:dyDescent="0.25">
      <c r="A139" s="11">
        <v>131</v>
      </c>
      <c r="B139" s="12" t="s">
        <v>61</v>
      </c>
      <c r="C139" s="12" t="s">
        <v>16</v>
      </c>
      <c r="D139" s="12" t="s">
        <v>32</v>
      </c>
      <c r="E139" s="13" t="s">
        <v>183</v>
      </c>
      <c r="F139" s="14">
        <v>1</v>
      </c>
      <c r="G139" s="15">
        <v>1324</v>
      </c>
      <c r="H139" s="15">
        <f t="shared" ref="H139:H202" si="9">ROUND(G139/168.17,3)</f>
        <v>7.8730000000000002</v>
      </c>
      <c r="I139" s="16">
        <v>209.5</v>
      </c>
      <c r="J139" s="15">
        <f t="shared" ref="J139:J202" si="10">IF(F139=100%,ROUND(H139*I139,2),0)</f>
        <v>1649.39</v>
      </c>
      <c r="K139" s="15">
        <f t="shared" si="7"/>
        <v>389.09</v>
      </c>
      <c r="L139" s="15">
        <f t="shared" si="8"/>
        <v>2038.48</v>
      </c>
    </row>
    <row r="140" spans="1:12" s="10" customFormat="1" ht="52.8" x14ac:dyDescent="0.25">
      <c r="A140" s="11">
        <v>132</v>
      </c>
      <c r="B140" s="12" t="s">
        <v>63</v>
      </c>
      <c r="C140" s="12" t="s">
        <v>20</v>
      </c>
      <c r="D140" s="12" t="s">
        <v>32</v>
      </c>
      <c r="E140" s="13" t="s">
        <v>184</v>
      </c>
      <c r="F140" s="14">
        <v>1</v>
      </c>
      <c r="G140" s="15">
        <v>1031</v>
      </c>
      <c r="H140" s="15">
        <f t="shared" si="9"/>
        <v>6.1310000000000002</v>
      </c>
      <c r="I140" s="16">
        <v>36</v>
      </c>
      <c r="J140" s="15">
        <f t="shared" si="10"/>
        <v>220.72</v>
      </c>
      <c r="K140" s="15">
        <f t="shared" ref="K140:K203" si="11">ROUND(J140*0.2359,2)</f>
        <v>52.07</v>
      </c>
      <c r="L140" s="15">
        <f t="shared" ref="L140:L203" si="12">J140+K140</f>
        <v>272.79000000000002</v>
      </c>
    </row>
    <row r="141" spans="1:12" s="10" customFormat="1" ht="66" x14ac:dyDescent="0.25">
      <c r="A141" s="11">
        <v>133</v>
      </c>
      <c r="B141" s="12" t="s">
        <v>63</v>
      </c>
      <c r="C141" s="12" t="s">
        <v>65</v>
      </c>
      <c r="D141" s="12" t="s">
        <v>31</v>
      </c>
      <c r="E141" s="13" t="s">
        <v>185</v>
      </c>
      <c r="F141" s="14">
        <v>1</v>
      </c>
      <c r="G141" s="15">
        <v>958</v>
      </c>
      <c r="H141" s="15">
        <f t="shared" si="9"/>
        <v>5.6970000000000001</v>
      </c>
      <c r="I141" s="16">
        <v>19.55</v>
      </c>
      <c r="J141" s="15">
        <f t="shared" si="10"/>
        <v>111.38</v>
      </c>
      <c r="K141" s="15">
        <f t="shared" si="11"/>
        <v>26.27</v>
      </c>
      <c r="L141" s="15">
        <f t="shared" si="12"/>
        <v>137.65</v>
      </c>
    </row>
    <row r="142" spans="1:12" s="10" customFormat="1" ht="52.8" x14ac:dyDescent="0.25">
      <c r="A142" s="11">
        <v>134</v>
      </c>
      <c r="B142" s="12" t="s">
        <v>50</v>
      </c>
      <c r="C142" s="12" t="s">
        <v>7</v>
      </c>
      <c r="D142" s="12" t="s">
        <v>32</v>
      </c>
      <c r="E142" s="13" t="s">
        <v>186</v>
      </c>
      <c r="F142" s="14">
        <v>1</v>
      </c>
      <c r="G142" s="15">
        <v>1075</v>
      </c>
      <c r="H142" s="15">
        <f t="shared" si="9"/>
        <v>6.3920000000000003</v>
      </c>
      <c r="I142" s="16">
        <v>28</v>
      </c>
      <c r="J142" s="15">
        <f t="shared" si="10"/>
        <v>178.98</v>
      </c>
      <c r="K142" s="15">
        <f t="shared" si="11"/>
        <v>42.22</v>
      </c>
      <c r="L142" s="15">
        <f t="shared" si="12"/>
        <v>221.2</v>
      </c>
    </row>
    <row r="143" spans="1:12" s="10" customFormat="1" ht="52.8" x14ac:dyDescent="0.25">
      <c r="A143" s="11">
        <v>135</v>
      </c>
      <c r="B143" s="12" t="s">
        <v>50</v>
      </c>
      <c r="C143" s="12" t="s">
        <v>7</v>
      </c>
      <c r="D143" s="12" t="s">
        <v>32</v>
      </c>
      <c r="E143" s="13" t="s">
        <v>187</v>
      </c>
      <c r="F143" s="14">
        <v>1</v>
      </c>
      <c r="G143" s="15">
        <v>1075</v>
      </c>
      <c r="H143" s="15">
        <f t="shared" si="9"/>
        <v>6.3920000000000003</v>
      </c>
      <c r="I143" s="16">
        <v>14</v>
      </c>
      <c r="J143" s="15">
        <f t="shared" si="10"/>
        <v>89.49</v>
      </c>
      <c r="K143" s="15">
        <f t="shared" si="11"/>
        <v>21.11</v>
      </c>
      <c r="L143" s="15">
        <f t="shared" si="12"/>
        <v>110.6</v>
      </c>
    </row>
    <row r="144" spans="1:12" s="10" customFormat="1" ht="52.8" x14ac:dyDescent="0.25">
      <c r="A144" s="11">
        <v>136</v>
      </c>
      <c r="B144" s="12" t="s">
        <v>50</v>
      </c>
      <c r="C144" s="12" t="s">
        <v>7</v>
      </c>
      <c r="D144" s="12" t="s">
        <v>32</v>
      </c>
      <c r="E144" s="13" t="s">
        <v>188</v>
      </c>
      <c r="F144" s="14">
        <v>1</v>
      </c>
      <c r="G144" s="15">
        <v>1126</v>
      </c>
      <c r="H144" s="15">
        <f t="shared" si="9"/>
        <v>6.6959999999999997</v>
      </c>
      <c r="I144" s="16">
        <v>10</v>
      </c>
      <c r="J144" s="15">
        <f t="shared" si="10"/>
        <v>66.959999999999994</v>
      </c>
      <c r="K144" s="15">
        <f t="shared" si="11"/>
        <v>15.8</v>
      </c>
      <c r="L144" s="15">
        <f t="shared" si="12"/>
        <v>82.759999999999991</v>
      </c>
    </row>
    <row r="145" spans="1:12" s="10" customFormat="1" ht="66" x14ac:dyDescent="0.25">
      <c r="A145" s="11">
        <v>137</v>
      </c>
      <c r="B145" s="12" t="s">
        <v>50</v>
      </c>
      <c r="C145" s="12" t="s">
        <v>15</v>
      </c>
      <c r="D145" s="12" t="s">
        <v>31</v>
      </c>
      <c r="E145" s="13" t="s">
        <v>189</v>
      </c>
      <c r="F145" s="14">
        <v>1</v>
      </c>
      <c r="G145" s="15">
        <v>953</v>
      </c>
      <c r="H145" s="15">
        <f t="shared" si="9"/>
        <v>5.6669999999999998</v>
      </c>
      <c r="I145" s="16">
        <v>110</v>
      </c>
      <c r="J145" s="15">
        <f t="shared" si="10"/>
        <v>623.37</v>
      </c>
      <c r="K145" s="15">
        <f t="shared" si="11"/>
        <v>147.05000000000001</v>
      </c>
      <c r="L145" s="15">
        <f t="shared" si="12"/>
        <v>770.42000000000007</v>
      </c>
    </row>
    <row r="146" spans="1:12" s="10" customFormat="1" ht="66" x14ac:dyDescent="0.25">
      <c r="A146" s="11">
        <v>138</v>
      </c>
      <c r="B146" s="12" t="s">
        <v>50</v>
      </c>
      <c r="C146" s="12" t="s">
        <v>5</v>
      </c>
      <c r="D146" s="12" t="s">
        <v>34</v>
      </c>
      <c r="E146" s="13" t="s">
        <v>190</v>
      </c>
      <c r="F146" s="14">
        <v>1</v>
      </c>
      <c r="G146" s="15">
        <v>1095</v>
      </c>
      <c r="H146" s="15">
        <f t="shared" si="9"/>
        <v>6.5110000000000001</v>
      </c>
      <c r="I146" s="16">
        <v>10</v>
      </c>
      <c r="J146" s="15">
        <f t="shared" si="10"/>
        <v>65.11</v>
      </c>
      <c r="K146" s="15">
        <f t="shared" si="11"/>
        <v>15.36</v>
      </c>
      <c r="L146" s="15">
        <f t="shared" si="12"/>
        <v>80.47</v>
      </c>
    </row>
    <row r="147" spans="1:12" s="10" customFormat="1" ht="66" x14ac:dyDescent="0.25">
      <c r="A147" s="11">
        <v>139</v>
      </c>
      <c r="B147" s="12" t="s">
        <v>50</v>
      </c>
      <c r="C147" s="12" t="s">
        <v>15</v>
      </c>
      <c r="D147" s="12" t="s">
        <v>29</v>
      </c>
      <c r="E147" s="13" t="s">
        <v>191</v>
      </c>
      <c r="F147" s="14">
        <v>1</v>
      </c>
      <c r="G147" s="15">
        <v>878</v>
      </c>
      <c r="H147" s="15">
        <f t="shared" si="9"/>
        <v>5.2210000000000001</v>
      </c>
      <c r="I147" s="16">
        <v>116</v>
      </c>
      <c r="J147" s="15">
        <f t="shared" si="10"/>
        <v>605.64</v>
      </c>
      <c r="K147" s="15">
        <f t="shared" si="11"/>
        <v>142.87</v>
      </c>
      <c r="L147" s="15">
        <f t="shared" si="12"/>
        <v>748.51</v>
      </c>
    </row>
    <row r="148" spans="1:12" s="10" customFormat="1" ht="52.8" x14ac:dyDescent="0.25">
      <c r="A148" s="11">
        <v>140</v>
      </c>
      <c r="B148" s="12" t="s">
        <v>52</v>
      </c>
      <c r="C148" s="12" t="s">
        <v>21</v>
      </c>
      <c r="D148" s="12" t="s">
        <v>29</v>
      </c>
      <c r="E148" s="13" t="s">
        <v>192</v>
      </c>
      <c r="F148" s="14">
        <v>1</v>
      </c>
      <c r="G148" s="15">
        <v>891</v>
      </c>
      <c r="H148" s="15">
        <f t="shared" si="9"/>
        <v>5.298</v>
      </c>
      <c r="I148" s="16">
        <v>28</v>
      </c>
      <c r="J148" s="15">
        <f t="shared" si="10"/>
        <v>148.34</v>
      </c>
      <c r="K148" s="15">
        <f t="shared" si="11"/>
        <v>34.99</v>
      </c>
      <c r="L148" s="15">
        <f t="shared" si="12"/>
        <v>183.33</v>
      </c>
    </row>
    <row r="149" spans="1:12" s="10" customFormat="1" ht="66" x14ac:dyDescent="0.25">
      <c r="A149" s="11">
        <v>141</v>
      </c>
      <c r="B149" s="12" t="s">
        <v>63</v>
      </c>
      <c r="C149" s="12" t="s">
        <v>19</v>
      </c>
      <c r="D149" s="12" t="s">
        <v>33</v>
      </c>
      <c r="E149" s="13" t="s">
        <v>193</v>
      </c>
      <c r="F149" s="14">
        <v>1</v>
      </c>
      <c r="G149" s="15">
        <v>953</v>
      </c>
      <c r="H149" s="15">
        <f t="shared" si="9"/>
        <v>5.6669999999999998</v>
      </c>
      <c r="I149" s="16">
        <v>38</v>
      </c>
      <c r="J149" s="15">
        <f t="shared" si="10"/>
        <v>215.35</v>
      </c>
      <c r="K149" s="15">
        <f t="shared" si="11"/>
        <v>50.8</v>
      </c>
      <c r="L149" s="15">
        <f t="shared" si="12"/>
        <v>266.14999999999998</v>
      </c>
    </row>
    <row r="150" spans="1:12" s="10" customFormat="1" ht="66" x14ac:dyDescent="0.25">
      <c r="A150" s="11">
        <v>142</v>
      </c>
      <c r="B150" s="12" t="s">
        <v>52</v>
      </c>
      <c r="C150" s="12" t="s">
        <v>9</v>
      </c>
      <c r="D150" s="12" t="s">
        <v>31</v>
      </c>
      <c r="E150" s="13" t="s">
        <v>194</v>
      </c>
      <c r="F150" s="14">
        <v>1</v>
      </c>
      <c r="G150" s="15">
        <v>968</v>
      </c>
      <c r="H150" s="15">
        <f t="shared" si="9"/>
        <v>5.7560000000000002</v>
      </c>
      <c r="I150" s="16">
        <v>38</v>
      </c>
      <c r="J150" s="15">
        <f t="shared" si="10"/>
        <v>218.73</v>
      </c>
      <c r="K150" s="15">
        <f t="shared" si="11"/>
        <v>51.6</v>
      </c>
      <c r="L150" s="15">
        <f t="shared" si="12"/>
        <v>270.33</v>
      </c>
    </row>
    <row r="151" spans="1:12" s="10" customFormat="1" ht="66" x14ac:dyDescent="0.25">
      <c r="A151" s="11">
        <v>143</v>
      </c>
      <c r="B151" s="12" t="s">
        <v>50</v>
      </c>
      <c r="C151" s="12" t="s">
        <v>10</v>
      </c>
      <c r="D151" s="12" t="s">
        <v>34</v>
      </c>
      <c r="E151" s="13" t="s">
        <v>195</v>
      </c>
      <c r="F151" s="14">
        <v>1</v>
      </c>
      <c r="G151" s="15">
        <v>1100</v>
      </c>
      <c r="H151" s="15">
        <f t="shared" si="9"/>
        <v>6.5410000000000004</v>
      </c>
      <c r="I151" s="16">
        <v>50</v>
      </c>
      <c r="J151" s="15">
        <f t="shared" si="10"/>
        <v>327.05</v>
      </c>
      <c r="K151" s="15">
        <f t="shared" si="11"/>
        <v>77.150000000000006</v>
      </c>
      <c r="L151" s="15">
        <f t="shared" si="12"/>
        <v>404.20000000000005</v>
      </c>
    </row>
    <row r="152" spans="1:12" s="10" customFormat="1" ht="66" x14ac:dyDescent="0.25">
      <c r="A152" s="11">
        <v>144</v>
      </c>
      <c r="B152" s="12" t="s">
        <v>50</v>
      </c>
      <c r="C152" s="12" t="s">
        <v>11</v>
      </c>
      <c r="D152" s="12" t="s">
        <v>31</v>
      </c>
      <c r="E152" s="13" t="s">
        <v>196</v>
      </c>
      <c r="F152" s="14">
        <v>1</v>
      </c>
      <c r="G152" s="15">
        <v>958</v>
      </c>
      <c r="H152" s="15">
        <f t="shared" si="9"/>
        <v>5.6970000000000001</v>
      </c>
      <c r="I152" s="16">
        <v>38</v>
      </c>
      <c r="J152" s="15">
        <f t="shared" si="10"/>
        <v>216.49</v>
      </c>
      <c r="K152" s="15">
        <f t="shared" si="11"/>
        <v>51.07</v>
      </c>
      <c r="L152" s="15">
        <f t="shared" si="12"/>
        <v>267.56</v>
      </c>
    </row>
    <row r="153" spans="1:12" s="10" customFormat="1" ht="66" x14ac:dyDescent="0.25">
      <c r="A153" s="11">
        <v>145</v>
      </c>
      <c r="B153" s="12" t="s">
        <v>50</v>
      </c>
      <c r="C153" s="12" t="s">
        <v>11</v>
      </c>
      <c r="D153" s="12" t="s">
        <v>34</v>
      </c>
      <c r="E153" s="13" t="s">
        <v>197</v>
      </c>
      <c r="F153" s="14">
        <v>1</v>
      </c>
      <c r="G153" s="15">
        <v>1110</v>
      </c>
      <c r="H153" s="15">
        <f t="shared" si="9"/>
        <v>6.6</v>
      </c>
      <c r="I153" s="16">
        <v>24</v>
      </c>
      <c r="J153" s="15">
        <f t="shared" si="10"/>
        <v>158.4</v>
      </c>
      <c r="K153" s="15">
        <f t="shared" si="11"/>
        <v>37.369999999999997</v>
      </c>
      <c r="L153" s="15">
        <f t="shared" si="12"/>
        <v>195.77</v>
      </c>
    </row>
    <row r="154" spans="1:12" s="10" customFormat="1" ht="66" x14ac:dyDescent="0.25">
      <c r="A154" s="11">
        <v>146</v>
      </c>
      <c r="B154" s="12" t="s">
        <v>50</v>
      </c>
      <c r="C154" s="12" t="s">
        <v>11</v>
      </c>
      <c r="D154" s="12" t="s">
        <v>33</v>
      </c>
      <c r="E154" s="13" t="s">
        <v>198</v>
      </c>
      <c r="F154" s="14">
        <v>1</v>
      </c>
      <c r="G154" s="15">
        <v>1003</v>
      </c>
      <c r="H154" s="15">
        <f t="shared" si="9"/>
        <v>5.9640000000000004</v>
      </c>
      <c r="I154" s="16">
        <v>59.5</v>
      </c>
      <c r="J154" s="15">
        <f t="shared" si="10"/>
        <v>354.86</v>
      </c>
      <c r="K154" s="15">
        <f t="shared" si="11"/>
        <v>83.71</v>
      </c>
      <c r="L154" s="15">
        <f t="shared" si="12"/>
        <v>438.57</v>
      </c>
    </row>
    <row r="155" spans="1:12" s="10" customFormat="1" ht="66" x14ac:dyDescent="0.25">
      <c r="A155" s="11">
        <v>147</v>
      </c>
      <c r="B155" s="12" t="s">
        <v>50</v>
      </c>
      <c r="C155" s="12" t="s">
        <v>11</v>
      </c>
      <c r="D155" s="12" t="s">
        <v>33</v>
      </c>
      <c r="E155" s="13" t="s">
        <v>199</v>
      </c>
      <c r="F155" s="14">
        <v>1</v>
      </c>
      <c r="G155" s="15">
        <v>1003</v>
      </c>
      <c r="H155" s="15">
        <f t="shared" si="9"/>
        <v>5.9640000000000004</v>
      </c>
      <c r="I155" s="16">
        <v>44</v>
      </c>
      <c r="J155" s="15">
        <f t="shared" si="10"/>
        <v>262.42</v>
      </c>
      <c r="K155" s="15">
        <f t="shared" si="11"/>
        <v>61.9</v>
      </c>
      <c r="L155" s="15">
        <f t="shared" si="12"/>
        <v>324.32</v>
      </c>
    </row>
    <row r="156" spans="1:12" s="10" customFormat="1" ht="66" x14ac:dyDescent="0.25">
      <c r="A156" s="11">
        <v>148</v>
      </c>
      <c r="B156" s="12" t="s">
        <v>50</v>
      </c>
      <c r="C156" s="12" t="s">
        <v>11</v>
      </c>
      <c r="D156" s="12" t="s">
        <v>31</v>
      </c>
      <c r="E156" s="13" t="s">
        <v>200</v>
      </c>
      <c r="F156" s="14">
        <v>1</v>
      </c>
      <c r="G156" s="15">
        <v>943</v>
      </c>
      <c r="H156" s="15">
        <f t="shared" si="9"/>
        <v>5.6070000000000002</v>
      </c>
      <c r="I156" s="16">
        <v>5</v>
      </c>
      <c r="J156" s="15">
        <f t="shared" si="10"/>
        <v>28.04</v>
      </c>
      <c r="K156" s="15">
        <f t="shared" si="11"/>
        <v>6.61</v>
      </c>
      <c r="L156" s="15">
        <f t="shared" si="12"/>
        <v>34.65</v>
      </c>
    </row>
    <row r="157" spans="1:12" s="10" customFormat="1" ht="66" x14ac:dyDescent="0.25">
      <c r="A157" s="11">
        <v>149</v>
      </c>
      <c r="B157" s="12" t="s">
        <v>50</v>
      </c>
      <c r="C157" s="12" t="s">
        <v>10</v>
      </c>
      <c r="D157" s="12" t="s">
        <v>32</v>
      </c>
      <c r="E157" s="13" t="s">
        <v>201</v>
      </c>
      <c r="F157" s="14">
        <v>1</v>
      </c>
      <c r="G157" s="15">
        <v>1080</v>
      </c>
      <c r="H157" s="15">
        <f t="shared" si="9"/>
        <v>6.4219999999999997</v>
      </c>
      <c r="I157" s="16">
        <v>11</v>
      </c>
      <c r="J157" s="15">
        <f t="shared" si="10"/>
        <v>70.64</v>
      </c>
      <c r="K157" s="15">
        <f t="shared" si="11"/>
        <v>16.66</v>
      </c>
      <c r="L157" s="15">
        <f t="shared" si="12"/>
        <v>87.3</v>
      </c>
    </row>
    <row r="158" spans="1:12" s="10" customFormat="1" ht="66" x14ac:dyDescent="0.25">
      <c r="A158" s="11">
        <v>150</v>
      </c>
      <c r="B158" s="12" t="s">
        <v>50</v>
      </c>
      <c r="C158" s="12" t="s">
        <v>15</v>
      </c>
      <c r="D158" s="12" t="s">
        <v>31</v>
      </c>
      <c r="E158" s="13" t="s">
        <v>202</v>
      </c>
      <c r="F158" s="14">
        <v>1</v>
      </c>
      <c r="G158" s="15">
        <v>968</v>
      </c>
      <c r="H158" s="15">
        <f t="shared" si="9"/>
        <v>5.7560000000000002</v>
      </c>
      <c r="I158" s="16">
        <v>34</v>
      </c>
      <c r="J158" s="15">
        <f t="shared" si="10"/>
        <v>195.7</v>
      </c>
      <c r="K158" s="15">
        <f t="shared" si="11"/>
        <v>46.17</v>
      </c>
      <c r="L158" s="15">
        <f t="shared" si="12"/>
        <v>241.87</v>
      </c>
    </row>
    <row r="159" spans="1:12" s="10" customFormat="1" ht="66" x14ac:dyDescent="0.25">
      <c r="A159" s="11">
        <v>151</v>
      </c>
      <c r="B159" s="12" t="s">
        <v>50</v>
      </c>
      <c r="C159" s="12" t="s">
        <v>11</v>
      </c>
      <c r="D159" s="12" t="s">
        <v>32</v>
      </c>
      <c r="E159" s="13" t="s">
        <v>203</v>
      </c>
      <c r="F159" s="14">
        <v>1</v>
      </c>
      <c r="G159" s="15">
        <v>1096</v>
      </c>
      <c r="H159" s="15">
        <f t="shared" si="9"/>
        <v>6.5170000000000003</v>
      </c>
      <c r="I159" s="16">
        <v>26</v>
      </c>
      <c r="J159" s="15">
        <f t="shared" si="10"/>
        <v>169.44</v>
      </c>
      <c r="K159" s="15">
        <f t="shared" si="11"/>
        <v>39.97</v>
      </c>
      <c r="L159" s="15">
        <f t="shared" si="12"/>
        <v>209.41</v>
      </c>
    </row>
    <row r="160" spans="1:12" s="10" customFormat="1" ht="66" x14ac:dyDescent="0.25">
      <c r="A160" s="11">
        <v>152</v>
      </c>
      <c r="B160" s="12" t="s">
        <v>50</v>
      </c>
      <c r="C160" s="12" t="s">
        <v>11</v>
      </c>
      <c r="D160" s="12" t="s">
        <v>29</v>
      </c>
      <c r="E160" s="13" t="s">
        <v>204</v>
      </c>
      <c r="F160" s="14">
        <v>1</v>
      </c>
      <c r="G160" s="15">
        <v>873</v>
      </c>
      <c r="H160" s="15">
        <f t="shared" si="9"/>
        <v>5.1909999999999998</v>
      </c>
      <c r="I160" s="16">
        <v>75.5</v>
      </c>
      <c r="J160" s="15">
        <f t="shared" si="10"/>
        <v>391.92</v>
      </c>
      <c r="K160" s="15">
        <f t="shared" si="11"/>
        <v>92.45</v>
      </c>
      <c r="L160" s="15">
        <f t="shared" si="12"/>
        <v>484.37</v>
      </c>
    </row>
    <row r="161" spans="1:12" s="10" customFormat="1" ht="52.8" x14ac:dyDescent="0.25">
      <c r="A161" s="11">
        <v>153</v>
      </c>
      <c r="B161" s="12" t="s">
        <v>50</v>
      </c>
      <c r="C161" s="12" t="s">
        <v>7</v>
      </c>
      <c r="D161" s="12" t="s">
        <v>29</v>
      </c>
      <c r="E161" s="13" t="s">
        <v>205</v>
      </c>
      <c r="F161" s="14">
        <v>1</v>
      </c>
      <c r="G161" s="15">
        <v>878</v>
      </c>
      <c r="H161" s="15">
        <f t="shared" si="9"/>
        <v>5.2210000000000001</v>
      </c>
      <c r="I161" s="16">
        <v>102</v>
      </c>
      <c r="J161" s="15">
        <f t="shared" si="10"/>
        <v>532.54</v>
      </c>
      <c r="K161" s="15">
        <f t="shared" si="11"/>
        <v>125.63</v>
      </c>
      <c r="L161" s="15">
        <f t="shared" si="12"/>
        <v>658.17</v>
      </c>
    </row>
    <row r="162" spans="1:12" s="10" customFormat="1" ht="66" x14ac:dyDescent="0.25">
      <c r="A162" s="11">
        <v>154</v>
      </c>
      <c r="B162" s="12" t="s">
        <v>63</v>
      </c>
      <c r="C162" s="12" t="s">
        <v>65</v>
      </c>
      <c r="D162" s="12" t="s">
        <v>29</v>
      </c>
      <c r="E162" s="13" t="s">
        <v>206</v>
      </c>
      <c r="F162" s="14">
        <v>1</v>
      </c>
      <c r="G162" s="15">
        <v>873</v>
      </c>
      <c r="H162" s="15">
        <f t="shared" si="9"/>
        <v>5.1909999999999998</v>
      </c>
      <c r="I162" s="16">
        <v>14.4</v>
      </c>
      <c r="J162" s="15">
        <f t="shared" si="10"/>
        <v>74.75</v>
      </c>
      <c r="K162" s="15">
        <f t="shared" si="11"/>
        <v>17.63</v>
      </c>
      <c r="L162" s="15">
        <f t="shared" si="12"/>
        <v>92.38</v>
      </c>
    </row>
    <row r="163" spans="1:12" s="10" customFormat="1" ht="66" x14ac:dyDescent="0.25">
      <c r="A163" s="11">
        <v>155</v>
      </c>
      <c r="B163" s="12" t="s">
        <v>50</v>
      </c>
      <c r="C163" s="12" t="s">
        <v>15</v>
      </c>
      <c r="D163" s="12" t="s">
        <v>32</v>
      </c>
      <c r="E163" s="13" t="s">
        <v>207</v>
      </c>
      <c r="F163" s="14">
        <v>1</v>
      </c>
      <c r="G163" s="15">
        <v>1085</v>
      </c>
      <c r="H163" s="15">
        <f t="shared" si="9"/>
        <v>6.452</v>
      </c>
      <c r="I163" s="16">
        <v>4</v>
      </c>
      <c r="J163" s="15">
        <f t="shared" si="10"/>
        <v>25.81</v>
      </c>
      <c r="K163" s="15">
        <f t="shared" si="11"/>
        <v>6.09</v>
      </c>
      <c r="L163" s="15">
        <f t="shared" si="12"/>
        <v>31.9</v>
      </c>
    </row>
    <row r="164" spans="1:12" s="10" customFormat="1" ht="66" x14ac:dyDescent="0.25">
      <c r="A164" s="11">
        <v>156</v>
      </c>
      <c r="B164" s="12" t="s">
        <v>63</v>
      </c>
      <c r="C164" s="12" t="s">
        <v>65</v>
      </c>
      <c r="D164" s="12" t="s">
        <v>38</v>
      </c>
      <c r="E164" s="13" t="s">
        <v>208</v>
      </c>
      <c r="F164" s="14">
        <v>1</v>
      </c>
      <c r="G164" s="15">
        <v>643</v>
      </c>
      <c r="H164" s="15">
        <f t="shared" si="9"/>
        <v>3.8239999999999998</v>
      </c>
      <c r="I164" s="16">
        <v>11.3</v>
      </c>
      <c r="J164" s="15">
        <f t="shared" si="10"/>
        <v>43.21</v>
      </c>
      <c r="K164" s="15">
        <f t="shared" si="11"/>
        <v>10.19</v>
      </c>
      <c r="L164" s="15">
        <f t="shared" si="12"/>
        <v>53.4</v>
      </c>
    </row>
    <row r="165" spans="1:12" s="10" customFormat="1" ht="66" x14ac:dyDescent="0.25">
      <c r="A165" s="11">
        <v>157</v>
      </c>
      <c r="B165" s="12" t="s">
        <v>50</v>
      </c>
      <c r="C165" s="12" t="s">
        <v>11</v>
      </c>
      <c r="D165" s="12" t="s">
        <v>31</v>
      </c>
      <c r="E165" s="13" t="s">
        <v>209</v>
      </c>
      <c r="F165" s="14">
        <v>1</v>
      </c>
      <c r="G165" s="15">
        <v>943</v>
      </c>
      <c r="H165" s="15">
        <f t="shared" si="9"/>
        <v>5.6070000000000002</v>
      </c>
      <c r="I165" s="16">
        <v>76.5</v>
      </c>
      <c r="J165" s="15">
        <f t="shared" si="10"/>
        <v>428.94</v>
      </c>
      <c r="K165" s="15">
        <f t="shared" si="11"/>
        <v>101.19</v>
      </c>
      <c r="L165" s="15">
        <f t="shared" si="12"/>
        <v>530.13</v>
      </c>
    </row>
    <row r="166" spans="1:12" s="10" customFormat="1" ht="66" x14ac:dyDescent="0.25">
      <c r="A166" s="11">
        <v>158</v>
      </c>
      <c r="B166" s="12" t="s">
        <v>61</v>
      </c>
      <c r="C166" s="12" t="s">
        <v>16</v>
      </c>
      <c r="D166" s="12" t="s">
        <v>31</v>
      </c>
      <c r="E166" s="13" t="s">
        <v>210</v>
      </c>
      <c r="F166" s="14">
        <v>1</v>
      </c>
      <c r="G166" s="15">
        <v>1130</v>
      </c>
      <c r="H166" s="15">
        <f t="shared" si="9"/>
        <v>6.7190000000000003</v>
      </c>
      <c r="I166" s="16">
        <v>143</v>
      </c>
      <c r="J166" s="15">
        <f t="shared" si="10"/>
        <v>960.82</v>
      </c>
      <c r="K166" s="15">
        <f t="shared" si="11"/>
        <v>226.66</v>
      </c>
      <c r="L166" s="15">
        <f t="shared" si="12"/>
        <v>1187.48</v>
      </c>
    </row>
    <row r="167" spans="1:12" s="10" customFormat="1" ht="66" x14ac:dyDescent="0.25">
      <c r="A167" s="11">
        <v>159</v>
      </c>
      <c r="B167" s="12" t="s">
        <v>50</v>
      </c>
      <c r="C167" s="12" t="s">
        <v>5</v>
      </c>
      <c r="D167" s="12" t="s">
        <v>31</v>
      </c>
      <c r="E167" s="13" t="s">
        <v>211</v>
      </c>
      <c r="F167" s="14">
        <v>1</v>
      </c>
      <c r="G167" s="15">
        <v>963</v>
      </c>
      <c r="H167" s="15">
        <f t="shared" si="9"/>
        <v>5.726</v>
      </c>
      <c r="I167" s="16">
        <v>63</v>
      </c>
      <c r="J167" s="15">
        <f t="shared" si="10"/>
        <v>360.74</v>
      </c>
      <c r="K167" s="15">
        <f t="shared" si="11"/>
        <v>85.1</v>
      </c>
      <c r="L167" s="15">
        <f t="shared" si="12"/>
        <v>445.84000000000003</v>
      </c>
    </row>
    <row r="168" spans="1:12" s="10" customFormat="1" ht="52.8" x14ac:dyDescent="0.25">
      <c r="A168" s="11">
        <v>160</v>
      </c>
      <c r="B168" s="12" t="s">
        <v>63</v>
      </c>
      <c r="C168" s="12" t="s">
        <v>8</v>
      </c>
      <c r="D168" s="12" t="s">
        <v>32</v>
      </c>
      <c r="E168" s="13" t="s">
        <v>212</v>
      </c>
      <c r="F168" s="14">
        <v>1</v>
      </c>
      <c r="G168" s="15">
        <v>1070</v>
      </c>
      <c r="H168" s="15">
        <f t="shared" si="9"/>
        <v>6.3630000000000004</v>
      </c>
      <c r="I168" s="16">
        <v>43</v>
      </c>
      <c r="J168" s="15">
        <f t="shared" si="10"/>
        <v>273.61</v>
      </c>
      <c r="K168" s="15">
        <f t="shared" si="11"/>
        <v>64.540000000000006</v>
      </c>
      <c r="L168" s="15">
        <f t="shared" si="12"/>
        <v>338.15000000000003</v>
      </c>
    </row>
    <row r="169" spans="1:12" s="10" customFormat="1" ht="52.8" x14ac:dyDescent="0.25">
      <c r="A169" s="11">
        <v>161</v>
      </c>
      <c r="B169" s="12" t="s">
        <v>50</v>
      </c>
      <c r="C169" s="12" t="s">
        <v>7</v>
      </c>
      <c r="D169" s="12" t="s">
        <v>33</v>
      </c>
      <c r="E169" s="13" t="s">
        <v>213</v>
      </c>
      <c r="F169" s="14">
        <v>1</v>
      </c>
      <c r="G169" s="15">
        <v>978</v>
      </c>
      <c r="H169" s="15">
        <f t="shared" si="9"/>
        <v>5.8159999999999998</v>
      </c>
      <c r="I169" s="16">
        <v>36</v>
      </c>
      <c r="J169" s="15">
        <f t="shared" si="10"/>
        <v>209.38</v>
      </c>
      <c r="K169" s="15">
        <f t="shared" si="11"/>
        <v>49.39</v>
      </c>
      <c r="L169" s="15">
        <f t="shared" si="12"/>
        <v>258.77</v>
      </c>
    </row>
    <row r="170" spans="1:12" s="10" customFormat="1" ht="52.8" x14ac:dyDescent="0.25">
      <c r="A170" s="11">
        <v>162</v>
      </c>
      <c r="B170" s="12" t="s">
        <v>50</v>
      </c>
      <c r="C170" s="12" t="s">
        <v>7</v>
      </c>
      <c r="D170" s="12" t="s">
        <v>32</v>
      </c>
      <c r="E170" s="13" t="s">
        <v>214</v>
      </c>
      <c r="F170" s="14">
        <v>1</v>
      </c>
      <c r="G170" s="15">
        <v>1080</v>
      </c>
      <c r="H170" s="15">
        <f t="shared" si="9"/>
        <v>6.4219999999999997</v>
      </c>
      <c r="I170" s="16">
        <v>40</v>
      </c>
      <c r="J170" s="15">
        <f t="shared" si="10"/>
        <v>256.88</v>
      </c>
      <c r="K170" s="15">
        <f t="shared" si="11"/>
        <v>60.6</v>
      </c>
      <c r="L170" s="15">
        <f t="shared" si="12"/>
        <v>317.48</v>
      </c>
    </row>
    <row r="171" spans="1:12" s="10" customFormat="1" ht="79.2" x14ac:dyDescent="0.25">
      <c r="A171" s="11">
        <v>163</v>
      </c>
      <c r="B171" s="12" t="s">
        <v>61</v>
      </c>
      <c r="C171" s="12" t="s">
        <v>18</v>
      </c>
      <c r="D171" s="12" t="s">
        <v>39</v>
      </c>
      <c r="E171" s="13" t="s">
        <v>215</v>
      </c>
      <c r="F171" s="14">
        <v>1</v>
      </c>
      <c r="G171" s="15">
        <v>2144</v>
      </c>
      <c r="H171" s="15">
        <f t="shared" si="9"/>
        <v>12.749000000000001</v>
      </c>
      <c r="I171" s="17">
        <v>3.5</v>
      </c>
      <c r="J171" s="15">
        <f t="shared" si="10"/>
        <v>44.62</v>
      </c>
      <c r="K171" s="15">
        <f t="shared" si="11"/>
        <v>10.53</v>
      </c>
      <c r="L171" s="15">
        <f t="shared" si="12"/>
        <v>55.15</v>
      </c>
    </row>
    <row r="172" spans="1:12" s="10" customFormat="1" ht="79.2" x14ac:dyDescent="0.25">
      <c r="A172" s="11">
        <v>164</v>
      </c>
      <c r="B172" s="12" t="s">
        <v>61</v>
      </c>
      <c r="C172" s="12" t="s">
        <v>18</v>
      </c>
      <c r="D172" s="12" t="s">
        <v>39</v>
      </c>
      <c r="E172" s="13" t="s">
        <v>215</v>
      </c>
      <c r="F172" s="14">
        <v>1</v>
      </c>
      <c r="G172" s="15">
        <v>2144</v>
      </c>
      <c r="H172" s="15">
        <f t="shared" si="9"/>
        <v>12.749000000000001</v>
      </c>
      <c r="I172" s="17">
        <v>3</v>
      </c>
      <c r="J172" s="15">
        <f t="shared" si="10"/>
        <v>38.25</v>
      </c>
      <c r="K172" s="15">
        <f t="shared" si="11"/>
        <v>9.02</v>
      </c>
      <c r="L172" s="15">
        <f t="shared" si="12"/>
        <v>47.269999999999996</v>
      </c>
    </row>
    <row r="173" spans="1:12" s="10" customFormat="1" ht="66" x14ac:dyDescent="0.25">
      <c r="A173" s="11">
        <v>165</v>
      </c>
      <c r="B173" s="12" t="s">
        <v>50</v>
      </c>
      <c r="C173" s="12" t="s">
        <v>11</v>
      </c>
      <c r="D173" s="12" t="s">
        <v>37</v>
      </c>
      <c r="E173" s="13" t="s">
        <v>216</v>
      </c>
      <c r="F173" s="14">
        <v>1</v>
      </c>
      <c r="G173" s="15">
        <v>1085</v>
      </c>
      <c r="H173" s="15">
        <f t="shared" si="9"/>
        <v>6.452</v>
      </c>
      <c r="I173" s="16">
        <v>49.5</v>
      </c>
      <c r="J173" s="15">
        <f t="shared" si="10"/>
        <v>319.37</v>
      </c>
      <c r="K173" s="15">
        <f t="shared" si="11"/>
        <v>75.34</v>
      </c>
      <c r="L173" s="15">
        <f t="shared" si="12"/>
        <v>394.71000000000004</v>
      </c>
    </row>
    <row r="174" spans="1:12" s="10" customFormat="1" ht="66" x14ac:dyDescent="0.25">
      <c r="A174" s="11">
        <v>166</v>
      </c>
      <c r="B174" s="12" t="s">
        <v>50</v>
      </c>
      <c r="C174" s="12" t="s">
        <v>15</v>
      </c>
      <c r="D174" s="12" t="s">
        <v>32</v>
      </c>
      <c r="E174" s="13" t="s">
        <v>217</v>
      </c>
      <c r="F174" s="14">
        <v>1</v>
      </c>
      <c r="G174" s="15">
        <v>1075</v>
      </c>
      <c r="H174" s="15">
        <f t="shared" si="9"/>
        <v>6.3920000000000003</v>
      </c>
      <c r="I174" s="16">
        <v>19</v>
      </c>
      <c r="J174" s="15">
        <f t="shared" si="10"/>
        <v>121.45</v>
      </c>
      <c r="K174" s="15">
        <f t="shared" si="11"/>
        <v>28.65</v>
      </c>
      <c r="L174" s="15">
        <f t="shared" si="12"/>
        <v>150.1</v>
      </c>
    </row>
    <row r="175" spans="1:12" s="10" customFormat="1" ht="66" x14ac:dyDescent="0.25">
      <c r="A175" s="11">
        <v>167</v>
      </c>
      <c r="B175" s="12" t="s">
        <v>61</v>
      </c>
      <c r="C175" s="12" t="s">
        <v>16</v>
      </c>
      <c r="D175" s="12" t="s">
        <v>32</v>
      </c>
      <c r="E175" s="13" t="s">
        <v>218</v>
      </c>
      <c r="F175" s="14">
        <v>1</v>
      </c>
      <c r="G175" s="15">
        <v>1324</v>
      </c>
      <c r="H175" s="15">
        <f t="shared" si="9"/>
        <v>7.8730000000000002</v>
      </c>
      <c r="I175" s="16">
        <v>171.5</v>
      </c>
      <c r="J175" s="15">
        <f t="shared" si="10"/>
        <v>1350.22</v>
      </c>
      <c r="K175" s="15">
        <f t="shared" si="11"/>
        <v>318.52</v>
      </c>
      <c r="L175" s="15">
        <f t="shared" si="12"/>
        <v>1668.74</v>
      </c>
    </row>
    <row r="176" spans="1:12" s="10" customFormat="1" ht="66" x14ac:dyDescent="0.25">
      <c r="A176" s="11">
        <v>168</v>
      </c>
      <c r="B176" s="12" t="s">
        <v>50</v>
      </c>
      <c r="C176" s="12" t="s">
        <v>10</v>
      </c>
      <c r="D176" s="12" t="s">
        <v>31</v>
      </c>
      <c r="E176" s="13" t="s">
        <v>219</v>
      </c>
      <c r="F176" s="14">
        <v>1</v>
      </c>
      <c r="G176" s="15">
        <v>953</v>
      </c>
      <c r="H176" s="15">
        <f t="shared" si="9"/>
        <v>5.6669999999999998</v>
      </c>
      <c r="I176" s="16">
        <v>65</v>
      </c>
      <c r="J176" s="15">
        <f t="shared" si="10"/>
        <v>368.36</v>
      </c>
      <c r="K176" s="15">
        <f t="shared" si="11"/>
        <v>86.9</v>
      </c>
      <c r="L176" s="15">
        <f t="shared" si="12"/>
        <v>455.26</v>
      </c>
    </row>
    <row r="177" spans="1:12" s="10" customFormat="1" ht="66" x14ac:dyDescent="0.25">
      <c r="A177" s="11">
        <v>169</v>
      </c>
      <c r="B177" s="12" t="s">
        <v>50</v>
      </c>
      <c r="C177" s="12" t="s">
        <v>15</v>
      </c>
      <c r="D177" s="12" t="s">
        <v>33</v>
      </c>
      <c r="E177" s="13" t="s">
        <v>220</v>
      </c>
      <c r="F177" s="14">
        <v>1</v>
      </c>
      <c r="G177" s="15">
        <v>998</v>
      </c>
      <c r="H177" s="15">
        <f t="shared" si="9"/>
        <v>5.9340000000000002</v>
      </c>
      <c r="I177" s="16">
        <v>92</v>
      </c>
      <c r="J177" s="15">
        <f t="shared" si="10"/>
        <v>545.92999999999995</v>
      </c>
      <c r="K177" s="15">
        <f t="shared" si="11"/>
        <v>128.78</v>
      </c>
      <c r="L177" s="15">
        <f t="shared" si="12"/>
        <v>674.70999999999992</v>
      </c>
    </row>
    <row r="178" spans="1:12" s="10" customFormat="1" ht="66" x14ac:dyDescent="0.25">
      <c r="A178" s="11">
        <v>170</v>
      </c>
      <c r="B178" s="12" t="s">
        <v>50</v>
      </c>
      <c r="C178" s="12" t="s">
        <v>11</v>
      </c>
      <c r="D178" s="12" t="s">
        <v>29</v>
      </c>
      <c r="E178" s="13" t="s">
        <v>221</v>
      </c>
      <c r="F178" s="14">
        <v>1</v>
      </c>
      <c r="G178" s="15">
        <v>878</v>
      </c>
      <c r="H178" s="15">
        <f t="shared" si="9"/>
        <v>5.2210000000000001</v>
      </c>
      <c r="I178" s="16">
        <v>25</v>
      </c>
      <c r="J178" s="15">
        <f t="shared" si="10"/>
        <v>130.53</v>
      </c>
      <c r="K178" s="15">
        <f t="shared" si="11"/>
        <v>30.79</v>
      </c>
      <c r="L178" s="15">
        <f t="shared" si="12"/>
        <v>161.32</v>
      </c>
    </row>
    <row r="179" spans="1:12" s="10" customFormat="1" ht="66" x14ac:dyDescent="0.25">
      <c r="A179" s="11">
        <v>171</v>
      </c>
      <c r="B179" s="12" t="s">
        <v>50</v>
      </c>
      <c r="C179" s="12" t="s">
        <v>5</v>
      </c>
      <c r="D179" s="12" t="s">
        <v>33</v>
      </c>
      <c r="E179" s="13" t="s">
        <v>222</v>
      </c>
      <c r="F179" s="14">
        <v>1</v>
      </c>
      <c r="G179" s="15">
        <v>983</v>
      </c>
      <c r="H179" s="15">
        <f t="shared" si="9"/>
        <v>5.8449999999999998</v>
      </c>
      <c r="I179" s="16">
        <v>11</v>
      </c>
      <c r="J179" s="15">
        <f t="shared" si="10"/>
        <v>64.3</v>
      </c>
      <c r="K179" s="15">
        <f t="shared" si="11"/>
        <v>15.17</v>
      </c>
      <c r="L179" s="15">
        <f t="shared" si="12"/>
        <v>79.47</v>
      </c>
    </row>
    <row r="180" spans="1:12" s="10" customFormat="1" ht="66" x14ac:dyDescent="0.25">
      <c r="A180" s="11">
        <v>172</v>
      </c>
      <c r="B180" s="12" t="s">
        <v>50</v>
      </c>
      <c r="C180" s="12" t="s">
        <v>5</v>
      </c>
      <c r="D180" s="12" t="s">
        <v>31</v>
      </c>
      <c r="E180" s="13" t="s">
        <v>223</v>
      </c>
      <c r="F180" s="14">
        <v>1</v>
      </c>
      <c r="G180" s="15">
        <v>963</v>
      </c>
      <c r="H180" s="15">
        <f t="shared" si="9"/>
        <v>5.726</v>
      </c>
      <c r="I180" s="16">
        <v>15.5</v>
      </c>
      <c r="J180" s="15">
        <f t="shared" si="10"/>
        <v>88.75</v>
      </c>
      <c r="K180" s="15">
        <f t="shared" si="11"/>
        <v>20.94</v>
      </c>
      <c r="L180" s="15">
        <f t="shared" si="12"/>
        <v>109.69</v>
      </c>
    </row>
    <row r="181" spans="1:12" s="10" customFormat="1" ht="66" x14ac:dyDescent="0.25">
      <c r="A181" s="11">
        <v>173</v>
      </c>
      <c r="B181" s="12" t="s">
        <v>50</v>
      </c>
      <c r="C181" s="12" t="s">
        <v>11</v>
      </c>
      <c r="D181" s="12" t="s">
        <v>32</v>
      </c>
      <c r="E181" s="13" t="s">
        <v>224</v>
      </c>
      <c r="F181" s="14">
        <v>1</v>
      </c>
      <c r="G181" s="15">
        <v>1095</v>
      </c>
      <c r="H181" s="15">
        <f t="shared" si="9"/>
        <v>6.5110000000000001</v>
      </c>
      <c r="I181" s="16">
        <v>4</v>
      </c>
      <c r="J181" s="15">
        <f t="shared" si="10"/>
        <v>26.04</v>
      </c>
      <c r="K181" s="15">
        <f t="shared" si="11"/>
        <v>6.14</v>
      </c>
      <c r="L181" s="15">
        <f t="shared" si="12"/>
        <v>32.18</v>
      </c>
    </row>
    <row r="182" spans="1:12" s="10" customFormat="1" ht="66" x14ac:dyDescent="0.25">
      <c r="A182" s="11">
        <v>174</v>
      </c>
      <c r="B182" s="12" t="s">
        <v>63</v>
      </c>
      <c r="C182" s="12" t="s">
        <v>19</v>
      </c>
      <c r="D182" s="12" t="s">
        <v>31</v>
      </c>
      <c r="E182" s="13" t="s">
        <v>225</v>
      </c>
      <c r="F182" s="14">
        <v>1</v>
      </c>
      <c r="G182" s="15">
        <v>958</v>
      </c>
      <c r="H182" s="15">
        <f t="shared" si="9"/>
        <v>5.6970000000000001</v>
      </c>
      <c r="I182" s="16">
        <v>30</v>
      </c>
      <c r="J182" s="15">
        <f t="shared" si="10"/>
        <v>170.91</v>
      </c>
      <c r="K182" s="15">
        <f t="shared" si="11"/>
        <v>40.32</v>
      </c>
      <c r="L182" s="15">
        <f t="shared" si="12"/>
        <v>211.23</v>
      </c>
    </row>
    <row r="183" spans="1:12" s="10" customFormat="1" ht="66" x14ac:dyDescent="0.25">
      <c r="A183" s="11">
        <v>175</v>
      </c>
      <c r="B183" s="12" t="s">
        <v>50</v>
      </c>
      <c r="C183" s="12" t="s">
        <v>5</v>
      </c>
      <c r="D183" s="12" t="s">
        <v>31</v>
      </c>
      <c r="E183" s="13" t="s">
        <v>226</v>
      </c>
      <c r="F183" s="14">
        <v>1</v>
      </c>
      <c r="G183" s="15">
        <v>943</v>
      </c>
      <c r="H183" s="15">
        <f t="shared" si="9"/>
        <v>5.6070000000000002</v>
      </c>
      <c r="I183" s="16">
        <v>6.5</v>
      </c>
      <c r="J183" s="15">
        <f t="shared" si="10"/>
        <v>36.450000000000003</v>
      </c>
      <c r="K183" s="15">
        <f t="shared" si="11"/>
        <v>8.6</v>
      </c>
      <c r="L183" s="15">
        <f t="shared" si="12"/>
        <v>45.050000000000004</v>
      </c>
    </row>
    <row r="184" spans="1:12" s="10" customFormat="1" ht="66" x14ac:dyDescent="0.25">
      <c r="A184" s="11">
        <v>176</v>
      </c>
      <c r="B184" s="12" t="s">
        <v>50</v>
      </c>
      <c r="C184" s="12" t="s">
        <v>11</v>
      </c>
      <c r="D184" s="12" t="s">
        <v>29</v>
      </c>
      <c r="E184" s="13" t="s">
        <v>227</v>
      </c>
      <c r="F184" s="14">
        <v>1</v>
      </c>
      <c r="G184" s="15">
        <v>878</v>
      </c>
      <c r="H184" s="15">
        <f t="shared" si="9"/>
        <v>5.2210000000000001</v>
      </c>
      <c r="I184" s="16">
        <v>50.5</v>
      </c>
      <c r="J184" s="15">
        <f t="shared" si="10"/>
        <v>263.66000000000003</v>
      </c>
      <c r="K184" s="15">
        <f t="shared" si="11"/>
        <v>62.2</v>
      </c>
      <c r="L184" s="15">
        <f t="shared" si="12"/>
        <v>325.86</v>
      </c>
    </row>
    <row r="185" spans="1:12" s="10" customFormat="1" ht="66" x14ac:dyDescent="0.25">
      <c r="A185" s="11">
        <v>177</v>
      </c>
      <c r="B185" s="12" t="s">
        <v>50</v>
      </c>
      <c r="C185" s="12" t="s">
        <v>11</v>
      </c>
      <c r="D185" s="12" t="s">
        <v>33</v>
      </c>
      <c r="E185" s="13" t="s">
        <v>228</v>
      </c>
      <c r="F185" s="14">
        <v>1</v>
      </c>
      <c r="G185" s="15">
        <v>978</v>
      </c>
      <c r="H185" s="15">
        <f t="shared" si="9"/>
        <v>5.8159999999999998</v>
      </c>
      <c r="I185" s="16">
        <v>23.5</v>
      </c>
      <c r="J185" s="15">
        <f t="shared" si="10"/>
        <v>136.68</v>
      </c>
      <c r="K185" s="15">
        <f t="shared" si="11"/>
        <v>32.24</v>
      </c>
      <c r="L185" s="15">
        <f t="shared" si="12"/>
        <v>168.92000000000002</v>
      </c>
    </row>
    <row r="186" spans="1:12" s="10" customFormat="1" ht="66" x14ac:dyDescent="0.25">
      <c r="A186" s="11">
        <v>178</v>
      </c>
      <c r="B186" s="12" t="s">
        <v>50</v>
      </c>
      <c r="C186" s="12" t="s">
        <v>15</v>
      </c>
      <c r="D186" s="12" t="s">
        <v>34</v>
      </c>
      <c r="E186" s="13" t="s">
        <v>229</v>
      </c>
      <c r="F186" s="14">
        <v>1</v>
      </c>
      <c r="G186" s="15">
        <v>1091</v>
      </c>
      <c r="H186" s="15">
        <f t="shared" si="9"/>
        <v>6.4870000000000001</v>
      </c>
      <c r="I186" s="16">
        <v>1</v>
      </c>
      <c r="J186" s="15">
        <f t="shared" si="10"/>
        <v>6.49</v>
      </c>
      <c r="K186" s="15">
        <f t="shared" si="11"/>
        <v>1.53</v>
      </c>
      <c r="L186" s="15">
        <f t="shared" si="12"/>
        <v>8.02</v>
      </c>
    </row>
    <row r="187" spans="1:12" s="10" customFormat="1" ht="66" x14ac:dyDescent="0.25">
      <c r="A187" s="11">
        <v>179</v>
      </c>
      <c r="B187" s="12" t="s">
        <v>50</v>
      </c>
      <c r="C187" s="12" t="s">
        <v>11</v>
      </c>
      <c r="D187" s="12" t="s">
        <v>38</v>
      </c>
      <c r="E187" s="13" t="s">
        <v>230</v>
      </c>
      <c r="F187" s="14">
        <v>1</v>
      </c>
      <c r="G187" s="15">
        <v>638</v>
      </c>
      <c r="H187" s="15">
        <f t="shared" si="9"/>
        <v>3.794</v>
      </c>
      <c r="I187" s="16">
        <v>39</v>
      </c>
      <c r="J187" s="15">
        <f t="shared" si="10"/>
        <v>147.97</v>
      </c>
      <c r="K187" s="15">
        <f t="shared" si="11"/>
        <v>34.909999999999997</v>
      </c>
      <c r="L187" s="15">
        <f t="shared" si="12"/>
        <v>182.88</v>
      </c>
    </row>
    <row r="188" spans="1:12" s="10" customFormat="1" ht="66" x14ac:dyDescent="0.25">
      <c r="A188" s="11">
        <v>180</v>
      </c>
      <c r="B188" s="12" t="s">
        <v>61</v>
      </c>
      <c r="C188" s="12" t="s">
        <v>16</v>
      </c>
      <c r="D188" s="12" t="s">
        <v>31</v>
      </c>
      <c r="E188" s="13" t="s">
        <v>231</v>
      </c>
      <c r="F188" s="14">
        <v>1</v>
      </c>
      <c r="G188" s="15">
        <v>1130</v>
      </c>
      <c r="H188" s="15">
        <f t="shared" si="9"/>
        <v>6.7190000000000003</v>
      </c>
      <c r="I188" s="16">
        <v>3</v>
      </c>
      <c r="J188" s="15">
        <f t="shared" si="10"/>
        <v>20.16</v>
      </c>
      <c r="K188" s="15">
        <f t="shared" si="11"/>
        <v>4.76</v>
      </c>
      <c r="L188" s="15">
        <f t="shared" si="12"/>
        <v>24.92</v>
      </c>
    </row>
    <row r="189" spans="1:12" s="10" customFormat="1" ht="66" x14ac:dyDescent="0.25">
      <c r="A189" s="11">
        <v>181</v>
      </c>
      <c r="B189" s="12" t="s">
        <v>63</v>
      </c>
      <c r="C189" s="12" t="s">
        <v>19</v>
      </c>
      <c r="D189" s="12" t="s">
        <v>33</v>
      </c>
      <c r="E189" s="13" t="s">
        <v>232</v>
      </c>
      <c r="F189" s="14">
        <v>1</v>
      </c>
      <c r="G189" s="15">
        <v>983</v>
      </c>
      <c r="H189" s="15">
        <f t="shared" si="9"/>
        <v>5.8449999999999998</v>
      </c>
      <c r="I189" s="16">
        <v>44</v>
      </c>
      <c r="J189" s="15">
        <f t="shared" si="10"/>
        <v>257.18</v>
      </c>
      <c r="K189" s="15">
        <f t="shared" si="11"/>
        <v>60.67</v>
      </c>
      <c r="L189" s="15">
        <f t="shared" si="12"/>
        <v>317.85000000000002</v>
      </c>
    </row>
    <row r="190" spans="1:12" s="10" customFormat="1" ht="66" x14ac:dyDescent="0.25">
      <c r="A190" s="11">
        <v>182</v>
      </c>
      <c r="B190" s="12" t="s">
        <v>63</v>
      </c>
      <c r="C190" s="12" t="s">
        <v>65</v>
      </c>
      <c r="D190" s="12" t="s">
        <v>31</v>
      </c>
      <c r="E190" s="13" t="s">
        <v>233</v>
      </c>
      <c r="F190" s="14">
        <v>1</v>
      </c>
      <c r="G190" s="15">
        <v>963</v>
      </c>
      <c r="H190" s="15">
        <f t="shared" si="9"/>
        <v>5.726</v>
      </c>
      <c r="I190" s="16">
        <v>18</v>
      </c>
      <c r="J190" s="15">
        <f t="shared" si="10"/>
        <v>103.07</v>
      </c>
      <c r="K190" s="15">
        <f t="shared" si="11"/>
        <v>24.31</v>
      </c>
      <c r="L190" s="15">
        <f t="shared" si="12"/>
        <v>127.38</v>
      </c>
    </row>
    <row r="191" spans="1:12" s="10" customFormat="1" ht="66" x14ac:dyDescent="0.25">
      <c r="A191" s="11">
        <v>183</v>
      </c>
      <c r="B191" s="12" t="s">
        <v>63</v>
      </c>
      <c r="C191" s="12" t="s">
        <v>234</v>
      </c>
      <c r="D191" s="12" t="s">
        <v>31</v>
      </c>
      <c r="E191" s="13" t="s">
        <v>235</v>
      </c>
      <c r="F191" s="14">
        <v>1</v>
      </c>
      <c r="G191" s="15">
        <v>963</v>
      </c>
      <c r="H191" s="15">
        <f t="shared" si="9"/>
        <v>5.726</v>
      </c>
      <c r="I191" s="16">
        <v>45</v>
      </c>
      <c r="J191" s="15">
        <f t="shared" si="10"/>
        <v>257.67</v>
      </c>
      <c r="K191" s="15">
        <f t="shared" si="11"/>
        <v>60.78</v>
      </c>
      <c r="L191" s="15">
        <f t="shared" si="12"/>
        <v>318.45000000000005</v>
      </c>
    </row>
    <row r="192" spans="1:12" s="10" customFormat="1" ht="39.6" x14ac:dyDescent="0.25">
      <c r="A192" s="11">
        <v>184</v>
      </c>
      <c r="B192" s="12" t="s">
        <v>61</v>
      </c>
      <c r="C192" s="12" t="s">
        <v>24</v>
      </c>
      <c r="D192" s="12" t="s">
        <v>41</v>
      </c>
      <c r="E192" s="13" t="s">
        <v>236</v>
      </c>
      <c r="F192" s="14">
        <v>1</v>
      </c>
      <c r="G192" s="15">
        <v>2477</v>
      </c>
      <c r="H192" s="15">
        <f t="shared" si="9"/>
        <v>14.728999999999999</v>
      </c>
      <c r="I192" s="17">
        <v>3.5</v>
      </c>
      <c r="J192" s="15">
        <f t="shared" si="10"/>
        <v>51.55</v>
      </c>
      <c r="K192" s="15">
        <f t="shared" si="11"/>
        <v>12.16</v>
      </c>
      <c r="L192" s="15">
        <f t="shared" si="12"/>
        <v>63.709999999999994</v>
      </c>
    </row>
    <row r="193" spans="1:12" s="10" customFormat="1" ht="66" x14ac:dyDescent="0.25">
      <c r="A193" s="11">
        <v>185</v>
      </c>
      <c r="B193" s="12" t="s">
        <v>50</v>
      </c>
      <c r="C193" s="12" t="s">
        <v>11</v>
      </c>
      <c r="D193" s="12" t="s">
        <v>32</v>
      </c>
      <c r="E193" s="13" t="s">
        <v>237</v>
      </c>
      <c r="F193" s="14">
        <v>1</v>
      </c>
      <c r="G193" s="15">
        <v>1070</v>
      </c>
      <c r="H193" s="15">
        <f t="shared" si="9"/>
        <v>6.3630000000000004</v>
      </c>
      <c r="I193" s="16">
        <v>2</v>
      </c>
      <c r="J193" s="15">
        <f t="shared" si="10"/>
        <v>12.73</v>
      </c>
      <c r="K193" s="15">
        <f t="shared" si="11"/>
        <v>3</v>
      </c>
      <c r="L193" s="15">
        <f t="shared" si="12"/>
        <v>15.73</v>
      </c>
    </row>
    <row r="194" spans="1:12" s="10" customFormat="1" ht="52.8" x14ac:dyDescent="0.25">
      <c r="A194" s="11">
        <v>186</v>
      </c>
      <c r="B194" s="12" t="s">
        <v>52</v>
      </c>
      <c r="C194" s="12" t="s">
        <v>21</v>
      </c>
      <c r="D194" s="12" t="s">
        <v>29</v>
      </c>
      <c r="E194" s="13" t="s">
        <v>238</v>
      </c>
      <c r="F194" s="14">
        <v>1</v>
      </c>
      <c r="G194" s="15">
        <v>886</v>
      </c>
      <c r="H194" s="15">
        <f t="shared" si="9"/>
        <v>5.2679999999999998</v>
      </c>
      <c r="I194" s="16">
        <v>23</v>
      </c>
      <c r="J194" s="15">
        <f t="shared" si="10"/>
        <v>121.16</v>
      </c>
      <c r="K194" s="15">
        <f t="shared" si="11"/>
        <v>28.58</v>
      </c>
      <c r="L194" s="15">
        <f t="shared" si="12"/>
        <v>149.74</v>
      </c>
    </row>
    <row r="195" spans="1:12" s="10" customFormat="1" ht="66" x14ac:dyDescent="0.25">
      <c r="A195" s="11">
        <v>187</v>
      </c>
      <c r="B195" s="12" t="s">
        <v>61</v>
      </c>
      <c r="C195" s="12" t="s">
        <v>16</v>
      </c>
      <c r="D195" s="12" t="s">
        <v>32</v>
      </c>
      <c r="E195" s="13" t="s">
        <v>239</v>
      </c>
      <c r="F195" s="14">
        <v>1</v>
      </c>
      <c r="G195" s="15">
        <v>1324</v>
      </c>
      <c r="H195" s="15">
        <f t="shared" si="9"/>
        <v>7.8730000000000002</v>
      </c>
      <c r="I195" s="16">
        <v>214.5</v>
      </c>
      <c r="J195" s="15">
        <f t="shared" si="10"/>
        <v>1688.76</v>
      </c>
      <c r="K195" s="15">
        <f t="shared" si="11"/>
        <v>398.38</v>
      </c>
      <c r="L195" s="15">
        <f t="shared" si="12"/>
        <v>2087.14</v>
      </c>
    </row>
    <row r="196" spans="1:12" s="10" customFormat="1" ht="52.8" x14ac:dyDescent="0.25">
      <c r="A196" s="11">
        <v>188</v>
      </c>
      <c r="B196" s="12" t="s">
        <v>50</v>
      </c>
      <c r="C196" s="12" t="s">
        <v>7</v>
      </c>
      <c r="D196" s="12" t="s">
        <v>29</v>
      </c>
      <c r="E196" s="13" t="s">
        <v>240</v>
      </c>
      <c r="F196" s="14">
        <v>1</v>
      </c>
      <c r="G196" s="15">
        <v>878</v>
      </c>
      <c r="H196" s="15">
        <f t="shared" si="9"/>
        <v>5.2210000000000001</v>
      </c>
      <c r="I196" s="16">
        <v>4</v>
      </c>
      <c r="J196" s="15">
        <f t="shared" si="10"/>
        <v>20.88</v>
      </c>
      <c r="K196" s="15">
        <f t="shared" si="11"/>
        <v>4.93</v>
      </c>
      <c r="L196" s="15">
        <f t="shared" si="12"/>
        <v>25.81</v>
      </c>
    </row>
    <row r="197" spans="1:12" s="10" customFormat="1" ht="66" x14ac:dyDescent="0.25">
      <c r="A197" s="11">
        <v>189</v>
      </c>
      <c r="B197" s="12" t="s">
        <v>52</v>
      </c>
      <c r="C197" s="12" t="s">
        <v>14</v>
      </c>
      <c r="D197" s="12" t="s">
        <v>29</v>
      </c>
      <c r="E197" s="13" t="s">
        <v>241</v>
      </c>
      <c r="F197" s="14">
        <v>1</v>
      </c>
      <c r="G197" s="15">
        <v>886</v>
      </c>
      <c r="H197" s="15">
        <f t="shared" si="9"/>
        <v>5.2679999999999998</v>
      </c>
      <c r="I197" s="16">
        <v>35</v>
      </c>
      <c r="J197" s="15">
        <f t="shared" si="10"/>
        <v>184.38</v>
      </c>
      <c r="K197" s="15">
        <f t="shared" si="11"/>
        <v>43.5</v>
      </c>
      <c r="L197" s="15">
        <f t="shared" si="12"/>
        <v>227.88</v>
      </c>
    </row>
    <row r="198" spans="1:12" s="10" customFormat="1" ht="52.8" x14ac:dyDescent="0.25">
      <c r="A198" s="11">
        <v>190</v>
      </c>
      <c r="B198" s="12" t="s">
        <v>50</v>
      </c>
      <c r="C198" s="12" t="s">
        <v>7</v>
      </c>
      <c r="D198" s="12" t="s">
        <v>29</v>
      </c>
      <c r="E198" s="13" t="s">
        <v>242</v>
      </c>
      <c r="F198" s="14">
        <v>1</v>
      </c>
      <c r="G198" s="15">
        <v>878</v>
      </c>
      <c r="H198" s="15">
        <f t="shared" si="9"/>
        <v>5.2210000000000001</v>
      </c>
      <c r="I198" s="16">
        <v>91</v>
      </c>
      <c r="J198" s="15">
        <f t="shared" si="10"/>
        <v>475.11</v>
      </c>
      <c r="K198" s="15">
        <f t="shared" si="11"/>
        <v>112.08</v>
      </c>
      <c r="L198" s="15">
        <f t="shared" si="12"/>
        <v>587.19000000000005</v>
      </c>
    </row>
    <row r="199" spans="1:12" s="10" customFormat="1" ht="66" x14ac:dyDescent="0.25">
      <c r="A199" s="11">
        <v>191</v>
      </c>
      <c r="B199" s="12" t="s">
        <v>52</v>
      </c>
      <c r="C199" s="12" t="s">
        <v>6</v>
      </c>
      <c r="D199" s="12" t="s">
        <v>29</v>
      </c>
      <c r="E199" s="13" t="s">
        <v>243</v>
      </c>
      <c r="F199" s="14">
        <v>1</v>
      </c>
      <c r="G199" s="15">
        <v>898</v>
      </c>
      <c r="H199" s="15">
        <f t="shared" si="9"/>
        <v>5.34</v>
      </c>
      <c r="I199" s="16">
        <v>2.5</v>
      </c>
      <c r="J199" s="15">
        <f t="shared" si="10"/>
        <v>13.35</v>
      </c>
      <c r="K199" s="15">
        <f t="shared" si="11"/>
        <v>3.15</v>
      </c>
      <c r="L199" s="15">
        <f t="shared" si="12"/>
        <v>16.5</v>
      </c>
    </row>
    <row r="200" spans="1:12" s="10" customFormat="1" ht="66" x14ac:dyDescent="0.25">
      <c r="A200" s="11">
        <v>192</v>
      </c>
      <c r="B200" s="12" t="s">
        <v>50</v>
      </c>
      <c r="C200" s="12" t="s">
        <v>5</v>
      </c>
      <c r="D200" s="12" t="s">
        <v>29</v>
      </c>
      <c r="E200" s="13" t="s">
        <v>244</v>
      </c>
      <c r="F200" s="14">
        <v>1</v>
      </c>
      <c r="G200" s="15">
        <v>873</v>
      </c>
      <c r="H200" s="15">
        <f t="shared" si="9"/>
        <v>5.1909999999999998</v>
      </c>
      <c r="I200" s="16">
        <v>71</v>
      </c>
      <c r="J200" s="15">
        <f t="shared" si="10"/>
        <v>368.56</v>
      </c>
      <c r="K200" s="15">
        <f t="shared" si="11"/>
        <v>86.94</v>
      </c>
      <c r="L200" s="15">
        <f t="shared" si="12"/>
        <v>455.5</v>
      </c>
    </row>
    <row r="201" spans="1:12" s="10" customFormat="1" ht="52.8" x14ac:dyDescent="0.25">
      <c r="A201" s="11">
        <v>193</v>
      </c>
      <c r="B201" s="12" t="s">
        <v>50</v>
      </c>
      <c r="C201" s="12" t="s">
        <v>7</v>
      </c>
      <c r="D201" s="12" t="s">
        <v>31</v>
      </c>
      <c r="E201" s="13" t="s">
        <v>245</v>
      </c>
      <c r="F201" s="14">
        <v>1</v>
      </c>
      <c r="G201" s="15">
        <v>968</v>
      </c>
      <c r="H201" s="15">
        <f t="shared" si="9"/>
        <v>5.7560000000000002</v>
      </c>
      <c r="I201" s="16">
        <v>133</v>
      </c>
      <c r="J201" s="15">
        <f t="shared" si="10"/>
        <v>765.55</v>
      </c>
      <c r="K201" s="15">
        <f t="shared" si="11"/>
        <v>180.59</v>
      </c>
      <c r="L201" s="15">
        <f t="shared" si="12"/>
        <v>946.14</v>
      </c>
    </row>
    <row r="202" spans="1:12" s="10" customFormat="1" ht="66" x14ac:dyDescent="0.25">
      <c r="A202" s="11">
        <v>194</v>
      </c>
      <c r="B202" s="12" t="s">
        <v>50</v>
      </c>
      <c r="C202" s="12" t="s">
        <v>10</v>
      </c>
      <c r="D202" s="12" t="s">
        <v>29</v>
      </c>
      <c r="E202" s="13" t="s">
        <v>246</v>
      </c>
      <c r="F202" s="14">
        <v>1</v>
      </c>
      <c r="G202" s="15">
        <v>873</v>
      </c>
      <c r="H202" s="15">
        <f t="shared" si="9"/>
        <v>5.1909999999999998</v>
      </c>
      <c r="I202" s="16">
        <v>92</v>
      </c>
      <c r="J202" s="15">
        <f t="shared" si="10"/>
        <v>477.57</v>
      </c>
      <c r="K202" s="15">
        <f t="shared" si="11"/>
        <v>112.66</v>
      </c>
      <c r="L202" s="15">
        <f t="shared" si="12"/>
        <v>590.23</v>
      </c>
    </row>
    <row r="203" spans="1:12" s="10" customFormat="1" ht="66" x14ac:dyDescent="0.25">
      <c r="A203" s="11">
        <v>195</v>
      </c>
      <c r="B203" s="12" t="s">
        <v>50</v>
      </c>
      <c r="C203" s="12" t="s">
        <v>11</v>
      </c>
      <c r="D203" s="12" t="s">
        <v>29</v>
      </c>
      <c r="E203" s="13" t="s">
        <v>247</v>
      </c>
      <c r="F203" s="14">
        <v>1</v>
      </c>
      <c r="G203" s="15">
        <v>878</v>
      </c>
      <c r="H203" s="15">
        <f t="shared" ref="H203:H266" si="13">ROUND(G203/168.17,3)</f>
        <v>5.2210000000000001</v>
      </c>
      <c r="I203" s="16">
        <v>15.5</v>
      </c>
      <c r="J203" s="15">
        <f t="shared" ref="J203:J266" si="14">IF(F203=100%,ROUND(H203*I203,2),0)</f>
        <v>80.930000000000007</v>
      </c>
      <c r="K203" s="15">
        <f t="shared" si="11"/>
        <v>19.09</v>
      </c>
      <c r="L203" s="15">
        <f t="shared" si="12"/>
        <v>100.02000000000001</v>
      </c>
    </row>
    <row r="204" spans="1:12" s="10" customFormat="1" ht="66" x14ac:dyDescent="0.25">
      <c r="A204" s="11">
        <v>196</v>
      </c>
      <c r="B204" s="12" t="s">
        <v>50</v>
      </c>
      <c r="C204" s="12" t="s">
        <v>15</v>
      </c>
      <c r="D204" s="12" t="s">
        <v>38</v>
      </c>
      <c r="E204" s="13" t="s">
        <v>248</v>
      </c>
      <c r="F204" s="14">
        <v>1</v>
      </c>
      <c r="G204" s="15">
        <v>643</v>
      </c>
      <c r="H204" s="15">
        <f t="shared" si="13"/>
        <v>3.8239999999999998</v>
      </c>
      <c r="I204" s="16">
        <v>55</v>
      </c>
      <c r="J204" s="15">
        <f t="shared" si="14"/>
        <v>210.32</v>
      </c>
      <c r="K204" s="15">
        <f t="shared" ref="K204:K267" si="15">ROUND(J204*0.2359,2)</f>
        <v>49.61</v>
      </c>
      <c r="L204" s="15">
        <f t="shared" ref="L204:L267" si="16">J204+K204</f>
        <v>259.93</v>
      </c>
    </row>
    <row r="205" spans="1:12" s="10" customFormat="1" ht="66" x14ac:dyDescent="0.25">
      <c r="A205" s="11">
        <v>197</v>
      </c>
      <c r="B205" s="12" t="s">
        <v>50</v>
      </c>
      <c r="C205" s="12" t="s">
        <v>5</v>
      </c>
      <c r="D205" s="12" t="s">
        <v>33</v>
      </c>
      <c r="E205" s="13" t="s">
        <v>249</v>
      </c>
      <c r="F205" s="14">
        <v>1</v>
      </c>
      <c r="G205" s="15">
        <v>973</v>
      </c>
      <c r="H205" s="15">
        <f t="shared" si="13"/>
        <v>5.7859999999999996</v>
      </c>
      <c r="I205" s="16">
        <v>27</v>
      </c>
      <c r="J205" s="15">
        <f t="shared" si="14"/>
        <v>156.22</v>
      </c>
      <c r="K205" s="15">
        <f t="shared" si="15"/>
        <v>36.85</v>
      </c>
      <c r="L205" s="15">
        <f t="shared" si="16"/>
        <v>193.07</v>
      </c>
    </row>
    <row r="206" spans="1:12" s="10" customFormat="1" ht="52.8" x14ac:dyDescent="0.25">
      <c r="A206" s="11">
        <v>198</v>
      </c>
      <c r="B206" s="12" t="s">
        <v>50</v>
      </c>
      <c r="C206" s="12" t="s">
        <v>27</v>
      </c>
      <c r="D206" s="12" t="s">
        <v>33</v>
      </c>
      <c r="E206" s="13" t="s">
        <v>250</v>
      </c>
      <c r="F206" s="14">
        <v>1</v>
      </c>
      <c r="G206" s="15">
        <v>1098</v>
      </c>
      <c r="H206" s="15">
        <f t="shared" si="13"/>
        <v>6.5289999999999999</v>
      </c>
      <c r="I206" s="16">
        <v>14</v>
      </c>
      <c r="J206" s="15">
        <f t="shared" si="14"/>
        <v>91.41</v>
      </c>
      <c r="K206" s="15">
        <f t="shared" si="15"/>
        <v>21.56</v>
      </c>
      <c r="L206" s="15">
        <f t="shared" si="16"/>
        <v>112.97</v>
      </c>
    </row>
    <row r="207" spans="1:12" s="10" customFormat="1" ht="66" x14ac:dyDescent="0.25">
      <c r="A207" s="11">
        <v>200</v>
      </c>
      <c r="B207" s="12" t="s">
        <v>50</v>
      </c>
      <c r="C207" s="12" t="s">
        <v>5</v>
      </c>
      <c r="D207" s="12" t="s">
        <v>31</v>
      </c>
      <c r="E207" s="13" t="s">
        <v>251</v>
      </c>
      <c r="F207" s="14">
        <v>1</v>
      </c>
      <c r="G207" s="15">
        <v>953</v>
      </c>
      <c r="H207" s="15">
        <f t="shared" si="13"/>
        <v>5.6669999999999998</v>
      </c>
      <c r="I207" s="16">
        <v>30</v>
      </c>
      <c r="J207" s="15">
        <f t="shared" si="14"/>
        <v>170.01</v>
      </c>
      <c r="K207" s="15">
        <f t="shared" si="15"/>
        <v>40.11</v>
      </c>
      <c r="L207" s="15">
        <f t="shared" si="16"/>
        <v>210.12</v>
      </c>
    </row>
    <row r="208" spans="1:12" s="10" customFormat="1" ht="66" x14ac:dyDescent="0.25">
      <c r="A208" s="11">
        <v>201</v>
      </c>
      <c r="B208" s="12" t="s">
        <v>61</v>
      </c>
      <c r="C208" s="12" t="s">
        <v>16</v>
      </c>
      <c r="D208" s="12" t="s">
        <v>31</v>
      </c>
      <c r="E208" s="13" t="s">
        <v>252</v>
      </c>
      <c r="F208" s="14">
        <v>1</v>
      </c>
      <c r="G208" s="15">
        <v>1130</v>
      </c>
      <c r="H208" s="15">
        <f t="shared" si="13"/>
        <v>6.7190000000000003</v>
      </c>
      <c r="I208" s="16">
        <v>184.5</v>
      </c>
      <c r="J208" s="15">
        <f t="shared" si="14"/>
        <v>1239.6600000000001</v>
      </c>
      <c r="K208" s="15">
        <f t="shared" si="15"/>
        <v>292.44</v>
      </c>
      <c r="L208" s="15">
        <f t="shared" si="16"/>
        <v>1532.1000000000001</v>
      </c>
    </row>
    <row r="209" spans="1:12" s="10" customFormat="1" ht="66" x14ac:dyDescent="0.25">
      <c r="A209" s="11">
        <v>202</v>
      </c>
      <c r="B209" s="12" t="s">
        <v>50</v>
      </c>
      <c r="C209" s="12" t="s">
        <v>10</v>
      </c>
      <c r="D209" s="12" t="s">
        <v>31</v>
      </c>
      <c r="E209" s="13" t="s">
        <v>253</v>
      </c>
      <c r="F209" s="14">
        <v>1</v>
      </c>
      <c r="G209" s="15">
        <v>953</v>
      </c>
      <c r="H209" s="15">
        <f t="shared" si="13"/>
        <v>5.6669999999999998</v>
      </c>
      <c r="I209" s="16">
        <v>2</v>
      </c>
      <c r="J209" s="15">
        <f t="shared" si="14"/>
        <v>11.33</v>
      </c>
      <c r="K209" s="15">
        <f t="shared" si="15"/>
        <v>2.67</v>
      </c>
      <c r="L209" s="15">
        <f t="shared" si="16"/>
        <v>14</v>
      </c>
    </row>
    <row r="210" spans="1:12" s="10" customFormat="1" ht="66" x14ac:dyDescent="0.25">
      <c r="A210" s="11">
        <v>203</v>
      </c>
      <c r="B210" s="12" t="s">
        <v>63</v>
      </c>
      <c r="C210" s="12" t="s">
        <v>65</v>
      </c>
      <c r="D210" s="12" t="s">
        <v>31</v>
      </c>
      <c r="E210" s="13" t="s">
        <v>254</v>
      </c>
      <c r="F210" s="14">
        <v>1</v>
      </c>
      <c r="G210" s="15">
        <v>989</v>
      </c>
      <c r="H210" s="15">
        <f t="shared" si="13"/>
        <v>5.8810000000000002</v>
      </c>
      <c r="I210" s="16">
        <v>10.4</v>
      </c>
      <c r="J210" s="15">
        <f t="shared" si="14"/>
        <v>61.16</v>
      </c>
      <c r="K210" s="15">
        <f t="shared" si="15"/>
        <v>14.43</v>
      </c>
      <c r="L210" s="15">
        <f t="shared" si="16"/>
        <v>75.59</v>
      </c>
    </row>
    <row r="211" spans="1:12" s="10" customFormat="1" ht="66" x14ac:dyDescent="0.25">
      <c r="A211" s="11">
        <v>204</v>
      </c>
      <c r="B211" s="12" t="s">
        <v>50</v>
      </c>
      <c r="C211" s="12" t="s">
        <v>11</v>
      </c>
      <c r="D211" s="12" t="s">
        <v>31</v>
      </c>
      <c r="E211" s="13" t="s">
        <v>255</v>
      </c>
      <c r="F211" s="14">
        <v>1</v>
      </c>
      <c r="G211" s="15">
        <v>963</v>
      </c>
      <c r="H211" s="15">
        <f t="shared" si="13"/>
        <v>5.726</v>
      </c>
      <c r="I211" s="16">
        <v>34</v>
      </c>
      <c r="J211" s="15">
        <f t="shared" si="14"/>
        <v>194.68</v>
      </c>
      <c r="K211" s="15">
        <f t="shared" si="15"/>
        <v>45.93</v>
      </c>
      <c r="L211" s="15">
        <f t="shared" si="16"/>
        <v>240.61</v>
      </c>
    </row>
    <row r="212" spans="1:12" s="10" customFormat="1" ht="52.8" x14ac:dyDescent="0.25">
      <c r="A212" s="11">
        <v>205</v>
      </c>
      <c r="B212" s="12" t="s">
        <v>63</v>
      </c>
      <c r="C212" s="12" t="s">
        <v>8</v>
      </c>
      <c r="D212" s="12" t="s">
        <v>33</v>
      </c>
      <c r="E212" s="13" t="s">
        <v>256</v>
      </c>
      <c r="F212" s="14">
        <v>1</v>
      </c>
      <c r="G212" s="15">
        <v>1003</v>
      </c>
      <c r="H212" s="15">
        <f t="shared" si="13"/>
        <v>5.9640000000000004</v>
      </c>
      <c r="I212" s="16">
        <v>24</v>
      </c>
      <c r="J212" s="15">
        <f t="shared" si="14"/>
        <v>143.13999999999999</v>
      </c>
      <c r="K212" s="15">
        <f t="shared" si="15"/>
        <v>33.770000000000003</v>
      </c>
      <c r="L212" s="15">
        <f t="shared" si="16"/>
        <v>176.91</v>
      </c>
    </row>
    <row r="213" spans="1:12" s="10" customFormat="1" ht="66" x14ac:dyDescent="0.25">
      <c r="A213" s="11">
        <v>206</v>
      </c>
      <c r="B213" s="12" t="s">
        <v>50</v>
      </c>
      <c r="C213" s="12" t="s">
        <v>15</v>
      </c>
      <c r="D213" s="12" t="s">
        <v>32</v>
      </c>
      <c r="E213" s="13" t="s">
        <v>257</v>
      </c>
      <c r="F213" s="14">
        <v>1</v>
      </c>
      <c r="G213" s="15">
        <v>1075</v>
      </c>
      <c r="H213" s="15">
        <f t="shared" si="13"/>
        <v>6.3920000000000003</v>
      </c>
      <c r="I213" s="16">
        <v>19</v>
      </c>
      <c r="J213" s="15">
        <f t="shared" si="14"/>
        <v>121.45</v>
      </c>
      <c r="K213" s="15">
        <f t="shared" si="15"/>
        <v>28.65</v>
      </c>
      <c r="L213" s="15">
        <f t="shared" si="16"/>
        <v>150.1</v>
      </c>
    </row>
    <row r="214" spans="1:12" s="10" customFormat="1" ht="66" x14ac:dyDescent="0.25">
      <c r="A214" s="11">
        <v>207</v>
      </c>
      <c r="B214" s="12" t="s">
        <v>52</v>
      </c>
      <c r="C214" s="12" t="s">
        <v>9</v>
      </c>
      <c r="D214" s="12" t="s">
        <v>29</v>
      </c>
      <c r="E214" s="13" t="s">
        <v>258</v>
      </c>
      <c r="F214" s="14">
        <v>1</v>
      </c>
      <c r="G214" s="15">
        <v>878</v>
      </c>
      <c r="H214" s="15">
        <f t="shared" si="13"/>
        <v>5.2210000000000001</v>
      </c>
      <c r="I214" s="16">
        <v>36</v>
      </c>
      <c r="J214" s="15">
        <f t="shared" si="14"/>
        <v>187.96</v>
      </c>
      <c r="K214" s="15">
        <f t="shared" si="15"/>
        <v>44.34</v>
      </c>
      <c r="L214" s="15">
        <f t="shared" si="16"/>
        <v>232.3</v>
      </c>
    </row>
    <row r="215" spans="1:12" s="10" customFormat="1" ht="66" x14ac:dyDescent="0.25">
      <c r="A215" s="11">
        <v>208</v>
      </c>
      <c r="B215" s="12" t="s">
        <v>52</v>
      </c>
      <c r="C215" s="12" t="s">
        <v>14</v>
      </c>
      <c r="D215" s="12" t="s">
        <v>31</v>
      </c>
      <c r="E215" s="13" t="s">
        <v>259</v>
      </c>
      <c r="F215" s="14">
        <v>1</v>
      </c>
      <c r="G215" s="15">
        <v>956</v>
      </c>
      <c r="H215" s="15">
        <f t="shared" si="13"/>
        <v>5.6849999999999996</v>
      </c>
      <c r="I215" s="16">
        <v>42</v>
      </c>
      <c r="J215" s="15">
        <f t="shared" si="14"/>
        <v>238.77</v>
      </c>
      <c r="K215" s="15">
        <f t="shared" si="15"/>
        <v>56.33</v>
      </c>
      <c r="L215" s="15">
        <f t="shared" si="16"/>
        <v>295.10000000000002</v>
      </c>
    </row>
    <row r="216" spans="1:12" s="10" customFormat="1" ht="66" x14ac:dyDescent="0.25">
      <c r="A216" s="11">
        <v>209</v>
      </c>
      <c r="B216" s="12" t="s">
        <v>50</v>
      </c>
      <c r="C216" s="12" t="s">
        <v>10</v>
      </c>
      <c r="D216" s="12" t="s">
        <v>29</v>
      </c>
      <c r="E216" s="13" t="s">
        <v>260</v>
      </c>
      <c r="F216" s="14">
        <v>1</v>
      </c>
      <c r="G216" s="15">
        <v>873</v>
      </c>
      <c r="H216" s="15">
        <f t="shared" si="13"/>
        <v>5.1909999999999998</v>
      </c>
      <c r="I216" s="16">
        <v>16</v>
      </c>
      <c r="J216" s="15">
        <f t="shared" si="14"/>
        <v>83.06</v>
      </c>
      <c r="K216" s="15">
        <f t="shared" si="15"/>
        <v>19.59</v>
      </c>
      <c r="L216" s="15">
        <f t="shared" si="16"/>
        <v>102.65</v>
      </c>
    </row>
    <row r="217" spans="1:12" s="10" customFormat="1" ht="66" x14ac:dyDescent="0.25">
      <c r="A217" s="11">
        <v>211</v>
      </c>
      <c r="B217" s="12" t="s">
        <v>50</v>
      </c>
      <c r="C217" s="12" t="s">
        <v>10</v>
      </c>
      <c r="D217" s="12" t="s">
        <v>31</v>
      </c>
      <c r="E217" s="13" t="s">
        <v>261</v>
      </c>
      <c r="F217" s="14">
        <v>1</v>
      </c>
      <c r="G217" s="15">
        <v>948</v>
      </c>
      <c r="H217" s="15">
        <f t="shared" si="13"/>
        <v>5.6369999999999996</v>
      </c>
      <c r="I217" s="16">
        <v>97</v>
      </c>
      <c r="J217" s="15">
        <f t="shared" si="14"/>
        <v>546.79</v>
      </c>
      <c r="K217" s="15">
        <f t="shared" si="15"/>
        <v>128.99</v>
      </c>
      <c r="L217" s="15">
        <f t="shared" si="16"/>
        <v>675.78</v>
      </c>
    </row>
    <row r="218" spans="1:12" s="10" customFormat="1" ht="66" x14ac:dyDescent="0.25">
      <c r="A218" s="11">
        <v>212</v>
      </c>
      <c r="B218" s="12" t="s">
        <v>50</v>
      </c>
      <c r="C218" s="12" t="s">
        <v>15</v>
      </c>
      <c r="D218" s="12" t="s">
        <v>29</v>
      </c>
      <c r="E218" s="13" t="s">
        <v>262</v>
      </c>
      <c r="F218" s="14">
        <v>1</v>
      </c>
      <c r="G218" s="15">
        <v>873</v>
      </c>
      <c r="H218" s="15">
        <f t="shared" si="13"/>
        <v>5.1909999999999998</v>
      </c>
      <c r="I218" s="16">
        <v>127</v>
      </c>
      <c r="J218" s="15">
        <f t="shared" si="14"/>
        <v>659.26</v>
      </c>
      <c r="K218" s="15">
        <f t="shared" si="15"/>
        <v>155.52000000000001</v>
      </c>
      <c r="L218" s="15">
        <f t="shared" si="16"/>
        <v>814.78</v>
      </c>
    </row>
    <row r="219" spans="1:12" s="10" customFormat="1" ht="66" x14ac:dyDescent="0.25">
      <c r="A219" s="11">
        <v>213</v>
      </c>
      <c r="B219" s="12" t="s">
        <v>50</v>
      </c>
      <c r="C219" s="12" t="s">
        <v>5</v>
      </c>
      <c r="D219" s="12" t="s">
        <v>37</v>
      </c>
      <c r="E219" s="13" t="s">
        <v>263</v>
      </c>
      <c r="F219" s="14">
        <v>1</v>
      </c>
      <c r="G219" s="15">
        <v>1157</v>
      </c>
      <c r="H219" s="15">
        <f t="shared" si="13"/>
        <v>6.88</v>
      </c>
      <c r="I219" s="16">
        <v>25.5</v>
      </c>
      <c r="J219" s="15">
        <f t="shared" si="14"/>
        <v>175.44</v>
      </c>
      <c r="K219" s="15">
        <f t="shared" si="15"/>
        <v>41.39</v>
      </c>
      <c r="L219" s="15">
        <f t="shared" si="16"/>
        <v>216.82999999999998</v>
      </c>
    </row>
    <row r="220" spans="1:12" s="10" customFormat="1" ht="66" x14ac:dyDescent="0.25">
      <c r="A220" s="11">
        <v>214</v>
      </c>
      <c r="B220" s="12" t="s">
        <v>63</v>
      </c>
      <c r="C220" s="12" t="s">
        <v>65</v>
      </c>
      <c r="D220" s="12" t="s">
        <v>29</v>
      </c>
      <c r="E220" s="13" t="s">
        <v>264</v>
      </c>
      <c r="F220" s="14">
        <v>1</v>
      </c>
      <c r="G220" s="15">
        <v>873</v>
      </c>
      <c r="H220" s="15">
        <f t="shared" si="13"/>
        <v>5.1909999999999998</v>
      </c>
      <c r="I220" s="16">
        <v>16.3</v>
      </c>
      <c r="J220" s="15">
        <f t="shared" si="14"/>
        <v>84.61</v>
      </c>
      <c r="K220" s="15">
        <f t="shared" si="15"/>
        <v>19.96</v>
      </c>
      <c r="L220" s="15">
        <f t="shared" si="16"/>
        <v>104.57</v>
      </c>
    </row>
    <row r="221" spans="1:12" s="10" customFormat="1" ht="66" x14ac:dyDescent="0.25">
      <c r="A221" s="11">
        <v>215</v>
      </c>
      <c r="B221" s="12" t="s">
        <v>61</v>
      </c>
      <c r="C221" s="12" t="s">
        <v>16</v>
      </c>
      <c r="D221" s="12" t="s">
        <v>37</v>
      </c>
      <c r="E221" s="13" t="s">
        <v>265</v>
      </c>
      <c r="F221" s="14">
        <v>1</v>
      </c>
      <c r="G221" s="15">
        <v>1454</v>
      </c>
      <c r="H221" s="15">
        <f t="shared" si="13"/>
        <v>8.6460000000000008</v>
      </c>
      <c r="I221" s="16">
        <v>11</v>
      </c>
      <c r="J221" s="15">
        <f t="shared" si="14"/>
        <v>95.11</v>
      </c>
      <c r="K221" s="15">
        <f t="shared" si="15"/>
        <v>22.44</v>
      </c>
      <c r="L221" s="15">
        <f t="shared" si="16"/>
        <v>117.55</v>
      </c>
    </row>
    <row r="222" spans="1:12" s="10" customFormat="1" ht="52.8" x14ac:dyDescent="0.25">
      <c r="A222" s="11">
        <v>216</v>
      </c>
      <c r="B222" s="12" t="s">
        <v>50</v>
      </c>
      <c r="C222" s="12" t="s">
        <v>7</v>
      </c>
      <c r="D222" s="12" t="s">
        <v>36</v>
      </c>
      <c r="E222" s="13" t="s">
        <v>266</v>
      </c>
      <c r="F222" s="14">
        <v>1</v>
      </c>
      <c r="G222" s="15">
        <v>1342</v>
      </c>
      <c r="H222" s="15">
        <f t="shared" si="13"/>
        <v>7.98</v>
      </c>
      <c r="I222" s="16">
        <v>7</v>
      </c>
      <c r="J222" s="15">
        <f t="shared" si="14"/>
        <v>55.86</v>
      </c>
      <c r="K222" s="15">
        <f t="shared" si="15"/>
        <v>13.18</v>
      </c>
      <c r="L222" s="15">
        <f t="shared" si="16"/>
        <v>69.039999999999992</v>
      </c>
    </row>
    <row r="223" spans="1:12" s="10" customFormat="1" ht="66" x14ac:dyDescent="0.25">
      <c r="A223" s="11">
        <v>217</v>
      </c>
      <c r="B223" s="12" t="s">
        <v>50</v>
      </c>
      <c r="C223" s="12" t="s">
        <v>15</v>
      </c>
      <c r="D223" s="12" t="s">
        <v>31</v>
      </c>
      <c r="E223" s="13" t="s">
        <v>267</v>
      </c>
      <c r="F223" s="14">
        <v>1</v>
      </c>
      <c r="G223" s="15">
        <v>943</v>
      </c>
      <c r="H223" s="15">
        <f t="shared" si="13"/>
        <v>5.6070000000000002</v>
      </c>
      <c r="I223" s="16">
        <v>18</v>
      </c>
      <c r="J223" s="15">
        <f t="shared" si="14"/>
        <v>100.93</v>
      </c>
      <c r="K223" s="15">
        <f t="shared" si="15"/>
        <v>23.81</v>
      </c>
      <c r="L223" s="15">
        <f t="shared" si="16"/>
        <v>124.74000000000001</v>
      </c>
    </row>
    <row r="224" spans="1:12" s="10" customFormat="1" ht="66" x14ac:dyDescent="0.25">
      <c r="A224" s="11">
        <v>218</v>
      </c>
      <c r="B224" s="12" t="s">
        <v>50</v>
      </c>
      <c r="C224" s="12" t="s">
        <v>11</v>
      </c>
      <c r="D224" s="12" t="s">
        <v>29</v>
      </c>
      <c r="E224" s="13" t="s">
        <v>268</v>
      </c>
      <c r="F224" s="14">
        <v>1</v>
      </c>
      <c r="G224" s="15">
        <v>878</v>
      </c>
      <c r="H224" s="15">
        <f t="shared" si="13"/>
        <v>5.2210000000000001</v>
      </c>
      <c r="I224" s="16">
        <v>48</v>
      </c>
      <c r="J224" s="15">
        <f t="shared" si="14"/>
        <v>250.61</v>
      </c>
      <c r="K224" s="15">
        <f t="shared" si="15"/>
        <v>59.12</v>
      </c>
      <c r="L224" s="15">
        <f t="shared" si="16"/>
        <v>309.73</v>
      </c>
    </row>
    <row r="225" spans="1:12" s="10" customFormat="1" ht="66" x14ac:dyDescent="0.25">
      <c r="A225" s="11">
        <v>219</v>
      </c>
      <c r="B225" s="12" t="s">
        <v>50</v>
      </c>
      <c r="C225" s="12" t="s">
        <v>15</v>
      </c>
      <c r="D225" s="12" t="s">
        <v>30</v>
      </c>
      <c r="E225" s="13" t="s">
        <v>269</v>
      </c>
      <c r="F225" s="14">
        <v>1</v>
      </c>
      <c r="G225" s="15">
        <v>1538</v>
      </c>
      <c r="H225" s="15">
        <f t="shared" si="13"/>
        <v>9.1460000000000008</v>
      </c>
      <c r="I225" s="16">
        <v>12</v>
      </c>
      <c r="J225" s="15">
        <f t="shared" si="14"/>
        <v>109.75</v>
      </c>
      <c r="K225" s="15">
        <f t="shared" si="15"/>
        <v>25.89</v>
      </c>
      <c r="L225" s="15">
        <f t="shared" si="16"/>
        <v>135.63999999999999</v>
      </c>
    </row>
    <row r="226" spans="1:12" s="10" customFormat="1" ht="52.8" x14ac:dyDescent="0.25">
      <c r="A226" s="11">
        <v>220</v>
      </c>
      <c r="B226" s="12" t="s">
        <v>63</v>
      </c>
      <c r="C226" s="12" t="s">
        <v>13</v>
      </c>
      <c r="D226" s="12" t="s">
        <v>31</v>
      </c>
      <c r="E226" s="13" t="s">
        <v>270</v>
      </c>
      <c r="F226" s="14">
        <v>1</v>
      </c>
      <c r="G226" s="15">
        <v>966</v>
      </c>
      <c r="H226" s="15">
        <f t="shared" si="13"/>
        <v>5.7439999999999998</v>
      </c>
      <c r="I226" s="16">
        <v>49</v>
      </c>
      <c r="J226" s="15">
        <f t="shared" si="14"/>
        <v>281.45999999999998</v>
      </c>
      <c r="K226" s="15">
        <f t="shared" si="15"/>
        <v>66.400000000000006</v>
      </c>
      <c r="L226" s="15">
        <f t="shared" si="16"/>
        <v>347.86</v>
      </c>
    </row>
    <row r="227" spans="1:12" s="10" customFormat="1" ht="66" x14ac:dyDescent="0.25">
      <c r="A227" s="11">
        <v>221</v>
      </c>
      <c r="B227" s="12" t="s">
        <v>61</v>
      </c>
      <c r="C227" s="12" t="s">
        <v>16</v>
      </c>
      <c r="D227" s="12" t="s">
        <v>31</v>
      </c>
      <c r="E227" s="13" t="s">
        <v>271</v>
      </c>
      <c r="F227" s="14">
        <v>1</v>
      </c>
      <c r="G227" s="15">
        <v>1130</v>
      </c>
      <c r="H227" s="15">
        <f t="shared" si="13"/>
        <v>6.7190000000000003</v>
      </c>
      <c r="I227" s="16">
        <v>5</v>
      </c>
      <c r="J227" s="15">
        <f t="shared" si="14"/>
        <v>33.6</v>
      </c>
      <c r="K227" s="15">
        <f t="shared" si="15"/>
        <v>7.93</v>
      </c>
      <c r="L227" s="15">
        <f t="shared" si="16"/>
        <v>41.53</v>
      </c>
    </row>
    <row r="228" spans="1:12" s="10" customFormat="1" ht="52.8" x14ac:dyDescent="0.25">
      <c r="A228" s="11">
        <v>222</v>
      </c>
      <c r="B228" s="12" t="s">
        <v>52</v>
      </c>
      <c r="C228" s="12" t="s">
        <v>21</v>
      </c>
      <c r="D228" s="12" t="s">
        <v>32</v>
      </c>
      <c r="E228" s="13" t="s">
        <v>272</v>
      </c>
      <c r="F228" s="14">
        <v>1</v>
      </c>
      <c r="G228" s="15">
        <v>1080</v>
      </c>
      <c r="H228" s="15">
        <f t="shared" si="13"/>
        <v>6.4219999999999997</v>
      </c>
      <c r="I228" s="16">
        <v>23.5</v>
      </c>
      <c r="J228" s="15">
        <f t="shared" si="14"/>
        <v>150.91999999999999</v>
      </c>
      <c r="K228" s="15">
        <f t="shared" si="15"/>
        <v>35.6</v>
      </c>
      <c r="L228" s="15">
        <f t="shared" si="16"/>
        <v>186.51999999999998</v>
      </c>
    </row>
    <row r="229" spans="1:12" s="10" customFormat="1" ht="66" x14ac:dyDescent="0.25">
      <c r="A229" s="11">
        <v>223</v>
      </c>
      <c r="B229" s="12" t="s">
        <v>50</v>
      </c>
      <c r="C229" s="12" t="s">
        <v>5</v>
      </c>
      <c r="D229" s="12" t="s">
        <v>29</v>
      </c>
      <c r="E229" s="13" t="s">
        <v>273</v>
      </c>
      <c r="F229" s="14">
        <v>1</v>
      </c>
      <c r="G229" s="15">
        <v>878</v>
      </c>
      <c r="H229" s="15">
        <f t="shared" si="13"/>
        <v>5.2210000000000001</v>
      </c>
      <c r="I229" s="16">
        <v>40</v>
      </c>
      <c r="J229" s="15">
        <f t="shared" si="14"/>
        <v>208.84</v>
      </c>
      <c r="K229" s="15">
        <f t="shared" si="15"/>
        <v>49.27</v>
      </c>
      <c r="L229" s="15">
        <f t="shared" si="16"/>
        <v>258.11</v>
      </c>
    </row>
    <row r="230" spans="1:12" s="10" customFormat="1" ht="52.8" x14ac:dyDescent="0.25">
      <c r="A230" s="11">
        <v>224</v>
      </c>
      <c r="B230" s="12" t="s">
        <v>63</v>
      </c>
      <c r="C230" s="12" t="s">
        <v>13</v>
      </c>
      <c r="D230" s="12" t="s">
        <v>29</v>
      </c>
      <c r="E230" s="13" t="s">
        <v>274</v>
      </c>
      <c r="F230" s="14">
        <v>1</v>
      </c>
      <c r="G230" s="15">
        <v>886</v>
      </c>
      <c r="H230" s="15">
        <f t="shared" si="13"/>
        <v>5.2679999999999998</v>
      </c>
      <c r="I230" s="16">
        <v>41</v>
      </c>
      <c r="J230" s="15">
        <f t="shared" si="14"/>
        <v>215.99</v>
      </c>
      <c r="K230" s="15">
        <f t="shared" si="15"/>
        <v>50.95</v>
      </c>
      <c r="L230" s="15">
        <f t="shared" si="16"/>
        <v>266.94</v>
      </c>
    </row>
    <row r="231" spans="1:12" s="10" customFormat="1" ht="66" x14ac:dyDescent="0.25">
      <c r="A231" s="11">
        <v>225</v>
      </c>
      <c r="B231" s="12" t="s">
        <v>63</v>
      </c>
      <c r="C231" s="12" t="s">
        <v>65</v>
      </c>
      <c r="D231" s="12" t="s">
        <v>31</v>
      </c>
      <c r="E231" s="13" t="s">
        <v>275</v>
      </c>
      <c r="F231" s="14">
        <v>1</v>
      </c>
      <c r="G231" s="15">
        <v>943</v>
      </c>
      <c r="H231" s="15">
        <f t="shared" si="13"/>
        <v>5.6070000000000002</v>
      </c>
      <c r="I231" s="16">
        <v>27.2</v>
      </c>
      <c r="J231" s="15">
        <f t="shared" si="14"/>
        <v>152.51</v>
      </c>
      <c r="K231" s="15">
        <f t="shared" si="15"/>
        <v>35.979999999999997</v>
      </c>
      <c r="L231" s="15">
        <f t="shared" si="16"/>
        <v>188.48999999999998</v>
      </c>
    </row>
    <row r="232" spans="1:12" s="10" customFormat="1" ht="66" x14ac:dyDescent="0.25">
      <c r="A232" s="11">
        <v>226</v>
      </c>
      <c r="B232" s="12" t="s">
        <v>61</v>
      </c>
      <c r="C232" s="12" t="s">
        <v>16</v>
      </c>
      <c r="D232" s="12" t="s">
        <v>31</v>
      </c>
      <c r="E232" s="13" t="s">
        <v>276</v>
      </c>
      <c r="F232" s="14">
        <v>1</v>
      </c>
      <c r="G232" s="15">
        <v>1130</v>
      </c>
      <c r="H232" s="15">
        <f t="shared" si="13"/>
        <v>6.7190000000000003</v>
      </c>
      <c r="I232" s="16">
        <v>233.5</v>
      </c>
      <c r="J232" s="15">
        <f t="shared" si="14"/>
        <v>1568.89</v>
      </c>
      <c r="K232" s="15">
        <f t="shared" si="15"/>
        <v>370.1</v>
      </c>
      <c r="L232" s="15">
        <f t="shared" si="16"/>
        <v>1938.9900000000002</v>
      </c>
    </row>
    <row r="233" spans="1:12" s="10" customFormat="1" ht="66" x14ac:dyDescent="0.25">
      <c r="A233" s="11">
        <v>227</v>
      </c>
      <c r="B233" s="12" t="s">
        <v>50</v>
      </c>
      <c r="C233" s="12" t="s">
        <v>5</v>
      </c>
      <c r="D233" s="12" t="s">
        <v>29</v>
      </c>
      <c r="E233" s="13" t="s">
        <v>277</v>
      </c>
      <c r="F233" s="14">
        <v>1</v>
      </c>
      <c r="G233" s="15">
        <v>878</v>
      </c>
      <c r="H233" s="15">
        <f t="shared" si="13"/>
        <v>5.2210000000000001</v>
      </c>
      <c r="I233" s="16">
        <v>29</v>
      </c>
      <c r="J233" s="15">
        <f t="shared" si="14"/>
        <v>151.41</v>
      </c>
      <c r="K233" s="15">
        <f t="shared" si="15"/>
        <v>35.72</v>
      </c>
      <c r="L233" s="15">
        <f t="shared" si="16"/>
        <v>187.13</v>
      </c>
    </row>
    <row r="234" spans="1:12" s="10" customFormat="1" ht="66" x14ac:dyDescent="0.25">
      <c r="A234" s="11">
        <v>228</v>
      </c>
      <c r="B234" s="12" t="s">
        <v>50</v>
      </c>
      <c r="C234" s="12" t="s">
        <v>15</v>
      </c>
      <c r="D234" s="12" t="s">
        <v>31</v>
      </c>
      <c r="E234" s="13" t="s">
        <v>278</v>
      </c>
      <c r="F234" s="14">
        <v>1</v>
      </c>
      <c r="G234" s="15">
        <v>948</v>
      </c>
      <c r="H234" s="15">
        <f t="shared" si="13"/>
        <v>5.6369999999999996</v>
      </c>
      <c r="I234" s="16">
        <v>27</v>
      </c>
      <c r="J234" s="15">
        <f t="shared" si="14"/>
        <v>152.19999999999999</v>
      </c>
      <c r="K234" s="15">
        <f t="shared" si="15"/>
        <v>35.9</v>
      </c>
      <c r="L234" s="15">
        <f t="shared" si="16"/>
        <v>188.1</v>
      </c>
    </row>
    <row r="235" spans="1:12" s="10" customFormat="1" ht="66" x14ac:dyDescent="0.25">
      <c r="A235" s="11">
        <v>229</v>
      </c>
      <c r="B235" s="12" t="s">
        <v>61</v>
      </c>
      <c r="C235" s="12" t="s">
        <v>16</v>
      </c>
      <c r="D235" s="12" t="s">
        <v>31</v>
      </c>
      <c r="E235" s="13" t="s">
        <v>279</v>
      </c>
      <c r="F235" s="14">
        <v>1</v>
      </c>
      <c r="G235" s="15">
        <v>1087</v>
      </c>
      <c r="H235" s="15">
        <f t="shared" si="13"/>
        <v>6.4640000000000004</v>
      </c>
      <c r="I235" s="16">
        <v>192</v>
      </c>
      <c r="J235" s="15">
        <f t="shared" si="14"/>
        <v>1241.0899999999999</v>
      </c>
      <c r="K235" s="15">
        <f t="shared" si="15"/>
        <v>292.77</v>
      </c>
      <c r="L235" s="15">
        <f t="shared" si="16"/>
        <v>1533.86</v>
      </c>
    </row>
    <row r="236" spans="1:12" s="10" customFormat="1" ht="52.8" x14ac:dyDescent="0.25">
      <c r="A236" s="11">
        <v>230</v>
      </c>
      <c r="B236" s="12" t="s">
        <v>50</v>
      </c>
      <c r="C236" s="12" t="s">
        <v>7</v>
      </c>
      <c r="D236" s="12" t="s">
        <v>31</v>
      </c>
      <c r="E236" s="13" t="s">
        <v>280</v>
      </c>
      <c r="F236" s="14">
        <v>1</v>
      </c>
      <c r="G236" s="15">
        <v>953</v>
      </c>
      <c r="H236" s="15">
        <f t="shared" si="13"/>
        <v>5.6669999999999998</v>
      </c>
      <c r="I236" s="16">
        <v>78</v>
      </c>
      <c r="J236" s="15">
        <f t="shared" si="14"/>
        <v>442.03</v>
      </c>
      <c r="K236" s="15">
        <f t="shared" si="15"/>
        <v>104.27</v>
      </c>
      <c r="L236" s="15">
        <f t="shared" si="16"/>
        <v>546.29999999999995</v>
      </c>
    </row>
    <row r="237" spans="1:12" s="10" customFormat="1" ht="52.8" x14ac:dyDescent="0.25">
      <c r="A237" s="11">
        <v>231</v>
      </c>
      <c r="B237" s="12" t="s">
        <v>52</v>
      </c>
      <c r="C237" s="12" t="s">
        <v>21</v>
      </c>
      <c r="D237" s="12" t="s">
        <v>29</v>
      </c>
      <c r="E237" s="13" t="s">
        <v>281</v>
      </c>
      <c r="F237" s="14">
        <v>1</v>
      </c>
      <c r="G237" s="15">
        <v>891</v>
      </c>
      <c r="H237" s="15">
        <f t="shared" si="13"/>
        <v>5.298</v>
      </c>
      <c r="I237" s="16">
        <v>4.5</v>
      </c>
      <c r="J237" s="15">
        <f t="shared" si="14"/>
        <v>23.84</v>
      </c>
      <c r="K237" s="15">
        <f t="shared" si="15"/>
        <v>5.62</v>
      </c>
      <c r="L237" s="15">
        <f t="shared" si="16"/>
        <v>29.46</v>
      </c>
    </row>
    <row r="238" spans="1:12" s="10" customFormat="1" ht="92.4" x14ac:dyDescent="0.25">
      <c r="A238" s="11">
        <v>232</v>
      </c>
      <c r="B238" s="12" t="s">
        <v>61</v>
      </c>
      <c r="C238" s="12" t="s">
        <v>22</v>
      </c>
      <c r="D238" s="12" t="s">
        <v>31</v>
      </c>
      <c r="E238" s="13" t="s">
        <v>282</v>
      </c>
      <c r="F238" s="14">
        <v>1</v>
      </c>
      <c r="G238" s="15">
        <v>1008</v>
      </c>
      <c r="H238" s="15">
        <f t="shared" si="13"/>
        <v>5.9939999999999998</v>
      </c>
      <c r="I238" s="16">
        <v>122.5</v>
      </c>
      <c r="J238" s="15">
        <f t="shared" si="14"/>
        <v>734.27</v>
      </c>
      <c r="K238" s="15">
        <f t="shared" si="15"/>
        <v>173.21</v>
      </c>
      <c r="L238" s="15">
        <f t="shared" si="16"/>
        <v>907.48</v>
      </c>
    </row>
    <row r="239" spans="1:12" s="10" customFormat="1" ht="66" x14ac:dyDescent="0.25">
      <c r="A239" s="11">
        <v>233</v>
      </c>
      <c r="B239" s="12" t="s">
        <v>52</v>
      </c>
      <c r="C239" s="12" t="s">
        <v>6</v>
      </c>
      <c r="D239" s="12" t="s">
        <v>33</v>
      </c>
      <c r="E239" s="13" t="s">
        <v>283</v>
      </c>
      <c r="F239" s="14">
        <v>1</v>
      </c>
      <c r="G239" s="15">
        <v>993</v>
      </c>
      <c r="H239" s="15">
        <f t="shared" si="13"/>
        <v>5.9050000000000002</v>
      </c>
      <c r="I239" s="16">
        <v>30</v>
      </c>
      <c r="J239" s="15">
        <f t="shared" si="14"/>
        <v>177.15</v>
      </c>
      <c r="K239" s="15">
        <f t="shared" si="15"/>
        <v>41.79</v>
      </c>
      <c r="L239" s="15">
        <f t="shared" si="16"/>
        <v>218.94</v>
      </c>
    </row>
    <row r="240" spans="1:12" s="10" customFormat="1" ht="66" x14ac:dyDescent="0.25">
      <c r="A240" s="11">
        <v>234</v>
      </c>
      <c r="B240" s="12" t="s">
        <v>50</v>
      </c>
      <c r="C240" s="12" t="s">
        <v>15</v>
      </c>
      <c r="D240" s="12" t="s">
        <v>29</v>
      </c>
      <c r="E240" s="13" t="s">
        <v>284</v>
      </c>
      <c r="F240" s="14">
        <v>1</v>
      </c>
      <c r="G240" s="15">
        <v>878</v>
      </c>
      <c r="H240" s="15">
        <f t="shared" si="13"/>
        <v>5.2210000000000001</v>
      </c>
      <c r="I240" s="16">
        <v>124</v>
      </c>
      <c r="J240" s="15">
        <f t="shared" si="14"/>
        <v>647.4</v>
      </c>
      <c r="K240" s="15">
        <f t="shared" si="15"/>
        <v>152.72</v>
      </c>
      <c r="L240" s="15">
        <f t="shared" si="16"/>
        <v>800.12</v>
      </c>
    </row>
    <row r="241" spans="1:12" s="10" customFormat="1" ht="66" x14ac:dyDescent="0.25">
      <c r="A241" s="11">
        <v>235</v>
      </c>
      <c r="B241" s="12" t="s">
        <v>50</v>
      </c>
      <c r="C241" s="12" t="s">
        <v>11</v>
      </c>
      <c r="D241" s="12" t="s">
        <v>31</v>
      </c>
      <c r="E241" s="13" t="s">
        <v>285</v>
      </c>
      <c r="F241" s="14">
        <v>1</v>
      </c>
      <c r="G241" s="15">
        <v>953</v>
      </c>
      <c r="H241" s="15">
        <f t="shared" si="13"/>
        <v>5.6669999999999998</v>
      </c>
      <c r="I241" s="16">
        <v>56</v>
      </c>
      <c r="J241" s="15">
        <f t="shared" si="14"/>
        <v>317.35000000000002</v>
      </c>
      <c r="K241" s="15">
        <f t="shared" si="15"/>
        <v>74.86</v>
      </c>
      <c r="L241" s="15">
        <f t="shared" si="16"/>
        <v>392.21000000000004</v>
      </c>
    </row>
    <row r="242" spans="1:12" s="10" customFormat="1" ht="66" x14ac:dyDescent="0.25">
      <c r="A242" s="11">
        <v>236</v>
      </c>
      <c r="B242" s="12" t="s">
        <v>61</v>
      </c>
      <c r="C242" s="12" t="s">
        <v>16</v>
      </c>
      <c r="D242" s="12" t="s">
        <v>37</v>
      </c>
      <c r="E242" s="13" t="s">
        <v>286</v>
      </c>
      <c r="F242" s="14">
        <v>1</v>
      </c>
      <c r="G242" s="15">
        <v>1454</v>
      </c>
      <c r="H242" s="15">
        <f t="shared" si="13"/>
        <v>8.6460000000000008</v>
      </c>
      <c r="I242" s="16">
        <v>3.5</v>
      </c>
      <c r="J242" s="15">
        <f t="shared" si="14"/>
        <v>30.26</v>
      </c>
      <c r="K242" s="15">
        <f t="shared" si="15"/>
        <v>7.14</v>
      </c>
      <c r="L242" s="15">
        <f t="shared" si="16"/>
        <v>37.4</v>
      </c>
    </row>
    <row r="243" spans="1:12" s="10" customFormat="1" ht="66" x14ac:dyDescent="0.25">
      <c r="A243" s="11">
        <v>237</v>
      </c>
      <c r="B243" s="12" t="s">
        <v>61</v>
      </c>
      <c r="C243" s="12" t="s">
        <v>16</v>
      </c>
      <c r="D243" s="12" t="s">
        <v>37</v>
      </c>
      <c r="E243" s="13" t="s">
        <v>286</v>
      </c>
      <c r="F243" s="14">
        <v>1</v>
      </c>
      <c r="G243" s="15">
        <v>1454</v>
      </c>
      <c r="H243" s="15">
        <f t="shared" si="13"/>
        <v>8.6460000000000008</v>
      </c>
      <c r="I243" s="16">
        <v>9.5</v>
      </c>
      <c r="J243" s="15">
        <f t="shared" si="14"/>
        <v>82.14</v>
      </c>
      <c r="K243" s="15">
        <f t="shared" si="15"/>
        <v>19.38</v>
      </c>
      <c r="L243" s="15">
        <f t="shared" si="16"/>
        <v>101.52</v>
      </c>
    </row>
    <row r="244" spans="1:12" s="10" customFormat="1" ht="66" x14ac:dyDescent="0.25">
      <c r="A244" s="11">
        <v>238</v>
      </c>
      <c r="B244" s="12" t="s">
        <v>52</v>
      </c>
      <c r="C244" s="12" t="s">
        <v>17</v>
      </c>
      <c r="D244" s="12" t="s">
        <v>29</v>
      </c>
      <c r="E244" s="13" t="s">
        <v>287</v>
      </c>
      <c r="F244" s="14">
        <v>1</v>
      </c>
      <c r="G244" s="15">
        <v>878</v>
      </c>
      <c r="H244" s="15">
        <f t="shared" si="13"/>
        <v>5.2210000000000001</v>
      </c>
      <c r="I244" s="16">
        <v>2.5</v>
      </c>
      <c r="J244" s="15">
        <f t="shared" si="14"/>
        <v>13.05</v>
      </c>
      <c r="K244" s="15">
        <f t="shared" si="15"/>
        <v>3.08</v>
      </c>
      <c r="L244" s="15">
        <f t="shared" si="16"/>
        <v>16.130000000000003</v>
      </c>
    </row>
    <row r="245" spans="1:12" s="10" customFormat="1" ht="66" x14ac:dyDescent="0.25">
      <c r="A245" s="11">
        <v>239</v>
      </c>
      <c r="B245" s="12" t="s">
        <v>50</v>
      </c>
      <c r="C245" s="12" t="s">
        <v>15</v>
      </c>
      <c r="D245" s="12" t="s">
        <v>31</v>
      </c>
      <c r="E245" s="13" t="s">
        <v>288</v>
      </c>
      <c r="F245" s="14">
        <v>1</v>
      </c>
      <c r="G245" s="15">
        <v>948</v>
      </c>
      <c r="H245" s="15">
        <f t="shared" si="13"/>
        <v>5.6369999999999996</v>
      </c>
      <c r="I245" s="16">
        <v>10</v>
      </c>
      <c r="J245" s="15">
        <f t="shared" si="14"/>
        <v>56.37</v>
      </c>
      <c r="K245" s="15">
        <f t="shared" si="15"/>
        <v>13.3</v>
      </c>
      <c r="L245" s="15">
        <f t="shared" si="16"/>
        <v>69.67</v>
      </c>
    </row>
    <row r="246" spans="1:12" s="10" customFormat="1" ht="52.8" x14ac:dyDescent="0.25">
      <c r="A246" s="11">
        <v>240</v>
      </c>
      <c r="B246" s="12" t="s">
        <v>50</v>
      </c>
      <c r="C246" s="12" t="s">
        <v>7</v>
      </c>
      <c r="D246" s="12" t="s">
        <v>31</v>
      </c>
      <c r="E246" s="13" t="s">
        <v>289</v>
      </c>
      <c r="F246" s="14">
        <v>1</v>
      </c>
      <c r="G246" s="15">
        <v>943</v>
      </c>
      <c r="H246" s="15">
        <f t="shared" si="13"/>
        <v>5.6070000000000002</v>
      </c>
      <c r="I246" s="16">
        <v>9</v>
      </c>
      <c r="J246" s="15">
        <f t="shared" si="14"/>
        <v>50.46</v>
      </c>
      <c r="K246" s="15">
        <f t="shared" si="15"/>
        <v>11.9</v>
      </c>
      <c r="L246" s="15">
        <f t="shared" si="16"/>
        <v>62.36</v>
      </c>
    </row>
    <row r="247" spans="1:12" s="10" customFormat="1" ht="52.8" x14ac:dyDescent="0.25">
      <c r="A247" s="11">
        <v>241</v>
      </c>
      <c r="B247" s="12" t="s">
        <v>50</v>
      </c>
      <c r="C247" s="12" t="s">
        <v>7</v>
      </c>
      <c r="D247" s="12" t="s">
        <v>29</v>
      </c>
      <c r="E247" s="13" t="s">
        <v>290</v>
      </c>
      <c r="F247" s="14">
        <v>1</v>
      </c>
      <c r="G247" s="15">
        <v>883</v>
      </c>
      <c r="H247" s="15">
        <f t="shared" si="13"/>
        <v>5.2510000000000003</v>
      </c>
      <c r="I247" s="16">
        <v>52</v>
      </c>
      <c r="J247" s="15">
        <f t="shared" si="14"/>
        <v>273.05</v>
      </c>
      <c r="K247" s="15">
        <f t="shared" si="15"/>
        <v>64.41</v>
      </c>
      <c r="L247" s="15">
        <f t="shared" si="16"/>
        <v>337.46000000000004</v>
      </c>
    </row>
    <row r="248" spans="1:12" s="10" customFormat="1" ht="66" x14ac:dyDescent="0.25">
      <c r="A248" s="11">
        <v>242</v>
      </c>
      <c r="B248" s="12" t="s">
        <v>50</v>
      </c>
      <c r="C248" s="12" t="s">
        <v>15</v>
      </c>
      <c r="D248" s="12" t="s">
        <v>31</v>
      </c>
      <c r="E248" s="13" t="s">
        <v>291</v>
      </c>
      <c r="F248" s="14">
        <v>1</v>
      </c>
      <c r="G248" s="15">
        <v>963</v>
      </c>
      <c r="H248" s="15">
        <f t="shared" si="13"/>
        <v>5.726</v>
      </c>
      <c r="I248" s="16">
        <v>118</v>
      </c>
      <c r="J248" s="15">
        <f t="shared" si="14"/>
        <v>675.67</v>
      </c>
      <c r="K248" s="15">
        <f t="shared" si="15"/>
        <v>159.38999999999999</v>
      </c>
      <c r="L248" s="15">
        <f t="shared" si="16"/>
        <v>835.06</v>
      </c>
    </row>
    <row r="249" spans="1:12" s="10" customFormat="1" ht="52.8" x14ac:dyDescent="0.25">
      <c r="A249" s="11">
        <v>243</v>
      </c>
      <c r="B249" s="12" t="s">
        <v>50</v>
      </c>
      <c r="C249" s="12" t="s">
        <v>7</v>
      </c>
      <c r="D249" s="12" t="s">
        <v>29</v>
      </c>
      <c r="E249" s="13" t="s">
        <v>292</v>
      </c>
      <c r="F249" s="14">
        <v>1</v>
      </c>
      <c r="G249" s="15">
        <v>878</v>
      </c>
      <c r="H249" s="15">
        <f t="shared" si="13"/>
        <v>5.2210000000000001</v>
      </c>
      <c r="I249" s="16">
        <v>128</v>
      </c>
      <c r="J249" s="15">
        <f t="shared" si="14"/>
        <v>668.29</v>
      </c>
      <c r="K249" s="15">
        <f t="shared" si="15"/>
        <v>157.65</v>
      </c>
      <c r="L249" s="15">
        <f t="shared" si="16"/>
        <v>825.93999999999994</v>
      </c>
    </row>
    <row r="250" spans="1:12" s="10" customFormat="1" ht="66" x14ac:dyDescent="0.25">
      <c r="A250" s="11">
        <v>244</v>
      </c>
      <c r="B250" s="12" t="s">
        <v>50</v>
      </c>
      <c r="C250" s="12" t="s">
        <v>11</v>
      </c>
      <c r="D250" s="12" t="s">
        <v>29</v>
      </c>
      <c r="E250" s="13" t="s">
        <v>293</v>
      </c>
      <c r="F250" s="14">
        <v>1</v>
      </c>
      <c r="G250" s="15">
        <v>878</v>
      </c>
      <c r="H250" s="15">
        <f t="shared" si="13"/>
        <v>5.2210000000000001</v>
      </c>
      <c r="I250" s="16">
        <v>5</v>
      </c>
      <c r="J250" s="15">
        <f t="shared" si="14"/>
        <v>26.11</v>
      </c>
      <c r="K250" s="15">
        <f t="shared" si="15"/>
        <v>6.16</v>
      </c>
      <c r="L250" s="15">
        <f t="shared" si="16"/>
        <v>32.269999999999996</v>
      </c>
    </row>
    <row r="251" spans="1:12" s="10" customFormat="1" ht="92.4" x14ac:dyDescent="0.25">
      <c r="A251" s="11">
        <v>245</v>
      </c>
      <c r="B251" s="12" t="s">
        <v>61</v>
      </c>
      <c r="C251" s="12" t="s">
        <v>22</v>
      </c>
      <c r="D251" s="12" t="s">
        <v>31</v>
      </c>
      <c r="E251" s="13" t="s">
        <v>294</v>
      </c>
      <c r="F251" s="14">
        <v>1</v>
      </c>
      <c r="G251" s="15">
        <v>1023</v>
      </c>
      <c r="H251" s="15">
        <f t="shared" si="13"/>
        <v>6.0830000000000002</v>
      </c>
      <c r="I251" s="16">
        <v>134.5</v>
      </c>
      <c r="J251" s="15">
        <f t="shared" si="14"/>
        <v>818.16</v>
      </c>
      <c r="K251" s="15">
        <f t="shared" si="15"/>
        <v>193</v>
      </c>
      <c r="L251" s="15">
        <f t="shared" si="16"/>
        <v>1011.16</v>
      </c>
    </row>
    <row r="252" spans="1:12" s="10" customFormat="1" ht="66" x14ac:dyDescent="0.25">
      <c r="A252" s="11">
        <v>246</v>
      </c>
      <c r="B252" s="12" t="s">
        <v>52</v>
      </c>
      <c r="C252" s="12" t="s">
        <v>14</v>
      </c>
      <c r="D252" s="12" t="s">
        <v>31</v>
      </c>
      <c r="E252" s="13" t="s">
        <v>295</v>
      </c>
      <c r="F252" s="14">
        <v>1</v>
      </c>
      <c r="G252" s="15">
        <v>946</v>
      </c>
      <c r="H252" s="15">
        <f t="shared" si="13"/>
        <v>5.625</v>
      </c>
      <c r="I252" s="16">
        <v>9</v>
      </c>
      <c r="J252" s="15">
        <f t="shared" si="14"/>
        <v>50.63</v>
      </c>
      <c r="K252" s="15">
        <f t="shared" si="15"/>
        <v>11.94</v>
      </c>
      <c r="L252" s="15">
        <f t="shared" si="16"/>
        <v>62.57</v>
      </c>
    </row>
    <row r="253" spans="1:12" s="10" customFormat="1" ht="66" x14ac:dyDescent="0.25">
      <c r="A253" s="11">
        <v>247</v>
      </c>
      <c r="B253" s="12" t="s">
        <v>61</v>
      </c>
      <c r="C253" s="12" t="s">
        <v>16</v>
      </c>
      <c r="D253" s="12" t="s">
        <v>33</v>
      </c>
      <c r="E253" s="13" t="s">
        <v>296</v>
      </c>
      <c r="F253" s="14">
        <v>1</v>
      </c>
      <c r="G253" s="15">
        <v>1130</v>
      </c>
      <c r="H253" s="15">
        <f t="shared" si="13"/>
        <v>6.7190000000000003</v>
      </c>
      <c r="I253" s="16">
        <v>94</v>
      </c>
      <c r="J253" s="15">
        <f t="shared" si="14"/>
        <v>631.59</v>
      </c>
      <c r="K253" s="15">
        <f t="shared" si="15"/>
        <v>148.99</v>
      </c>
      <c r="L253" s="15">
        <f t="shared" si="16"/>
        <v>780.58</v>
      </c>
    </row>
    <row r="254" spans="1:12" s="10" customFormat="1" ht="52.8" x14ac:dyDescent="0.25">
      <c r="A254" s="11">
        <v>248</v>
      </c>
      <c r="B254" s="12" t="s">
        <v>50</v>
      </c>
      <c r="C254" s="12" t="s">
        <v>7</v>
      </c>
      <c r="D254" s="12" t="s">
        <v>31</v>
      </c>
      <c r="E254" s="13" t="s">
        <v>297</v>
      </c>
      <c r="F254" s="14">
        <v>1</v>
      </c>
      <c r="G254" s="15">
        <v>943</v>
      </c>
      <c r="H254" s="15">
        <f t="shared" si="13"/>
        <v>5.6070000000000002</v>
      </c>
      <c r="I254" s="16">
        <v>78</v>
      </c>
      <c r="J254" s="15">
        <f t="shared" si="14"/>
        <v>437.35</v>
      </c>
      <c r="K254" s="15">
        <f t="shared" si="15"/>
        <v>103.17</v>
      </c>
      <c r="L254" s="15">
        <f t="shared" si="16"/>
        <v>540.52</v>
      </c>
    </row>
    <row r="255" spans="1:12" s="10" customFormat="1" ht="66" x14ac:dyDescent="0.25">
      <c r="A255" s="11">
        <v>249</v>
      </c>
      <c r="B255" s="12" t="s">
        <v>63</v>
      </c>
      <c r="C255" s="12" t="s">
        <v>65</v>
      </c>
      <c r="D255" s="12" t="s">
        <v>31</v>
      </c>
      <c r="E255" s="13" t="s">
        <v>298</v>
      </c>
      <c r="F255" s="14">
        <v>1</v>
      </c>
      <c r="G255" s="15">
        <v>953</v>
      </c>
      <c r="H255" s="15">
        <f t="shared" si="13"/>
        <v>5.6669999999999998</v>
      </c>
      <c r="I255" s="16">
        <v>2.1</v>
      </c>
      <c r="J255" s="15">
        <f t="shared" si="14"/>
        <v>11.9</v>
      </c>
      <c r="K255" s="15">
        <f t="shared" si="15"/>
        <v>2.81</v>
      </c>
      <c r="L255" s="15">
        <f t="shared" si="16"/>
        <v>14.71</v>
      </c>
    </row>
    <row r="256" spans="1:12" s="10" customFormat="1" ht="66" x14ac:dyDescent="0.25">
      <c r="A256" s="11">
        <v>250</v>
      </c>
      <c r="B256" s="12" t="s">
        <v>61</v>
      </c>
      <c r="C256" s="12" t="s">
        <v>16</v>
      </c>
      <c r="D256" s="12" t="s">
        <v>31</v>
      </c>
      <c r="E256" s="13" t="s">
        <v>299</v>
      </c>
      <c r="F256" s="14">
        <v>1</v>
      </c>
      <c r="G256" s="15">
        <v>1092</v>
      </c>
      <c r="H256" s="15">
        <f t="shared" si="13"/>
        <v>6.4930000000000003</v>
      </c>
      <c r="I256" s="16">
        <v>241</v>
      </c>
      <c r="J256" s="15">
        <f t="shared" si="14"/>
        <v>1564.81</v>
      </c>
      <c r="K256" s="15">
        <f t="shared" si="15"/>
        <v>369.14</v>
      </c>
      <c r="L256" s="15">
        <f t="shared" si="16"/>
        <v>1933.9499999999998</v>
      </c>
    </row>
    <row r="257" spans="1:12" s="10" customFormat="1" ht="66" x14ac:dyDescent="0.25">
      <c r="A257" s="11">
        <v>251</v>
      </c>
      <c r="B257" s="12" t="s">
        <v>50</v>
      </c>
      <c r="C257" s="12" t="s">
        <v>11</v>
      </c>
      <c r="D257" s="12" t="s">
        <v>29</v>
      </c>
      <c r="E257" s="13" t="s">
        <v>300</v>
      </c>
      <c r="F257" s="14">
        <v>1</v>
      </c>
      <c r="G257" s="15">
        <v>878</v>
      </c>
      <c r="H257" s="15">
        <f t="shared" si="13"/>
        <v>5.2210000000000001</v>
      </c>
      <c r="I257" s="16">
        <v>67.5</v>
      </c>
      <c r="J257" s="15">
        <f t="shared" si="14"/>
        <v>352.42</v>
      </c>
      <c r="K257" s="15">
        <f t="shared" si="15"/>
        <v>83.14</v>
      </c>
      <c r="L257" s="15">
        <f t="shared" si="16"/>
        <v>435.56</v>
      </c>
    </row>
    <row r="258" spans="1:12" s="10" customFormat="1" ht="79.2" x14ac:dyDescent="0.25">
      <c r="A258" s="11">
        <v>252</v>
      </c>
      <c r="B258" s="12" t="s">
        <v>61</v>
      </c>
      <c r="C258" s="12" t="s">
        <v>12</v>
      </c>
      <c r="D258" s="12" t="s">
        <v>39</v>
      </c>
      <c r="E258" s="13" t="s">
        <v>301</v>
      </c>
      <c r="F258" s="14">
        <v>1</v>
      </c>
      <c r="G258" s="15">
        <v>2149</v>
      </c>
      <c r="H258" s="15">
        <f t="shared" si="13"/>
        <v>12.779</v>
      </c>
      <c r="I258" s="17">
        <v>3</v>
      </c>
      <c r="J258" s="15">
        <f t="shared" si="14"/>
        <v>38.340000000000003</v>
      </c>
      <c r="K258" s="15">
        <f t="shared" si="15"/>
        <v>9.0399999999999991</v>
      </c>
      <c r="L258" s="15">
        <f t="shared" si="16"/>
        <v>47.38</v>
      </c>
    </row>
    <row r="259" spans="1:12" s="10" customFormat="1" ht="66" x14ac:dyDescent="0.25">
      <c r="A259" s="11">
        <v>253</v>
      </c>
      <c r="B259" s="12" t="s">
        <v>50</v>
      </c>
      <c r="C259" s="12" t="s">
        <v>10</v>
      </c>
      <c r="D259" s="12" t="s">
        <v>33</v>
      </c>
      <c r="E259" s="13" t="s">
        <v>302</v>
      </c>
      <c r="F259" s="14">
        <v>1</v>
      </c>
      <c r="G259" s="15">
        <v>983</v>
      </c>
      <c r="H259" s="15">
        <f t="shared" si="13"/>
        <v>5.8449999999999998</v>
      </c>
      <c r="I259" s="16">
        <v>59</v>
      </c>
      <c r="J259" s="15">
        <f t="shared" si="14"/>
        <v>344.86</v>
      </c>
      <c r="K259" s="15">
        <f t="shared" si="15"/>
        <v>81.349999999999994</v>
      </c>
      <c r="L259" s="15">
        <f t="shared" si="16"/>
        <v>426.21000000000004</v>
      </c>
    </row>
    <row r="260" spans="1:12" s="10" customFormat="1" ht="66" x14ac:dyDescent="0.25">
      <c r="A260" s="11">
        <v>254</v>
      </c>
      <c r="B260" s="12" t="s">
        <v>50</v>
      </c>
      <c r="C260" s="12" t="s">
        <v>10</v>
      </c>
      <c r="D260" s="12" t="s">
        <v>31</v>
      </c>
      <c r="E260" s="13" t="s">
        <v>303</v>
      </c>
      <c r="F260" s="14">
        <v>1</v>
      </c>
      <c r="G260" s="15">
        <v>943</v>
      </c>
      <c r="H260" s="15">
        <f t="shared" si="13"/>
        <v>5.6070000000000002</v>
      </c>
      <c r="I260" s="16">
        <v>71</v>
      </c>
      <c r="J260" s="15">
        <f t="shared" si="14"/>
        <v>398.1</v>
      </c>
      <c r="K260" s="15">
        <f t="shared" si="15"/>
        <v>93.91</v>
      </c>
      <c r="L260" s="15">
        <f t="shared" si="16"/>
        <v>492.01</v>
      </c>
    </row>
    <row r="261" spans="1:12" s="10" customFormat="1" ht="52.8" x14ac:dyDescent="0.25">
      <c r="A261" s="11">
        <v>255</v>
      </c>
      <c r="B261" s="12" t="s">
        <v>63</v>
      </c>
      <c r="C261" s="12" t="s">
        <v>8</v>
      </c>
      <c r="D261" s="12" t="s">
        <v>31</v>
      </c>
      <c r="E261" s="13" t="s">
        <v>304</v>
      </c>
      <c r="F261" s="14">
        <v>1</v>
      </c>
      <c r="G261" s="15">
        <v>953</v>
      </c>
      <c r="H261" s="15">
        <f t="shared" si="13"/>
        <v>5.6669999999999998</v>
      </c>
      <c r="I261" s="16">
        <v>43</v>
      </c>
      <c r="J261" s="15">
        <f t="shared" si="14"/>
        <v>243.68</v>
      </c>
      <c r="K261" s="15">
        <f t="shared" si="15"/>
        <v>57.48</v>
      </c>
      <c r="L261" s="15">
        <f t="shared" si="16"/>
        <v>301.16000000000003</v>
      </c>
    </row>
    <row r="262" spans="1:12" s="10" customFormat="1" ht="52.8" x14ac:dyDescent="0.25">
      <c r="A262" s="11">
        <v>256</v>
      </c>
      <c r="B262" s="12" t="s">
        <v>50</v>
      </c>
      <c r="C262" s="12" t="s">
        <v>7</v>
      </c>
      <c r="D262" s="12" t="s">
        <v>31</v>
      </c>
      <c r="E262" s="13" t="s">
        <v>305</v>
      </c>
      <c r="F262" s="14">
        <v>1</v>
      </c>
      <c r="G262" s="15">
        <v>948</v>
      </c>
      <c r="H262" s="15">
        <f t="shared" si="13"/>
        <v>5.6369999999999996</v>
      </c>
      <c r="I262" s="16">
        <v>14</v>
      </c>
      <c r="J262" s="15">
        <f t="shared" si="14"/>
        <v>78.92</v>
      </c>
      <c r="K262" s="15">
        <f t="shared" si="15"/>
        <v>18.62</v>
      </c>
      <c r="L262" s="15">
        <f t="shared" si="16"/>
        <v>97.54</v>
      </c>
    </row>
    <row r="263" spans="1:12" s="10" customFormat="1" ht="66" x14ac:dyDescent="0.25">
      <c r="A263" s="11">
        <v>257</v>
      </c>
      <c r="B263" s="12" t="s">
        <v>50</v>
      </c>
      <c r="C263" s="12" t="s">
        <v>11</v>
      </c>
      <c r="D263" s="12" t="s">
        <v>31</v>
      </c>
      <c r="E263" s="13" t="s">
        <v>306</v>
      </c>
      <c r="F263" s="14">
        <v>1</v>
      </c>
      <c r="G263" s="15">
        <v>943</v>
      </c>
      <c r="H263" s="15">
        <f t="shared" si="13"/>
        <v>5.6070000000000002</v>
      </c>
      <c r="I263" s="16">
        <v>32</v>
      </c>
      <c r="J263" s="15">
        <f t="shared" si="14"/>
        <v>179.42</v>
      </c>
      <c r="K263" s="15">
        <f t="shared" si="15"/>
        <v>42.33</v>
      </c>
      <c r="L263" s="15">
        <f t="shared" si="16"/>
        <v>221.75</v>
      </c>
    </row>
    <row r="264" spans="1:12" s="10" customFormat="1" ht="66" x14ac:dyDescent="0.25">
      <c r="A264" s="11">
        <v>258</v>
      </c>
      <c r="B264" s="12" t="s">
        <v>50</v>
      </c>
      <c r="C264" s="12" t="s">
        <v>10</v>
      </c>
      <c r="D264" s="12" t="s">
        <v>33</v>
      </c>
      <c r="E264" s="13" t="s">
        <v>307</v>
      </c>
      <c r="F264" s="14">
        <v>1</v>
      </c>
      <c r="G264" s="15">
        <v>978</v>
      </c>
      <c r="H264" s="15">
        <f t="shared" si="13"/>
        <v>5.8159999999999998</v>
      </c>
      <c r="I264" s="16">
        <v>47</v>
      </c>
      <c r="J264" s="15">
        <f t="shared" si="14"/>
        <v>273.35000000000002</v>
      </c>
      <c r="K264" s="15">
        <f t="shared" si="15"/>
        <v>64.48</v>
      </c>
      <c r="L264" s="15">
        <f t="shared" si="16"/>
        <v>337.83000000000004</v>
      </c>
    </row>
    <row r="265" spans="1:12" s="10" customFormat="1" ht="52.8" x14ac:dyDescent="0.25">
      <c r="A265" s="11">
        <v>259</v>
      </c>
      <c r="B265" s="12" t="s">
        <v>50</v>
      </c>
      <c r="C265" s="12" t="s">
        <v>7</v>
      </c>
      <c r="D265" s="12" t="s">
        <v>31</v>
      </c>
      <c r="E265" s="13" t="s">
        <v>308</v>
      </c>
      <c r="F265" s="14">
        <v>1</v>
      </c>
      <c r="G265" s="15">
        <v>943</v>
      </c>
      <c r="H265" s="15">
        <f t="shared" si="13"/>
        <v>5.6070000000000002</v>
      </c>
      <c r="I265" s="16">
        <v>17</v>
      </c>
      <c r="J265" s="15">
        <f t="shared" si="14"/>
        <v>95.32</v>
      </c>
      <c r="K265" s="15">
        <f t="shared" si="15"/>
        <v>22.49</v>
      </c>
      <c r="L265" s="15">
        <f t="shared" si="16"/>
        <v>117.80999999999999</v>
      </c>
    </row>
    <row r="266" spans="1:12" s="10" customFormat="1" ht="52.8" x14ac:dyDescent="0.25">
      <c r="A266" s="11">
        <v>260</v>
      </c>
      <c r="B266" s="12" t="s">
        <v>63</v>
      </c>
      <c r="C266" s="12" t="s">
        <v>13</v>
      </c>
      <c r="D266" s="12" t="s">
        <v>31</v>
      </c>
      <c r="E266" s="13" t="s">
        <v>309</v>
      </c>
      <c r="F266" s="14">
        <v>1</v>
      </c>
      <c r="G266" s="15">
        <v>961</v>
      </c>
      <c r="H266" s="15">
        <f t="shared" si="13"/>
        <v>5.7140000000000004</v>
      </c>
      <c r="I266" s="16">
        <v>50</v>
      </c>
      <c r="J266" s="15">
        <f t="shared" si="14"/>
        <v>285.7</v>
      </c>
      <c r="K266" s="15">
        <f t="shared" si="15"/>
        <v>67.400000000000006</v>
      </c>
      <c r="L266" s="15">
        <f t="shared" si="16"/>
        <v>353.1</v>
      </c>
    </row>
    <row r="267" spans="1:12" s="10" customFormat="1" ht="66" x14ac:dyDescent="0.25">
      <c r="A267" s="11">
        <v>261</v>
      </c>
      <c r="B267" s="12" t="s">
        <v>63</v>
      </c>
      <c r="C267" s="12" t="s">
        <v>234</v>
      </c>
      <c r="D267" s="12" t="s">
        <v>29</v>
      </c>
      <c r="E267" s="13" t="s">
        <v>310</v>
      </c>
      <c r="F267" s="14">
        <v>1</v>
      </c>
      <c r="G267" s="15">
        <v>878</v>
      </c>
      <c r="H267" s="15">
        <f t="shared" ref="H267:H288" si="17">ROUND(G267/168.17,3)</f>
        <v>5.2210000000000001</v>
      </c>
      <c r="I267" s="16">
        <v>44</v>
      </c>
      <c r="J267" s="15">
        <f t="shared" ref="J267:J288" si="18">IF(F267=100%,ROUND(H267*I267,2),0)</f>
        <v>229.72</v>
      </c>
      <c r="K267" s="15">
        <f t="shared" si="15"/>
        <v>54.19</v>
      </c>
      <c r="L267" s="15">
        <f t="shared" si="16"/>
        <v>283.90999999999997</v>
      </c>
    </row>
    <row r="268" spans="1:12" s="10" customFormat="1" ht="66" x14ac:dyDescent="0.25">
      <c r="A268" s="11">
        <v>262</v>
      </c>
      <c r="B268" s="12" t="s">
        <v>50</v>
      </c>
      <c r="C268" s="12" t="s">
        <v>15</v>
      </c>
      <c r="D268" s="12" t="s">
        <v>31</v>
      </c>
      <c r="E268" s="13" t="s">
        <v>311</v>
      </c>
      <c r="F268" s="14">
        <v>1</v>
      </c>
      <c r="G268" s="15">
        <v>943</v>
      </c>
      <c r="H268" s="15">
        <f t="shared" si="17"/>
        <v>5.6070000000000002</v>
      </c>
      <c r="I268" s="16">
        <v>106</v>
      </c>
      <c r="J268" s="15">
        <f t="shared" si="18"/>
        <v>594.34</v>
      </c>
      <c r="K268" s="15">
        <f t="shared" ref="K268:K288" si="19">ROUND(J268*0.2359,2)</f>
        <v>140.19999999999999</v>
      </c>
      <c r="L268" s="15">
        <f t="shared" ref="L268:L288" si="20">J268+K268</f>
        <v>734.54</v>
      </c>
    </row>
    <row r="269" spans="1:12" s="10" customFormat="1" ht="52.8" x14ac:dyDescent="0.25">
      <c r="A269" s="11">
        <v>263</v>
      </c>
      <c r="B269" s="12" t="s">
        <v>50</v>
      </c>
      <c r="C269" s="12" t="s">
        <v>7</v>
      </c>
      <c r="D269" s="12" t="s">
        <v>29</v>
      </c>
      <c r="E269" s="13" t="s">
        <v>312</v>
      </c>
      <c r="F269" s="14">
        <v>1</v>
      </c>
      <c r="G269" s="15">
        <v>878</v>
      </c>
      <c r="H269" s="15">
        <f t="shared" si="17"/>
        <v>5.2210000000000001</v>
      </c>
      <c r="I269" s="16">
        <v>84</v>
      </c>
      <c r="J269" s="15">
        <f t="shared" si="18"/>
        <v>438.56</v>
      </c>
      <c r="K269" s="15">
        <f t="shared" si="19"/>
        <v>103.46</v>
      </c>
      <c r="L269" s="15">
        <f t="shared" si="20"/>
        <v>542.02</v>
      </c>
    </row>
    <row r="270" spans="1:12" s="10" customFormat="1" ht="52.8" x14ac:dyDescent="0.25">
      <c r="A270" s="11">
        <v>264</v>
      </c>
      <c r="B270" s="12" t="s">
        <v>50</v>
      </c>
      <c r="C270" s="12" t="s">
        <v>7</v>
      </c>
      <c r="D270" s="12" t="s">
        <v>31</v>
      </c>
      <c r="E270" s="13" t="s">
        <v>313</v>
      </c>
      <c r="F270" s="14">
        <v>1</v>
      </c>
      <c r="G270" s="15">
        <v>968</v>
      </c>
      <c r="H270" s="15">
        <f t="shared" si="17"/>
        <v>5.7560000000000002</v>
      </c>
      <c r="I270" s="16">
        <v>33</v>
      </c>
      <c r="J270" s="15">
        <f t="shared" si="18"/>
        <v>189.95</v>
      </c>
      <c r="K270" s="15">
        <f t="shared" si="19"/>
        <v>44.81</v>
      </c>
      <c r="L270" s="15">
        <f t="shared" si="20"/>
        <v>234.76</v>
      </c>
    </row>
    <row r="271" spans="1:12" s="10" customFormat="1" ht="66" x14ac:dyDescent="0.25">
      <c r="A271" s="11">
        <v>265</v>
      </c>
      <c r="B271" s="12" t="s">
        <v>50</v>
      </c>
      <c r="C271" s="12" t="s">
        <v>10</v>
      </c>
      <c r="D271" s="12" t="s">
        <v>29</v>
      </c>
      <c r="E271" s="13" t="s">
        <v>314</v>
      </c>
      <c r="F271" s="14">
        <v>1</v>
      </c>
      <c r="G271" s="15">
        <v>873</v>
      </c>
      <c r="H271" s="15">
        <f t="shared" si="17"/>
        <v>5.1909999999999998</v>
      </c>
      <c r="I271" s="16">
        <v>76</v>
      </c>
      <c r="J271" s="15">
        <f t="shared" si="18"/>
        <v>394.52</v>
      </c>
      <c r="K271" s="15">
        <f t="shared" si="19"/>
        <v>93.07</v>
      </c>
      <c r="L271" s="15">
        <f t="shared" si="20"/>
        <v>487.59</v>
      </c>
    </row>
    <row r="272" spans="1:12" s="10" customFormat="1" ht="52.8" x14ac:dyDescent="0.25">
      <c r="A272" s="11">
        <v>266</v>
      </c>
      <c r="B272" s="12" t="s">
        <v>50</v>
      </c>
      <c r="C272" s="12" t="s">
        <v>7</v>
      </c>
      <c r="D272" s="12" t="s">
        <v>29</v>
      </c>
      <c r="E272" s="13" t="s">
        <v>315</v>
      </c>
      <c r="F272" s="14">
        <v>1</v>
      </c>
      <c r="G272" s="15">
        <v>878</v>
      </c>
      <c r="H272" s="15">
        <f t="shared" si="17"/>
        <v>5.2210000000000001</v>
      </c>
      <c r="I272" s="16">
        <v>14</v>
      </c>
      <c r="J272" s="15">
        <f t="shared" si="18"/>
        <v>73.09</v>
      </c>
      <c r="K272" s="15">
        <f t="shared" si="19"/>
        <v>17.239999999999998</v>
      </c>
      <c r="L272" s="15">
        <f t="shared" si="20"/>
        <v>90.33</v>
      </c>
    </row>
    <row r="273" spans="1:12" s="10" customFormat="1" ht="66" x14ac:dyDescent="0.25">
      <c r="A273" s="11">
        <v>267</v>
      </c>
      <c r="B273" s="12" t="s">
        <v>50</v>
      </c>
      <c r="C273" s="12" t="s">
        <v>15</v>
      </c>
      <c r="D273" s="12" t="s">
        <v>29</v>
      </c>
      <c r="E273" s="13" t="s">
        <v>316</v>
      </c>
      <c r="F273" s="14">
        <v>1</v>
      </c>
      <c r="G273" s="15">
        <v>878</v>
      </c>
      <c r="H273" s="15">
        <f t="shared" si="17"/>
        <v>5.2210000000000001</v>
      </c>
      <c r="I273" s="16">
        <v>129</v>
      </c>
      <c r="J273" s="15">
        <f t="shared" si="18"/>
        <v>673.51</v>
      </c>
      <c r="K273" s="15">
        <f t="shared" si="19"/>
        <v>158.88</v>
      </c>
      <c r="L273" s="15">
        <f t="shared" si="20"/>
        <v>832.39</v>
      </c>
    </row>
    <row r="274" spans="1:12" s="10" customFormat="1" ht="79.2" x14ac:dyDescent="0.25">
      <c r="A274" s="11">
        <v>268</v>
      </c>
      <c r="B274" s="12" t="s">
        <v>61</v>
      </c>
      <c r="C274" s="12" t="s">
        <v>12</v>
      </c>
      <c r="D274" s="12" t="s">
        <v>40</v>
      </c>
      <c r="E274" s="13" t="s">
        <v>317</v>
      </c>
      <c r="F274" s="14">
        <v>1</v>
      </c>
      <c r="G274" s="15">
        <v>1961</v>
      </c>
      <c r="H274" s="15">
        <f t="shared" si="17"/>
        <v>11.661</v>
      </c>
      <c r="I274" s="17">
        <v>3.5</v>
      </c>
      <c r="J274" s="15">
        <f t="shared" si="18"/>
        <v>40.81</v>
      </c>
      <c r="K274" s="15">
        <f t="shared" si="19"/>
        <v>9.6300000000000008</v>
      </c>
      <c r="L274" s="15">
        <f t="shared" si="20"/>
        <v>50.440000000000005</v>
      </c>
    </row>
    <row r="275" spans="1:12" s="10" customFormat="1" ht="66" x14ac:dyDescent="0.25">
      <c r="A275" s="11">
        <v>269</v>
      </c>
      <c r="B275" s="12" t="s">
        <v>63</v>
      </c>
      <c r="C275" s="12" t="s">
        <v>65</v>
      </c>
      <c r="D275" s="12" t="s">
        <v>31</v>
      </c>
      <c r="E275" s="13" t="s">
        <v>318</v>
      </c>
      <c r="F275" s="14">
        <v>1</v>
      </c>
      <c r="G275" s="15">
        <v>968</v>
      </c>
      <c r="H275" s="15">
        <f t="shared" si="17"/>
        <v>5.7560000000000002</v>
      </c>
      <c r="I275" s="16">
        <v>22</v>
      </c>
      <c r="J275" s="15">
        <f t="shared" si="18"/>
        <v>126.63</v>
      </c>
      <c r="K275" s="15">
        <f t="shared" si="19"/>
        <v>29.87</v>
      </c>
      <c r="L275" s="15">
        <f t="shared" si="20"/>
        <v>156.5</v>
      </c>
    </row>
    <row r="276" spans="1:12" s="10" customFormat="1" ht="66" x14ac:dyDescent="0.25">
      <c r="A276" s="11">
        <v>270</v>
      </c>
      <c r="B276" s="12" t="s">
        <v>50</v>
      </c>
      <c r="C276" s="12" t="s">
        <v>10</v>
      </c>
      <c r="D276" s="12" t="s">
        <v>31</v>
      </c>
      <c r="E276" s="13" t="s">
        <v>319</v>
      </c>
      <c r="F276" s="14">
        <v>1</v>
      </c>
      <c r="G276" s="15">
        <v>953</v>
      </c>
      <c r="H276" s="15">
        <f t="shared" si="17"/>
        <v>5.6669999999999998</v>
      </c>
      <c r="I276" s="16">
        <v>31</v>
      </c>
      <c r="J276" s="15">
        <f t="shared" si="18"/>
        <v>175.68</v>
      </c>
      <c r="K276" s="15">
        <f t="shared" si="19"/>
        <v>41.44</v>
      </c>
      <c r="L276" s="15">
        <f t="shared" si="20"/>
        <v>217.12</v>
      </c>
    </row>
    <row r="277" spans="1:12" s="10" customFormat="1" ht="66" x14ac:dyDescent="0.25">
      <c r="A277" s="11">
        <v>271</v>
      </c>
      <c r="B277" s="12" t="s">
        <v>61</v>
      </c>
      <c r="C277" s="12" t="s">
        <v>16</v>
      </c>
      <c r="D277" s="12" t="s">
        <v>31</v>
      </c>
      <c r="E277" s="13" t="s">
        <v>320</v>
      </c>
      <c r="F277" s="14">
        <v>1</v>
      </c>
      <c r="G277" s="15">
        <v>1324</v>
      </c>
      <c r="H277" s="15">
        <f t="shared" si="17"/>
        <v>7.8730000000000002</v>
      </c>
      <c r="I277" s="16">
        <v>257</v>
      </c>
      <c r="J277" s="15">
        <f t="shared" si="18"/>
        <v>2023.36</v>
      </c>
      <c r="K277" s="15">
        <f t="shared" si="19"/>
        <v>477.31</v>
      </c>
      <c r="L277" s="15">
        <f t="shared" si="20"/>
        <v>2500.67</v>
      </c>
    </row>
    <row r="278" spans="1:12" s="10" customFormat="1" ht="66" x14ac:dyDescent="0.25">
      <c r="A278" s="11">
        <v>272</v>
      </c>
      <c r="B278" s="12" t="s">
        <v>61</v>
      </c>
      <c r="C278" s="12" t="s">
        <v>16</v>
      </c>
      <c r="D278" s="12" t="s">
        <v>32</v>
      </c>
      <c r="E278" s="13" t="s">
        <v>321</v>
      </c>
      <c r="F278" s="14">
        <v>1</v>
      </c>
      <c r="G278" s="15">
        <v>1348</v>
      </c>
      <c r="H278" s="15">
        <f t="shared" si="17"/>
        <v>8.016</v>
      </c>
      <c r="I278" s="16">
        <v>254.5</v>
      </c>
      <c r="J278" s="15">
        <f t="shared" si="18"/>
        <v>2040.07</v>
      </c>
      <c r="K278" s="15">
        <f t="shared" si="19"/>
        <v>481.25</v>
      </c>
      <c r="L278" s="15">
        <f t="shared" si="20"/>
        <v>2521.3199999999997</v>
      </c>
    </row>
    <row r="279" spans="1:12" s="10" customFormat="1" ht="66" x14ac:dyDescent="0.25">
      <c r="A279" s="11">
        <v>273</v>
      </c>
      <c r="B279" s="12" t="s">
        <v>63</v>
      </c>
      <c r="C279" s="12" t="s">
        <v>65</v>
      </c>
      <c r="D279" s="12" t="s">
        <v>34</v>
      </c>
      <c r="E279" s="13" t="s">
        <v>322</v>
      </c>
      <c r="F279" s="14">
        <v>1</v>
      </c>
      <c r="G279" s="15">
        <v>1110</v>
      </c>
      <c r="H279" s="15">
        <f t="shared" si="17"/>
        <v>6.6</v>
      </c>
      <c r="I279" s="16">
        <f>5.2+9.1</f>
        <v>14.3</v>
      </c>
      <c r="J279" s="15">
        <f t="shared" si="18"/>
        <v>94.38</v>
      </c>
      <c r="K279" s="15">
        <f t="shared" si="19"/>
        <v>22.26</v>
      </c>
      <c r="L279" s="15">
        <f t="shared" si="20"/>
        <v>116.64</v>
      </c>
    </row>
    <row r="280" spans="1:12" s="10" customFormat="1" ht="66" x14ac:dyDescent="0.25">
      <c r="A280" s="11">
        <v>275</v>
      </c>
      <c r="B280" s="12" t="s">
        <v>50</v>
      </c>
      <c r="C280" s="12" t="s">
        <v>5</v>
      </c>
      <c r="D280" s="12" t="s">
        <v>29</v>
      </c>
      <c r="E280" s="13" t="s">
        <v>323</v>
      </c>
      <c r="F280" s="14">
        <v>1</v>
      </c>
      <c r="G280" s="15">
        <v>883</v>
      </c>
      <c r="H280" s="15">
        <f t="shared" si="17"/>
        <v>5.2510000000000003</v>
      </c>
      <c r="I280" s="16">
        <v>29.5</v>
      </c>
      <c r="J280" s="15">
        <f t="shared" si="18"/>
        <v>154.9</v>
      </c>
      <c r="K280" s="15">
        <f t="shared" si="19"/>
        <v>36.54</v>
      </c>
      <c r="L280" s="15">
        <f t="shared" si="20"/>
        <v>191.44</v>
      </c>
    </row>
    <row r="281" spans="1:12" s="10" customFormat="1" ht="66" x14ac:dyDescent="0.25">
      <c r="A281" s="11">
        <v>276</v>
      </c>
      <c r="B281" s="12" t="s">
        <v>63</v>
      </c>
      <c r="C281" s="12" t="s">
        <v>65</v>
      </c>
      <c r="D281" s="12" t="s">
        <v>33</v>
      </c>
      <c r="E281" s="13" t="s">
        <v>324</v>
      </c>
      <c r="F281" s="14">
        <v>1</v>
      </c>
      <c r="G281" s="15">
        <v>988</v>
      </c>
      <c r="H281" s="15">
        <f t="shared" si="17"/>
        <v>5.875</v>
      </c>
      <c r="I281" s="16">
        <v>16.45</v>
      </c>
      <c r="J281" s="15">
        <f t="shared" si="18"/>
        <v>96.64</v>
      </c>
      <c r="K281" s="15">
        <f t="shared" si="19"/>
        <v>22.8</v>
      </c>
      <c r="L281" s="15">
        <f t="shared" si="20"/>
        <v>119.44</v>
      </c>
    </row>
    <row r="282" spans="1:12" s="10" customFormat="1" ht="52.8" x14ac:dyDescent="0.25">
      <c r="A282" s="11">
        <v>277</v>
      </c>
      <c r="B282" s="12" t="s">
        <v>63</v>
      </c>
      <c r="C282" s="12" t="s">
        <v>4</v>
      </c>
      <c r="D282" s="12" t="s">
        <v>31</v>
      </c>
      <c r="E282" s="13" t="s">
        <v>325</v>
      </c>
      <c r="F282" s="14">
        <v>1</v>
      </c>
      <c r="G282" s="15">
        <v>960</v>
      </c>
      <c r="H282" s="15">
        <f t="shared" si="17"/>
        <v>5.7089999999999996</v>
      </c>
      <c r="I282" s="16">
        <v>35</v>
      </c>
      <c r="J282" s="15">
        <f t="shared" si="18"/>
        <v>199.82</v>
      </c>
      <c r="K282" s="15">
        <f t="shared" si="19"/>
        <v>47.14</v>
      </c>
      <c r="L282" s="15">
        <f t="shared" si="20"/>
        <v>246.95999999999998</v>
      </c>
    </row>
    <row r="283" spans="1:12" s="10" customFormat="1" ht="66" x14ac:dyDescent="0.25">
      <c r="A283" s="11">
        <v>278</v>
      </c>
      <c r="B283" s="12" t="s">
        <v>61</v>
      </c>
      <c r="C283" s="12" t="s">
        <v>16</v>
      </c>
      <c r="D283" s="12" t="s">
        <v>31</v>
      </c>
      <c r="E283" s="13" t="s">
        <v>326</v>
      </c>
      <c r="F283" s="14">
        <v>1</v>
      </c>
      <c r="G283" s="15">
        <v>1087</v>
      </c>
      <c r="H283" s="15">
        <f t="shared" si="17"/>
        <v>6.4640000000000004</v>
      </c>
      <c r="I283" s="16">
        <v>254.5</v>
      </c>
      <c r="J283" s="15">
        <f t="shared" si="18"/>
        <v>1645.09</v>
      </c>
      <c r="K283" s="15">
        <f t="shared" si="19"/>
        <v>388.08</v>
      </c>
      <c r="L283" s="15">
        <f t="shared" si="20"/>
        <v>2033.1699999999998</v>
      </c>
    </row>
    <row r="284" spans="1:12" s="10" customFormat="1" ht="66" x14ac:dyDescent="0.25">
      <c r="A284" s="11">
        <v>279</v>
      </c>
      <c r="B284" s="12" t="s">
        <v>50</v>
      </c>
      <c r="C284" s="12" t="s">
        <v>5</v>
      </c>
      <c r="D284" s="12" t="s">
        <v>31</v>
      </c>
      <c r="E284" s="13" t="s">
        <v>327</v>
      </c>
      <c r="F284" s="14">
        <v>1</v>
      </c>
      <c r="G284" s="15">
        <v>963</v>
      </c>
      <c r="H284" s="15">
        <f t="shared" si="17"/>
        <v>5.726</v>
      </c>
      <c r="I284" s="16">
        <v>42.5</v>
      </c>
      <c r="J284" s="15">
        <f t="shared" si="18"/>
        <v>243.36</v>
      </c>
      <c r="K284" s="15">
        <f t="shared" si="19"/>
        <v>57.41</v>
      </c>
      <c r="L284" s="15">
        <f t="shared" si="20"/>
        <v>300.77</v>
      </c>
    </row>
    <row r="285" spans="1:12" s="10" customFormat="1" ht="66" x14ac:dyDescent="0.25">
      <c r="A285" s="11">
        <v>280</v>
      </c>
      <c r="B285" s="12" t="s">
        <v>63</v>
      </c>
      <c r="C285" s="12" t="s">
        <v>65</v>
      </c>
      <c r="D285" s="12" t="s">
        <v>29</v>
      </c>
      <c r="E285" s="13" t="s">
        <v>328</v>
      </c>
      <c r="F285" s="14">
        <v>1</v>
      </c>
      <c r="G285" s="15">
        <v>878</v>
      </c>
      <c r="H285" s="15">
        <f t="shared" si="17"/>
        <v>5.2210000000000001</v>
      </c>
      <c r="I285" s="16">
        <v>23.1</v>
      </c>
      <c r="J285" s="15">
        <f t="shared" si="18"/>
        <v>120.61</v>
      </c>
      <c r="K285" s="15">
        <f t="shared" si="19"/>
        <v>28.45</v>
      </c>
      <c r="L285" s="15">
        <f t="shared" si="20"/>
        <v>149.06</v>
      </c>
    </row>
    <row r="286" spans="1:12" s="10" customFormat="1" ht="66" x14ac:dyDescent="0.25">
      <c r="A286" s="11">
        <v>281</v>
      </c>
      <c r="B286" s="12" t="s">
        <v>50</v>
      </c>
      <c r="C286" s="12" t="s">
        <v>10</v>
      </c>
      <c r="D286" s="12" t="s">
        <v>30</v>
      </c>
      <c r="E286" s="13" t="s">
        <v>329</v>
      </c>
      <c r="F286" s="14">
        <v>1</v>
      </c>
      <c r="G286" s="15">
        <v>1720</v>
      </c>
      <c r="H286" s="15">
        <f t="shared" si="17"/>
        <v>10.228</v>
      </c>
      <c r="I286" s="16">
        <v>10</v>
      </c>
      <c r="J286" s="15">
        <f t="shared" si="18"/>
        <v>102.28</v>
      </c>
      <c r="K286" s="15">
        <f t="shared" si="19"/>
        <v>24.13</v>
      </c>
      <c r="L286" s="15">
        <f t="shared" si="20"/>
        <v>126.41</v>
      </c>
    </row>
    <row r="287" spans="1:12" s="10" customFormat="1" ht="66" x14ac:dyDescent="0.25">
      <c r="A287" s="11">
        <v>282</v>
      </c>
      <c r="B287" s="12" t="s">
        <v>50</v>
      </c>
      <c r="C287" s="12" t="s">
        <v>5</v>
      </c>
      <c r="D287" s="12" t="s">
        <v>29</v>
      </c>
      <c r="E287" s="13" t="s">
        <v>330</v>
      </c>
      <c r="F287" s="14">
        <v>1</v>
      </c>
      <c r="G287" s="15">
        <v>878</v>
      </c>
      <c r="H287" s="15">
        <f t="shared" si="17"/>
        <v>5.2210000000000001</v>
      </c>
      <c r="I287" s="16">
        <v>15.5</v>
      </c>
      <c r="J287" s="15">
        <f t="shared" si="18"/>
        <v>80.930000000000007</v>
      </c>
      <c r="K287" s="15">
        <f t="shared" si="19"/>
        <v>19.09</v>
      </c>
      <c r="L287" s="15">
        <f t="shared" si="20"/>
        <v>100.02000000000001</v>
      </c>
    </row>
    <row r="288" spans="1:12" s="10" customFormat="1" ht="66" x14ac:dyDescent="0.25">
      <c r="A288" s="11">
        <v>283</v>
      </c>
      <c r="B288" s="12" t="s">
        <v>50</v>
      </c>
      <c r="C288" s="12" t="s">
        <v>10</v>
      </c>
      <c r="D288" s="12" t="s">
        <v>31</v>
      </c>
      <c r="E288" s="13" t="s">
        <v>331</v>
      </c>
      <c r="F288" s="14">
        <v>1</v>
      </c>
      <c r="G288" s="15">
        <v>963</v>
      </c>
      <c r="H288" s="15">
        <f t="shared" si="17"/>
        <v>5.726</v>
      </c>
      <c r="I288" s="16">
        <v>51</v>
      </c>
      <c r="J288" s="15">
        <f t="shared" si="18"/>
        <v>292.02999999999997</v>
      </c>
      <c r="K288" s="15">
        <f t="shared" si="19"/>
        <v>68.89</v>
      </c>
      <c r="L288" s="15">
        <f t="shared" si="20"/>
        <v>360.91999999999996</v>
      </c>
    </row>
    <row r="290" spans="1:12" ht="31.8" customHeight="1" x14ac:dyDescent="0.25">
      <c r="A290" s="37" t="s">
        <v>43</v>
      </c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</row>
  </sheetData>
  <mergeCells count="2">
    <mergeCell ref="A8:L8"/>
    <mergeCell ref="A290:L290"/>
  </mergeCells>
  <conditionalFormatting sqref="E9:E289 E291:E1048576">
    <cfRule type="duplicateValues" dxfId="0" priority="2"/>
  </conditionalFormatting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10.pielikums</vt:lpstr>
      <vt:lpstr>'10.pielikums'!Print_Area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dc:description>67219608, inga.osina@iem.gov.lv</dc:description>
  <cp:lastModifiedBy>Inga Ošiņa</cp:lastModifiedBy>
  <cp:lastPrinted>2022-03-02T10:00:09Z</cp:lastPrinted>
  <dcterms:created xsi:type="dcterms:W3CDTF">2021-01-19T10:53:51Z</dcterms:created>
  <dcterms:modified xsi:type="dcterms:W3CDTF">2022-03-04T09:15:03Z</dcterms:modified>
</cp:coreProperties>
</file>