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jan\Uz FM\"/>
    </mc:Choice>
  </mc:AlternateContent>
  <bookViews>
    <workbookView xWindow="0" yWindow="0" windowWidth="23040" windowHeight="9192"/>
  </bookViews>
  <sheets>
    <sheet name="11.pielikums" sheetId="22" r:id="rId1"/>
  </sheets>
  <definedNames>
    <definedName name="_xlnm.Print_Area" localSheetId="0">'11.pielikums'!$A:$L</definedName>
    <definedName name="_xlnm.Print_Titles" localSheetId="0">'11.pielikums'!$10:$10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22" l="1"/>
  <c r="H11" i="22"/>
  <c r="I237" i="22"/>
  <c r="J237" i="22" s="1"/>
  <c r="I236" i="22"/>
  <c r="J236" i="22" s="1"/>
  <c r="I235" i="22"/>
  <c r="J235" i="22" s="1"/>
  <c r="K235" i="22" s="1"/>
  <c r="I234" i="22"/>
  <c r="J234" i="22" s="1"/>
  <c r="I233" i="22"/>
  <c r="J233" i="22" s="1"/>
  <c r="I232" i="22"/>
  <c r="J232" i="22" s="1"/>
  <c r="K232" i="22" s="1"/>
  <c r="L232" i="22" s="1"/>
  <c r="I231" i="22"/>
  <c r="J231" i="22" s="1"/>
  <c r="I230" i="22"/>
  <c r="J230" i="22" s="1"/>
  <c r="I229" i="22"/>
  <c r="J229" i="22" s="1"/>
  <c r="I228" i="22"/>
  <c r="J228" i="22" s="1"/>
  <c r="K228" i="22" s="1"/>
  <c r="L228" i="22" s="1"/>
  <c r="I227" i="22"/>
  <c r="J227" i="22" s="1"/>
  <c r="I226" i="22"/>
  <c r="J226" i="22" s="1"/>
  <c r="I225" i="22"/>
  <c r="J225" i="22" s="1"/>
  <c r="I224" i="22"/>
  <c r="J224" i="22" s="1"/>
  <c r="K224" i="22" s="1"/>
  <c r="L224" i="22" s="1"/>
  <c r="I223" i="22"/>
  <c r="J223" i="22" s="1"/>
  <c r="K223" i="22" s="1"/>
  <c r="I222" i="22"/>
  <c r="J222" i="22" s="1"/>
  <c r="I221" i="22"/>
  <c r="J221" i="22" s="1"/>
  <c r="I220" i="22"/>
  <c r="J220" i="22" s="1"/>
  <c r="K220" i="22" s="1"/>
  <c r="L220" i="22" s="1"/>
  <c r="I219" i="22"/>
  <c r="J219" i="22" s="1"/>
  <c r="K219" i="22" s="1"/>
  <c r="I218" i="22"/>
  <c r="J218" i="22" s="1"/>
  <c r="I217" i="22"/>
  <c r="J217" i="22" s="1"/>
  <c r="I216" i="22"/>
  <c r="J216" i="22" s="1"/>
  <c r="I215" i="22"/>
  <c r="J215" i="22" s="1"/>
  <c r="K215" i="22" s="1"/>
  <c r="I214" i="22"/>
  <c r="J214" i="22" s="1"/>
  <c r="I213" i="22"/>
  <c r="J213" i="22" s="1"/>
  <c r="K213" i="22" s="1"/>
  <c r="L213" i="22" s="1"/>
  <c r="I212" i="22"/>
  <c r="J212" i="22" s="1"/>
  <c r="I211" i="22"/>
  <c r="J211" i="22" s="1"/>
  <c r="K211" i="22" s="1"/>
  <c r="I210" i="22"/>
  <c r="J210" i="22" s="1"/>
  <c r="I209" i="22"/>
  <c r="J209" i="22" s="1"/>
  <c r="K209" i="22" s="1"/>
  <c r="L209" i="22" s="1"/>
  <c r="I208" i="22"/>
  <c r="J208" i="22" s="1"/>
  <c r="I207" i="22"/>
  <c r="J207" i="22" s="1"/>
  <c r="K207" i="22" s="1"/>
  <c r="I206" i="22"/>
  <c r="J206" i="22" s="1"/>
  <c r="I205" i="22"/>
  <c r="J205" i="22" s="1"/>
  <c r="K205" i="22" s="1"/>
  <c r="L205" i="22" s="1"/>
  <c r="I204" i="22"/>
  <c r="J204" i="22" s="1"/>
  <c r="I203" i="22"/>
  <c r="J203" i="22" s="1"/>
  <c r="K203" i="22" s="1"/>
  <c r="I202" i="22"/>
  <c r="J202" i="22" s="1"/>
  <c r="I201" i="22"/>
  <c r="J201" i="22" s="1"/>
  <c r="K201" i="22" s="1"/>
  <c r="L201" i="22" s="1"/>
  <c r="I200" i="22"/>
  <c r="J200" i="22" s="1"/>
  <c r="I199" i="22"/>
  <c r="J199" i="22" s="1"/>
  <c r="I198" i="22"/>
  <c r="J198" i="22" s="1"/>
  <c r="I197" i="22"/>
  <c r="J197" i="22" s="1"/>
  <c r="K197" i="22" s="1"/>
  <c r="L197" i="22" s="1"/>
  <c r="I196" i="22"/>
  <c r="J196" i="22" s="1"/>
  <c r="I195" i="22"/>
  <c r="J195" i="22" s="1"/>
  <c r="I194" i="22"/>
  <c r="J194" i="22" s="1"/>
  <c r="I193" i="22"/>
  <c r="J193" i="22" s="1"/>
  <c r="K193" i="22" s="1"/>
  <c r="L193" i="22" s="1"/>
  <c r="I192" i="22"/>
  <c r="J192" i="22" s="1"/>
  <c r="I191" i="22"/>
  <c r="J191" i="22" s="1"/>
  <c r="K191" i="22" s="1"/>
  <c r="I190" i="22"/>
  <c r="J190" i="22" s="1"/>
  <c r="I189" i="22"/>
  <c r="J189" i="22" s="1"/>
  <c r="K189" i="22" s="1"/>
  <c r="L189" i="22" s="1"/>
  <c r="I188" i="22"/>
  <c r="J188" i="22" s="1"/>
  <c r="I187" i="22"/>
  <c r="J187" i="22" s="1"/>
  <c r="K187" i="22" s="1"/>
  <c r="I186" i="22"/>
  <c r="J186" i="22" s="1"/>
  <c r="I185" i="22"/>
  <c r="J185" i="22" s="1"/>
  <c r="K185" i="22" s="1"/>
  <c r="L185" i="22" s="1"/>
  <c r="I184" i="22"/>
  <c r="J184" i="22" s="1"/>
  <c r="I183" i="22"/>
  <c r="J183" i="22" s="1"/>
  <c r="K183" i="22" s="1"/>
  <c r="I182" i="22"/>
  <c r="J182" i="22" s="1"/>
  <c r="I181" i="22"/>
  <c r="J181" i="22" s="1"/>
  <c r="K181" i="22" s="1"/>
  <c r="L181" i="22" s="1"/>
  <c r="I180" i="22"/>
  <c r="J180" i="22" s="1"/>
  <c r="I179" i="22"/>
  <c r="J179" i="22" s="1"/>
  <c r="K179" i="22" s="1"/>
  <c r="I178" i="22"/>
  <c r="J178" i="22" s="1"/>
  <c r="I177" i="22"/>
  <c r="J177" i="22" s="1"/>
  <c r="K177" i="22" s="1"/>
  <c r="L177" i="22" s="1"/>
  <c r="I176" i="22"/>
  <c r="J176" i="22" s="1"/>
  <c r="I175" i="22"/>
  <c r="J175" i="22" s="1"/>
  <c r="I174" i="22"/>
  <c r="J174" i="22" s="1"/>
  <c r="I173" i="22"/>
  <c r="J173" i="22" s="1"/>
  <c r="K173" i="22" s="1"/>
  <c r="L173" i="22" s="1"/>
  <c r="I172" i="22"/>
  <c r="J172" i="22" s="1"/>
  <c r="I171" i="22"/>
  <c r="J171" i="22" s="1"/>
  <c r="K171" i="22" s="1"/>
  <c r="I170" i="22"/>
  <c r="J170" i="22" s="1"/>
  <c r="I169" i="22"/>
  <c r="J169" i="22" s="1"/>
  <c r="K169" i="22" s="1"/>
  <c r="L169" i="22" s="1"/>
  <c r="I168" i="22"/>
  <c r="J168" i="22" s="1"/>
  <c r="I167" i="22"/>
  <c r="J167" i="22" s="1"/>
  <c r="I166" i="22"/>
  <c r="J166" i="22" s="1"/>
  <c r="I165" i="22"/>
  <c r="J165" i="22" s="1"/>
  <c r="K165" i="22" s="1"/>
  <c r="L165" i="22" s="1"/>
  <c r="I164" i="22"/>
  <c r="J164" i="22" s="1"/>
  <c r="I163" i="22"/>
  <c r="J163" i="22" s="1"/>
  <c r="I162" i="22"/>
  <c r="J162" i="22" s="1"/>
  <c r="I161" i="22"/>
  <c r="J161" i="22" s="1"/>
  <c r="K161" i="22" s="1"/>
  <c r="L161" i="22" s="1"/>
  <c r="I160" i="22"/>
  <c r="J160" i="22" s="1"/>
  <c r="I159" i="22"/>
  <c r="J159" i="22" s="1"/>
  <c r="I158" i="22"/>
  <c r="J158" i="22" s="1"/>
  <c r="I157" i="22"/>
  <c r="J157" i="22" s="1"/>
  <c r="K157" i="22" s="1"/>
  <c r="L157" i="22" s="1"/>
  <c r="I156" i="22"/>
  <c r="J156" i="22" s="1"/>
  <c r="I155" i="22"/>
  <c r="J155" i="22" s="1"/>
  <c r="K155" i="22" s="1"/>
  <c r="I154" i="22"/>
  <c r="J154" i="22" s="1"/>
  <c r="I153" i="22"/>
  <c r="J153" i="22" s="1"/>
  <c r="K153" i="22" s="1"/>
  <c r="L153" i="22" s="1"/>
  <c r="I152" i="22"/>
  <c r="J152" i="22" s="1"/>
  <c r="I151" i="22"/>
  <c r="J151" i="22" s="1"/>
  <c r="I150" i="22"/>
  <c r="J150" i="22" s="1"/>
  <c r="K150" i="22" s="1"/>
  <c r="I149" i="22"/>
  <c r="J149" i="22" s="1"/>
  <c r="I148" i="22"/>
  <c r="J148" i="22" s="1"/>
  <c r="I147" i="22"/>
  <c r="J147" i="22" s="1"/>
  <c r="I146" i="22"/>
  <c r="J146" i="22" s="1"/>
  <c r="K146" i="22" s="1"/>
  <c r="I145" i="22"/>
  <c r="J145" i="22" s="1"/>
  <c r="K145" i="22" s="1"/>
  <c r="I144" i="22"/>
  <c r="J144" i="22" s="1"/>
  <c r="I143" i="22"/>
  <c r="J143" i="22" s="1"/>
  <c r="I142" i="22"/>
  <c r="J142" i="22" s="1"/>
  <c r="K142" i="22" s="1"/>
  <c r="I141" i="22"/>
  <c r="J141" i="22" s="1"/>
  <c r="I140" i="22"/>
  <c r="J140" i="22" s="1"/>
  <c r="K140" i="22" s="1"/>
  <c r="I139" i="22"/>
  <c r="J139" i="22" s="1"/>
  <c r="I138" i="22"/>
  <c r="J138" i="22" s="1"/>
  <c r="K138" i="22" s="1"/>
  <c r="I137" i="22"/>
  <c r="J137" i="22" s="1"/>
  <c r="I136" i="22"/>
  <c r="J136" i="22" s="1"/>
  <c r="I135" i="22"/>
  <c r="J135" i="22" s="1"/>
  <c r="I134" i="22"/>
  <c r="J134" i="22" s="1"/>
  <c r="K134" i="22" s="1"/>
  <c r="I133" i="22"/>
  <c r="J133" i="22" s="1"/>
  <c r="I132" i="22"/>
  <c r="J132" i="22" s="1"/>
  <c r="I131" i="22"/>
  <c r="J131" i="22" s="1"/>
  <c r="I130" i="22"/>
  <c r="J130" i="22" s="1"/>
  <c r="K130" i="22" s="1"/>
  <c r="I129" i="22"/>
  <c r="J129" i="22" s="1"/>
  <c r="K129" i="22" s="1"/>
  <c r="I128" i="22"/>
  <c r="J128" i="22" s="1"/>
  <c r="K128" i="22" s="1"/>
  <c r="I127" i="22"/>
  <c r="J127" i="22" s="1"/>
  <c r="I126" i="22"/>
  <c r="J126" i="22" s="1"/>
  <c r="K126" i="22" s="1"/>
  <c r="I125" i="22"/>
  <c r="J125" i="22" s="1"/>
  <c r="I124" i="22"/>
  <c r="J124" i="22" s="1"/>
  <c r="K124" i="22" s="1"/>
  <c r="I123" i="22"/>
  <c r="J123" i="22" s="1"/>
  <c r="K123" i="22" s="1"/>
  <c r="L123" i="22" s="1"/>
  <c r="I122" i="22"/>
  <c r="J122" i="22" s="1"/>
  <c r="I121" i="22"/>
  <c r="J121" i="22" s="1"/>
  <c r="I120" i="22"/>
  <c r="J120" i="22" s="1"/>
  <c r="K120" i="22" s="1"/>
  <c r="I119" i="22"/>
  <c r="J119" i="22" s="1"/>
  <c r="I118" i="22"/>
  <c r="J118" i="22" s="1"/>
  <c r="I117" i="22"/>
  <c r="J117" i="22" s="1"/>
  <c r="K117" i="22" s="1"/>
  <c r="I116" i="22"/>
  <c r="J116" i="22" s="1"/>
  <c r="K116" i="22" s="1"/>
  <c r="I115" i="22"/>
  <c r="J115" i="22" s="1"/>
  <c r="I114" i="22"/>
  <c r="J114" i="22" s="1"/>
  <c r="I113" i="22"/>
  <c r="J113" i="22" s="1"/>
  <c r="K113" i="22" s="1"/>
  <c r="I112" i="22"/>
  <c r="J112" i="22" s="1"/>
  <c r="K112" i="22" s="1"/>
  <c r="I111" i="22"/>
  <c r="J111" i="22" s="1"/>
  <c r="K111" i="22" s="1"/>
  <c r="L111" i="22" s="1"/>
  <c r="I110" i="22"/>
  <c r="J110" i="22" s="1"/>
  <c r="K110" i="22" s="1"/>
  <c r="I109" i="22"/>
  <c r="J109" i="22" s="1"/>
  <c r="I108" i="22"/>
  <c r="J108" i="22" s="1"/>
  <c r="K108" i="22" s="1"/>
  <c r="I107" i="22"/>
  <c r="J107" i="22" s="1"/>
  <c r="I106" i="22"/>
  <c r="J106" i="22" s="1"/>
  <c r="I105" i="22"/>
  <c r="J105" i="22" s="1"/>
  <c r="I104" i="22"/>
  <c r="J104" i="22" s="1"/>
  <c r="K104" i="22" s="1"/>
  <c r="I103" i="22"/>
  <c r="J103" i="22" s="1"/>
  <c r="I102" i="22"/>
  <c r="J102" i="22" s="1"/>
  <c r="I101" i="22"/>
  <c r="J101" i="22" s="1"/>
  <c r="K101" i="22" s="1"/>
  <c r="I100" i="22"/>
  <c r="J100" i="22" s="1"/>
  <c r="I99" i="22"/>
  <c r="J99" i="22" s="1"/>
  <c r="I98" i="22"/>
  <c r="J98" i="22" s="1"/>
  <c r="I97" i="22"/>
  <c r="J97" i="22" s="1"/>
  <c r="K97" i="22" s="1"/>
  <c r="I96" i="22"/>
  <c r="J96" i="22" s="1"/>
  <c r="K96" i="22" s="1"/>
  <c r="I95" i="22"/>
  <c r="J95" i="22" s="1"/>
  <c r="K95" i="22" s="1"/>
  <c r="L95" i="22" s="1"/>
  <c r="I94" i="22"/>
  <c r="J94" i="22" s="1"/>
  <c r="K94" i="22" s="1"/>
  <c r="I93" i="22"/>
  <c r="J93" i="22" s="1"/>
  <c r="I92" i="22"/>
  <c r="J92" i="22" s="1"/>
  <c r="I91" i="22"/>
  <c r="J91" i="22" s="1"/>
  <c r="I90" i="22"/>
  <c r="J90" i="22" s="1"/>
  <c r="I89" i="22"/>
  <c r="J89" i="22" s="1"/>
  <c r="I88" i="22"/>
  <c r="J88" i="22" s="1"/>
  <c r="K88" i="22" s="1"/>
  <c r="I87" i="22"/>
  <c r="J87" i="22" s="1"/>
  <c r="I86" i="22"/>
  <c r="J86" i="22" s="1"/>
  <c r="K86" i="22" s="1"/>
  <c r="I85" i="22"/>
  <c r="J85" i="22" s="1"/>
  <c r="K85" i="22" s="1"/>
  <c r="I84" i="22"/>
  <c r="J84" i="22" s="1"/>
  <c r="K84" i="22" s="1"/>
  <c r="I83" i="22"/>
  <c r="J83" i="22" s="1"/>
  <c r="I82" i="22"/>
  <c r="J82" i="22" s="1"/>
  <c r="I81" i="22"/>
  <c r="J81" i="22" s="1"/>
  <c r="I80" i="22"/>
  <c r="J80" i="22" s="1"/>
  <c r="K80" i="22" s="1"/>
  <c r="L80" i="22" s="1"/>
  <c r="I79" i="22"/>
  <c r="J79" i="22" s="1"/>
  <c r="K79" i="22" s="1"/>
  <c r="L79" i="22" s="1"/>
  <c r="I78" i="22"/>
  <c r="J78" i="22" s="1"/>
  <c r="K78" i="22" s="1"/>
  <c r="I77" i="22"/>
  <c r="J77" i="22" s="1"/>
  <c r="K77" i="22" s="1"/>
  <c r="I76" i="22"/>
  <c r="J76" i="22" s="1"/>
  <c r="I75" i="22"/>
  <c r="J75" i="22" s="1"/>
  <c r="K75" i="22" s="1"/>
  <c r="L75" i="22" s="1"/>
  <c r="I74" i="22"/>
  <c r="J74" i="22" s="1"/>
  <c r="I73" i="22"/>
  <c r="J73" i="22" s="1"/>
  <c r="K73" i="22" s="1"/>
  <c r="I72" i="22"/>
  <c r="J72" i="22" s="1"/>
  <c r="K72" i="22" s="1"/>
  <c r="I71" i="22"/>
  <c r="J71" i="22" s="1"/>
  <c r="I70" i="22"/>
  <c r="J70" i="22" s="1"/>
  <c r="I69" i="22"/>
  <c r="J69" i="22" s="1"/>
  <c r="I68" i="22"/>
  <c r="J68" i="22" s="1"/>
  <c r="I67" i="22"/>
  <c r="J67" i="22" s="1"/>
  <c r="I66" i="22"/>
  <c r="J66" i="22" s="1"/>
  <c r="I65" i="22"/>
  <c r="J65" i="22" s="1"/>
  <c r="I64" i="22"/>
  <c r="J64" i="22" s="1"/>
  <c r="I63" i="22"/>
  <c r="J63" i="22" s="1"/>
  <c r="I62" i="22"/>
  <c r="J62" i="22" s="1"/>
  <c r="I61" i="22"/>
  <c r="J61" i="22" s="1"/>
  <c r="I60" i="22"/>
  <c r="J60" i="22" s="1"/>
  <c r="I59" i="22"/>
  <c r="J59" i="22" s="1"/>
  <c r="I58" i="22"/>
  <c r="J58" i="22" s="1"/>
  <c r="I57" i="22"/>
  <c r="J57" i="22" s="1"/>
  <c r="I56" i="22"/>
  <c r="J56" i="22" s="1"/>
  <c r="I55" i="22"/>
  <c r="J55" i="22" s="1"/>
  <c r="I54" i="22"/>
  <c r="J54" i="22" s="1"/>
  <c r="I53" i="22"/>
  <c r="J53" i="22" s="1"/>
  <c r="I52" i="22"/>
  <c r="J52" i="22" s="1"/>
  <c r="I51" i="22"/>
  <c r="J51" i="22" s="1"/>
  <c r="K51" i="22" s="1"/>
  <c r="L51" i="22" s="1"/>
  <c r="I50" i="22"/>
  <c r="J50" i="22" s="1"/>
  <c r="I49" i="22"/>
  <c r="J49" i="22" s="1"/>
  <c r="K49" i="22" s="1"/>
  <c r="I48" i="22"/>
  <c r="J48" i="22" s="1"/>
  <c r="I47" i="22"/>
  <c r="J47" i="22" s="1"/>
  <c r="K47" i="22" s="1"/>
  <c r="I46" i="22"/>
  <c r="J46" i="22" s="1"/>
  <c r="I45" i="22"/>
  <c r="J45" i="22" s="1"/>
  <c r="I44" i="22"/>
  <c r="J44" i="22" s="1"/>
  <c r="I43" i="22"/>
  <c r="J43" i="22" s="1"/>
  <c r="I42" i="22"/>
  <c r="J42" i="22" s="1"/>
  <c r="I41" i="22"/>
  <c r="J41" i="22" s="1"/>
  <c r="I40" i="22"/>
  <c r="J40" i="22" s="1"/>
  <c r="I39" i="22"/>
  <c r="J39" i="22" s="1"/>
  <c r="I38" i="22"/>
  <c r="J38" i="22" s="1"/>
  <c r="I37" i="22"/>
  <c r="J37" i="22" s="1"/>
  <c r="I36" i="22"/>
  <c r="J36" i="22" s="1"/>
  <c r="I35" i="22"/>
  <c r="J35" i="22" s="1"/>
  <c r="I34" i="22"/>
  <c r="J34" i="22" s="1"/>
  <c r="I33" i="22"/>
  <c r="J33" i="22" s="1"/>
  <c r="I32" i="22"/>
  <c r="J32" i="22" s="1"/>
  <c r="I31" i="22"/>
  <c r="J31" i="22" s="1"/>
  <c r="I30" i="22"/>
  <c r="J30" i="22" s="1"/>
  <c r="I29" i="22"/>
  <c r="J29" i="22" s="1"/>
  <c r="K29" i="22" s="1"/>
  <c r="I28" i="22"/>
  <c r="J28" i="22" s="1"/>
  <c r="I27" i="22"/>
  <c r="J27" i="22" s="1"/>
  <c r="I26" i="22"/>
  <c r="J26" i="22" s="1"/>
  <c r="I25" i="22"/>
  <c r="J25" i="22" s="1"/>
  <c r="I24" i="22"/>
  <c r="J24" i="22" s="1"/>
  <c r="I23" i="22"/>
  <c r="J23" i="22" s="1"/>
  <c r="K23" i="22" s="1"/>
  <c r="L23" i="22" s="1"/>
  <c r="I22" i="22"/>
  <c r="J22" i="22" s="1"/>
  <c r="I21" i="22"/>
  <c r="J21" i="22" s="1"/>
  <c r="I20" i="22"/>
  <c r="J20" i="22" s="1"/>
  <c r="I19" i="22"/>
  <c r="J19" i="22" s="1"/>
  <c r="K19" i="22" s="1"/>
  <c r="L19" i="22" s="1"/>
  <c r="I18" i="22"/>
  <c r="J18" i="22" s="1"/>
  <c r="I17" i="22"/>
  <c r="J17" i="22" s="1"/>
  <c r="I16" i="22"/>
  <c r="J16" i="22" s="1"/>
  <c r="I15" i="22"/>
  <c r="J15" i="22" s="1"/>
  <c r="K15" i="22" s="1"/>
  <c r="L15" i="22" s="1"/>
  <c r="I14" i="22"/>
  <c r="J14" i="22" s="1"/>
  <c r="I13" i="22"/>
  <c r="J13" i="22" s="1"/>
  <c r="I12" i="22"/>
  <c r="J12" i="22" s="1"/>
  <c r="J11" i="22" l="1"/>
  <c r="L146" i="22"/>
  <c r="L134" i="22"/>
  <c r="L130" i="22"/>
  <c r="K82" i="22"/>
  <c r="L82" i="22" s="1"/>
  <c r="K83" i="22"/>
  <c r="L83" i="22" s="1"/>
  <c r="K70" i="22"/>
  <c r="L70" i="22" s="1"/>
  <c r="K31" i="22"/>
  <c r="L31" i="22" s="1"/>
  <c r="K99" i="22"/>
  <c r="L99" i="22" s="1"/>
  <c r="K81" i="22"/>
  <c r="L81" i="22" s="1"/>
  <c r="K149" i="22"/>
  <c r="L149" i="22" s="1"/>
  <c r="L128" i="22"/>
  <c r="K144" i="22"/>
  <c r="L144" i="22" s="1"/>
  <c r="K53" i="22"/>
  <c r="L53" i="22" s="1"/>
  <c r="K141" i="22"/>
  <c r="L141" i="22" s="1"/>
  <c r="K163" i="22"/>
  <c r="L163" i="22" s="1"/>
  <c r="K167" i="22"/>
  <c r="L167" i="22" s="1"/>
  <c r="K41" i="22"/>
  <c r="L41" i="22" s="1"/>
  <c r="K61" i="22"/>
  <c r="L61" i="22" s="1"/>
  <c r="K92" i="22"/>
  <c r="L92" i="22" s="1"/>
  <c r="K148" i="22"/>
  <c r="L148" i="22" s="1"/>
  <c r="K37" i="22"/>
  <c r="L37" i="22" s="1"/>
  <c r="K132" i="22"/>
  <c r="L132" i="22" s="1"/>
  <c r="K65" i="22"/>
  <c r="L65" i="22" s="1"/>
  <c r="K76" i="22"/>
  <c r="L76" i="22" s="1"/>
  <c r="K105" i="22"/>
  <c r="L105" i="22" s="1"/>
  <c r="K151" i="22"/>
  <c r="L151" i="22" s="1"/>
  <c r="K43" i="22"/>
  <c r="L43" i="22" s="1"/>
  <c r="K55" i="22"/>
  <c r="L55" i="22" s="1"/>
  <c r="K93" i="22"/>
  <c r="L93" i="22" s="1"/>
  <c r="K102" i="22"/>
  <c r="L102" i="22" s="1"/>
  <c r="K121" i="22"/>
  <c r="L121" i="22" s="1"/>
  <c r="K39" i="22"/>
  <c r="L39" i="22" s="1"/>
  <c r="K69" i="22"/>
  <c r="L69" i="22" s="1"/>
  <c r="K89" i="22"/>
  <c r="L89" i="22" s="1"/>
  <c r="K33" i="22"/>
  <c r="L33" i="22" s="1"/>
  <c r="K109" i="22"/>
  <c r="L109" i="22" s="1"/>
  <c r="K115" i="22"/>
  <c r="L115" i="22" s="1"/>
  <c r="K136" i="22"/>
  <c r="L136" i="22" s="1"/>
  <c r="K107" i="22"/>
  <c r="L107" i="22" s="1"/>
  <c r="K35" i="22"/>
  <c r="L35" i="22" s="1"/>
  <c r="K13" i="22"/>
  <c r="L13" i="22" s="1"/>
  <c r="K17" i="22"/>
  <c r="L17" i="22" s="1"/>
  <c r="K133" i="22"/>
  <c r="L133" i="22" s="1"/>
  <c r="K195" i="22"/>
  <c r="L195" i="22" s="1"/>
  <c r="K100" i="22"/>
  <c r="L100" i="22" s="1"/>
  <c r="K125" i="22"/>
  <c r="L125" i="22" s="1"/>
  <c r="K137" i="22"/>
  <c r="L137" i="22" s="1"/>
  <c r="K199" i="22"/>
  <c r="L199" i="22" s="1"/>
  <c r="K227" i="22"/>
  <c r="L227" i="22" s="1"/>
  <c r="K231" i="22"/>
  <c r="L231" i="22" s="1"/>
  <c r="L171" i="22"/>
  <c r="L203" i="22"/>
  <c r="L235" i="22"/>
  <c r="L84" i="22"/>
  <c r="L86" i="22"/>
  <c r="K91" i="22"/>
  <c r="L91" i="22" s="1"/>
  <c r="L97" i="22"/>
  <c r="L108" i="22"/>
  <c r="L124" i="22"/>
  <c r="L126" i="22"/>
  <c r="L145" i="22"/>
  <c r="K159" i="22"/>
  <c r="L159" i="22" s="1"/>
  <c r="L223" i="22"/>
  <c r="K45" i="22"/>
  <c r="L45" i="22" s="1"/>
  <c r="L47" i="22"/>
  <c r="L29" i="22"/>
  <c r="L150" i="22"/>
  <c r="K25" i="22"/>
  <c r="L25" i="22" s="1"/>
  <c r="K27" i="22"/>
  <c r="L27" i="22" s="1"/>
  <c r="K57" i="22"/>
  <c r="L57" i="22" s="1"/>
  <c r="L77" i="22"/>
  <c r="L113" i="22"/>
  <c r="L129" i="22"/>
  <c r="L140" i="22"/>
  <c r="L142" i="22"/>
  <c r="K175" i="22"/>
  <c r="L175" i="22" s="1"/>
  <c r="K21" i="22"/>
  <c r="L21" i="22" s="1"/>
  <c r="L191" i="22"/>
  <c r="L49" i="22"/>
  <c r="L138" i="22"/>
  <c r="K114" i="22"/>
  <c r="L114" i="22" s="1"/>
  <c r="K28" i="22"/>
  <c r="L28" i="22" s="1"/>
  <c r="K63" i="22"/>
  <c r="L63" i="22" s="1"/>
  <c r="K106" i="22"/>
  <c r="L106" i="22" s="1"/>
  <c r="K16" i="22"/>
  <c r="L16" i="22" s="1"/>
  <c r="K68" i="22"/>
  <c r="L68" i="22" s="1"/>
  <c r="K24" i="22"/>
  <c r="L24" i="22" s="1"/>
  <c r="K56" i="22"/>
  <c r="L56" i="22" s="1"/>
  <c r="K122" i="22"/>
  <c r="L122" i="22" s="1"/>
  <c r="K32" i="22"/>
  <c r="L32" i="22" s="1"/>
  <c r="K64" i="22"/>
  <c r="L64" i="22" s="1"/>
  <c r="K74" i="22"/>
  <c r="L74" i="22" s="1"/>
  <c r="K48" i="22"/>
  <c r="L48" i="22" s="1"/>
  <c r="K59" i="22"/>
  <c r="L59" i="22" s="1"/>
  <c r="K98" i="22"/>
  <c r="L98" i="22" s="1"/>
  <c r="K20" i="22"/>
  <c r="L20" i="22" s="1"/>
  <c r="K44" i="22"/>
  <c r="L44" i="22" s="1"/>
  <c r="K12" i="22"/>
  <c r="K40" i="22"/>
  <c r="L40" i="22" s="1"/>
  <c r="K67" i="22"/>
  <c r="L67" i="22" s="1"/>
  <c r="K90" i="22"/>
  <c r="L90" i="22" s="1"/>
  <c r="K118" i="22"/>
  <c r="L118" i="22" s="1"/>
  <c r="K52" i="22"/>
  <c r="L52" i="22" s="1"/>
  <c r="K60" i="22"/>
  <c r="L60" i="22" s="1"/>
  <c r="K36" i="22"/>
  <c r="L36" i="22" s="1"/>
  <c r="K166" i="22"/>
  <c r="L166" i="22" s="1"/>
  <c r="K198" i="22"/>
  <c r="L198" i="22" s="1"/>
  <c r="K230" i="22"/>
  <c r="L230" i="22" s="1"/>
  <c r="K14" i="22"/>
  <c r="L14" i="22" s="1"/>
  <c r="K18" i="22"/>
  <c r="L18" i="22" s="1"/>
  <c r="K22" i="22"/>
  <c r="L22" i="22" s="1"/>
  <c r="K26" i="22"/>
  <c r="L26" i="22" s="1"/>
  <c r="K30" i="22"/>
  <c r="L30" i="22" s="1"/>
  <c r="K34" i="22"/>
  <c r="L34" i="22" s="1"/>
  <c r="K38" i="22"/>
  <c r="L38" i="22" s="1"/>
  <c r="K42" i="22"/>
  <c r="L42" i="22" s="1"/>
  <c r="K46" i="22"/>
  <c r="L46" i="22" s="1"/>
  <c r="K50" i="22"/>
  <c r="L50" i="22" s="1"/>
  <c r="K54" i="22"/>
  <c r="L54" i="22" s="1"/>
  <c r="K58" i="22"/>
  <c r="L58" i="22" s="1"/>
  <c r="K62" i="22"/>
  <c r="L62" i="22" s="1"/>
  <c r="K66" i="22"/>
  <c r="L66" i="22" s="1"/>
  <c r="L72" i="22"/>
  <c r="L88" i="22"/>
  <c r="L104" i="22"/>
  <c r="L120" i="22"/>
  <c r="K154" i="22"/>
  <c r="L154" i="22" s="1"/>
  <c r="K186" i="22"/>
  <c r="L186" i="22" s="1"/>
  <c r="K218" i="22"/>
  <c r="L218" i="22" s="1"/>
  <c r="K152" i="22"/>
  <c r="L152" i="22" s="1"/>
  <c r="K174" i="22"/>
  <c r="L174" i="22" s="1"/>
  <c r="L179" i="22"/>
  <c r="K206" i="22"/>
  <c r="L206" i="22" s="1"/>
  <c r="L211" i="22"/>
  <c r="K236" i="22"/>
  <c r="L236" i="22" s="1"/>
  <c r="K71" i="22"/>
  <c r="L71" i="22" s="1"/>
  <c r="L78" i="22"/>
  <c r="L85" i="22"/>
  <c r="K87" i="22"/>
  <c r="L87" i="22" s="1"/>
  <c r="L94" i="22"/>
  <c r="L101" i="22"/>
  <c r="K103" i="22"/>
  <c r="L103" i="22" s="1"/>
  <c r="L110" i="22"/>
  <c r="L117" i="22"/>
  <c r="K119" i="22"/>
  <c r="L119" i="22" s="1"/>
  <c r="L155" i="22"/>
  <c r="K182" i="22"/>
  <c r="L182" i="22" s="1"/>
  <c r="L187" i="22"/>
  <c r="K214" i="22"/>
  <c r="L214" i="22" s="1"/>
  <c r="L219" i="22"/>
  <c r="K162" i="22"/>
  <c r="L162" i="22" s="1"/>
  <c r="K194" i="22"/>
  <c r="L194" i="22" s="1"/>
  <c r="K226" i="22"/>
  <c r="L226" i="22" s="1"/>
  <c r="L96" i="22"/>
  <c r="L112" i="22"/>
  <c r="K170" i="22"/>
  <c r="L170" i="22" s="1"/>
  <c r="K202" i="22"/>
  <c r="L202" i="22" s="1"/>
  <c r="L207" i="22"/>
  <c r="K234" i="22"/>
  <c r="L234" i="22" s="1"/>
  <c r="L73" i="22"/>
  <c r="K158" i="22"/>
  <c r="L158" i="22" s="1"/>
  <c r="K190" i="22"/>
  <c r="L190" i="22" s="1"/>
  <c r="K222" i="22"/>
  <c r="L222" i="22" s="1"/>
  <c r="K237" i="22"/>
  <c r="L237" i="22" s="1"/>
  <c r="L116" i="22"/>
  <c r="K127" i="22"/>
  <c r="L127" i="22" s="1"/>
  <c r="K131" i="22"/>
  <c r="L131" i="22" s="1"/>
  <c r="K135" i="22"/>
  <c r="L135" i="22" s="1"/>
  <c r="K139" i="22"/>
  <c r="L139" i="22" s="1"/>
  <c r="K143" i="22"/>
  <c r="L143" i="22" s="1"/>
  <c r="K147" i="22"/>
  <c r="L147" i="22" s="1"/>
  <c r="K178" i="22"/>
  <c r="L178" i="22" s="1"/>
  <c r="L183" i="22"/>
  <c r="K210" i="22"/>
  <c r="L210" i="22" s="1"/>
  <c r="L215" i="22"/>
  <c r="K217" i="22"/>
  <c r="L217" i="22" s="1"/>
  <c r="K221" i="22"/>
  <c r="L221" i="22" s="1"/>
  <c r="K225" i="22"/>
  <c r="L225" i="22" s="1"/>
  <c r="K229" i="22"/>
  <c r="L229" i="22" s="1"/>
  <c r="K233" i="22"/>
  <c r="L233" i="22" s="1"/>
  <c r="K156" i="22"/>
  <c r="L156" i="22" s="1"/>
  <c r="K160" i="22"/>
  <c r="L160" i="22" s="1"/>
  <c r="K164" i="22"/>
  <c r="L164" i="22" s="1"/>
  <c r="K168" i="22"/>
  <c r="L168" i="22" s="1"/>
  <c r="K172" i="22"/>
  <c r="L172" i="22" s="1"/>
  <c r="K176" i="22"/>
  <c r="L176" i="22" s="1"/>
  <c r="K180" i="22"/>
  <c r="L180" i="22" s="1"/>
  <c r="K184" i="22"/>
  <c r="L184" i="22" s="1"/>
  <c r="K188" i="22"/>
  <c r="L188" i="22" s="1"/>
  <c r="K192" i="22"/>
  <c r="L192" i="22" s="1"/>
  <c r="K196" i="22"/>
  <c r="L196" i="22" s="1"/>
  <c r="K200" i="22"/>
  <c r="L200" i="22" s="1"/>
  <c r="K204" i="22"/>
  <c r="L204" i="22" s="1"/>
  <c r="K208" i="22"/>
  <c r="L208" i="22" s="1"/>
  <c r="K212" i="22"/>
  <c r="L212" i="22" s="1"/>
  <c r="K216" i="22"/>
  <c r="L216" i="22" s="1"/>
  <c r="L12" i="22" l="1"/>
  <c r="K11" i="22"/>
</calcChain>
</file>

<file path=xl/sharedStrings.xml><?xml version="1.0" encoding="utf-8"?>
<sst xmlns="http://schemas.openxmlformats.org/spreadsheetml/2006/main" count="922" uniqueCount="282">
  <si>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</si>
  <si>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</si>
  <si>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</si>
  <si>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</si>
  <si>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LUDZAS PĀRVALDES PASIENES ROBEŽAPSARDZĪBAS NODAĻA</t>
  </si>
  <si>
    <t>VRS DAUGAVPILS PĀRVALDES ROBEŽNIEKU ROBEŽAPSARDZĪBAS NODAĻA</t>
  </si>
  <si>
    <t>VRS AVIĀCIJAS PĀRVALDES AVIĀCIJAS INŽENIERTEHNISKAIS DIENESTS (AID)</t>
  </si>
  <si>
    <t>VRS DAP DAUGAVPILS I KAT.DIEN. AIZTURĒTO ĀRZEMNIEKU IZMITINĀŠANAS CENTRS "DAUGAVPILS"</t>
  </si>
  <si>
    <t>VRS DAUGAVPILS PĀRVALDES SILENES ROBEŽAPSARDZĪBAS NODAĻA</t>
  </si>
  <si>
    <t>VRS DAUGAVPILS PĀRVALDES KAPLAVAS ROBEŽAPSARDZĪBAS NODAĻA</t>
  </si>
  <si>
    <t>VRS DAUGAVPILS PĀRVALDES ŠĶAUNES ROBEŽAPSARDZĪBAS NODAĻA</t>
  </si>
  <si>
    <t>VRS AVIĀCIJAS PĀRVALDES AVIĀCIJAS DIENESTA OTRAIS HELIKOPTERU POSMS</t>
  </si>
  <si>
    <t>VRS AVIĀCIJAS PĀRVALDES LIDOJUMU UN OPERATĪVĀS VADĪBAS CENTRS</t>
  </si>
  <si>
    <t>VRS DAUGAVPILS PĀRVALDES PIEDRUJAS ROBEŽAPSARDZĪBAS NODAĻA</t>
  </si>
  <si>
    <t>VRS DAUGAVPILS PĀRVALDE (VADĪBA)</t>
  </si>
  <si>
    <t>VRS AVIĀCIJAS PĀRVALDES SPECIĀLO OPERĀCIJU DIENESTS "SIGMA"</t>
  </si>
  <si>
    <t>VRS AVIĀCIJAS PĀRVALDES AVIĀCIJAS DIENESTA PIRMAIS HELIKOPTERU POSMS</t>
  </si>
  <si>
    <t>VRS DAUGAVPILS PĀRVALDES SILENES I KATEGORIJAS RKP</t>
  </si>
  <si>
    <t>VRS DAUGAVPILS PĀRVALDES DAUGAVPILS I KATEGORIJAS DIENESTS</t>
  </si>
  <si>
    <t>VRS LUDZAS PĀRVALDES ROBEŽKONTROLES UN IMIGRĀCIJAS KONTROLES DIENESTS (RIKD)</t>
  </si>
  <si>
    <t>VRS DAUGAVPILS PĀRVALDES RIKD OPERATĪVĀS VADĪBAS NODAĻA</t>
  </si>
  <si>
    <t>VRS DAUGAVPILS PĀRVALDES KRID OPERATĪVĀS DARBĪBAS NODAĻA</t>
  </si>
  <si>
    <t>VRS DAUGAVPILS PĀRVALDES BRUŅOJUMA UN INŽENIERTEHNISKO LĪDZEKĻU DIENESTS</t>
  </si>
  <si>
    <t>VRS AVIĀCIJAS PĀRVALDE (VADĪBA)</t>
  </si>
  <si>
    <t>VRS LUDZAS PĀRVALDES LUDZAS II KATEGORIJAS DIENESTS</t>
  </si>
  <si>
    <t>VRS AVIĀCIJAS PĀRVALDES AVIĀCIJAS DIENESTS</t>
  </si>
  <si>
    <t>Valsts robežsardze</t>
  </si>
  <si>
    <t>Mēneš-alga</t>
  </si>
  <si>
    <t>Kvalitātes piemaksa (EKK1146)</t>
  </si>
  <si>
    <t xml:space="preserve">Stundas likme </t>
  </si>
  <si>
    <t>Amats</t>
  </si>
  <si>
    <t>jaunākais inspektors</t>
  </si>
  <si>
    <t>vecākais inspektors</t>
  </si>
  <si>
    <t>inspektors</t>
  </si>
  <si>
    <t>galvenais inspektors</t>
  </si>
  <si>
    <t>vecākais inspektors (robežuzraudzības tehnisko līdzekļu jomā)</t>
  </si>
  <si>
    <t>vecākais inspektors (pārvaldes priekšnieka palīgs)</t>
  </si>
  <si>
    <t>robežapsardzības nodaļas priekšnieks</t>
  </si>
  <si>
    <t>helikoptera jaunākais pilots</t>
  </si>
  <si>
    <t>gaisa kuģa tehniskās apkopes inženieris (avioniķis)</t>
  </si>
  <si>
    <t>galvenais inspektors (operatīvajā darbā)</t>
  </si>
  <si>
    <t>centra priekšnieks</t>
  </si>
  <si>
    <t>nodaļas priekšnieks</t>
  </si>
  <si>
    <t>dienesta priekšnieks</t>
  </si>
  <si>
    <t>pārvaldes priekšnieka vietnieks (aviācijas jautājumos)</t>
  </si>
  <si>
    <t>I kategorijas dienesta priekšnieka vietnieks (Aizturēto ārzemnieku izmitināšanas centra "Daugavpils" priekšnieks)</t>
  </si>
  <si>
    <t>pārvaldes priekšnieks</t>
  </si>
  <si>
    <t>gaisa kuģa tehniskās apkopes mehāniķis</t>
  </si>
  <si>
    <t>pārvaldes priekšnieka vietnieks (robežuzraudzības jautājumos)</t>
  </si>
  <si>
    <t>pārvaldes priekšnieka vietnieks (robežkontroles un imigrācijas jautājumos)</t>
  </si>
  <si>
    <t>gaisa kuģa tehniskās apkopes inženieris (mehāniķis)</t>
  </si>
  <si>
    <t>helikopteru posma komandieris</t>
  </si>
  <si>
    <t>vecākais inspektors (operatīvajā darbā)</t>
  </si>
  <si>
    <t>I kategorijas dienesta priekšnieka vietnieks</t>
  </si>
  <si>
    <t>I kategorijas dienesta priekšnieks</t>
  </si>
  <si>
    <t>pārvaldes priekšnieka vietnieks (Kriminālizmeklēšanas dienesta priekšnieks)</t>
  </si>
  <si>
    <t>helikoptera pilots</t>
  </si>
  <si>
    <t>Pārvalde</t>
  </si>
  <si>
    <t>Tabeles Nr.</t>
  </si>
  <si>
    <t>Piemaksas apmērs</t>
  </si>
  <si>
    <t>VSAOI 23,59%</t>
  </si>
  <si>
    <t>Atlīdzība (EKK1000)</t>
  </si>
  <si>
    <t>speciālists</t>
  </si>
  <si>
    <t>VRS LUDZAS PĀRVALDE</t>
  </si>
  <si>
    <t>17555</t>
  </si>
  <si>
    <t>VRS DAUGAVPILS PĀRVALDE</t>
  </si>
  <si>
    <t>16751</t>
  </si>
  <si>
    <t>16758</t>
  </si>
  <si>
    <t>17036</t>
  </si>
  <si>
    <t>17360</t>
  </si>
  <si>
    <t>27722</t>
  </si>
  <si>
    <t>VRS AVIĀCIJAS PĀRVALDE</t>
  </si>
  <si>
    <t>16809</t>
  </si>
  <si>
    <t>17632</t>
  </si>
  <si>
    <t>32593</t>
  </si>
  <si>
    <t>17517</t>
  </si>
  <si>
    <t>16768</t>
  </si>
  <si>
    <t>16767</t>
  </si>
  <si>
    <t>17098</t>
  </si>
  <si>
    <t>20708</t>
  </si>
  <si>
    <t>17131</t>
  </si>
  <si>
    <t>26477</t>
  </si>
  <si>
    <t>27155</t>
  </si>
  <si>
    <t>35367</t>
  </si>
  <si>
    <t>33253</t>
  </si>
  <si>
    <t>17748</t>
  </si>
  <si>
    <t>18434</t>
  </si>
  <si>
    <t>18437</t>
  </si>
  <si>
    <t>27752</t>
  </si>
  <si>
    <t>18438</t>
  </si>
  <si>
    <t>26546</t>
  </si>
  <si>
    <t>16721</t>
  </si>
  <si>
    <t>32609</t>
  </si>
  <si>
    <t>18441</t>
  </si>
  <si>
    <t>16724</t>
  </si>
  <si>
    <t>16864</t>
  </si>
  <si>
    <t>17634</t>
  </si>
  <si>
    <t>19022</t>
  </si>
  <si>
    <t>19775</t>
  </si>
  <si>
    <t>robežapsardzības nodaļas priekšnieka vietnieks</t>
  </si>
  <si>
    <t>17525</t>
  </si>
  <si>
    <t>17733</t>
  </si>
  <si>
    <t>17662</t>
  </si>
  <si>
    <t>17496</t>
  </si>
  <si>
    <t>18713</t>
  </si>
  <si>
    <t>17501</t>
  </si>
  <si>
    <t>17228</t>
  </si>
  <si>
    <t>27729</t>
  </si>
  <si>
    <t>19216</t>
  </si>
  <si>
    <t>19219</t>
  </si>
  <si>
    <t>17281</t>
  </si>
  <si>
    <t>20711</t>
  </si>
  <si>
    <t>25948</t>
  </si>
  <si>
    <t>18722</t>
  </si>
  <si>
    <t>25921</t>
  </si>
  <si>
    <t>16831</t>
  </si>
  <si>
    <t>19228</t>
  </si>
  <si>
    <t>33174</t>
  </si>
  <si>
    <t>17017</t>
  </si>
  <si>
    <t>17332</t>
  </si>
  <si>
    <t>16955</t>
  </si>
  <si>
    <t>33129</t>
  </si>
  <si>
    <t>26476</t>
  </si>
  <si>
    <t>19238</t>
  </si>
  <si>
    <t>19242</t>
  </si>
  <si>
    <t>28935</t>
  </si>
  <si>
    <t>20714</t>
  </si>
  <si>
    <t>20715</t>
  </si>
  <si>
    <t>19246</t>
  </si>
  <si>
    <t>19245</t>
  </si>
  <si>
    <t>19215</t>
  </si>
  <si>
    <t>19455</t>
  </si>
  <si>
    <t>19457</t>
  </si>
  <si>
    <t>17309</t>
  </si>
  <si>
    <t>19459</t>
  </si>
  <si>
    <t>18734</t>
  </si>
  <si>
    <t>17516</t>
  </si>
  <si>
    <t>18739</t>
  </si>
  <si>
    <t>17104</t>
  </si>
  <si>
    <t>20717</t>
  </si>
  <si>
    <t>28444</t>
  </si>
  <si>
    <t>17149</t>
  </si>
  <si>
    <t>18460</t>
  </si>
  <si>
    <t>33227</t>
  </si>
  <si>
    <t>34298</t>
  </si>
  <si>
    <t>27176</t>
  </si>
  <si>
    <t>34350</t>
  </si>
  <si>
    <t>26480</t>
  </si>
  <si>
    <t>20031</t>
  </si>
  <si>
    <t>17494</t>
  </si>
  <si>
    <t>33233</t>
  </si>
  <si>
    <t>19523</t>
  </si>
  <si>
    <t>19524</t>
  </si>
  <si>
    <t>17453</t>
  </si>
  <si>
    <t>35791</t>
  </si>
  <si>
    <t>17511</t>
  </si>
  <si>
    <t>17565</t>
  </si>
  <si>
    <t>20593</t>
  </si>
  <si>
    <t>17454</t>
  </si>
  <si>
    <t>17172</t>
  </si>
  <si>
    <t>26209</t>
  </si>
  <si>
    <t>19780</t>
  </si>
  <si>
    <t>19802</t>
  </si>
  <si>
    <t>30706</t>
  </si>
  <si>
    <t>28907</t>
  </si>
  <si>
    <t>27178</t>
  </si>
  <si>
    <t>26491</t>
  </si>
  <si>
    <t>20279</t>
  </si>
  <si>
    <t>16872</t>
  </si>
  <si>
    <t>36692</t>
  </si>
  <si>
    <t>36311</t>
  </si>
  <si>
    <t>17414</t>
  </si>
  <si>
    <t>17013</t>
  </si>
  <si>
    <t>20293</t>
  </si>
  <si>
    <t>20294</t>
  </si>
  <si>
    <t>33122</t>
  </si>
  <si>
    <t>27963</t>
  </si>
  <si>
    <t>17121</t>
  </si>
  <si>
    <t>18981</t>
  </si>
  <si>
    <t>27200</t>
  </si>
  <si>
    <t>20305</t>
  </si>
  <si>
    <t>20302</t>
  </si>
  <si>
    <t>20303</t>
  </si>
  <si>
    <t>17271</t>
  </si>
  <si>
    <t>31828</t>
  </si>
  <si>
    <t>19575</t>
  </si>
  <si>
    <t>17366</t>
  </si>
  <si>
    <t>36318</t>
  </si>
  <si>
    <t>16885</t>
  </si>
  <si>
    <t>16786</t>
  </si>
  <si>
    <t>30405</t>
  </si>
  <si>
    <t>29598</t>
  </si>
  <si>
    <t>17015</t>
  </si>
  <si>
    <t>33901</t>
  </si>
  <si>
    <t>36306</t>
  </si>
  <si>
    <t>17300</t>
  </si>
  <si>
    <t>20319</t>
  </si>
  <si>
    <t>30392</t>
  </si>
  <si>
    <t>20320</t>
  </si>
  <si>
    <t>26473</t>
  </si>
  <si>
    <t>19584</t>
  </si>
  <si>
    <t>20329</t>
  </si>
  <si>
    <t>17245</t>
  </si>
  <si>
    <t>20841</t>
  </si>
  <si>
    <t>31883</t>
  </si>
  <si>
    <t>19857</t>
  </si>
  <si>
    <t>20336</t>
  </si>
  <si>
    <t>20338</t>
  </si>
  <si>
    <t>33091</t>
  </si>
  <si>
    <t>19303</t>
  </si>
  <si>
    <t>27721</t>
  </si>
  <si>
    <t>20344</t>
  </si>
  <si>
    <t>36675</t>
  </si>
  <si>
    <t>27448</t>
  </si>
  <si>
    <t>35378</t>
  </si>
  <si>
    <t>16878</t>
  </si>
  <si>
    <t>29600</t>
  </si>
  <si>
    <t>20349</t>
  </si>
  <si>
    <t>20091</t>
  </si>
  <si>
    <t>17740</t>
  </si>
  <si>
    <t>17745</t>
  </si>
  <si>
    <t>31908</t>
  </si>
  <si>
    <t>17303</t>
  </si>
  <si>
    <t>16964</t>
  </si>
  <si>
    <t>17500</t>
  </si>
  <si>
    <t>28932</t>
  </si>
  <si>
    <t>26490</t>
  </si>
  <si>
    <t>16914</t>
  </si>
  <si>
    <t>27051</t>
  </si>
  <si>
    <t>33165</t>
  </si>
  <si>
    <t>19804</t>
  </si>
  <si>
    <t>17237</t>
  </si>
  <si>
    <t>17304</t>
  </si>
  <si>
    <t>25886</t>
  </si>
  <si>
    <t>20014</t>
  </si>
  <si>
    <t>17132</t>
  </si>
  <si>
    <t>34116</t>
  </si>
  <si>
    <t>20020</t>
  </si>
  <si>
    <t>28676</t>
  </si>
  <si>
    <t>27758</t>
  </si>
  <si>
    <t>19024</t>
  </si>
  <si>
    <t>17032</t>
  </si>
  <si>
    <t>19589</t>
  </si>
  <si>
    <t>29603</t>
  </si>
  <si>
    <t>26231</t>
  </si>
  <si>
    <t>31341</t>
  </si>
  <si>
    <t>20025</t>
  </si>
  <si>
    <t>20678</t>
  </si>
  <si>
    <t>17029</t>
  </si>
  <si>
    <t>16637</t>
  </si>
  <si>
    <t>17305</t>
  </si>
  <si>
    <t>36323</t>
  </si>
  <si>
    <t>26483</t>
  </si>
  <si>
    <t>16897</t>
  </si>
  <si>
    <t>30347</t>
  </si>
  <si>
    <t>19591</t>
  </si>
  <si>
    <t>33046</t>
  </si>
  <si>
    <t>32598</t>
  </si>
  <si>
    <t>17402</t>
  </si>
  <si>
    <t>30389</t>
  </si>
  <si>
    <t>26325</t>
  </si>
  <si>
    <t>17633</t>
  </si>
  <si>
    <t>19321</t>
  </si>
  <si>
    <t>35397</t>
  </si>
  <si>
    <t>28879</t>
  </si>
  <si>
    <t>31340</t>
  </si>
  <si>
    <t>19760</t>
  </si>
  <si>
    <t>19764</t>
  </si>
  <si>
    <t>30432</t>
  </si>
  <si>
    <t>19765</t>
  </si>
  <si>
    <t>17296</t>
  </si>
  <si>
    <t>19020</t>
  </si>
  <si>
    <t>19769</t>
  </si>
  <si>
    <t>17361</t>
  </si>
  <si>
    <t>19772</t>
  </si>
  <si>
    <t>20925</t>
  </si>
  <si>
    <t>31869</t>
  </si>
  <si>
    <t>27173</t>
  </si>
  <si>
    <t xml:space="preserve">Iesaistes stundas </t>
  </si>
  <si>
    <t>11.pielikums</t>
  </si>
  <si>
    <t>Piemaksa par personisko darba ieguldījumu un darba kvalitāti  amatpersonām ar speciālajām dienesta pakāpēm, veicot pienākumus uz Latvijas Republikas-Baltkrievijas Republikas valsts robežas nelikumīgas šķērsošanas ierobežošanai laika periodā no 2022.gada 1.janvāra līdz 31.janvārim</t>
  </si>
  <si>
    <t>Nr. p.k.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</si>
</sst>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"/>
  </numFmts>
  <fonts count="28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60">
    <xf numFmtId="0" fontId="0" fillId="0" borderId="0"/>
    <xf numFmtId="0" fontId="15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7" fillId="0" borderId="0"/>
    <xf numFmtId="0" fontId="7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/>
  </cellStyleXfs>
  <cellXfs count="43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0" fontId="24" fillId="0" borderId="0" xfId="0" applyFont="1" applyAlignment="1">
      <alignment vertical="center"/>
    </xf>
    <xf numFmtId="0" fontId="1" fillId="0" borderId="0" xfId="52"/>
    <xf numFmtId="0" fontId="1" fillId="0" borderId="0" xfId="52" applyAlignment="1">
      <alignment wrapText="1"/>
    </xf>
    <xf numFmtId="0" fontId="25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4" fontId="23" fillId="3" borderId="2" xfId="48" applyNumberFormat="1" applyFont="1" applyFill="1" applyBorder="1" applyAlignment="1">
      <alignment horizontal="center" vertical="center"/>
    </xf>
    <xf numFmtId="9" fontId="22" fillId="0" borderId="1" xfId="57" applyFont="1" applyFill="1" applyBorder="1" applyAlignment="1">
      <alignment horizontal="center" vertical="top"/>
    </xf>
    <xf numFmtId="0" fontId="22" fillId="0" borderId="0" xfId="58" applyFont="1" applyFill="1" applyAlignment="1">
      <alignment vertical="top"/>
    </xf>
    <xf numFmtId="0" fontId="22" fillId="0" borderId="0" xfId="58" applyFont="1" applyFill="1" applyAlignment="1">
      <alignment vertical="top" wrapText="1"/>
    </xf>
    <xf numFmtId="0" fontId="20" fillId="0" borderId="0" xfId="51" applyFont="1" applyFill="1" applyBorder="1" applyAlignment="1">
      <alignment horizontal="center" vertical="center" wrapText="1"/>
    </xf>
    <xf numFmtId="0" fontId="22" fillId="0" borderId="0" xfId="0" applyFont="1" applyAlignment="1">
      <alignment vertical="top"/>
    </xf>
    <xf numFmtId="0" fontId="22" fillId="0" borderId="1" xfId="0" applyFont="1" applyFill="1" applyBorder="1" applyAlignment="1">
      <alignment horizontal="right" vertical="top"/>
    </xf>
    <xf numFmtId="49" fontId="22" fillId="0" borderId="1" xfId="0" applyNumberFormat="1" applyFont="1" applyFill="1" applyBorder="1" applyAlignment="1">
      <alignment horizontal="left" vertical="top" wrapText="1"/>
    </xf>
    <xf numFmtId="49" fontId="22" fillId="0" borderId="1" xfId="0" applyNumberFormat="1" applyFont="1" applyFill="1" applyBorder="1" applyAlignment="1">
      <alignment horizontal="left" vertical="top"/>
    </xf>
    <xf numFmtId="2" fontId="22" fillId="0" borderId="1" xfId="0" applyNumberFormat="1" applyFont="1" applyFill="1" applyBorder="1" applyAlignment="1">
      <alignment horizontal="right" vertical="top"/>
    </xf>
    <xf numFmtId="165" fontId="22" fillId="0" borderId="1" xfId="0" applyNumberFormat="1" applyFont="1" applyFill="1" applyBorder="1" applyAlignment="1">
      <alignment horizontal="center" vertical="top"/>
    </xf>
    <xf numFmtId="0" fontId="22" fillId="0" borderId="1" xfId="0" applyFont="1" applyFill="1" applyBorder="1" applyAlignment="1">
      <alignment horizontal="left" vertical="top" wrapText="1"/>
    </xf>
    <xf numFmtId="9" fontId="22" fillId="0" borderId="1" xfId="0" applyNumberFormat="1" applyFont="1" applyFill="1" applyBorder="1" applyAlignment="1">
      <alignment horizontal="center" vertical="top"/>
    </xf>
    <xf numFmtId="49" fontId="22" fillId="0" borderId="3" xfId="0" applyNumberFormat="1" applyFont="1" applyFill="1" applyBorder="1" applyAlignment="1">
      <alignment horizontal="left" vertical="top" wrapText="1"/>
    </xf>
    <xf numFmtId="0" fontId="22" fillId="0" borderId="1" xfId="0" applyFont="1" applyFill="1" applyBorder="1" applyAlignment="1">
      <alignment horizontal="left"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2" fillId="0" borderId="0" xfId="0" applyFont="1" applyFill="1" applyAlignment="1">
      <alignment horizontal="center" vertical="top"/>
    </xf>
    <xf numFmtId="0" fontId="16" fillId="0" borderId="0" xfId="0" applyFont="1" applyFill="1" applyAlignment="1">
      <alignment vertical="top"/>
    </xf>
    <xf numFmtId="0" fontId="16" fillId="0" borderId="0" xfId="0" applyFont="1" applyAlignment="1">
      <alignment vertical="top"/>
    </xf>
    <xf numFmtId="0" fontId="22" fillId="0" borderId="3" xfId="0" applyFont="1" applyFill="1" applyBorder="1" applyAlignment="1">
      <alignment horizontal="right" vertical="top"/>
    </xf>
    <xf numFmtId="49" fontId="22" fillId="0" borderId="3" xfId="0" applyNumberFormat="1" applyFont="1" applyFill="1" applyBorder="1" applyAlignment="1">
      <alignment horizontal="left" vertical="top"/>
    </xf>
    <xf numFmtId="9" fontId="22" fillId="0" borderId="3" xfId="57" applyFont="1" applyFill="1" applyBorder="1" applyAlignment="1">
      <alignment horizontal="center" vertical="top"/>
    </xf>
    <xf numFmtId="2" fontId="22" fillId="0" borderId="3" xfId="0" applyNumberFormat="1" applyFont="1" applyFill="1" applyBorder="1" applyAlignment="1">
      <alignment horizontal="right" vertical="top"/>
    </xf>
    <xf numFmtId="165" fontId="22" fillId="0" borderId="3" xfId="0" applyNumberFormat="1" applyFont="1" applyFill="1" applyBorder="1" applyAlignment="1">
      <alignment horizontal="center" vertical="top"/>
    </xf>
    <xf numFmtId="0" fontId="23" fillId="3" borderId="2" xfId="0" applyFont="1" applyFill="1" applyBorder="1" applyAlignment="1">
      <alignment vertical="top" wrapText="1"/>
    </xf>
    <xf numFmtId="9" fontId="23" fillId="3" borderId="2" xfId="57" applyFont="1" applyFill="1" applyBorder="1" applyAlignment="1">
      <alignment vertical="top" wrapText="1"/>
    </xf>
    <xf numFmtId="2" fontId="23" fillId="3" borderId="2" xfId="57" applyNumberFormat="1" applyFont="1" applyFill="1" applyBorder="1" applyAlignment="1">
      <alignment vertical="top" wrapText="1"/>
    </xf>
    <xf numFmtId="0" fontId="23" fillId="2" borderId="2" xfId="0" applyFont="1" applyFill="1" applyBorder="1" applyAlignment="1">
      <alignment vertical="top" wrapText="1"/>
    </xf>
    <xf numFmtId="9" fontId="23" fillId="2" borderId="2" xfId="57" applyFont="1" applyFill="1" applyBorder="1" applyAlignment="1">
      <alignment vertical="top" wrapText="1"/>
    </xf>
    <xf numFmtId="2" fontId="23" fillId="2" borderId="2" xfId="57" applyNumberFormat="1" applyFont="1" applyFill="1" applyBorder="1" applyAlignment="1">
      <alignment vertical="top" wrapText="1"/>
    </xf>
    <xf numFmtId="165" fontId="23" fillId="2" borderId="2" xfId="57" applyNumberFormat="1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3" fontId="23" fillId="3" borderId="2" xfId="48" applyNumberFormat="1" applyFont="1" applyFill="1" applyBorder="1" applyAlignment="1">
      <alignment horizontal="center" vertical="center"/>
    </xf>
  </cellXfs>
  <cellStyles count="60">
    <cellStyle name="Hyperlink 2 2" xfId="59"/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6"/>
    <cellStyle name="Percent 3" xfId="5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237"/>
  <sheetViews>
    <sheetView tabSelected="1" topLeftCell="A2" zoomScaleNormal="100" workbookViewId="0">
      <selection activeCell="P9" sqref="P9"/>
    </sheetView>
  </sheetViews>
  <sheetFormatPr defaultColWidth="9.109375" defaultRowHeight="13.2" x14ac:dyDescent="0.25"/>
  <cols>
    <col min="1" max="1" width="4.88671875" style="24" customWidth="1"/>
    <col min="2" max="2" width="10" style="25" customWidth="1"/>
    <col min="3" max="3" width="15.44140625" style="25" customWidth="1"/>
    <col min="4" max="4" width="13.109375" style="25" customWidth="1"/>
    <col min="5" max="5" width="7.33203125" style="24" customWidth="1"/>
    <col min="6" max="6" width="10" style="26" customWidth="1"/>
    <col min="7" max="7" width="9.109375" style="27" customWidth="1"/>
    <col min="8" max="8" width="9.109375" style="26" customWidth="1"/>
    <col min="9" max="9" width="9.109375" style="27" customWidth="1"/>
    <col min="10" max="10" width="10.44140625" style="27" customWidth="1"/>
    <col min="11" max="11" width="9.109375" style="27" customWidth="1"/>
    <col min="12" max="12" width="10.44140625" style="27" customWidth="1"/>
    <col min="13" max="16384" width="9.109375" style="28"/>
  </cols>
  <sheetData>
    <row r="1" spans="1:12" ht="14.4" x14ac:dyDescent="0.3">
      <c r="A1" s="11"/>
      <c r="B1" s="12"/>
      <c r="C1" s="4"/>
      <c r="D1" s="5"/>
      <c r="E1" s="4"/>
      <c r="F1" s="4"/>
      <c r="G1" s="4"/>
      <c r="H1" s="4"/>
      <c r="I1" s="6"/>
      <c r="J1" s="4"/>
      <c r="K1" s="4"/>
      <c r="L1" s="1" t="s">
        <v>279</v>
      </c>
    </row>
    <row r="2" spans="1:12" ht="14.4" x14ac:dyDescent="0.3">
      <c r="A2" s="11"/>
      <c r="B2" s="12"/>
      <c r="C2" s="4"/>
      <c r="D2" s="5"/>
      <c r="E2" s="4"/>
      <c r="F2" s="5"/>
      <c r="G2" s="4"/>
      <c r="H2" s="4"/>
      <c r="I2" s="6"/>
      <c r="J2" s="4"/>
      <c r="K2" s="4"/>
      <c r="L2" s="2" t="s">
        <v>2</v>
      </c>
    </row>
    <row r="3" spans="1:12" ht="14.4" x14ac:dyDescent="0.3">
      <c r="A3" s="11"/>
      <c r="B3" s="12"/>
      <c r="C3" s="4"/>
      <c r="D3" s="5"/>
      <c r="E3" s="4"/>
      <c r="F3" s="5"/>
      <c r="G3" s="4"/>
      <c r="H3" s="4"/>
      <c r="I3" s="6"/>
      <c r="J3" s="4"/>
      <c r="K3" s="4"/>
      <c r="L3" s="2" t="s">
        <v>0</v>
      </c>
    </row>
    <row r="4" spans="1:12" ht="14.4" x14ac:dyDescent="0.3">
      <c r="A4" s="11"/>
      <c r="B4" s="12"/>
      <c r="C4" s="4"/>
      <c r="D4" s="5"/>
      <c r="E4" s="4"/>
      <c r="F4" s="5"/>
      <c r="G4" s="4"/>
      <c r="H4" s="4"/>
      <c r="I4" s="6"/>
      <c r="J4" s="4"/>
      <c r="K4" s="4"/>
      <c r="L4" s="2" t="s">
        <v>1</v>
      </c>
    </row>
    <row r="5" spans="1:12" ht="14.4" x14ac:dyDescent="0.3">
      <c r="A5" s="11"/>
      <c r="B5" s="12"/>
      <c r="C5" s="4"/>
      <c r="D5" s="5"/>
      <c r="E5" s="4"/>
      <c r="F5" s="5"/>
      <c r="G5" s="4"/>
      <c r="H5" s="4"/>
      <c r="I5" s="6"/>
      <c r="J5" s="4"/>
      <c r="K5" s="4"/>
      <c r="L5" s="4"/>
    </row>
    <row r="6" spans="1:12" ht="17.399999999999999" x14ac:dyDescent="0.3">
      <c r="A6" s="11"/>
      <c r="B6" s="3" t="s">
        <v>26</v>
      </c>
      <c r="C6" s="4"/>
      <c r="D6" s="41"/>
      <c r="E6" s="3"/>
      <c r="F6" s="5"/>
      <c r="G6" s="4"/>
      <c r="H6" s="4"/>
      <c r="I6" s="6"/>
      <c r="J6" s="4"/>
      <c r="K6" s="4"/>
      <c r="L6" s="4"/>
    </row>
    <row r="7" spans="1:12" ht="14.4" x14ac:dyDescent="0.3">
      <c r="A7" s="11"/>
      <c r="B7" s="12"/>
      <c r="C7" s="4"/>
      <c r="D7" s="5"/>
      <c r="E7" s="4"/>
      <c r="F7" s="5"/>
      <c r="G7" s="4"/>
      <c r="H7" s="4"/>
      <c r="I7" s="6"/>
      <c r="J7" s="4"/>
      <c r="K7" s="4"/>
      <c r="L7" s="4"/>
    </row>
    <row r="8" spans="1:12" ht="55.8" customHeight="1" x14ac:dyDescent="0.25">
      <c r="A8" s="13" t="s">
        <v>280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12" x14ac:dyDescent="0.25">
      <c r="A9" s="11"/>
      <c r="B9" s="12"/>
      <c r="C9" s="6"/>
      <c r="D9" s="6"/>
      <c r="E9" s="6"/>
      <c r="F9" s="7"/>
      <c r="G9" s="6"/>
      <c r="H9" s="6"/>
      <c r="I9" s="6"/>
      <c r="J9" s="8"/>
      <c r="K9" s="8"/>
      <c r="L9" s="8"/>
    </row>
    <row r="10" spans="1:12" s="14" customFormat="1" ht="44.4" customHeight="1" x14ac:dyDescent="0.25">
      <c r="A10" s="37" t="s">
        <v>281</v>
      </c>
      <c r="B10" s="37" t="s">
        <v>57</v>
      </c>
      <c r="C10" s="37" t="s">
        <v>3</v>
      </c>
      <c r="D10" s="37" t="s">
        <v>30</v>
      </c>
      <c r="E10" s="37" t="s">
        <v>58</v>
      </c>
      <c r="F10" s="38" t="s">
        <v>59</v>
      </c>
      <c r="G10" s="39" t="s">
        <v>27</v>
      </c>
      <c r="H10" s="40" t="s">
        <v>278</v>
      </c>
      <c r="I10" s="39" t="s">
        <v>29</v>
      </c>
      <c r="J10" s="39" t="s">
        <v>28</v>
      </c>
      <c r="K10" s="39" t="s">
        <v>60</v>
      </c>
      <c r="L10" s="39" t="s">
        <v>61</v>
      </c>
    </row>
    <row r="11" spans="1:12" s="14" customFormat="1" x14ac:dyDescent="0.25">
      <c r="A11" s="34"/>
      <c r="B11" s="34"/>
      <c r="C11" s="34"/>
      <c r="D11" s="34"/>
      <c r="E11" s="34"/>
      <c r="F11" s="35"/>
      <c r="G11" s="36"/>
      <c r="H11" s="42">
        <f t="shared" ref="H11:K11" si="0">SUM(H12:H237)</f>
        <v>33496</v>
      </c>
      <c r="I11" s="9"/>
      <c r="J11" s="9">
        <f t="shared" si="0"/>
        <v>46617.060000000005</v>
      </c>
      <c r="K11" s="9">
        <f t="shared" si="0"/>
        <v>10996.99</v>
      </c>
      <c r="L11" s="9">
        <f>SUM(L12:L237)</f>
        <v>57614.050000000032</v>
      </c>
    </row>
    <row r="12" spans="1:12" s="14" customFormat="1" ht="66" x14ac:dyDescent="0.25">
      <c r="A12" s="29">
        <v>1</v>
      </c>
      <c r="B12" s="22" t="s">
        <v>63</v>
      </c>
      <c r="C12" s="22" t="s">
        <v>4</v>
      </c>
      <c r="D12" s="22" t="s">
        <v>32</v>
      </c>
      <c r="E12" s="30" t="s">
        <v>64</v>
      </c>
      <c r="F12" s="31">
        <v>0.18000000000000002</v>
      </c>
      <c r="G12" s="32">
        <v>1075</v>
      </c>
      <c r="H12" s="33">
        <v>168</v>
      </c>
      <c r="I12" s="32">
        <f t="shared" ref="I12:I75" si="1">ROUND(G12/168,3)</f>
        <v>6.399</v>
      </c>
      <c r="J12" s="32">
        <f>IF(F12=100%,0,ROUND(I12*H12*F12,2))</f>
        <v>193.51</v>
      </c>
      <c r="K12" s="32">
        <f t="shared" ref="K12:K75" si="2">ROUND(J12*0.2359,2)</f>
        <v>45.65</v>
      </c>
      <c r="L12" s="32">
        <f t="shared" ref="L12:L75" si="3">J12+K12</f>
        <v>239.16</v>
      </c>
    </row>
    <row r="13" spans="1:12" s="14" customFormat="1" ht="79.2" x14ac:dyDescent="0.25">
      <c r="A13" s="15">
        <v>2</v>
      </c>
      <c r="B13" s="16" t="s">
        <v>65</v>
      </c>
      <c r="C13" s="16" t="s">
        <v>5</v>
      </c>
      <c r="D13" s="16" t="s">
        <v>37</v>
      </c>
      <c r="E13" s="17" t="s">
        <v>66</v>
      </c>
      <c r="F13" s="10">
        <v>0.27</v>
      </c>
      <c r="G13" s="18">
        <v>1538</v>
      </c>
      <c r="H13" s="19">
        <v>168</v>
      </c>
      <c r="I13" s="18">
        <f t="shared" si="1"/>
        <v>9.1549999999999994</v>
      </c>
      <c r="J13" s="18">
        <f>IF(F13=100%,0,ROUND(I13*H13*F13,2))</f>
        <v>415.27</v>
      </c>
      <c r="K13" s="18">
        <f t="shared" si="2"/>
        <v>97.96</v>
      </c>
      <c r="L13" s="18">
        <f t="shared" si="3"/>
        <v>513.23</v>
      </c>
    </row>
    <row r="14" spans="1:12" s="14" customFormat="1" ht="92.4" x14ac:dyDescent="0.25">
      <c r="A14" s="15">
        <v>3</v>
      </c>
      <c r="B14" s="16" t="s">
        <v>65</v>
      </c>
      <c r="C14" s="16" t="s">
        <v>20</v>
      </c>
      <c r="D14" s="16" t="s">
        <v>33</v>
      </c>
      <c r="E14" s="17" t="s">
        <v>67</v>
      </c>
      <c r="F14" s="21">
        <v>0.2</v>
      </c>
      <c r="G14" s="18">
        <v>923</v>
      </c>
      <c r="H14" s="19">
        <v>168</v>
      </c>
      <c r="I14" s="18">
        <f t="shared" si="1"/>
        <v>5.4939999999999998</v>
      </c>
      <c r="J14" s="18">
        <f>IF(F14=100%,0,ROUND(I14*H14*F14,2))</f>
        <v>184.6</v>
      </c>
      <c r="K14" s="18">
        <f t="shared" si="2"/>
        <v>43.55</v>
      </c>
      <c r="L14" s="18">
        <f t="shared" si="3"/>
        <v>228.14999999999998</v>
      </c>
    </row>
    <row r="15" spans="1:12" s="14" customFormat="1" ht="105.6" x14ac:dyDescent="0.25">
      <c r="A15" s="15">
        <v>4</v>
      </c>
      <c r="B15" s="16" t="s">
        <v>65</v>
      </c>
      <c r="C15" s="16" t="s">
        <v>7</v>
      </c>
      <c r="D15" s="16" t="s">
        <v>33</v>
      </c>
      <c r="E15" s="17" t="s">
        <v>68</v>
      </c>
      <c r="F15" s="10">
        <v>0.15</v>
      </c>
      <c r="G15" s="18">
        <v>954</v>
      </c>
      <c r="H15" s="19">
        <v>168</v>
      </c>
      <c r="I15" s="18">
        <f t="shared" si="1"/>
        <v>5.6790000000000003</v>
      </c>
      <c r="J15" s="18">
        <f>IF(F15=100%,0,ROUND(I15*H15*F15,2))</f>
        <v>143.11000000000001</v>
      </c>
      <c r="K15" s="18">
        <f t="shared" si="2"/>
        <v>33.76</v>
      </c>
      <c r="L15" s="18">
        <f t="shared" si="3"/>
        <v>176.87</v>
      </c>
    </row>
    <row r="16" spans="1:12" s="14" customFormat="1" ht="105.6" x14ac:dyDescent="0.25">
      <c r="A16" s="15">
        <v>5</v>
      </c>
      <c r="B16" s="16" t="s">
        <v>65</v>
      </c>
      <c r="C16" s="16" t="s">
        <v>7</v>
      </c>
      <c r="D16" s="16" t="s">
        <v>62</v>
      </c>
      <c r="E16" s="17" t="s">
        <v>69</v>
      </c>
      <c r="F16" s="21">
        <v>0.1</v>
      </c>
      <c r="G16" s="18">
        <v>725</v>
      </c>
      <c r="H16" s="19">
        <v>168</v>
      </c>
      <c r="I16" s="18">
        <f t="shared" si="1"/>
        <v>4.3150000000000004</v>
      </c>
      <c r="J16" s="18">
        <f>IF(F16=100%,0,ROUND(I16*H16*F16,2))</f>
        <v>72.489999999999995</v>
      </c>
      <c r="K16" s="18">
        <f t="shared" si="2"/>
        <v>17.100000000000001</v>
      </c>
      <c r="L16" s="18">
        <f t="shared" si="3"/>
        <v>89.59</v>
      </c>
    </row>
    <row r="17" spans="1:12" s="14" customFormat="1" ht="79.2" x14ac:dyDescent="0.25">
      <c r="A17" s="15">
        <v>6</v>
      </c>
      <c r="B17" s="16" t="s">
        <v>65</v>
      </c>
      <c r="C17" s="16" t="s">
        <v>9</v>
      </c>
      <c r="D17" s="16" t="s">
        <v>32</v>
      </c>
      <c r="E17" s="17" t="s">
        <v>70</v>
      </c>
      <c r="F17" s="10">
        <v>0.22</v>
      </c>
      <c r="G17" s="18">
        <v>1075</v>
      </c>
      <c r="H17" s="19">
        <v>168</v>
      </c>
      <c r="I17" s="18">
        <f t="shared" si="1"/>
        <v>6.399</v>
      </c>
      <c r="J17" s="18">
        <f>IF(F17=100%,0,ROUND(I17*H17*F17,2))</f>
        <v>236.51</v>
      </c>
      <c r="K17" s="18">
        <f t="shared" si="2"/>
        <v>55.79</v>
      </c>
      <c r="L17" s="18">
        <f t="shared" si="3"/>
        <v>292.3</v>
      </c>
    </row>
    <row r="18" spans="1:12" s="14" customFormat="1" ht="92.4" x14ac:dyDescent="0.25">
      <c r="A18" s="15">
        <v>7</v>
      </c>
      <c r="B18" s="16" t="s">
        <v>71</v>
      </c>
      <c r="C18" s="16" t="s">
        <v>11</v>
      </c>
      <c r="D18" s="16" t="s">
        <v>38</v>
      </c>
      <c r="E18" s="14" t="s">
        <v>72</v>
      </c>
      <c r="F18" s="10">
        <v>0.16</v>
      </c>
      <c r="G18" s="18">
        <v>1757</v>
      </c>
      <c r="H18" s="19">
        <v>8</v>
      </c>
      <c r="I18" s="18">
        <f t="shared" si="1"/>
        <v>10.458</v>
      </c>
      <c r="J18" s="18">
        <f>IF(F18=100%,0,ROUND(I18*H18*F18,2))</f>
        <v>13.39</v>
      </c>
      <c r="K18" s="18">
        <f t="shared" si="2"/>
        <v>3.16</v>
      </c>
      <c r="L18" s="18">
        <f t="shared" si="3"/>
        <v>16.55</v>
      </c>
    </row>
    <row r="19" spans="1:12" s="14" customFormat="1" ht="92.4" x14ac:dyDescent="0.25">
      <c r="A19" s="15">
        <v>8</v>
      </c>
      <c r="B19" s="16" t="s">
        <v>71</v>
      </c>
      <c r="C19" s="16" t="s">
        <v>11</v>
      </c>
      <c r="D19" s="16" t="s">
        <v>38</v>
      </c>
      <c r="E19" s="14" t="s">
        <v>72</v>
      </c>
      <c r="F19" s="10">
        <v>0.12</v>
      </c>
      <c r="G19" s="18">
        <v>1757</v>
      </c>
      <c r="H19" s="19">
        <v>128</v>
      </c>
      <c r="I19" s="18">
        <f t="shared" si="1"/>
        <v>10.458</v>
      </c>
      <c r="J19" s="18">
        <f>IF(F19=100%,0,ROUND(I19*H19*F19,2))</f>
        <v>160.63</v>
      </c>
      <c r="K19" s="18">
        <f t="shared" si="2"/>
        <v>37.89</v>
      </c>
      <c r="L19" s="18">
        <f t="shared" si="3"/>
        <v>198.51999999999998</v>
      </c>
    </row>
    <row r="20" spans="1:12" s="14" customFormat="1" ht="105.6" x14ac:dyDescent="0.25">
      <c r="A20" s="15">
        <v>9</v>
      </c>
      <c r="B20" s="16" t="s">
        <v>65</v>
      </c>
      <c r="C20" s="16" t="s">
        <v>7</v>
      </c>
      <c r="D20" s="16" t="s">
        <v>33</v>
      </c>
      <c r="E20" s="17" t="s">
        <v>73</v>
      </c>
      <c r="F20" s="10">
        <v>0.15</v>
      </c>
      <c r="G20" s="18">
        <v>959</v>
      </c>
      <c r="H20" s="19">
        <v>168</v>
      </c>
      <c r="I20" s="18">
        <f t="shared" si="1"/>
        <v>5.7080000000000002</v>
      </c>
      <c r="J20" s="18">
        <f>IF(F20=100%,0,ROUND(I20*H20*F20,2))</f>
        <v>143.84</v>
      </c>
      <c r="K20" s="18">
        <f t="shared" si="2"/>
        <v>33.93</v>
      </c>
      <c r="L20" s="18">
        <f t="shared" si="3"/>
        <v>177.77</v>
      </c>
    </row>
    <row r="21" spans="1:12" s="14" customFormat="1" ht="79.2" x14ac:dyDescent="0.25">
      <c r="A21" s="15">
        <v>10</v>
      </c>
      <c r="B21" s="16" t="s">
        <v>71</v>
      </c>
      <c r="C21" s="16" t="s">
        <v>12</v>
      </c>
      <c r="D21" s="16" t="s">
        <v>33</v>
      </c>
      <c r="E21" s="17" t="s">
        <v>74</v>
      </c>
      <c r="F21" s="10">
        <v>0.3</v>
      </c>
      <c r="G21" s="18">
        <v>1090</v>
      </c>
      <c r="H21" s="19">
        <v>168</v>
      </c>
      <c r="I21" s="18">
        <f t="shared" si="1"/>
        <v>6.4880000000000004</v>
      </c>
      <c r="J21" s="18">
        <f>IF(F21=100%,0,ROUND(I21*H21*F21,2))</f>
        <v>327</v>
      </c>
      <c r="K21" s="18">
        <f t="shared" si="2"/>
        <v>77.14</v>
      </c>
      <c r="L21" s="18">
        <f t="shared" si="3"/>
        <v>404.14</v>
      </c>
    </row>
    <row r="22" spans="1:12" s="14" customFormat="1" ht="79.2" x14ac:dyDescent="0.25">
      <c r="A22" s="15">
        <v>11</v>
      </c>
      <c r="B22" s="16" t="s">
        <v>65</v>
      </c>
      <c r="C22" s="16" t="s">
        <v>8</v>
      </c>
      <c r="D22" s="16" t="s">
        <v>37</v>
      </c>
      <c r="E22" s="17" t="s">
        <v>75</v>
      </c>
      <c r="F22" s="10">
        <v>0.29000000000000004</v>
      </c>
      <c r="G22" s="18">
        <v>1538</v>
      </c>
      <c r="H22" s="19">
        <v>168</v>
      </c>
      <c r="I22" s="18">
        <f t="shared" si="1"/>
        <v>9.1549999999999994</v>
      </c>
      <c r="J22" s="18">
        <f>IF(F22=100%,0,ROUND(I22*H22*F22,2))</f>
        <v>446.03</v>
      </c>
      <c r="K22" s="18">
        <f t="shared" si="2"/>
        <v>105.22</v>
      </c>
      <c r="L22" s="18">
        <f t="shared" si="3"/>
        <v>551.25</v>
      </c>
    </row>
    <row r="23" spans="1:12" s="14" customFormat="1" ht="79.2" x14ac:dyDescent="0.25">
      <c r="A23" s="15">
        <v>12</v>
      </c>
      <c r="B23" s="16" t="s">
        <v>65</v>
      </c>
      <c r="C23" s="16" t="s">
        <v>8</v>
      </c>
      <c r="D23" s="16" t="s">
        <v>32</v>
      </c>
      <c r="E23" s="17" t="s">
        <v>76</v>
      </c>
      <c r="F23" s="10">
        <v>0.19</v>
      </c>
      <c r="G23" s="18">
        <v>1085</v>
      </c>
      <c r="H23" s="19">
        <v>168</v>
      </c>
      <c r="I23" s="18">
        <f t="shared" si="1"/>
        <v>6.4580000000000002</v>
      </c>
      <c r="J23" s="18">
        <f>IF(F23=100%,0,ROUND(I23*H23*F23,2))</f>
        <v>206.14</v>
      </c>
      <c r="K23" s="18">
        <f t="shared" si="2"/>
        <v>48.63</v>
      </c>
      <c r="L23" s="18">
        <f t="shared" si="3"/>
        <v>254.76999999999998</v>
      </c>
    </row>
    <row r="24" spans="1:12" s="14" customFormat="1" ht="79.2" x14ac:dyDescent="0.25">
      <c r="A24" s="15">
        <v>13</v>
      </c>
      <c r="B24" s="16" t="s">
        <v>65</v>
      </c>
      <c r="C24" s="16" t="s">
        <v>9</v>
      </c>
      <c r="D24" s="16" t="s">
        <v>32</v>
      </c>
      <c r="E24" s="17" t="s">
        <v>77</v>
      </c>
      <c r="F24" s="10">
        <v>0.25</v>
      </c>
      <c r="G24" s="18">
        <v>1085</v>
      </c>
      <c r="H24" s="19">
        <v>168</v>
      </c>
      <c r="I24" s="18">
        <f t="shared" si="1"/>
        <v>6.4580000000000002</v>
      </c>
      <c r="J24" s="18">
        <f>IF(F24=100%,0,ROUND(I24*H24*F24,2))</f>
        <v>271.24</v>
      </c>
      <c r="K24" s="18">
        <f t="shared" si="2"/>
        <v>63.99</v>
      </c>
      <c r="L24" s="18">
        <f t="shared" si="3"/>
        <v>335.23</v>
      </c>
    </row>
    <row r="25" spans="1:12" s="14" customFormat="1" ht="105.6" x14ac:dyDescent="0.25">
      <c r="A25" s="15">
        <v>14</v>
      </c>
      <c r="B25" s="16" t="s">
        <v>65</v>
      </c>
      <c r="C25" s="16" t="s">
        <v>7</v>
      </c>
      <c r="D25" s="16" t="s">
        <v>33</v>
      </c>
      <c r="E25" s="17" t="s">
        <v>78</v>
      </c>
      <c r="F25" s="10">
        <v>0.15</v>
      </c>
      <c r="G25" s="18">
        <v>944</v>
      </c>
      <c r="H25" s="19">
        <v>168</v>
      </c>
      <c r="I25" s="18">
        <f t="shared" si="1"/>
        <v>5.6189999999999998</v>
      </c>
      <c r="J25" s="18">
        <f>IF(F25=100%,0,ROUND(I25*H25*F25,2))</f>
        <v>141.6</v>
      </c>
      <c r="K25" s="18">
        <f t="shared" si="2"/>
        <v>33.4</v>
      </c>
      <c r="L25" s="18">
        <f t="shared" si="3"/>
        <v>175</v>
      </c>
    </row>
    <row r="26" spans="1:12" s="14" customFormat="1" ht="79.2" x14ac:dyDescent="0.25">
      <c r="A26" s="15">
        <v>15</v>
      </c>
      <c r="B26" s="16" t="s">
        <v>71</v>
      </c>
      <c r="C26" s="16" t="s">
        <v>12</v>
      </c>
      <c r="D26" s="16" t="s">
        <v>33</v>
      </c>
      <c r="E26" s="17" t="s">
        <v>79</v>
      </c>
      <c r="F26" s="10">
        <v>0.3</v>
      </c>
      <c r="G26" s="18">
        <v>1110</v>
      </c>
      <c r="H26" s="19">
        <v>40</v>
      </c>
      <c r="I26" s="18">
        <f t="shared" si="1"/>
        <v>6.6070000000000002</v>
      </c>
      <c r="J26" s="18">
        <f>IF(F26=100%,0,ROUND(I26*H26*F26,2))</f>
        <v>79.28</v>
      </c>
      <c r="K26" s="18">
        <f t="shared" si="2"/>
        <v>18.7</v>
      </c>
      <c r="L26" s="18">
        <f t="shared" si="3"/>
        <v>97.98</v>
      </c>
    </row>
    <row r="27" spans="1:12" s="14" customFormat="1" ht="66" x14ac:dyDescent="0.25">
      <c r="A27" s="15">
        <v>16</v>
      </c>
      <c r="B27" s="16" t="s">
        <v>65</v>
      </c>
      <c r="C27" s="16" t="s">
        <v>14</v>
      </c>
      <c r="D27" s="16" t="s">
        <v>36</v>
      </c>
      <c r="E27" s="17" t="s">
        <v>80</v>
      </c>
      <c r="F27" s="10">
        <v>0.3</v>
      </c>
      <c r="G27" s="18">
        <v>1126</v>
      </c>
      <c r="H27" s="19">
        <v>168</v>
      </c>
      <c r="I27" s="18">
        <f t="shared" si="1"/>
        <v>6.702</v>
      </c>
      <c r="J27" s="18">
        <f>IF(F27=100%,0,ROUND(I27*H27*F27,2))</f>
        <v>337.78</v>
      </c>
      <c r="K27" s="18">
        <f t="shared" si="2"/>
        <v>79.680000000000007</v>
      </c>
      <c r="L27" s="18">
        <f t="shared" si="3"/>
        <v>417.46</v>
      </c>
    </row>
    <row r="28" spans="1:12" s="14" customFormat="1" ht="79.2" x14ac:dyDescent="0.25">
      <c r="A28" s="15">
        <v>17</v>
      </c>
      <c r="B28" s="16" t="s">
        <v>65</v>
      </c>
      <c r="C28" s="16" t="s">
        <v>8</v>
      </c>
      <c r="D28" s="16" t="s">
        <v>33</v>
      </c>
      <c r="E28" s="17" t="s">
        <v>81</v>
      </c>
      <c r="F28" s="10">
        <v>0.04</v>
      </c>
      <c r="G28" s="18">
        <v>948</v>
      </c>
      <c r="H28" s="19">
        <v>40</v>
      </c>
      <c r="I28" s="18">
        <f t="shared" si="1"/>
        <v>5.6429999999999998</v>
      </c>
      <c r="J28" s="18">
        <f>IF(F28=100%,0,ROUND(I28*H28*F28,2))</f>
        <v>9.0299999999999994</v>
      </c>
      <c r="K28" s="18">
        <f t="shared" si="2"/>
        <v>2.13</v>
      </c>
      <c r="L28" s="18">
        <f t="shared" si="3"/>
        <v>11.16</v>
      </c>
    </row>
    <row r="29" spans="1:12" s="14" customFormat="1" ht="105.6" x14ac:dyDescent="0.25">
      <c r="A29" s="15">
        <v>18</v>
      </c>
      <c r="B29" s="16" t="s">
        <v>65</v>
      </c>
      <c r="C29" s="16" t="s">
        <v>7</v>
      </c>
      <c r="D29" s="16" t="s">
        <v>33</v>
      </c>
      <c r="E29" s="17" t="s">
        <v>82</v>
      </c>
      <c r="F29" s="10">
        <v>0.15</v>
      </c>
      <c r="G29" s="18">
        <v>939</v>
      </c>
      <c r="H29" s="19">
        <v>168</v>
      </c>
      <c r="I29" s="18">
        <f t="shared" si="1"/>
        <v>5.5890000000000004</v>
      </c>
      <c r="J29" s="18">
        <f>IF(F29=100%,0,ROUND(I29*H29*F29,2))</f>
        <v>140.84</v>
      </c>
      <c r="K29" s="18">
        <f t="shared" si="2"/>
        <v>33.22</v>
      </c>
      <c r="L29" s="18">
        <f t="shared" si="3"/>
        <v>174.06</v>
      </c>
    </row>
    <row r="30" spans="1:12" s="14" customFormat="1" ht="79.2" x14ac:dyDescent="0.25">
      <c r="A30" s="15">
        <v>19</v>
      </c>
      <c r="B30" s="16" t="s">
        <v>65</v>
      </c>
      <c r="C30" s="16" t="s">
        <v>10</v>
      </c>
      <c r="D30" s="16" t="s">
        <v>31</v>
      </c>
      <c r="E30" s="17" t="s">
        <v>83</v>
      </c>
      <c r="F30" s="10">
        <v>0.16</v>
      </c>
      <c r="G30" s="18">
        <v>878</v>
      </c>
      <c r="H30" s="19">
        <v>168</v>
      </c>
      <c r="I30" s="18">
        <f t="shared" si="1"/>
        <v>5.226</v>
      </c>
      <c r="J30" s="18">
        <f>IF(F30=100%,0,ROUND(I30*H30*F30,2))</f>
        <v>140.47</v>
      </c>
      <c r="K30" s="18">
        <f t="shared" si="2"/>
        <v>33.14</v>
      </c>
      <c r="L30" s="18">
        <f t="shared" si="3"/>
        <v>173.61</v>
      </c>
    </row>
    <row r="31" spans="1:12" s="14" customFormat="1" ht="66" x14ac:dyDescent="0.25">
      <c r="A31" s="15">
        <v>20</v>
      </c>
      <c r="B31" s="16" t="s">
        <v>63</v>
      </c>
      <c r="C31" s="16" t="s">
        <v>4</v>
      </c>
      <c r="D31" s="16" t="s">
        <v>31</v>
      </c>
      <c r="E31" s="17" t="s">
        <v>84</v>
      </c>
      <c r="F31" s="10">
        <v>0.19</v>
      </c>
      <c r="G31" s="18">
        <v>883</v>
      </c>
      <c r="H31" s="19">
        <v>136</v>
      </c>
      <c r="I31" s="18">
        <f t="shared" si="1"/>
        <v>5.2560000000000002</v>
      </c>
      <c r="J31" s="18">
        <f>IF(F31=100%,0,ROUND(I31*H31*F31,2))</f>
        <v>135.82</v>
      </c>
      <c r="K31" s="18">
        <f t="shared" si="2"/>
        <v>32.04</v>
      </c>
      <c r="L31" s="18">
        <f t="shared" si="3"/>
        <v>167.85999999999999</v>
      </c>
    </row>
    <row r="32" spans="1:12" s="14" customFormat="1" ht="105.6" x14ac:dyDescent="0.25">
      <c r="A32" s="15">
        <v>21</v>
      </c>
      <c r="B32" s="16" t="s">
        <v>65</v>
      </c>
      <c r="C32" s="16" t="s">
        <v>7</v>
      </c>
      <c r="D32" s="16" t="s">
        <v>32</v>
      </c>
      <c r="E32" s="17" t="s">
        <v>85</v>
      </c>
      <c r="F32" s="10">
        <v>0.15</v>
      </c>
      <c r="G32" s="18">
        <v>1095</v>
      </c>
      <c r="H32" s="19">
        <v>168</v>
      </c>
      <c r="I32" s="18">
        <f t="shared" si="1"/>
        <v>6.5179999999999998</v>
      </c>
      <c r="J32" s="18">
        <f>IF(F32=100%,0,ROUND(I32*H32*F32,2))</f>
        <v>164.25</v>
      </c>
      <c r="K32" s="18">
        <f t="shared" si="2"/>
        <v>38.75</v>
      </c>
      <c r="L32" s="18">
        <f t="shared" si="3"/>
        <v>203</v>
      </c>
    </row>
    <row r="33" spans="1:12" s="14" customFormat="1" ht="79.2" x14ac:dyDescent="0.25">
      <c r="A33" s="15">
        <v>22</v>
      </c>
      <c r="B33" s="16" t="s">
        <v>65</v>
      </c>
      <c r="C33" s="16" t="s">
        <v>9</v>
      </c>
      <c r="D33" s="16" t="s">
        <v>33</v>
      </c>
      <c r="E33" s="17" t="s">
        <v>86</v>
      </c>
      <c r="F33" s="10">
        <v>0.12</v>
      </c>
      <c r="G33" s="18">
        <v>953</v>
      </c>
      <c r="H33" s="19">
        <v>168</v>
      </c>
      <c r="I33" s="18">
        <f t="shared" si="1"/>
        <v>5.673</v>
      </c>
      <c r="J33" s="18">
        <f>IF(F33=100%,0,ROUND(I33*H33*F33,2))</f>
        <v>114.37</v>
      </c>
      <c r="K33" s="18">
        <f t="shared" si="2"/>
        <v>26.98</v>
      </c>
      <c r="L33" s="18">
        <f t="shared" si="3"/>
        <v>141.35</v>
      </c>
    </row>
    <row r="34" spans="1:12" s="14" customFormat="1" ht="79.2" x14ac:dyDescent="0.25">
      <c r="A34" s="15">
        <v>23</v>
      </c>
      <c r="B34" s="16" t="s">
        <v>65</v>
      </c>
      <c r="C34" s="16" t="s">
        <v>10</v>
      </c>
      <c r="D34" s="16" t="s">
        <v>33</v>
      </c>
      <c r="E34" s="17" t="s">
        <v>87</v>
      </c>
      <c r="F34" s="10">
        <v>0.18</v>
      </c>
      <c r="G34" s="18">
        <v>953</v>
      </c>
      <c r="H34" s="19">
        <v>168</v>
      </c>
      <c r="I34" s="18">
        <f t="shared" si="1"/>
        <v>5.673</v>
      </c>
      <c r="J34" s="18">
        <f>IF(F34=100%,0,ROUND(I34*H34*F34,2))</f>
        <v>171.55</v>
      </c>
      <c r="K34" s="18">
        <f t="shared" si="2"/>
        <v>40.47</v>
      </c>
      <c r="L34" s="18">
        <f t="shared" si="3"/>
        <v>212.02</v>
      </c>
    </row>
    <row r="35" spans="1:12" s="14" customFormat="1" ht="79.2" x14ac:dyDescent="0.25">
      <c r="A35" s="15">
        <v>24</v>
      </c>
      <c r="B35" s="16" t="s">
        <v>65</v>
      </c>
      <c r="C35" s="16" t="s">
        <v>5</v>
      </c>
      <c r="D35" s="16" t="s">
        <v>32</v>
      </c>
      <c r="E35" s="17" t="s">
        <v>88</v>
      </c>
      <c r="F35" s="10">
        <v>0.25</v>
      </c>
      <c r="G35" s="18">
        <v>1075</v>
      </c>
      <c r="H35" s="19">
        <v>168</v>
      </c>
      <c r="I35" s="18">
        <f t="shared" si="1"/>
        <v>6.399</v>
      </c>
      <c r="J35" s="18">
        <f>IF(F35=100%,0,ROUND(I35*H35*F35,2))</f>
        <v>268.76</v>
      </c>
      <c r="K35" s="18">
        <f t="shared" si="2"/>
        <v>63.4</v>
      </c>
      <c r="L35" s="18">
        <f t="shared" si="3"/>
        <v>332.15999999999997</v>
      </c>
    </row>
    <row r="36" spans="1:12" s="14" customFormat="1" ht="79.2" x14ac:dyDescent="0.25">
      <c r="A36" s="15">
        <v>25</v>
      </c>
      <c r="B36" s="16" t="s">
        <v>65</v>
      </c>
      <c r="C36" s="16" t="s">
        <v>8</v>
      </c>
      <c r="D36" s="16" t="s">
        <v>33</v>
      </c>
      <c r="E36" s="17" t="s">
        <v>89</v>
      </c>
      <c r="F36" s="10">
        <v>0.23</v>
      </c>
      <c r="G36" s="18">
        <v>963</v>
      </c>
      <c r="H36" s="19">
        <v>24</v>
      </c>
      <c r="I36" s="18">
        <f t="shared" si="1"/>
        <v>5.7320000000000002</v>
      </c>
      <c r="J36" s="18">
        <f>IF(F36=100%,0,ROUND(I36*H36*F36,2))</f>
        <v>31.64</v>
      </c>
      <c r="K36" s="18">
        <f t="shared" si="2"/>
        <v>7.46</v>
      </c>
      <c r="L36" s="18">
        <f t="shared" si="3"/>
        <v>39.1</v>
      </c>
    </row>
    <row r="37" spans="1:12" s="14" customFormat="1" ht="79.2" x14ac:dyDescent="0.25">
      <c r="A37" s="15">
        <v>26</v>
      </c>
      <c r="B37" s="16" t="s">
        <v>65</v>
      </c>
      <c r="C37" s="16" t="s">
        <v>5</v>
      </c>
      <c r="D37" s="16" t="s">
        <v>32</v>
      </c>
      <c r="E37" s="17" t="s">
        <v>90</v>
      </c>
      <c r="F37" s="10">
        <v>0.21000000000000002</v>
      </c>
      <c r="G37" s="18">
        <v>1075</v>
      </c>
      <c r="H37" s="19">
        <v>168</v>
      </c>
      <c r="I37" s="18">
        <f t="shared" si="1"/>
        <v>6.399</v>
      </c>
      <c r="J37" s="18">
        <f>IF(F37=100%,0,ROUND(I37*H37*F37,2))</f>
        <v>225.76</v>
      </c>
      <c r="K37" s="18">
        <f t="shared" si="2"/>
        <v>53.26</v>
      </c>
      <c r="L37" s="18">
        <f t="shared" si="3"/>
        <v>279.02</v>
      </c>
    </row>
    <row r="38" spans="1:12" s="14" customFormat="1" ht="66" x14ac:dyDescent="0.25">
      <c r="A38" s="15">
        <v>27</v>
      </c>
      <c r="B38" s="16" t="s">
        <v>63</v>
      </c>
      <c r="C38" s="16" t="s">
        <v>4</v>
      </c>
      <c r="D38" s="16" t="s">
        <v>37</v>
      </c>
      <c r="E38" s="17" t="s">
        <v>91</v>
      </c>
      <c r="F38" s="10">
        <v>0.2</v>
      </c>
      <c r="G38" s="18">
        <v>1538</v>
      </c>
      <c r="H38" s="19">
        <v>168</v>
      </c>
      <c r="I38" s="18">
        <f t="shared" si="1"/>
        <v>9.1549999999999994</v>
      </c>
      <c r="J38" s="18">
        <f>IF(F38=100%,0,ROUND(I38*H38*F38,2))</f>
        <v>307.61</v>
      </c>
      <c r="K38" s="18">
        <f t="shared" si="2"/>
        <v>72.569999999999993</v>
      </c>
      <c r="L38" s="18">
        <f t="shared" si="3"/>
        <v>380.18</v>
      </c>
    </row>
    <row r="39" spans="1:12" s="14" customFormat="1" ht="92.4" x14ac:dyDescent="0.25">
      <c r="A39" s="15">
        <v>28</v>
      </c>
      <c r="B39" s="16" t="s">
        <v>71</v>
      </c>
      <c r="C39" s="16" t="s">
        <v>16</v>
      </c>
      <c r="D39" s="16" t="s">
        <v>38</v>
      </c>
      <c r="E39" s="17" t="s">
        <v>92</v>
      </c>
      <c r="F39" s="10">
        <v>0.08</v>
      </c>
      <c r="G39" s="18">
        <v>1605</v>
      </c>
      <c r="H39" s="19">
        <v>168</v>
      </c>
      <c r="I39" s="18">
        <f t="shared" si="1"/>
        <v>9.5540000000000003</v>
      </c>
      <c r="J39" s="18">
        <f>IF(F39=100%,0,ROUND(I39*H39*F39,2))</f>
        <v>128.41</v>
      </c>
      <c r="K39" s="18">
        <f t="shared" si="2"/>
        <v>30.29</v>
      </c>
      <c r="L39" s="18">
        <f t="shared" si="3"/>
        <v>158.69999999999999</v>
      </c>
    </row>
    <row r="40" spans="1:12" s="14" customFormat="1" ht="79.2" x14ac:dyDescent="0.25">
      <c r="A40" s="15">
        <v>29</v>
      </c>
      <c r="B40" s="16" t="s">
        <v>65</v>
      </c>
      <c r="C40" s="16" t="s">
        <v>18</v>
      </c>
      <c r="D40" s="16" t="s">
        <v>34</v>
      </c>
      <c r="E40" s="17" t="s">
        <v>93</v>
      </c>
      <c r="F40" s="10">
        <v>0.3</v>
      </c>
      <c r="G40" s="18">
        <v>1147</v>
      </c>
      <c r="H40" s="19">
        <v>168</v>
      </c>
      <c r="I40" s="18">
        <f t="shared" si="1"/>
        <v>6.827</v>
      </c>
      <c r="J40" s="18">
        <f>IF(F40=100%,0,ROUND(I40*H40*F40,2))</f>
        <v>344.08</v>
      </c>
      <c r="K40" s="18">
        <f t="shared" si="2"/>
        <v>81.17</v>
      </c>
      <c r="L40" s="18">
        <f t="shared" si="3"/>
        <v>425.25</v>
      </c>
    </row>
    <row r="41" spans="1:12" s="14" customFormat="1" ht="66" x14ac:dyDescent="0.25">
      <c r="A41" s="15">
        <v>30</v>
      </c>
      <c r="B41" s="16" t="s">
        <v>63</v>
      </c>
      <c r="C41" s="16" t="s">
        <v>4</v>
      </c>
      <c r="D41" s="16" t="s">
        <v>33</v>
      </c>
      <c r="E41" s="17" t="s">
        <v>94</v>
      </c>
      <c r="F41" s="10">
        <v>0.16</v>
      </c>
      <c r="G41" s="18">
        <v>953</v>
      </c>
      <c r="H41" s="19">
        <v>168</v>
      </c>
      <c r="I41" s="18">
        <f t="shared" si="1"/>
        <v>5.673</v>
      </c>
      <c r="J41" s="18">
        <f>IF(F41=100%,0,ROUND(I41*H41*F41,2))</f>
        <v>152.49</v>
      </c>
      <c r="K41" s="18">
        <f t="shared" si="2"/>
        <v>35.97</v>
      </c>
      <c r="L41" s="18">
        <f t="shared" si="3"/>
        <v>188.46</v>
      </c>
    </row>
    <row r="42" spans="1:12" s="14" customFormat="1" ht="79.2" x14ac:dyDescent="0.25">
      <c r="A42" s="15">
        <v>31</v>
      </c>
      <c r="B42" s="16" t="s">
        <v>65</v>
      </c>
      <c r="C42" s="16" t="s">
        <v>10</v>
      </c>
      <c r="D42" s="16" t="s">
        <v>32</v>
      </c>
      <c r="E42" s="17" t="s">
        <v>95</v>
      </c>
      <c r="F42" s="10">
        <v>0.27</v>
      </c>
      <c r="G42" s="18">
        <v>1095</v>
      </c>
      <c r="H42" s="19">
        <v>168</v>
      </c>
      <c r="I42" s="18">
        <f t="shared" si="1"/>
        <v>6.5179999999999998</v>
      </c>
      <c r="J42" s="18">
        <f>IF(F42=100%,0,ROUND(I42*H42*F42,2))</f>
        <v>295.66000000000003</v>
      </c>
      <c r="K42" s="18">
        <f t="shared" si="2"/>
        <v>69.75</v>
      </c>
      <c r="L42" s="18">
        <f t="shared" si="3"/>
        <v>365.41</v>
      </c>
    </row>
    <row r="43" spans="1:12" s="14" customFormat="1" ht="79.2" x14ac:dyDescent="0.25">
      <c r="A43" s="15">
        <v>32</v>
      </c>
      <c r="B43" s="16" t="s">
        <v>65</v>
      </c>
      <c r="C43" s="16" t="s">
        <v>10</v>
      </c>
      <c r="D43" s="16" t="s">
        <v>33</v>
      </c>
      <c r="E43" s="17" t="s">
        <v>96</v>
      </c>
      <c r="F43" s="10">
        <v>0.18000000000000002</v>
      </c>
      <c r="G43" s="18">
        <v>968</v>
      </c>
      <c r="H43" s="19">
        <v>168</v>
      </c>
      <c r="I43" s="18">
        <f t="shared" si="1"/>
        <v>5.7619999999999996</v>
      </c>
      <c r="J43" s="18">
        <f>IF(F43=100%,0,ROUND(I43*H43*F43,2))</f>
        <v>174.24</v>
      </c>
      <c r="K43" s="18">
        <f t="shared" si="2"/>
        <v>41.1</v>
      </c>
      <c r="L43" s="18">
        <f t="shared" si="3"/>
        <v>215.34</v>
      </c>
    </row>
    <row r="44" spans="1:12" s="14" customFormat="1" ht="79.2" x14ac:dyDescent="0.25">
      <c r="A44" s="15">
        <v>33</v>
      </c>
      <c r="B44" s="16" t="s">
        <v>71</v>
      </c>
      <c r="C44" s="16" t="s">
        <v>6</v>
      </c>
      <c r="D44" s="16" t="s">
        <v>39</v>
      </c>
      <c r="E44" s="17" t="s">
        <v>97</v>
      </c>
      <c r="F44" s="10">
        <v>0.05</v>
      </c>
      <c r="G44" s="18">
        <v>2009</v>
      </c>
      <c r="H44" s="19">
        <v>168</v>
      </c>
      <c r="I44" s="18">
        <f t="shared" si="1"/>
        <v>11.958</v>
      </c>
      <c r="J44" s="18">
        <f>IF(F44=100%,0,ROUND(I44*H44*F44,2))</f>
        <v>100.45</v>
      </c>
      <c r="K44" s="18">
        <f t="shared" si="2"/>
        <v>23.7</v>
      </c>
      <c r="L44" s="18">
        <f t="shared" si="3"/>
        <v>124.15</v>
      </c>
    </row>
    <row r="45" spans="1:12" s="14" customFormat="1" ht="105.6" x14ac:dyDescent="0.25">
      <c r="A45" s="15">
        <v>34</v>
      </c>
      <c r="B45" s="16" t="s">
        <v>65</v>
      </c>
      <c r="C45" s="16" t="s">
        <v>7</v>
      </c>
      <c r="D45" s="16" t="s">
        <v>34</v>
      </c>
      <c r="E45" s="17" t="s">
        <v>98</v>
      </c>
      <c r="F45" s="10">
        <v>0.15</v>
      </c>
      <c r="G45" s="18">
        <v>1167</v>
      </c>
      <c r="H45" s="19">
        <v>168</v>
      </c>
      <c r="I45" s="18">
        <f t="shared" si="1"/>
        <v>6.9459999999999997</v>
      </c>
      <c r="J45" s="18">
        <f>IF(F45=100%,0,ROUND(I45*H45*F45,2))</f>
        <v>175.04</v>
      </c>
      <c r="K45" s="18">
        <f t="shared" si="2"/>
        <v>41.29</v>
      </c>
      <c r="L45" s="18">
        <f t="shared" si="3"/>
        <v>216.32999999999998</v>
      </c>
    </row>
    <row r="46" spans="1:12" s="14" customFormat="1" ht="79.2" x14ac:dyDescent="0.25">
      <c r="A46" s="15">
        <v>35</v>
      </c>
      <c r="B46" s="16" t="s">
        <v>65</v>
      </c>
      <c r="C46" s="16" t="s">
        <v>13</v>
      </c>
      <c r="D46" s="16" t="s">
        <v>99</v>
      </c>
      <c r="E46" s="17" t="s">
        <v>100</v>
      </c>
      <c r="F46" s="10">
        <v>0.3</v>
      </c>
      <c r="G46" s="18">
        <v>1347</v>
      </c>
      <c r="H46" s="19">
        <v>168</v>
      </c>
      <c r="I46" s="18">
        <f t="shared" si="1"/>
        <v>8.0180000000000007</v>
      </c>
      <c r="J46" s="18">
        <f>IF(F46=100%,0,ROUND(I46*H46*F46,2))</f>
        <v>404.11</v>
      </c>
      <c r="K46" s="18">
        <f t="shared" si="2"/>
        <v>95.33</v>
      </c>
      <c r="L46" s="18">
        <f t="shared" si="3"/>
        <v>499.44</v>
      </c>
    </row>
    <row r="47" spans="1:12" s="14" customFormat="1" ht="79.2" x14ac:dyDescent="0.25">
      <c r="A47" s="15">
        <v>36</v>
      </c>
      <c r="B47" s="16" t="s">
        <v>65</v>
      </c>
      <c r="C47" s="16" t="s">
        <v>9</v>
      </c>
      <c r="D47" s="16" t="s">
        <v>33</v>
      </c>
      <c r="E47" s="17" t="s">
        <v>101</v>
      </c>
      <c r="F47" s="10">
        <v>0.28000000000000003</v>
      </c>
      <c r="G47" s="18">
        <v>953</v>
      </c>
      <c r="H47" s="19">
        <v>168</v>
      </c>
      <c r="I47" s="18">
        <f t="shared" si="1"/>
        <v>5.673</v>
      </c>
      <c r="J47" s="18">
        <f>IF(F47=100%,0,ROUND(I47*H47*F47,2))</f>
        <v>266.86</v>
      </c>
      <c r="K47" s="18">
        <f t="shared" si="2"/>
        <v>62.95</v>
      </c>
      <c r="L47" s="18">
        <f t="shared" si="3"/>
        <v>329.81</v>
      </c>
    </row>
    <row r="48" spans="1:12" s="14" customFormat="1" ht="92.4" x14ac:dyDescent="0.25">
      <c r="A48" s="15">
        <v>37</v>
      </c>
      <c r="B48" s="16" t="s">
        <v>65</v>
      </c>
      <c r="C48" s="16" t="s">
        <v>21</v>
      </c>
      <c r="D48" s="16" t="s">
        <v>40</v>
      </c>
      <c r="E48" s="17" t="s">
        <v>102</v>
      </c>
      <c r="F48" s="21">
        <v>0.2</v>
      </c>
      <c r="G48" s="18">
        <v>1446</v>
      </c>
      <c r="H48" s="19">
        <v>168</v>
      </c>
      <c r="I48" s="18">
        <f t="shared" si="1"/>
        <v>8.6069999999999993</v>
      </c>
      <c r="J48" s="18">
        <f>IF(F48=100%,0,ROUND(I48*H48*F48,2))</f>
        <v>289.2</v>
      </c>
      <c r="K48" s="18">
        <f t="shared" si="2"/>
        <v>68.22</v>
      </c>
      <c r="L48" s="18">
        <f t="shared" si="3"/>
        <v>357.41999999999996</v>
      </c>
    </row>
    <row r="49" spans="1:12" s="14" customFormat="1" ht="79.2" x14ac:dyDescent="0.25">
      <c r="A49" s="15">
        <v>38</v>
      </c>
      <c r="B49" s="16" t="s">
        <v>65</v>
      </c>
      <c r="C49" s="16" t="s">
        <v>18</v>
      </c>
      <c r="D49" s="16" t="s">
        <v>34</v>
      </c>
      <c r="E49" s="17" t="s">
        <v>103</v>
      </c>
      <c r="F49" s="10">
        <v>0.25</v>
      </c>
      <c r="G49" s="18">
        <v>1142</v>
      </c>
      <c r="H49" s="19">
        <v>168</v>
      </c>
      <c r="I49" s="18">
        <f t="shared" si="1"/>
        <v>6.798</v>
      </c>
      <c r="J49" s="18">
        <f>IF(F49=100%,0,ROUND(I49*H49*F49,2))</f>
        <v>285.52</v>
      </c>
      <c r="K49" s="18">
        <f t="shared" si="2"/>
        <v>67.349999999999994</v>
      </c>
      <c r="L49" s="18">
        <f t="shared" si="3"/>
        <v>352.87</v>
      </c>
    </row>
    <row r="50" spans="1:12" s="14" customFormat="1" ht="105.6" x14ac:dyDescent="0.25">
      <c r="A50" s="15">
        <v>39</v>
      </c>
      <c r="B50" s="16" t="s">
        <v>63</v>
      </c>
      <c r="C50" s="16" t="s">
        <v>19</v>
      </c>
      <c r="D50" s="16" t="s">
        <v>34</v>
      </c>
      <c r="E50" s="17" t="s">
        <v>104</v>
      </c>
      <c r="F50" s="10">
        <v>0.23</v>
      </c>
      <c r="G50" s="18">
        <v>1352</v>
      </c>
      <c r="H50" s="19">
        <v>168</v>
      </c>
      <c r="I50" s="18">
        <f t="shared" si="1"/>
        <v>8.048</v>
      </c>
      <c r="J50" s="18">
        <f>IF(F50=100%,0,ROUND(I50*H50*F50,2))</f>
        <v>310.97000000000003</v>
      </c>
      <c r="K50" s="18">
        <f t="shared" si="2"/>
        <v>73.36</v>
      </c>
      <c r="L50" s="18">
        <f t="shared" si="3"/>
        <v>384.33000000000004</v>
      </c>
    </row>
    <row r="51" spans="1:12" s="14" customFormat="1" ht="105.6" x14ac:dyDescent="0.25">
      <c r="A51" s="15">
        <v>40</v>
      </c>
      <c r="B51" s="16" t="s">
        <v>65</v>
      </c>
      <c r="C51" s="16" t="s">
        <v>7</v>
      </c>
      <c r="D51" s="16" t="s">
        <v>33</v>
      </c>
      <c r="E51" s="17" t="s">
        <v>105</v>
      </c>
      <c r="F51" s="10">
        <v>0.15</v>
      </c>
      <c r="G51" s="18">
        <v>954</v>
      </c>
      <c r="H51" s="19">
        <v>168</v>
      </c>
      <c r="I51" s="18">
        <f t="shared" si="1"/>
        <v>5.6790000000000003</v>
      </c>
      <c r="J51" s="18">
        <f>IF(F51=100%,0,ROUND(I51*H51*F51,2))</f>
        <v>143.11000000000001</v>
      </c>
      <c r="K51" s="18">
        <f t="shared" si="2"/>
        <v>33.76</v>
      </c>
      <c r="L51" s="18">
        <f t="shared" si="3"/>
        <v>176.87</v>
      </c>
    </row>
    <row r="52" spans="1:12" s="14" customFormat="1" ht="79.2" x14ac:dyDescent="0.25">
      <c r="A52" s="15">
        <v>41</v>
      </c>
      <c r="B52" s="16" t="s">
        <v>65</v>
      </c>
      <c r="C52" s="16" t="s">
        <v>9</v>
      </c>
      <c r="D52" s="16" t="s">
        <v>33</v>
      </c>
      <c r="E52" s="17" t="s">
        <v>106</v>
      </c>
      <c r="F52" s="10">
        <v>6.0000000000000005E-2</v>
      </c>
      <c r="G52" s="18">
        <v>968</v>
      </c>
      <c r="H52" s="19">
        <v>168</v>
      </c>
      <c r="I52" s="18">
        <f t="shared" si="1"/>
        <v>5.7619999999999996</v>
      </c>
      <c r="J52" s="18">
        <f>IF(F52=100%,0,ROUND(I52*H52*F52,2))</f>
        <v>58.08</v>
      </c>
      <c r="K52" s="18">
        <f t="shared" si="2"/>
        <v>13.7</v>
      </c>
      <c r="L52" s="18">
        <f t="shared" si="3"/>
        <v>71.78</v>
      </c>
    </row>
    <row r="53" spans="1:12" s="14" customFormat="1" ht="79.2" x14ac:dyDescent="0.25">
      <c r="A53" s="15">
        <v>42</v>
      </c>
      <c r="B53" s="16" t="s">
        <v>65</v>
      </c>
      <c r="C53" s="16" t="s">
        <v>8</v>
      </c>
      <c r="D53" s="16" t="s">
        <v>33</v>
      </c>
      <c r="E53" s="17" t="s">
        <v>107</v>
      </c>
      <c r="F53" s="10">
        <v>0.25</v>
      </c>
      <c r="G53" s="18">
        <v>948</v>
      </c>
      <c r="H53" s="19">
        <v>80</v>
      </c>
      <c r="I53" s="18">
        <f t="shared" si="1"/>
        <v>5.6429999999999998</v>
      </c>
      <c r="J53" s="18">
        <f>IF(F53=100%,0,ROUND(I53*H53*F53,2))</f>
        <v>112.86</v>
      </c>
      <c r="K53" s="18">
        <f t="shared" si="2"/>
        <v>26.62</v>
      </c>
      <c r="L53" s="18">
        <f t="shared" si="3"/>
        <v>139.47999999999999</v>
      </c>
    </row>
    <row r="54" spans="1:12" s="14" customFormat="1" ht="79.2" x14ac:dyDescent="0.25">
      <c r="A54" s="15">
        <v>43</v>
      </c>
      <c r="B54" s="16" t="s">
        <v>65</v>
      </c>
      <c r="C54" s="16" t="s">
        <v>10</v>
      </c>
      <c r="D54" s="16" t="s">
        <v>33</v>
      </c>
      <c r="E54" s="17" t="s">
        <v>108</v>
      </c>
      <c r="F54" s="10">
        <v>0.17</v>
      </c>
      <c r="G54" s="18">
        <v>958</v>
      </c>
      <c r="H54" s="19">
        <v>168</v>
      </c>
      <c r="I54" s="18">
        <f t="shared" si="1"/>
        <v>5.702</v>
      </c>
      <c r="J54" s="18">
        <f>IF(F54=100%,0,ROUND(I54*H54*F54,2))</f>
        <v>162.85</v>
      </c>
      <c r="K54" s="18">
        <f t="shared" si="2"/>
        <v>38.42</v>
      </c>
      <c r="L54" s="18">
        <f t="shared" si="3"/>
        <v>201.26999999999998</v>
      </c>
    </row>
    <row r="55" spans="1:12" s="14" customFormat="1" ht="105.6" x14ac:dyDescent="0.25">
      <c r="A55" s="15">
        <v>44</v>
      </c>
      <c r="B55" s="16" t="s">
        <v>65</v>
      </c>
      <c r="C55" s="16" t="s">
        <v>7</v>
      </c>
      <c r="D55" s="16" t="s">
        <v>33</v>
      </c>
      <c r="E55" s="17" t="s">
        <v>109</v>
      </c>
      <c r="F55" s="10">
        <v>0.15</v>
      </c>
      <c r="G55" s="18">
        <v>959</v>
      </c>
      <c r="H55" s="19">
        <v>168</v>
      </c>
      <c r="I55" s="18">
        <f t="shared" si="1"/>
        <v>5.7080000000000002</v>
      </c>
      <c r="J55" s="18">
        <f>IF(F55=100%,0,ROUND(I55*H55*F55,2))</f>
        <v>143.84</v>
      </c>
      <c r="K55" s="18">
        <f t="shared" si="2"/>
        <v>33.93</v>
      </c>
      <c r="L55" s="18">
        <f t="shared" si="3"/>
        <v>177.77</v>
      </c>
    </row>
    <row r="56" spans="1:12" s="14" customFormat="1" ht="105.6" x14ac:dyDescent="0.25">
      <c r="A56" s="15">
        <v>45</v>
      </c>
      <c r="B56" s="16" t="s">
        <v>65</v>
      </c>
      <c r="C56" s="16" t="s">
        <v>7</v>
      </c>
      <c r="D56" s="16" t="s">
        <v>34</v>
      </c>
      <c r="E56" s="17" t="s">
        <v>110</v>
      </c>
      <c r="F56" s="10">
        <v>0.15</v>
      </c>
      <c r="G56" s="18">
        <v>1167</v>
      </c>
      <c r="H56" s="19">
        <v>168</v>
      </c>
      <c r="I56" s="18">
        <f t="shared" si="1"/>
        <v>6.9459999999999997</v>
      </c>
      <c r="J56" s="18">
        <f>IF(F56=100%,0,ROUND(I56*H56*F56,2))</f>
        <v>175.04</v>
      </c>
      <c r="K56" s="18">
        <f t="shared" si="2"/>
        <v>41.29</v>
      </c>
      <c r="L56" s="18">
        <f t="shared" si="3"/>
        <v>216.32999999999998</v>
      </c>
    </row>
    <row r="57" spans="1:12" s="14" customFormat="1" ht="79.2" x14ac:dyDescent="0.25">
      <c r="A57" s="15">
        <v>46</v>
      </c>
      <c r="B57" s="16" t="s">
        <v>71</v>
      </c>
      <c r="C57" s="16" t="s">
        <v>12</v>
      </c>
      <c r="D57" s="16" t="s">
        <v>41</v>
      </c>
      <c r="E57" s="17" t="s">
        <v>111</v>
      </c>
      <c r="F57" s="10">
        <v>0.3</v>
      </c>
      <c r="G57" s="18">
        <v>1742</v>
      </c>
      <c r="H57" s="19">
        <v>24</v>
      </c>
      <c r="I57" s="18">
        <f t="shared" si="1"/>
        <v>10.369</v>
      </c>
      <c r="J57" s="18">
        <f>IF(F57=100%,0,ROUND(I57*H57*F57,2))</f>
        <v>74.66</v>
      </c>
      <c r="K57" s="18">
        <f t="shared" si="2"/>
        <v>17.61</v>
      </c>
      <c r="L57" s="18">
        <f t="shared" si="3"/>
        <v>92.27</v>
      </c>
    </row>
    <row r="58" spans="1:12" s="14" customFormat="1" ht="66" x14ac:dyDescent="0.25">
      <c r="A58" s="15">
        <v>47</v>
      </c>
      <c r="B58" s="16" t="s">
        <v>63</v>
      </c>
      <c r="C58" s="16" t="s">
        <v>4</v>
      </c>
      <c r="D58" s="16" t="s">
        <v>32</v>
      </c>
      <c r="E58" s="17" t="s">
        <v>112</v>
      </c>
      <c r="F58" s="10">
        <v>0.17</v>
      </c>
      <c r="G58" s="18">
        <v>1075</v>
      </c>
      <c r="H58" s="19">
        <v>168</v>
      </c>
      <c r="I58" s="18">
        <f t="shared" si="1"/>
        <v>6.399</v>
      </c>
      <c r="J58" s="18">
        <f>IF(F58=100%,0,ROUND(I58*H58*F58,2))</f>
        <v>182.76</v>
      </c>
      <c r="K58" s="18">
        <f t="shared" si="2"/>
        <v>43.11</v>
      </c>
      <c r="L58" s="18">
        <f t="shared" si="3"/>
        <v>225.87</v>
      </c>
    </row>
    <row r="59" spans="1:12" s="14" customFormat="1" ht="66" x14ac:dyDescent="0.25">
      <c r="A59" s="15">
        <v>48</v>
      </c>
      <c r="B59" s="16" t="s">
        <v>63</v>
      </c>
      <c r="C59" s="16" t="s">
        <v>4</v>
      </c>
      <c r="D59" s="16" t="s">
        <v>32</v>
      </c>
      <c r="E59" s="17" t="s">
        <v>113</v>
      </c>
      <c r="F59" s="10">
        <v>0.18000000000000002</v>
      </c>
      <c r="G59" s="18">
        <v>1080</v>
      </c>
      <c r="H59" s="19">
        <v>168</v>
      </c>
      <c r="I59" s="18">
        <f t="shared" si="1"/>
        <v>6.4290000000000003</v>
      </c>
      <c r="J59" s="18">
        <f>IF(F59=100%,0,ROUND(I59*H59*F59,2))</f>
        <v>194.41</v>
      </c>
      <c r="K59" s="18">
        <f t="shared" si="2"/>
        <v>45.86</v>
      </c>
      <c r="L59" s="18">
        <f t="shared" si="3"/>
        <v>240.26999999999998</v>
      </c>
    </row>
    <row r="60" spans="1:12" s="14" customFormat="1" ht="92.4" x14ac:dyDescent="0.25">
      <c r="A60" s="15">
        <v>49</v>
      </c>
      <c r="B60" s="16" t="s">
        <v>65</v>
      </c>
      <c r="C60" s="16" t="s">
        <v>20</v>
      </c>
      <c r="D60" s="16" t="s">
        <v>33</v>
      </c>
      <c r="E60" s="17" t="s">
        <v>114</v>
      </c>
      <c r="F60" s="21">
        <v>0.2</v>
      </c>
      <c r="G60" s="18">
        <v>908</v>
      </c>
      <c r="H60" s="19">
        <v>168</v>
      </c>
      <c r="I60" s="18">
        <f t="shared" si="1"/>
        <v>5.4050000000000002</v>
      </c>
      <c r="J60" s="18">
        <f>IF(F60=100%,0,ROUND(I60*H60*F60,2))</f>
        <v>181.61</v>
      </c>
      <c r="K60" s="18">
        <f t="shared" si="2"/>
        <v>42.84</v>
      </c>
      <c r="L60" s="18">
        <f t="shared" si="3"/>
        <v>224.45000000000002</v>
      </c>
    </row>
    <row r="61" spans="1:12" s="14" customFormat="1" ht="92.4" x14ac:dyDescent="0.25">
      <c r="A61" s="15">
        <v>50</v>
      </c>
      <c r="B61" s="16" t="s">
        <v>65</v>
      </c>
      <c r="C61" s="16" t="s">
        <v>21</v>
      </c>
      <c r="D61" s="16" t="s">
        <v>40</v>
      </c>
      <c r="E61" s="17" t="s">
        <v>115</v>
      </c>
      <c r="F61" s="21">
        <v>0.25</v>
      </c>
      <c r="G61" s="18">
        <v>1456</v>
      </c>
      <c r="H61" s="19">
        <v>168</v>
      </c>
      <c r="I61" s="18">
        <f t="shared" si="1"/>
        <v>8.6669999999999998</v>
      </c>
      <c r="J61" s="18">
        <f>IF(F61=100%,0,ROUND(I61*H61*F61,2))</f>
        <v>364.01</v>
      </c>
      <c r="K61" s="18">
        <f t="shared" si="2"/>
        <v>85.87</v>
      </c>
      <c r="L61" s="18">
        <f t="shared" si="3"/>
        <v>449.88</v>
      </c>
    </row>
    <row r="62" spans="1:12" s="14" customFormat="1" ht="79.2" x14ac:dyDescent="0.25">
      <c r="A62" s="15">
        <v>51</v>
      </c>
      <c r="B62" s="16" t="s">
        <v>65</v>
      </c>
      <c r="C62" s="16" t="s">
        <v>9</v>
      </c>
      <c r="D62" s="16" t="s">
        <v>34</v>
      </c>
      <c r="E62" s="17" t="s">
        <v>116</v>
      </c>
      <c r="F62" s="10">
        <v>0.28000000000000003</v>
      </c>
      <c r="G62" s="18">
        <v>1162</v>
      </c>
      <c r="H62" s="19">
        <v>168</v>
      </c>
      <c r="I62" s="18">
        <f t="shared" si="1"/>
        <v>6.9169999999999998</v>
      </c>
      <c r="J62" s="18">
        <f>IF(F62=100%,0,ROUND(I62*H62*F62,2))</f>
        <v>325.38</v>
      </c>
      <c r="K62" s="18">
        <f t="shared" si="2"/>
        <v>76.760000000000005</v>
      </c>
      <c r="L62" s="18">
        <f t="shared" si="3"/>
        <v>402.14</v>
      </c>
    </row>
    <row r="63" spans="1:12" s="14" customFormat="1" ht="79.2" x14ac:dyDescent="0.25">
      <c r="A63" s="15">
        <v>52</v>
      </c>
      <c r="B63" s="16" t="s">
        <v>65</v>
      </c>
      <c r="C63" s="16" t="s">
        <v>13</v>
      </c>
      <c r="D63" s="16" t="s">
        <v>33</v>
      </c>
      <c r="E63" s="17" t="s">
        <v>117</v>
      </c>
      <c r="F63" s="10">
        <v>0.21000000000000002</v>
      </c>
      <c r="G63" s="18">
        <v>943</v>
      </c>
      <c r="H63" s="19">
        <v>168</v>
      </c>
      <c r="I63" s="18">
        <f t="shared" si="1"/>
        <v>5.6130000000000004</v>
      </c>
      <c r="J63" s="18">
        <f>IF(F63=100%,0,ROUND(I63*H63*F63,2))</f>
        <v>198.03</v>
      </c>
      <c r="K63" s="18">
        <f t="shared" si="2"/>
        <v>46.72</v>
      </c>
      <c r="L63" s="18">
        <f t="shared" si="3"/>
        <v>244.75</v>
      </c>
    </row>
    <row r="64" spans="1:12" s="14" customFormat="1" ht="66" x14ac:dyDescent="0.25">
      <c r="A64" s="15">
        <v>53</v>
      </c>
      <c r="B64" s="16" t="s">
        <v>63</v>
      </c>
      <c r="C64" s="16" t="s">
        <v>24</v>
      </c>
      <c r="D64" s="16" t="s">
        <v>32</v>
      </c>
      <c r="E64" s="17" t="s">
        <v>118</v>
      </c>
      <c r="F64" s="10">
        <v>0.03</v>
      </c>
      <c r="G64" s="18">
        <v>1036</v>
      </c>
      <c r="H64" s="19">
        <v>168</v>
      </c>
      <c r="I64" s="18">
        <f t="shared" si="1"/>
        <v>6.1669999999999998</v>
      </c>
      <c r="J64" s="18">
        <f>IF(F64=100%,0,ROUND(I64*H64*F64,2))</f>
        <v>31.08</v>
      </c>
      <c r="K64" s="18">
        <f t="shared" si="2"/>
        <v>7.33</v>
      </c>
      <c r="L64" s="18">
        <f t="shared" si="3"/>
        <v>38.409999999999997</v>
      </c>
    </row>
    <row r="65" spans="1:12" s="14" customFormat="1" ht="79.2" x14ac:dyDescent="0.25">
      <c r="A65" s="15">
        <v>54</v>
      </c>
      <c r="B65" s="16" t="s">
        <v>65</v>
      </c>
      <c r="C65" s="16" t="s">
        <v>13</v>
      </c>
      <c r="D65" s="16" t="s">
        <v>34</v>
      </c>
      <c r="E65" s="17" t="s">
        <v>119</v>
      </c>
      <c r="F65" s="10">
        <v>0.3</v>
      </c>
      <c r="G65" s="18">
        <v>1162</v>
      </c>
      <c r="H65" s="19">
        <v>168</v>
      </c>
      <c r="I65" s="18">
        <f t="shared" si="1"/>
        <v>6.9169999999999998</v>
      </c>
      <c r="J65" s="18">
        <f>IF(F65=100%,0,ROUND(I65*H65*F65,2))</f>
        <v>348.62</v>
      </c>
      <c r="K65" s="18">
        <f t="shared" si="2"/>
        <v>82.24</v>
      </c>
      <c r="L65" s="18">
        <f t="shared" si="3"/>
        <v>430.86</v>
      </c>
    </row>
    <row r="66" spans="1:12" s="14" customFormat="1" ht="92.4" x14ac:dyDescent="0.25">
      <c r="A66" s="15">
        <v>55</v>
      </c>
      <c r="B66" s="16" t="s">
        <v>65</v>
      </c>
      <c r="C66" s="16" t="s">
        <v>20</v>
      </c>
      <c r="D66" s="16" t="s">
        <v>42</v>
      </c>
      <c r="E66" s="17" t="s">
        <v>120</v>
      </c>
      <c r="F66" s="21">
        <v>0.25</v>
      </c>
      <c r="G66" s="18">
        <v>1395</v>
      </c>
      <c r="H66" s="19">
        <v>168</v>
      </c>
      <c r="I66" s="18">
        <f t="shared" si="1"/>
        <v>8.3040000000000003</v>
      </c>
      <c r="J66" s="18">
        <f>IF(F66=100%,0,ROUND(I66*H66*F66,2))</f>
        <v>348.77</v>
      </c>
      <c r="K66" s="18">
        <f t="shared" si="2"/>
        <v>82.27</v>
      </c>
      <c r="L66" s="18">
        <f t="shared" si="3"/>
        <v>431.03999999999996</v>
      </c>
    </row>
    <row r="67" spans="1:12" s="14" customFormat="1" ht="66" x14ac:dyDescent="0.25">
      <c r="A67" s="15">
        <v>56</v>
      </c>
      <c r="B67" s="16" t="s">
        <v>63</v>
      </c>
      <c r="C67" s="16" t="s">
        <v>4</v>
      </c>
      <c r="D67" s="16" t="s">
        <v>33</v>
      </c>
      <c r="E67" s="17" t="s">
        <v>121</v>
      </c>
      <c r="F67" s="10">
        <v>0.16</v>
      </c>
      <c r="G67" s="18">
        <v>943</v>
      </c>
      <c r="H67" s="19">
        <v>168</v>
      </c>
      <c r="I67" s="18">
        <f t="shared" si="1"/>
        <v>5.6130000000000004</v>
      </c>
      <c r="J67" s="18">
        <f>IF(F67=100%,0,ROUND(I67*H67*F67,2))</f>
        <v>150.88</v>
      </c>
      <c r="K67" s="18">
        <f t="shared" si="2"/>
        <v>35.590000000000003</v>
      </c>
      <c r="L67" s="18">
        <f t="shared" si="3"/>
        <v>186.47</v>
      </c>
    </row>
    <row r="68" spans="1:12" s="14" customFormat="1" ht="105.6" x14ac:dyDescent="0.25">
      <c r="A68" s="15">
        <v>57</v>
      </c>
      <c r="B68" s="16" t="s">
        <v>65</v>
      </c>
      <c r="C68" s="16" t="s">
        <v>7</v>
      </c>
      <c r="D68" s="16" t="s">
        <v>33</v>
      </c>
      <c r="E68" s="17" t="s">
        <v>122</v>
      </c>
      <c r="F68" s="10">
        <v>0.15</v>
      </c>
      <c r="G68" s="18">
        <v>939</v>
      </c>
      <c r="H68" s="19">
        <v>168</v>
      </c>
      <c r="I68" s="18">
        <f t="shared" si="1"/>
        <v>5.5890000000000004</v>
      </c>
      <c r="J68" s="18">
        <f>IF(F68=100%,0,ROUND(I68*H68*F68,2))</f>
        <v>140.84</v>
      </c>
      <c r="K68" s="18">
        <f t="shared" si="2"/>
        <v>33.22</v>
      </c>
      <c r="L68" s="18">
        <f t="shared" si="3"/>
        <v>174.06</v>
      </c>
    </row>
    <row r="69" spans="1:12" s="14" customFormat="1" ht="105.6" x14ac:dyDescent="0.25">
      <c r="A69" s="15">
        <v>58</v>
      </c>
      <c r="B69" s="20" t="s">
        <v>65</v>
      </c>
      <c r="C69" s="20" t="s">
        <v>22</v>
      </c>
      <c r="D69" s="20" t="s">
        <v>43</v>
      </c>
      <c r="E69" s="23" t="s">
        <v>123</v>
      </c>
      <c r="F69" s="21">
        <v>0.25</v>
      </c>
      <c r="G69" s="18">
        <v>1581</v>
      </c>
      <c r="H69" s="19">
        <v>168</v>
      </c>
      <c r="I69" s="18">
        <f t="shared" si="1"/>
        <v>9.4109999999999996</v>
      </c>
      <c r="J69" s="18">
        <f>IF(F69=100%,0,ROUND(I69*H69*F69,2))</f>
        <v>395.26</v>
      </c>
      <c r="K69" s="18">
        <f t="shared" si="2"/>
        <v>93.24</v>
      </c>
      <c r="L69" s="18">
        <f t="shared" si="3"/>
        <v>488.5</v>
      </c>
    </row>
    <row r="70" spans="1:12" s="14" customFormat="1" ht="79.2" x14ac:dyDescent="0.25">
      <c r="A70" s="15">
        <v>59</v>
      </c>
      <c r="B70" s="16" t="s">
        <v>65</v>
      </c>
      <c r="C70" s="16" t="s">
        <v>5</v>
      </c>
      <c r="D70" s="16" t="s">
        <v>99</v>
      </c>
      <c r="E70" s="17" t="s">
        <v>124</v>
      </c>
      <c r="F70" s="10">
        <v>0.29000000000000004</v>
      </c>
      <c r="G70" s="18">
        <v>1347</v>
      </c>
      <c r="H70" s="19">
        <v>168</v>
      </c>
      <c r="I70" s="18">
        <f t="shared" si="1"/>
        <v>8.0180000000000007</v>
      </c>
      <c r="J70" s="18">
        <f>IF(F70=100%,0,ROUND(I70*H70*F70,2))</f>
        <v>390.64</v>
      </c>
      <c r="K70" s="18">
        <f t="shared" si="2"/>
        <v>92.15</v>
      </c>
      <c r="L70" s="18">
        <f t="shared" si="3"/>
        <v>482.78999999999996</v>
      </c>
    </row>
    <row r="71" spans="1:12" s="14" customFormat="1" ht="79.2" x14ac:dyDescent="0.25">
      <c r="A71" s="15">
        <v>60</v>
      </c>
      <c r="B71" s="16" t="s">
        <v>65</v>
      </c>
      <c r="C71" s="16" t="s">
        <v>13</v>
      </c>
      <c r="D71" s="16" t="s">
        <v>31</v>
      </c>
      <c r="E71" s="17" t="s">
        <v>125</v>
      </c>
      <c r="F71" s="10">
        <v>0.19</v>
      </c>
      <c r="G71" s="18">
        <v>888</v>
      </c>
      <c r="H71" s="19">
        <v>168</v>
      </c>
      <c r="I71" s="18">
        <f t="shared" si="1"/>
        <v>5.2859999999999996</v>
      </c>
      <c r="J71" s="18">
        <f>IF(F71=100%,0,ROUND(I71*H71*F71,2))</f>
        <v>168.73</v>
      </c>
      <c r="K71" s="18">
        <f t="shared" si="2"/>
        <v>39.799999999999997</v>
      </c>
      <c r="L71" s="18">
        <f t="shared" si="3"/>
        <v>208.52999999999997</v>
      </c>
    </row>
    <row r="72" spans="1:12" s="14" customFormat="1" ht="79.2" x14ac:dyDescent="0.25">
      <c r="A72" s="15">
        <v>61</v>
      </c>
      <c r="B72" s="16" t="s">
        <v>71</v>
      </c>
      <c r="C72" s="16" t="s">
        <v>6</v>
      </c>
      <c r="D72" s="16" t="s">
        <v>43</v>
      </c>
      <c r="E72" s="17" t="s">
        <v>126</v>
      </c>
      <c r="F72" s="10">
        <v>0.14000000000000001</v>
      </c>
      <c r="G72" s="18">
        <v>2428</v>
      </c>
      <c r="H72" s="19">
        <v>64</v>
      </c>
      <c r="I72" s="18">
        <f t="shared" si="1"/>
        <v>14.452</v>
      </c>
      <c r="J72" s="18">
        <f>IF(F72=100%,0,ROUND(I72*H72*F72,2))</f>
        <v>129.49</v>
      </c>
      <c r="K72" s="18">
        <f t="shared" si="2"/>
        <v>30.55</v>
      </c>
      <c r="L72" s="18">
        <f t="shared" si="3"/>
        <v>160.04000000000002</v>
      </c>
    </row>
    <row r="73" spans="1:12" s="14" customFormat="1" ht="66" x14ac:dyDescent="0.25">
      <c r="A73" s="15">
        <v>62</v>
      </c>
      <c r="B73" s="16" t="s">
        <v>71</v>
      </c>
      <c r="C73" s="16" t="s">
        <v>23</v>
      </c>
      <c r="D73" s="16" t="s">
        <v>44</v>
      </c>
      <c r="E73" s="17" t="s">
        <v>127</v>
      </c>
      <c r="F73" s="10">
        <v>0.3</v>
      </c>
      <c r="G73" s="18">
        <v>2253</v>
      </c>
      <c r="H73" s="19">
        <v>168</v>
      </c>
      <c r="I73" s="18">
        <f t="shared" si="1"/>
        <v>13.411</v>
      </c>
      <c r="J73" s="18">
        <f>IF(F73=100%,0,ROUND(I73*H73*F73,2))</f>
        <v>675.91</v>
      </c>
      <c r="K73" s="18">
        <f t="shared" si="2"/>
        <v>159.44999999999999</v>
      </c>
      <c r="L73" s="18">
        <f t="shared" si="3"/>
        <v>835.3599999999999</v>
      </c>
    </row>
    <row r="74" spans="1:12" s="14" customFormat="1" ht="132" x14ac:dyDescent="0.25">
      <c r="A74" s="15">
        <v>63</v>
      </c>
      <c r="B74" s="16" t="s">
        <v>65</v>
      </c>
      <c r="C74" s="16" t="s">
        <v>18</v>
      </c>
      <c r="D74" s="16" t="s">
        <v>45</v>
      </c>
      <c r="E74" s="17" t="s">
        <v>128</v>
      </c>
      <c r="F74" s="10">
        <v>0.3</v>
      </c>
      <c r="G74" s="18">
        <v>1460</v>
      </c>
      <c r="H74" s="19">
        <v>168</v>
      </c>
      <c r="I74" s="18">
        <f t="shared" si="1"/>
        <v>8.69</v>
      </c>
      <c r="J74" s="18">
        <f>IF(F74=100%,0,ROUND(I74*H74*F74,2))</f>
        <v>437.98</v>
      </c>
      <c r="K74" s="18">
        <f t="shared" si="2"/>
        <v>103.32</v>
      </c>
      <c r="L74" s="18">
        <f t="shared" si="3"/>
        <v>541.29999999999995</v>
      </c>
    </row>
    <row r="75" spans="1:12" s="14" customFormat="1" ht="105.6" x14ac:dyDescent="0.25">
      <c r="A75" s="15">
        <v>64</v>
      </c>
      <c r="B75" s="16" t="s">
        <v>65</v>
      </c>
      <c r="C75" s="16" t="s">
        <v>7</v>
      </c>
      <c r="D75" s="16" t="s">
        <v>33</v>
      </c>
      <c r="E75" s="17" t="s">
        <v>129</v>
      </c>
      <c r="F75" s="10">
        <v>0.15</v>
      </c>
      <c r="G75" s="18">
        <v>959</v>
      </c>
      <c r="H75" s="19">
        <v>168</v>
      </c>
      <c r="I75" s="18">
        <f t="shared" si="1"/>
        <v>5.7080000000000002</v>
      </c>
      <c r="J75" s="18">
        <f>IF(F75=100%,0,ROUND(I75*H75*F75,2))</f>
        <v>143.84</v>
      </c>
      <c r="K75" s="18">
        <f t="shared" si="2"/>
        <v>33.93</v>
      </c>
      <c r="L75" s="18">
        <f t="shared" si="3"/>
        <v>177.77</v>
      </c>
    </row>
    <row r="76" spans="1:12" s="14" customFormat="1" ht="79.2" x14ac:dyDescent="0.25">
      <c r="A76" s="15">
        <v>65</v>
      </c>
      <c r="B76" s="16" t="s">
        <v>65</v>
      </c>
      <c r="C76" s="16" t="s">
        <v>9</v>
      </c>
      <c r="D76" s="16" t="s">
        <v>33</v>
      </c>
      <c r="E76" s="17" t="s">
        <v>130</v>
      </c>
      <c r="F76" s="10">
        <v>0.26</v>
      </c>
      <c r="G76" s="18">
        <v>953</v>
      </c>
      <c r="H76" s="19">
        <v>168</v>
      </c>
      <c r="I76" s="18">
        <f t="shared" ref="I76:I139" si="4">ROUND(G76/168,3)</f>
        <v>5.673</v>
      </c>
      <c r="J76" s="18">
        <f>IF(F76=100%,0,ROUND(I76*H76*F76,2))</f>
        <v>247.8</v>
      </c>
      <c r="K76" s="18">
        <f t="shared" ref="K76:K139" si="5">ROUND(J76*0.2359,2)</f>
        <v>58.46</v>
      </c>
      <c r="L76" s="18">
        <f t="shared" ref="L76:L139" si="6">J76+K76</f>
        <v>306.26</v>
      </c>
    </row>
    <row r="77" spans="1:12" s="14" customFormat="1" ht="79.2" x14ac:dyDescent="0.25">
      <c r="A77" s="15">
        <v>66</v>
      </c>
      <c r="B77" s="16" t="s">
        <v>65</v>
      </c>
      <c r="C77" s="16" t="s">
        <v>9</v>
      </c>
      <c r="D77" s="16" t="s">
        <v>33</v>
      </c>
      <c r="E77" s="17" t="s">
        <v>131</v>
      </c>
      <c r="F77" s="10">
        <v>0.24000000000000002</v>
      </c>
      <c r="G77" s="18">
        <v>963</v>
      </c>
      <c r="H77" s="19">
        <v>168</v>
      </c>
      <c r="I77" s="18">
        <f t="shared" si="4"/>
        <v>5.7320000000000002</v>
      </c>
      <c r="J77" s="18">
        <f>IF(F77=100%,0,ROUND(I77*H77*F77,2))</f>
        <v>231.11</v>
      </c>
      <c r="K77" s="18">
        <f t="shared" si="5"/>
        <v>54.52</v>
      </c>
      <c r="L77" s="18">
        <f t="shared" si="6"/>
        <v>285.63</v>
      </c>
    </row>
    <row r="78" spans="1:12" s="14" customFormat="1" ht="79.2" x14ac:dyDescent="0.25">
      <c r="A78" s="15">
        <v>67</v>
      </c>
      <c r="B78" s="16" t="s">
        <v>65</v>
      </c>
      <c r="C78" s="16" t="s">
        <v>9</v>
      </c>
      <c r="D78" s="16" t="s">
        <v>33</v>
      </c>
      <c r="E78" s="17" t="s">
        <v>132</v>
      </c>
      <c r="F78" s="10">
        <v>6.9999999999999993E-2</v>
      </c>
      <c r="G78" s="18">
        <v>963</v>
      </c>
      <c r="H78" s="19">
        <v>168</v>
      </c>
      <c r="I78" s="18">
        <f t="shared" si="4"/>
        <v>5.7320000000000002</v>
      </c>
      <c r="J78" s="18">
        <f>IF(F78=100%,0,ROUND(I78*H78*F78,2))</f>
        <v>67.41</v>
      </c>
      <c r="K78" s="18">
        <f t="shared" si="5"/>
        <v>15.9</v>
      </c>
      <c r="L78" s="18">
        <f t="shared" si="6"/>
        <v>83.31</v>
      </c>
    </row>
    <row r="79" spans="1:12" s="14" customFormat="1" ht="92.4" x14ac:dyDescent="0.25">
      <c r="A79" s="15">
        <v>68</v>
      </c>
      <c r="B79" s="16" t="s">
        <v>65</v>
      </c>
      <c r="C79" s="16" t="s">
        <v>20</v>
      </c>
      <c r="D79" s="16" t="s">
        <v>33</v>
      </c>
      <c r="E79" s="17" t="s">
        <v>133</v>
      </c>
      <c r="F79" s="21">
        <v>0.2</v>
      </c>
      <c r="G79" s="18">
        <v>923</v>
      </c>
      <c r="H79" s="19">
        <v>168</v>
      </c>
      <c r="I79" s="18">
        <f t="shared" si="4"/>
        <v>5.4939999999999998</v>
      </c>
      <c r="J79" s="18">
        <f>IF(F79=100%,0,ROUND(I79*H79*F79,2))</f>
        <v>184.6</v>
      </c>
      <c r="K79" s="18">
        <f t="shared" si="5"/>
        <v>43.55</v>
      </c>
      <c r="L79" s="18">
        <f t="shared" si="6"/>
        <v>228.14999999999998</v>
      </c>
    </row>
    <row r="80" spans="1:12" s="14" customFormat="1" ht="105.6" x14ac:dyDescent="0.25">
      <c r="A80" s="15">
        <v>69</v>
      </c>
      <c r="B80" s="16" t="s">
        <v>65</v>
      </c>
      <c r="C80" s="16" t="s">
        <v>7</v>
      </c>
      <c r="D80" s="16" t="s">
        <v>32</v>
      </c>
      <c r="E80" s="17" t="s">
        <v>134</v>
      </c>
      <c r="F80" s="10">
        <v>0.15</v>
      </c>
      <c r="G80" s="18">
        <v>1090</v>
      </c>
      <c r="H80" s="19">
        <v>168</v>
      </c>
      <c r="I80" s="18">
        <f t="shared" si="4"/>
        <v>6.4880000000000004</v>
      </c>
      <c r="J80" s="18">
        <f>IF(F80=100%,0,ROUND(I80*H80*F80,2))</f>
        <v>163.5</v>
      </c>
      <c r="K80" s="18">
        <f t="shared" si="5"/>
        <v>38.57</v>
      </c>
      <c r="L80" s="18">
        <f t="shared" si="6"/>
        <v>202.07</v>
      </c>
    </row>
    <row r="81" spans="1:12" s="14" customFormat="1" ht="66" x14ac:dyDescent="0.25">
      <c r="A81" s="15">
        <v>70</v>
      </c>
      <c r="B81" s="16" t="s">
        <v>65</v>
      </c>
      <c r="C81" s="16" t="s">
        <v>14</v>
      </c>
      <c r="D81" s="16" t="s">
        <v>46</v>
      </c>
      <c r="E81" s="17" t="s">
        <v>135</v>
      </c>
      <c r="F81" s="10">
        <v>0.3</v>
      </c>
      <c r="G81" s="18">
        <v>2470</v>
      </c>
      <c r="H81" s="19">
        <v>168</v>
      </c>
      <c r="I81" s="18">
        <f t="shared" si="4"/>
        <v>14.702</v>
      </c>
      <c r="J81" s="18">
        <f>IF(F81=100%,0,ROUND(I81*H81*F81,2))</f>
        <v>740.98</v>
      </c>
      <c r="K81" s="18">
        <f t="shared" si="5"/>
        <v>174.8</v>
      </c>
      <c r="L81" s="18">
        <f t="shared" si="6"/>
        <v>915.78</v>
      </c>
    </row>
    <row r="82" spans="1:12" s="14" customFormat="1" ht="105.6" x14ac:dyDescent="0.25">
      <c r="A82" s="15">
        <v>71</v>
      </c>
      <c r="B82" s="16" t="s">
        <v>65</v>
      </c>
      <c r="C82" s="16" t="s">
        <v>7</v>
      </c>
      <c r="D82" s="16" t="s">
        <v>32</v>
      </c>
      <c r="E82" s="17" t="s">
        <v>136</v>
      </c>
      <c r="F82" s="10">
        <v>0.15</v>
      </c>
      <c r="G82" s="18">
        <v>1085</v>
      </c>
      <c r="H82" s="19">
        <v>168</v>
      </c>
      <c r="I82" s="18">
        <f t="shared" si="4"/>
        <v>6.4580000000000002</v>
      </c>
      <c r="J82" s="18">
        <f>IF(F82=100%,0,ROUND(I82*H82*F82,2))</f>
        <v>162.74</v>
      </c>
      <c r="K82" s="18">
        <f t="shared" si="5"/>
        <v>38.39</v>
      </c>
      <c r="L82" s="18">
        <f t="shared" si="6"/>
        <v>201.13</v>
      </c>
    </row>
    <row r="83" spans="1:12" s="14" customFormat="1" ht="105.6" x14ac:dyDescent="0.25">
      <c r="A83" s="15">
        <v>72</v>
      </c>
      <c r="B83" s="16" t="s">
        <v>63</v>
      </c>
      <c r="C83" s="16" t="s">
        <v>19</v>
      </c>
      <c r="D83" s="16" t="s">
        <v>34</v>
      </c>
      <c r="E83" s="17" t="s">
        <v>137</v>
      </c>
      <c r="F83" s="10">
        <v>0.08</v>
      </c>
      <c r="G83" s="18">
        <v>1362</v>
      </c>
      <c r="H83" s="19">
        <v>168</v>
      </c>
      <c r="I83" s="18">
        <f t="shared" si="4"/>
        <v>8.1069999999999993</v>
      </c>
      <c r="J83" s="18">
        <f>IF(F83=100%,0,ROUND(I83*H83*F83,2))</f>
        <v>108.96</v>
      </c>
      <c r="K83" s="18">
        <f t="shared" si="5"/>
        <v>25.7</v>
      </c>
      <c r="L83" s="18">
        <f t="shared" si="6"/>
        <v>134.66</v>
      </c>
    </row>
    <row r="84" spans="1:12" s="14" customFormat="1" ht="79.2" x14ac:dyDescent="0.25">
      <c r="A84" s="15">
        <v>73</v>
      </c>
      <c r="B84" s="16" t="s">
        <v>65</v>
      </c>
      <c r="C84" s="16" t="s">
        <v>17</v>
      </c>
      <c r="D84" s="16" t="s">
        <v>33</v>
      </c>
      <c r="E84" s="17" t="s">
        <v>138</v>
      </c>
      <c r="F84" s="10">
        <v>0.15</v>
      </c>
      <c r="G84" s="18">
        <v>994</v>
      </c>
      <c r="H84" s="19">
        <v>16</v>
      </c>
      <c r="I84" s="18">
        <f t="shared" si="4"/>
        <v>5.9169999999999998</v>
      </c>
      <c r="J84" s="18">
        <f>IF(F84=100%,0,ROUND(I84*H84*F84,2))</f>
        <v>14.2</v>
      </c>
      <c r="K84" s="18">
        <f t="shared" si="5"/>
        <v>3.35</v>
      </c>
      <c r="L84" s="18">
        <f t="shared" si="6"/>
        <v>17.55</v>
      </c>
    </row>
    <row r="85" spans="1:12" s="14" customFormat="1" ht="79.2" x14ac:dyDescent="0.25">
      <c r="A85" s="15">
        <v>74</v>
      </c>
      <c r="B85" s="16" t="s">
        <v>71</v>
      </c>
      <c r="C85" s="16" t="s">
        <v>15</v>
      </c>
      <c r="D85" s="16" t="s">
        <v>43</v>
      </c>
      <c r="E85" s="14" t="s">
        <v>139</v>
      </c>
      <c r="F85" s="10">
        <v>0.3</v>
      </c>
      <c r="G85" s="18">
        <v>1983</v>
      </c>
      <c r="H85" s="19">
        <v>32</v>
      </c>
      <c r="I85" s="18">
        <f t="shared" si="4"/>
        <v>11.804</v>
      </c>
      <c r="J85" s="18">
        <f>IF(F85=100%,0,ROUND(I85*H85*F85,2))</f>
        <v>113.32</v>
      </c>
      <c r="K85" s="18">
        <f t="shared" si="5"/>
        <v>26.73</v>
      </c>
      <c r="L85" s="18">
        <f t="shared" si="6"/>
        <v>140.04999999999998</v>
      </c>
    </row>
    <row r="86" spans="1:12" s="14" customFormat="1" ht="79.2" x14ac:dyDescent="0.25">
      <c r="A86" s="15">
        <v>75</v>
      </c>
      <c r="B86" s="16" t="s">
        <v>71</v>
      </c>
      <c r="C86" s="16" t="s">
        <v>15</v>
      </c>
      <c r="D86" s="16" t="s">
        <v>43</v>
      </c>
      <c r="E86" s="14" t="s">
        <v>139</v>
      </c>
      <c r="F86" s="10">
        <v>0.29000000000000004</v>
      </c>
      <c r="G86" s="18">
        <v>1983</v>
      </c>
      <c r="H86" s="19">
        <v>88</v>
      </c>
      <c r="I86" s="18">
        <f t="shared" si="4"/>
        <v>11.804</v>
      </c>
      <c r="J86" s="18">
        <f>IF(F86=100%,0,ROUND(I86*H86*F86,2))</f>
        <v>301.24</v>
      </c>
      <c r="K86" s="18">
        <f t="shared" si="5"/>
        <v>71.06</v>
      </c>
      <c r="L86" s="18">
        <f t="shared" si="6"/>
        <v>372.3</v>
      </c>
    </row>
    <row r="87" spans="1:12" s="14" customFormat="1" ht="105.6" x14ac:dyDescent="0.25">
      <c r="A87" s="15">
        <v>76</v>
      </c>
      <c r="B87" s="16" t="s">
        <v>65</v>
      </c>
      <c r="C87" s="16" t="s">
        <v>7</v>
      </c>
      <c r="D87" s="16" t="s">
        <v>34</v>
      </c>
      <c r="E87" s="17" t="s">
        <v>140</v>
      </c>
      <c r="F87" s="10">
        <v>0.15</v>
      </c>
      <c r="G87" s="18">
        <v>1157</v>
      </c>
      <c r="H87" s="19">
        <v>168</v>
      </c>
      <c r="I87" s="18">
        <f t="shared" si="4"/>
        <v>6.8869999999999996</v>
      </c>
      <c r="J87" s="18">
        <f>IF(F87=100%,0,ROUND(I87*H87*F87,2))</f>
        <v>173.55</v>
      </c>
      <c r="K87" s="18">
        <f t="shared" si="5"/>
        <v>40.94</v>
      </c>
      <c r="L87" s="18">
        <f t="shared" si="6"/>
        <v>214.49</v>
      </c>
    </row>
    <row r="88" spans="1:12" s="14" customFormat="1" ht="66" x14ac:dyDescent="0.25">
      <c r="A88" s="15">
        <v>77</v>
      </c>
      <c r="B88" s="16" t="s">
        <v>63</v>
      </c>
      <c r="C88" s="16" t="s">
        <v>24</v>
      </c>
      <c r="D88" s="16" t="s">
        <v>34</v>
      </c>
      <c r="E88" s="17" t="s">
        <v>141</v>
      </c>
      <c r="F88" s="10">
        <v>0.02</v>
      </c>
      <c r="G88" s="18">
        <v>1142</v>
      </c>
      <c r="H88" s="19">
        <v>168</v>
      </c>
      <c r="I88" s="18">
        <f t="shared" si="4"/>
        <v>6.798</v>
      </c>
      <c r="J88" s="18">
        <f>IF(F88=100%,0,ROUND(I88*H88*F88,2))</f>
        <v>22.84</v>
      </c>
      <c r="K88" s="18">
        <f t="shared" si="5"/>
        <v>5.39</v>
      </c>
      <c r="L88" s="18">
        <f t="shared" si="6"/>
        <v>28.23</v>
      </c>
    </row>
    <row r="89" spans="1:12" s="14" customFormat="1" ht="79.2" x14ac:dyDescent="0.25">
      <c r="A89" s="15">
        <v>78</v>
      </c>
      <c r="B89" s="16" t="s">
        <v>65</v>
      </c>
      <c r="C89" s="16" t="s">
        <v>8</v>
      </c>
      <c r="D89" s="16" t="s">
        <v>34</v>
      </c>
      <c r="E89" s="17" t="s">
        <v>142</v>
      </c>
      <c r="F89" s="10">
        <v>0.23</v>
      </c>
      <c r="G89" s="18">
        <v>1265</v>
      </c>
      <c r="H89" s="19">
        <v>168</v>
      </c>
      <c r="I89" s="18">
        <f t="shared" si="4"/>
        <v>7.53</v>
      </c>
      <c r="J89" s="18">
        <f>IF(F89=100%,0,ROUND(I89*H89*F89,2))</f>
        <v>290.95999999999998</v>
      </c>
      <c r="K89" s="18">
        <f t="shared" si="5"/>
        <v>68.64</v>
      </c>
      <c r="L89" s="18">
        <f t="shared" si="6"/>
        <v>359.59999999999997</v>
      </c>
    </row>
    <row r="90" spans="1:12" s="14" customFormat="1" ht="79.2" x14ac:dyDescent="0.25">
      <c r="A90" s="15">
        <v>79</v>
      </c>
      <c r="B90" s="16" t="s">
        <v>65</v>
      </c>
      <c r="C90" s="16" t="s">
        <v>8</v>
      </c>
      <c r="D90" s="16" t="s">
        <v>33</v>
      </c>
      <c r="E90" s="17" t="s">
        <v>143</v>
      </c>
      <c r="F90" s="10">
        <v>0.09</v>
      </c>
      <c r="G90" s="18">
        <v>943</v>
      </c>
      <c r="H90" s="19">
        <v>168</v>
      </c>
      <c r="I90" s="18">
        <f t="shared" si="4"/>
        <v>5.6130000000000004</v>
      </c>
      <c r="J90" s="18">
        <f>IF(F90=100%,0,ROUND(I90*H90*F90,2))</f>
        <v>84.87</v>
      </c>
      <c r="K90" s="18">
        <f t="shared" si="5"/>
        <v>20.02</v>
      </c>
      <c r="L90" s="18">
        <f t="shared" si="6"/>
        <v>104.89</v>
      </c>
    </row>
    <row r="91" spans="1:12" s="14" customFormat="1" ht="79.2" x14ac:dyDescent="0.25">
      <c r="A91" s="15">
        <v>80</v>
      </c>
      <c r="B91" s="16" t="s">
        <v>71</v>
      </c>
      <c r="C91" s="16" t="s">
        <v>12</v>
      </c>
      <c r="D91" s="16" t="s">
        <v>33</v>
      </c>
      <c r="E91" s="17" t="s">
        <v>144</v>
      </c>
      <c r="F91" s="10">
        <v>0.3</v>
      </c>
      <c r="G91" s="18">
        <v>1085</v>
      </c>
      <c r="H91" s="19">
        <v>48</v>
      </c>
      <c r="I91" s="18">
        <f t="shared" si="4"/>
        <v>6.4580000000000002</v>
      </c>
      <c r="J91" s="18">
        <f>IF(F91=100%,0,ROUND(I91*H91*F91,2))</f>
        <v>93</v>
      </c>
      <c r="K91" s="18">
        <f t="shared" si="5"/>
        <v>21.94</v>
      </c>
      <c r="L91" s="18">
        <f t="shared" si="6"/>
        <v>114.94</v>
      </c>
    </row>
    <row r="92" spans="1:12" s="14" customFormat="1" ht="79.2" x14ac:dyDescent="0.25">
      <c r="A92" s="15">
        <v>81</v>
      </c>
      <c r="B92" s="16" t="s">
        <v>65</v>
      </c>
      <c r="C92" s="16" t="s">
        <v>9</v>
      </c>
      <c r="D92" s="16" t="s">
        <v>33</v>
      </c>
      <c r="E92" s="17" t="s">
        <v>145</v>
      </c>
      <c r="F92" s="10">
        <v>0.28000000000000003</v>
      </c>
      <c r="G92" s="18">
        <v>948</v>
      </c>
      <c r="H92" s="19">
        <v>168</v>
      </c>
      <c r="I92" s="18">
        <f t="shared" si="4"/>
        <v>5.6429999999999998</v>
      </c>
      <c r="J92" s="18">
        <f>IF(F92=100%,0,ROUND(I92*H92*F92,2))</f>
        <v>265.45</v>
      </c>
      <c r="K92" s="18">
        <f t="shared" si="5"/>
        <v>62.62</v>
      </c>
      <c r="L92" s="18">
        <f t="shared" si="6"/>
        <v>328.07</v>
      </c>
    </row>
    <row r="93" spans="1:12" s="14" customFormat="1" ht="79.2" x14ac:dyDescent="0.25">
      <c r="A93" s="15">
        <v>82</v>
      </c>
      <c r="B93" s="16" t="s">
        <v>71</v>
      </c>
      <c r="C93" s="16" t="s">
        <v>6</v>
      </c>
      <c r="D93" s="16" t="s">
        <v>47</v>
      </c>
      <c r="E93" s="17" t="s">
        <v>146</v>
      </c>
      <c r="F93" s="10">
        <v>6.9999999999999993E-2</v>
      </c>
      <c r="G93" s="18">
        <v>1693</v>
      </c>
      <c r="H93" s="19">
        <v>168</v>
      </c>
      <c r="I93" s="18">
        <f t="shared" si="4"/>
        <v>10.077</v>
      </c>
      <c r="J93" s="18">
        <f>IF(F93=100%,0,ROUND(I93*H93*F93,2))</f>
        <v>118.51</v>
      </c>
      <c r="K93" s="18">
        <f t="shared" si="5"/>
        <v>27.96</v>
      </c>
      <c r="L93" s="18">
        <f t="shared" si="6"/>
        <v>146.47</v>
      </c>
    </row>
    <row r="94" spans="1:12" s="14" customFormat="1" ht="79.2" x14ac:dyDescent="0.25">
      <c r="A94" s="15">
        <v>83</v>
      </c>
      <c r="B94" s="16" t="s">
        <v>65</v>
      </c>
      <c r="C94" s="16" t="s">
        <v>5</v>
      </c>
      <c r="D94" s="16" t="s">
        <v>32</v>
      </c>
      <c r="E94" s="17" t="s">
        <v>147</v>
      </c>
      <c r="F94" s="10">
        <v>0.08</v>
      </c>
      <c r="G94" s="18">
        <v>1075</v>
      </c>
      <c r="H94" s="19">
        <v>168</v>
      </c>
      <c r="I94" s="18">
        <f t="shared" si="4"/>
        <v>6.399</v>
      </c>
      <c r="J94" s="18">
        <f>IF(F94=100%,0,ROUND(I94*H94*F94,2))</f>
        <v>86</v>
      </c>
      <c r="K94" s="18">
        <f t="shared" si="5"/>
        <v>20.29</v>
      </c>
      <c r="L94" s="18">
        <f t="shared" si="6"/>
        <v>106.28999999999999</v>
      </c>
    </row>
    <row r="95" spans="1:12" s="14" customFormat="1" ht="66" x14ac:dyDescent="0.25">
      <c r="A95" s="15">
        <v>84</v>
      </c>
      <c r="B95" s="16" t="s">
        <v>63</v>
      </c>
      <c r="C95" s="16" t="s">
        <v>4</v>
      </c>
      <c r="D95" s="16" t="s">
        <v>33</v>
      </c>
      <c r="E95" s="17" t="s">
        <v>148</v>
      </c>
      <c r="F95" s="10">
        <v>0.18000000000000002</v>
      </c>
      <c r="G95" s="18">
        <v>953</v>
      </c>
      <c r="H95" s="19">
        <v>168</v>
      </c>
      <c r="I95" s="18">
        <f t="shared" si="4"/>
        <v>5.673</v>
      </c>
      <c r="J95" s="18">
        <f>IF(F95=100%,0,ROUND(I95*H95*F95,2))</f>
        <v>171.55</v>
      </c>
      <c r="K95" s="18">
        <f t="shared" si="5"/>
        <v>40.47</v>
      </c>
      <c r="L95" s="18">
        <f t="shared" si="6"/>
        <v>212.02</v>
      </c>
    </row>
    <row r="96" spans="1:12" s="14" customFormat="1" ht="66" x14ac:dyDescent="0.25">
      <c r="A96" s="15">
        <v>85</v>
      </c>
      <c r="B96" s="16" t="s">
        <v>71</v>
      </c>
      <c r="C96" s="16" t="s">
        <v>23</v>
      </c>
      <c r="D96" s="16" t="s">
        <v>48</v>
      </c>
      <c r="E96" s="17" t="s">
        <v>149</v>
      </c>
      <c r="F96" s="10">
        <v>0.3</v>
      </c>
      <c r="G96" s="18">
        <v>1950</v>
      </c>
      <c r="H96" s="19">
        <v>168</v>
      </c>
      <c r="I96" s="18">
        <f t="shared" si="4"/>
        <v>11.606999999999999</v>
      </c>
      <c r="J96" s="18">
        <f>IF(F96=100%,0,ROUND(I96*H96*F96,2))</f>
        <v>584.99</v>
      </c>
      <c r="K96" s="18">
        <f t="shared" si="5"/>
        <v>138</v>
      </c>
      <c r="L96" s="18">
        <f t="shared" si="6"/>
        <v>722.99</v>
      </c>
    </row>
    <row r="97" spans="1:12" s="14" customFormat="1" ht="79.2" x14ac:dyDescent="0.25">
      <c r="A97" s="15">
        <v>86</v>
      </c>
      <c r="B97" s="16" t="s">
        <v>65</v>
      </c>
      <c r="C97" s="16" t="s">
        <v>9</v>
      </c>
      <c r="D97" s="16" t="s">
        <v>33</v>
      </c>
      <c r="E97" s="17" t="s">
        <v>150</v>
      </c>
      <c r="F97" s="10">
        <v>6.0000000000000005E-2</v>
      </c>
      <c r="G97" s="18">
        <v>938</v>
      </c>
      <c r="H97" s="19">
        <v>168</v>
      </c>
      <c r="I97" s="18">
        <f t="shared" si="4"/>
        <v>5.5830000000000002</v>
      </c>
      <c r="J97" s="18">
        <f>IF(F97=100%,0,ROUND(I97*H97*F97,2))</f>
        <v>56.28</v>
      </c>
      <c r="K97" s="18">
        <f t="shared" si="5"/>
        <v>13.28</v>
      </c>
      <c r="L97" s="18">
        <f t="shared" si="6"/>
        <v>69.56</v>
      </c>
    </row>
    <row r="98" spans="1:12" s="14" customFormat="1" ht="92.4" x14ac:dyDescent="0.25">
      <c r="A98" s="15">
        <v>87</v>
      </c>
      <c r="B98" s="16" t="s">
        <v>65</v>
      </c>
      <c r="C98" s="16" t="s">
        <v>20</v>
      </c>
      <c r="D98" s="16" t="s">
        <v>32</v>
      </c>
      <c r="E98" s="17" t="s">
        <v>151</v>
      </c>
      <c r="F98" s="21">
        <v>0.25</v>
      </c>
      <c r="G98" s="18">
        <v>1072</v>
      </c>
      <c r="H98" s="19">
        <v>168</v>
      </c>
      <c r="I98" s="18">
        <f t="shared" si="4"/>
        <v>6.3810000000000002</v>
      </c>
      <c r="J98" s="18">
        <f>IF(F98=100%,0,ROUND(I98*H98*F98,2))</f>
        <v>268</v>
      </c>
      <c r="K98" s="18">
        <f t="shared" si="5"/>
        <v>63.22</v>
      </c>
      <c r="L98" s="18">
        <f t="shared" si="6"/>
        <v>331.22</v>
      </c>
    </row>
    <row r="99" spans="1:12" s="14" customFormat="1" ht="79.2" x14ac:dyDescent="0.25">
      <c r="A99" s="15">
        <v>88</v>
      </c>
      <c r="B99" s="16" t="s">
        <v>65</v>
      </c>
      <c r="C99" s="16" t="s">
        <v>18</v>
      </c>
      <c r="D99" s="16" t="s">
        <v>34</v>
      </c>
      <c r="E99" s="17" t="s">
        <v>152</v>
      </c>
      <c r="F99" s="10">
        <v>0.05</v>
      </c>
      <c r="G99" s="18">
        <v>1142</v>
      </c>
      <c r="H99" s="19">
        <v>168</v>
      </c>
      <c r="I99" s="18">
        <f t="shared" si="4"/>
        <v>6.798</v>
      </c>
      <c r="J99" s="18">
        <f>IF(F99=100%,0,ROUND(I99*H99*F99,2))</f>
        <v>57.1</v>
      </c>
      <c r="K99" s="18">
        <f t="shared" si="5"/>
        <v>13.47</v>
      </c>
      <c r="L99" s="18">
        <f t="shared" si="6"/>
        <v>70.570000000000007</v>
      </c>
    </row>
    <row r="100" spans="1:12" s="14" customFormat="1" ht="79.2" x14ac:dyDescent="0.25">
      <c r="A100" s="15">
        <v>89</v>
      </c>
      <c r="B100" s="16" t="s">
        <v>65</v>
      </c>
      <c r="C100" s="16" t="s">
        <v>14</v>
      </c>
      <c r="D100" s="16" t="s">
        <v>49</v>
      </c>
      <c r="E100" s="17" t="s">
        <v>153</v>
      </c>
      <c r="F100" s="10">
        <v>0.3</v>
      </c>
      <c r="G100" s="18">
        <v>1950</v>
      </c>
      <c r="H100" s="19">
        <v>168</v>
      </c>
      <c r="I100" s="18">
        <f t="shared" si="4"/>
        <v>11.606999999999999</v>
      </c>
      <c r="J100" s="18">
        <f>IF(F100=100%,0,ROUND(I100*H100*F100,2))</f>
        <v>584.99</v>
      </c>
      <c r="K100" s="18">
        <f t="shared" si="5"/>
        <v>138</v>
      </c>
      <c r="L100" s="18">
        <f t="shared" si="6"/>
        <v>722.99</v>
      </c>
    </row>
    <row r="101" spans="1:12" s="14" customFormat="1" ht="79.2" x14ac:dyDescent="0.25">
      <c r="A101" s="15">
        <v>90</v>
      </c>
      <c r="B101" s="16" t="s">
        <v>65</v>
      </c>
      <c r="C101" s="16" t="s">
        <v>8</v>
      </c>
      <c r="D101" s="16" t="s">
        <v>31</v>
      </c>
      <c r="E101" s="17" t="s">
        <v>154</v>
      </c>
      <c r="F101" s="10">
        <v>6.0000000000000005E-2</v>
      </c>
      <c r="G101" s="18">
        <v>878</v>
      </c>
      <c r="H101" s="19">
        <v>168</v>
      </c>
      <c r="I101" s="18">
        <f t="shared" si="4"/>
        <v>5.226</v>
      </c>
      <c r="J101" s="18">
        <f>IF(F101=100%,0,ROUND(I101*H101*F101,2))</f>
        <v>52.68</v>
      </c>
      <c r="K101" s="18">
        <f t="shared" si="5"/>
        <v>12.43</v>
      </c>
      <c r="L101" s="18">
        <f t="shared" si="6"/>
        <v>65.11</v>
      </c>
    </row>
    <row r="102" spans="1:12" s="14" customFormat="1" ht="79.2" x14ac:dyDescent="0.25">
      <c r="A102" s="15">
        <v>91</v>
      </c>
      <c r="B102" s="16" t="s">
        <v>71</v>
      </c>
      <c r="C102" s="16" t="s">
        <v>6</v>
      </c>
      <c r="D102" s="16" t="s">
        <v>50</v>
      </c>
      <c r="E102" s="17" t="s">
        <v>155</v>
      </c>
      <c r="F102" s="10">
        <v>0.09</v>
      </c>
      <c r="G102" s="18">
        <v>2043</v>
      </c>
      <c r="H102" s="19">
        <v>48</v>
      </c>
      <c r="I102" s="18">
        <f t="shared" si="4"/>
        <v>12.161</v>
      </c>
      <c r="J102" s="18">
        <f>IF(F102=100%,0,ROUND(I102*H102*F102,2))</f>
        <v>52.54</v>
      </c>
      <c r="K102" s="18">
        <f t="shared" si="5"/>
        <v>12.39</v>
      </c>
      <c r="L102" s="18">
        <f t="shared" si="6"/>
        <v>64.930000000000007</v>
      </c>
    </row>
    <row r="103" spans="1:12" s="14" customFormat="1" ht="79.2" x14ac:dyDescent="0.25">
      <c r="A103" s="15">
        <v>92</v>
      </c>
      <c r="B103" s="16" t="s">
        <v>65</v>
      </c>
      <c r="C103" s="16" t="s">
        <v>18</v>
      </c>
      <c r="D103" s="16" t="s">
        <v>34</v>
      </c>
      <c r="E103" s="17" t="s">
        <v>156</v>
      </c>
      <c r="F103" s="10">
        <v>0.15</v>
      </c>
      <c r="G103" s="18">
        <v>1147</v>
      </c>
      <c r="H103" s="19">
        <v>168</v>
      </c>
      <c r="I103" s="18">
        <f t="shared" si="4"/>
        <v>6.827</v>
      </c>
      <c r="J103" s="18">
        <f>IF(F103=100%,0,ROUND(I103*H103*F103,2))</f>
        <v>172.04</v>
      </c>
      <c r="K103" s="18">
        <f t="shared" si="5"/>
        <v>40.58</v>
      </c>
      <c r="L103" s="18">
        <f t="shared" si="6"/>
        <v>212.62</v>
      </c>
    </row>
    <row r="104" spans="1:12" s="14" customFormat="1" ht="66" x14ac:dyDescent="0.25">
      <c r="A104" s="15">
        <v>93</v>
      </c>
      <c r="B104" s="16" t="s">
        <v>63</v>
      </c>
      <c r="C104" s="16" t="s">
        <v>24</v>
      </c>
      <c r="D104" s="16" t="s">
        <v>32</v>
      </c>
      <c r="E104" s="17" t="s">
        <v>157</v>
      </c>
      <c r="F104" s="10">
        <v>0.02</v>
      </c>
      <c r="G104" s="18">
        <v>1041</v>
      </c>
      <c r="H104" s="19">
        <v>168</v>
      </c>
      <c r="I104" s="18">
        <f t="shared" si="4"/>
        <v>6.1959999999999997</v>
      </c>
      <c r="J104" s="18">
        <f>IF(F104=100%,0,ROUND(I104*H104*F104,2))</f>
        <v>20.82</v>
      </c>
      <c r="K104" s="18">
        <f t="shared" si="5"/>
        <v>4.91</v>
      </c>
      <c r="L104" s="18">
        <f t="shared" si="6"/>
        <v>25.73</v>
      </c>
    </row>
    <row r="105" spans="1:12" s="14" customFormat="1" ht="79.2" x14ac:dyDescent="0.25">
      <c r="A105" s="15">
        <v>94</v>
      </c>
      <c r="B105" s="16" t="s">
        <v>65</v>
      </c>
      <c r="C105" s="16" t="s">
        <v>13</v>
      </c>
      <c r="D105" s="16" t="s">
        <v>32</v>
      </c>
      <c r="E105" s="17" t="s">
        <v>158</v>
      </c>
      <c r="F105" s="10">
        <v>0.22</v>
      </c>
      <c r="G105" s="18">
        <v>1090</v>
      </c>
      <c r="H105" s="19">
        <v>168</v>
      </c>
      <c r="I105" s="18">
        <f t="shared" si="4"/>
        <v>6.4880000000000004</v>
      </c>
      <c r="J105" s="18">
        <f>IF(F105=100%,0,ROUND(I105*H105*F105,2))</f>
        <v>239.8</v>
      </c>
      <c r="K105" s="18">
        <f t="shared" si="5"/>
        <v>56.57</v>
      </c>
      <c r="L105" s="18">
        <f t="shared" si="6"/>
        <v>296.37</v>
      </c>
    </row>
    <row r="106" spans="1:12" s="14" customFormat="1" ht="79.2" x14ac:dyDescent="0.25">
      <c r="A106" s="15">
        <v>95</v>
      </c>
      <c r="B106" s="16" t="s">
        <v>71</v>
      </c>
      <c r="C106" s="16" t="s">
        <v>15</v>
      </c>
      <c r="D106" s="16" t="s">
        <v>32</v>
      </c>
      <c r="E106" s="17" t="s">
        <v>159</v>
      </c>
      <c r="F106" s="10">
        <v>0.3</v>
      </c>
      <c r="G106" s="18">
        <v>1324</v>
      </c>
      <c r="H106" s="19">
        <v>168</v>
      </c>
      <c r="I106" s="18">
        <f t="shared" si="4"/>
        <v>7.8810000000000002</v>
      </c>
      <c r="J106" s="18">
        <f>IF(F106=100%,0,ROUND(I106*H106*F106,2))</f>
        <v>397.2</v>
      </c>
      <c r="K106" s="18">
        <f t="shared" si="5"/>
        <v>93.7</v>
      </c>
      <c r="L106" s="18">
        <f t="shared" si="6"/>
        <v>490.9</v>
      </c>
    </row>
    <row r="107" spans="1:12" s="14" customFormat="1" ht="92.4" x14ac:dyDescent="0.25">
      <c r="A107" s="15">
        <v>96</v>
      </c>
      <c r="B107" s="16" t="s">
        <v>65</v>
      </c>
      <c r="C107" s="16" t="s">
        <v>20</v>
      </c>
      <c r="D107" s="16" t="s">
        <v>34</v>
      </c>
      <c r="E107" s="17" t="s">
        <v>160</v>
      </c>
      <c r="F107" s="21">
        <v>0.25</v>
      </c>
      <c r="G107" s="18">
        <v>1131</v>
      </c>
      <c r="H107" s="19">
        <v>168</v>
      </c>
      <c r="I107" s="18">
        <f t="shared" si="4"/>
        <v>6.7320000000000002</v>
      </c>
      <c r="J107" s="18">
        <f>IF(F107=100%,0,ROUND(I107*H107*F107,2))</f>
        <v>282.74</v>
      </c>
      <c r="K107" s="18">
        <f t="shared" si="5"/>
        <v>66.7</v>
      </c>
      <c r="L107" s="18">
        <f t="shared" si="6"/>
        <v>349.44</v>
      </c>
    </row>
    <row r="108" spans="1:12" s="14" customFormat="1" ht="92.4" x14ac:dyDescent="0.25">
      <c r="A108" s="15">
        <v>97</v>
      </c>
      <c r="B108" s="16" t="s">
        <v>65</v>
      </c>
      <c r="C108" s="16" t="s">
        <v>20</v>
      </c>
      <c r="D108" s="16" t="s">
        <v>32</v>
      </c>
      <c r="E108" s="17" t="s">
        <v>161</v>
      </c>
      <c r="F108" s="21">
        <v>0.25</v>
      </c>
      <c r="G108" s="18">
        <v>1072</v>
      </c>
      <c r="H108" s="19">
        <v>168</v>
      </c>
      <c r="I108" s="18">
        <f t="shared" si="4"/>
        <v>6.3810000000000002</v>
      </c>
      <c r="J108" s="18">
        <f>IF(F108=100%,0,ROUND(I108*H108*F108,2))</f>
        <v>268</v>
      </c>
      <c r="K108" s="18">
        <f t="shared" si="5"/>
        <v>63.22</v>
      </c>
      <c r="L108" s="18">
        <f t="shared" si="6"/>
        <v>331.22</v>
      </c>
    </row>
    <row r="109" spans="1:12" s="14" customFormat="1" ht="79.2" x14ac:dyDescent="0.25">
      <c r="A109" s="15">
        <v>98</v>
      </c>
      <c r="B109" s="16" t="s">
        <v>65</v>
      </c>
      <c r="C109" s="16" t="s">
        <v>18</v>
      </c>
      <c r="D109" s="16" t="s">
        <v>34</v>
      </c>
      <c r="E109" s="17" t="s">
        <v>162</v>
      </c>
      <c r="F109" s="10">
        <v>0.3</v>
      </c>
      <c r="G109" s="18">
        <v>1147</v>
      </c>
      <c r="H109" s="19">
        <v>168</v>
      </c>
      <c r="I109" s="18">
        <f t="shared" si="4"/>
        <v>6.827</v>
      </c>
      <c r="J109" s="18">
        <f>IF(F109=100%,0,ROUND(I109*H109*F109,2))</f>
        <v>344.08</v>
      </c>
      <c r="K109" s="18">
        <f t="shared" si="5"/>
        <v>81.17</v>
      </c>
      <c r="L109" s="18">
        <f t="shared" si="6"/>
        <v>425.25</v>
      </c>
    </row>
    <row r="110" spans="1:12" s="14" customFormat="1" ht="79.2" x14ac:dyDescent="0.25">
      <c r="A110" s="15">
        <v>99</v>
      </c>
      <c r="B110" s="16" t="s">
        <v>65</v>
      </c>
      <c r="C110" s="16" t="s">
        <v>18</v>
      </c>
      <c r="D110" s="16" t="s">
        <v>34</v>
      </c>
      <c r="E110" s="17" t="s">
        <v>163</v>
      </c>
      <c r="F110" s="10">
        <v>0.2</v>
      </c>
      <c r="G110" s="18">
        <v>1132</v>
      </c>
      <c r="H110" s="19">
        <v>168</v>
      </c>
      <c r="I110" s="18">
        <f t="shared" si="4"/>
        <v>6.7380000000000004</v>
      </c>
      <c r="J110" s="18">
        <f>IF(F110=100%,0,ROUND(I110*H110*F110,2))</f>
        <v>226.4</v>
      </c>
      <c r="K110" s="18">
        <f t="shared" si="5"/>
        <v>53.41</v>
      </c>
      <c r="L110" s="18">
        <f t="shared" si="6"/>
        <v>279.81</v>
      </c>
    </row>
    <row r="111" spans="1:12" s="14" customFormat="1" ht="66" x14ac:dyDescent="0.25">
      <c r="A111" s="15">
        <v>100</v>
      </c>
      <c r="B111" s="16" t="s">
        <v>63</v>
      </c>
      <c r="C111" s="16" t="s">
        <v>24</v>
      </c>
      <c r="D111" s="16" t="s">
        <v>32</v>
      </c>
      <c r="E111" s="17" t="s">
        <v>164</v>
      </c>
      <c r="F111" s="10">
        <v>0.03</v>
      </c>
      <c r="G111" s="18">
        <v>1031</v>
      </c>
      <c r="H111" s="19">
        <v>168</v>
      </c>
      <c r="I111" s="18">
        <f t="shared" si="4"/>
        <v>6.1369999999999996</v>
      </c>
      <c r="J111" s="18">
        <f>IF(F111=100%,0,ROUND(I111*H111*F111,2))</f>
        <v>30.93</v>
      </c>
      <c r="K111" s="18">
        <f t="shared" si="5"/>
        <v>7.3</v>
      </c>
      <c r="L111" s="18">
        <f t="shared" si="6"/>
        <v>38.229999999999997</v>
      </c>
    </row>
    <row r="112" spans="1:12" s="14" customFormat="1" ht="79.2" x14ac:dyDescent="0.25">
      <c r="A112" s="15">
        <v>101</v>
      </c>
      <c r="B112" s="16" t="s">
        <v>65</v>
      </c>
      <c r="C112" s="16" t="s">
        <v>8</v>
      </c>
      <c r="D112" s="16" t="s">
        <v>32</v>
      </c>
      <c r="E112" s="17" t="s">
        <v>165</v>
      </c>
      <c r="F112" s="10">
        <v>0.2</v>
      </c>
      <c r="G112" s="18">
        <v>1075</v>
      </c>
      <c r="H112" s="19">
        <v>168</v>
      </c>
      <c r="I112" s="18">
        <f t="shared" si="4"/>
        <v>6.399</v>
      </c>
      <c r="J112" s="18">
        <f>IF(F112=100%,0,ROUND(I112*H112*F112,2))</f>
        <v>215.01</v>
      </c>
      <c r="K112" s="18">
        <f t="shared" si="5"/>
        <v>50.72</v>
      </c>
      <c r="L112" s="18">
        <f t="shared" si="6"/>
        <v>265.73</v>
      </c>
    </row>
    <row r="113" spans="1:12" s="14" customFormat="1" ht="79.2" x14ac:dyDescent="0.25">
      <c r="A113" s="15">
        <v>102</v>
      </c>
      <c r="B113" s="16" t="s">
        <v>65</v>
      </c>
      <c r="C113" s="16" t="s">
        <v>8</v>
      </c>
      <c r="D113" s="16" t="s">
        <v>32</v>
      </c>
      <c r="E113" s="17" t="s">
        <v>166</v>
      </c>
      <c r="F113" s="10">
        <v>0.23</v>
      </c>
      <c r="G113" s="18">
        <v>1075</v>
      </c>
      <c r="H113" s="19">
        <v>168</v>
      </c>
      <c r="I113" s="18">
        <f t="shared" si="4"/>
        <v>6.399</v>
      </c>
      <c r="J113" s="18">
        <f>IF(F113=100%,0,ROUND(I113*H113*F113,2))</f>
        <v>247.26</v>
      </c>
      <c r="K113" s="18">
        <f t="shared" si="5"/>
        <v>58.33</v>
      </c>
      <c r="L113" s="18">
        <f t="shared" si="6"/>
        <v>305.58999999999997</v>
      </c>
    </row>
    <row r="114" spans="1:12" s="14" customFormat="1" ht="79.2" x14ac:dyDescent="0.25">
      <c r="A114" s="15">
        <v>103</v>
      </c>
      <c r="B114" s="16" t="s">
        <v>65</v>
      </c>
      <c r="C114" s="16" t="s">
        <v>8</v>
      </c>
      <c r="D114" s="16" t="s">
        <v>32</v>
      </c>
      <c r="E114" s="17" t="s">
        <v>167</v>
      </c>
      <c r="F114" s="10">
        <v>0.24000000000000002</v>
      </c>
      <c r="G114" s="18">
        <v>1126</v>
      </c>
      <c r="H114" s="19">
        <v>168</v>
      </c>
      <c r="I114" s="18">
        <f t="shared" si="4"/>
        <v>6.702</v>
      </c>
      <c r="J114" s="18">
        <f>IF(F114=100%,0,ROUND(I114*H114*F114,2))</f>
        <v>270.22000000000003</v>
      </c>
      <c r="K114" s="18">
        <f t="shared" si="5"/>
        <v>63.74</v>
      </c>
      <c r="L114" s="18">
        <f t="shared" si="6"/>
        <v>333.96000000000004</v>
      </c>
    </row>
    <row r="115" spans="1:12" s="14" customFormat="1" ht="79.2" x14ac:dyDescent="0.25">
      <c r="A115" s="15">
        <v>104</v>
      </c>
      <c r="B115" s="16" t="s">
        <v>65</v>
      </c>
      <c r="C115" s="16" t="s">
        <v>18</v>
      </c>
      <c r="D115" s="16" t="s">
        <v>34</v>
      </c>
      <c r="E115" s="17" t="s">
        <v>168</v>
      </c>
      <c r="F115" s="10">
        <v>0.2</v>
      </c>
      <c r="G115" s="18">
        <v>1137</v>
      </c>
      <c r="H115" s="19">
        <v>168</v>
      </c>
      <c r="I115" s="18">
        <f t="shared" si="4"/>
        <v>6.7679999999999998</v>
      </c>
      <c r="J115" s="18">
        <f>IF(F115=100%,0,ROUND(I115*H115*F115,2))</f>
        <v>227.4</v>
      </c>
      <c r="K115" s="18">
        <f t="shared" si="5"/>
        <v>53.64</v>
      </c>
      <c r="L115" s="18">
        <f t="shared" si="6"/>
        <v>281.04000000000002</v>
      </c>
    </row>
    <row r="116" spans="1:12" s="14" customFormat="1" ht="79.2" x14ac:dyDescent="0.25">
      <c r="A116" s="15">
        <v>105</v>
      </c>
      <c r="B116" s="16" t="s">
        <v>71</v>
      </c>
      <c r="C116" s="16" t="s">
        <v>12</v>
      </c>
      <c r="D116" s="16" t="s">
        <v>33</v>
      </c>
      <c r="E116" s="17" t="s">
        <v>169</v>
      </c>
      <c r="F116" s="10">
        <v>0.3</v>
      </c>
      <c r="G116" s="18">
        <v>1080</v>
      </c>
      <c r="H116" s="19">
        <v>168</v>
      </c>
      <c r="I116" s="18">
        <f t="shared" si="4"/>
        <v>6.4290000000000003</v>
      </c>
      <c r="J116" s="18">
        <f>IF(F116=100%,0,ROUND(I116*H116*F116,2))</f>
        <v>324.02</v>
      </c>
      <c r="K116" s="18">
        <f t="shared" si="5"/>
        <v>76.44</v>
      </c>
      <c r="L116" s="18">
        <f t="shared" si="6"/>
        <v>400.46</v>
      </c>
    </row>
    <row r="117" spans="1:12" s="14" customFormat="1" ht="79.2" x14ac:dyDescent="0.25">
      <c r="A117" s="15">
        <v>106</v>
      </c>
      <c r="B117" s="16" t="s">
        <v>65</v>
      </c>
      <c r="C117" s="16" t="s">
        <v>13</v>
      </c>
      <c r="D117" s="16" t="s">
        <v>31</v>
      </c>
      <c r="E117" s="17" t="s">
        <v>170</v>
      </c>
      <c r="F117" s="10">
        <v>0.02</v>
      </c>
      <c r="G117" s="18">
        <v>878</v>
      </c>
      <c r="H117" s="19">
        <v>168</v>
      </c>
      <c r="I117" s="18">
        <f t="shared" si="4"/>
        <v>5.226</v>
      </c>
      <c r="J117" s="18">
        <f>IF(F117=100%,0,ROUND(I117*H117*F117,2))</f>
        <v>17.559999999999999</v>
      </c>
      <c r="K117" s="18">
        <f t="shared" si="5"/>
        <v>4.1399999999999997</v>
      </c>
      <c r="L117" s="18">
        <f t="shared" si="6"/>
        <v>21.7</v>
      </c>
    </row>
    <row r="118" spans="1:12" s="14" customFormat="1" ht="105.6" x14ac:dyDescent="0.25">
      <c r="A118" s="15">
        <v>107</v>
      </c>
      <c r="B118" s="16" t="s">
        <v>65</v>
      </c>
      <c r="C118" s="16" t="s">
        <v>7</v>
      </c>
      <c r="D118" s="16" t="s">
        <v>32</v>
      </c>
      <c r="E118" s="17" t="s">
        <v>171</v>
      </c>
      <c r="F118" s="10">
        <v>0.15</v>
      </c>
      <c r="G118" s="18">
        <v>1080</v>
      </c>
      <c r="H118" s="19">
        <v>168</v>
      </c>
      <c r="I118" s="18">
        <f t="shared" si="4"/>
        <v>6.4290000000000003</v>
      </c>
      <c r="J118" s="18">
        <f>IF(F118=100%,0,ROUND(I118*H118*F118,2))</f>
        <v>162.01</v>
      </c>
      <c r="K118" s="18">
        <f t="shared" si="5"/>
        <v>38.22</v>
      </c>
      <c r="L118" s="18">
        <f t="shared" si="6"/>
        <v>200.23</v>
      </c>
    </row>
    <row r="119" spans="1:12" s="14" customFormat="1" ht="79.2" x14ac:dyDescent="0.25">
      <c r="A119" s="15">
        <v>108</v>
      </c>
      <c r="B119" s="16" t="s">
        <v>65</v>
      </c>
      <c r="C119" s="16" t="s">
        <v>9</v>
      </c>
      <c r="D119" s="16" t="s">
        <v>35</v>
      </c>
      <c r="E119" s="17" t="s">
        <v>172</v>
      </c>
      <c r="F119" s="10">
        <v>0.16</v>
      </c>
      <c r="G119" s="18">
        <v>1100</v>
      </c>
      <c r="H119" s="19">
        <v>168</v>
      </c>
      <c r="I119" s="18">
        <f t="shared" si="4"/>
        <v>6.548</v>
      </c>
      <c r="J119" s="18">
        <f>IF(F119=100%,0,ROUND(I119*H119*F119,2))</f>
        <v>176.01</v>
      </c>
      <c r="K119" s="18">
        <f t="shared" si="5"/>
        <v>41.52</v>
      </c>
      <c r="L119" s="18">
        <f t="shared" si="6"/>
        <v>217.53</v>
      </c>
    </row>
    <row r="120" spans="1:12" s="14" customFormat="1" ht="79.2" x14ac:dyDescent="0.25">
      <c r="A120" s="15">
        <v>109</v>
      </c>
      <c r="B120" s="16" t="s">
        <v>65</v>
      </c>
      <c r="C120" s="16" t="s">
        <v>10</v>
      </c>
      <c r="D120" s="16" t="s">
        <v>33</v>
      </c>
      <c r="E120" s="17" t="s">
        <v>173</v>
      </c>
      <c r="F120" s="10">
        <v>0.12</v>
      </c>
      <c r="G120" s="18">
        <v>958</v>
      </c>
      <c r="H120" s="19">
        <v>168</v>
      </c>
      <c r="I120" s="18">
        <f t="shared" si="4"/>
        <v>5.702</v>
      </c>
      <c r="J120" s="18">
        <f>IF(F120=100%,0,ROUND(I120*H120*F120,2))</f>
        <v>114.95</v>
      </c>
      <c r="K120" s="18">
        <f t="shared" si="5"/>
        <v>27.12</v>
      </c>
      <c r="L120" s="18">
        <f t="shared" si="6"/>
        <v>142.07</v>
      </c>
    </row>
    <row r="121" spans="1:12" s="14" customFormat="1" ht="79.2" x14ac:dyDescent="0.25">
      <c r="A121" s="15">
        <v>110</v>
      </c>
      <c r="B121" s="16" t="s">
        <v>65</v>
      </c>
      <c r="C121" s="16" t="s">
        <v>10</v>
      </c>
      <c r="D121" s="16" t="s">
        <v>35</v>
      </c>
      <c r="E121" s="17" t="s">
        <v>174</v>
      </c>
      <c r="F121" s="10">
        <v>0.18000000000000002</v>
      </c>
      <c r="G121" s="18">
        <v>1110</v>
      </c>
      <c r="H121" s="19">
        <v>168</v>
      </c>
      <c r="I121" s="18">
        <f t="shared" si="4"/>
        <v>6.6070000000000002</v>
      </c>
      <c r="J121" s="18">
        <f>IF(F121=100%,0,ROUND(I121*H121*F121,2))</f>
        <v>199.8</v>
      </c>
      <c r="K121" s="18">
        <f t="shared" si="5"/>
        <v>47.13</v>
      </c>
      <c r="L121" s="18">
        <f t="shared" si="6"/>
        <v>246.93</v>
      </c>
    </row>
    <row r="122" spans="1:12" s="14" customFormat="1" ht="79.2" x14ac:dyDescent="0.25">
      <c r="A122" s="15">
        <v>111</v>
      </c>
      <c r="B122" s="16" t="s">
        <v>65</v>
      </c>
      <c r="C122" s="16" t="s">
        <v>10</v>
      </c>
      <c r="D122" s="16" t="s">
        <v>33</v>
      </c>
      <c r="E122" s="17" t="s">
        <v>175</v>
      </c>
      <c r="F122" s="10">
        <v>0.02</v>
      </c>
      <c r="G122" s="18">
        <v>943</v>
      </c>
      <c r="H122" s="19">
        <v>168</v>
      </c>
      <c r="I122" s="18">
        <f t="shared" si="4"/>
        <v>5.6130000000000004</v>
      </c>
      <c r="J122" s="18">
        <f>IF(F122=100%,0,ROUND(I122*H122*F122,2))</f>
        <v>18.86</v>
      </c>
      <c r="K122" s="18">
        <f t="shared" si="5"/>
        <v>4.45</v>
      </c>
      <c r="L122" s="18">
        <f t="shared" si="6"/>
        <v>23.31</v>
      </c>
    </row>
    <row r="123" spans="1:12" s="14" customFormat="1" ht="79.2" x14ac:dyDescent="0.25">
      <c r="A123" s="15">
        <v>112</v>
      </c>
      <c r="B123" s="16" t="s">
        <v>65</v>
      </c>
      <c r="C123" s="16" t="s">
        <v>9</v>
      </c>
      <c r="D123" s="16" t="s">
        <v>32</v>
      </c>
      <c r="E123" s="17" t="s">
        <v>176</v>
      </c>
      <c r="F123" s="10">
        <v>0.21000000000000002</v>
      </c>
      <c r="G123" s="18">
        <v>1080</v>
      </c>
      <c r="H123" s="19">
        <v>168</v>
      </c>
      <c r="I123" s="18">
        <f t="shared" si="4"/>
        <v>6.4290000000000003</v>
      </c>
      <c r="J123" s="18">
        <f>IF(F123=100%,0,ROUND(I123*H123*F123,2))</f>
        <v>226.82</v>
      </c>
      <c r="K123" s="18">
        <f t="shared" si="5"/>
        <v>53.51</v>
      </c>
      <c r="L123" s="18">
        <f t="shared" si="6"/>
        <v>280.33</v>
      </c>
    </row>
    <row r="124" spans="1:12" s="14" customFormat="1" ht="79.2" x14ac:dyDescent="0.25">
      <c r="A124" s="15">
        <v>113</v>
      </c>
      <c r="B124" s="16" t="s">
        <v>65</v>
      </c>
      <c r="C124" s="16" t="s">
        <v>13</v>
      </c>
      <c r="D124" s="16" t="s">
        <v>33</v>
      </c>
      <c r="E124" s="17" t="s">
        <v>177</v>
      </c>
      <c r="F124" s="10">
        <v>0.19</v>
      </c>
      <c r="G124" s="18">
        <v>968</v>
      </c>
      <c r="H124" s="19">
        <v>168</v>
      </c>
      <c r="I124" s="18">
        <f t="shared" si="4"/>
        <v>5.7619999999999996</v>
      </c>
      <c r="J124" s="18">
        <f>IF(F124=100%,0,ROUND(I124*H124*F124,2))</f>
        <v>183.92</v>
      </c>
      <c r="K124" s="18">
        <f t="shared" si="5"/>
        <v>43.39</v>
      </c>
      <c r="L124" s="18">
        <f t="shared" si="6"/>
        <v>227.31</v>
      </c>
    </row>
    <row r="125" spans="1:12" s="14" customFormat="1" ht="66" x14ac:dyDescent="0.25">
      <c r="A125" s="15">
        <v>114</v>
      </c>
      <c r="B125" s="16" t="s">
        <v>63</v>
      </c>
      <c r="C125" s="16" t="s">
        <v>4</v>
      </c>
      <c r="D125" s="16" t="s">
        <v>33</v>
      </c>
      <c r="E125" s="17" t="s">
        <v>178</v>
      </c>
      <c r="F125" s="10">
        <v>0.16</v>
      </c>
      <c r="G125" s="18">
        <v>953</v>
      </c>
      <c r="H125" s="19">
        <v>136</v>
      </c>
      <c r="I125" s="18">
        <f t="shared" si="4"/>
        <v>5.673</v>
      </c>
      <c r="J125" s="18">
        <f>IF(F125=100%,0,ROUND(I125*H125*F125,2))</f>
        <v>123.44</v>
      </c>
      <c r="K125" s="18">
        <f t="shared" si="5"/>
        <v>29.12</v>
      </c>
      <c r="L125" s="18">
        <f t="shared" si="6"/>
        <v>152.56</v>
      </c>
    </row>
    <row r="126" spans="1:12" s="14" customFormat="1" ht="66" x14ac:dyDescent="0.25">
      <c r="A126" s="15">
        <v>115</v>
      </c>
      <c r="B126" s="16" t="s">
        <v>63</v>
      </c>
      <c r="C126" s="16" t="s">
        <v>24</v>
      </c>
      <c r="D126" s="16" t="s">
        <v>32</v>
      </c>
      <c r="E126" s="17" t="s">
        <v>179</v>
      </c>
      <c r="F126" s="10">
        <v>6.9999999999999993E-2</v>
      </c>
      <c r="G126" s="18">
        <v>1031</v>
      </c>
      <c r="H126" s="19">
        <v>168</v>
      </c>
      <c r="I126" s="18">
        <f t="shared" si="4"/>
        <v>6.1369999999999996</v>
      </c>
      <c r="J126" s="18">
        <f>IF(F126=100%,0,ROUND(I126*H126*F126,2))</f>
        <v>72.17</v>
      </c>
      <c r="K126" s="18">
        <f t="shared" si="5"/>
        <v>17.02</v>
      </c>
      <c r="L126" s="18">
        <f t="shared" si="6"/>
        <v>89.19</v>
      </c>
    </row>
    <row r="127" spans="1:12" s="14" customFormat="1" ht="79.2" x14ac:dyDescent="0.25">
      <c r="A127" s="15">
        <v>116</v>
      </c>
      <c r="B127" s="16" t="s">
        <v>65</v>
      </c>
      <c r="C127" s="16" t="s">
        <v>13</v>
      </c>
      <c r="D127" s="16" t="s">
        <v>32</v>
      </c>
      <c r="E127" s="17" t="s">
        <v>180</v>
      </c>
      <c r="F127" s="10">
        <v>0.23</v>
      </c>
      <c r="G127" s="18">
        <v>1085</v>
      </c>
      <c r="H127" s="19">
        <v>168</v>
      </c>
      <c r="I127" s="18">
        <f t="shared" si="4"/>
        <v>6.4580000000000002</v>
      </c>
      <c r="J127" s="18">
        <f>IF(F127=100%,0,ROUND(I127*H127*F127,2))</f>
        <v>249.54</v>
      </c>
      <c r="K127" s="18">
        <f t="shared" si="5"/>
        <v>58.87</v>
      </c>
      <c r="L127" s="18">
        <f t="shared" si="6"/>
        <v>308.40999999999997</v>
      </c>
    </row>
    <row r="128" spans="1:12" s="14" customFormat="1" ht="79.2" x14ac:dyDescent="0.25">
      <c r="A128" s="15">
        <v>117</v>
      </c>
      <c r="B128" s="16" t="s">
        <v>65</v>
      </c>
      <c r="C128" s="16" t="s">
        <v>13</v>
      </c>
      <c r="D128" s="16" t="s">
        <v>32</v>
      </c>
      <c r="E128" s="17" t="s">
        <v>181</v>
      </c>
      <c r="F128" s="10">
        <v>0.24000000000000002</v>
      </c>
      <c r="G128" s="18">
        <v>1272</v>
      </c>
      <c r="H128" s="19">
        <v>168</v>
      </c>
      <c r="I128" s="18">
        <f t="shared" si="4"/>
        <v>7.5709999999999997</v>
      </c>
      <c r="J128" s="18">
        <f>IF(F128=100%,0,ROUND(I128*H128*F128,2))</f>
        <v>305.26</v>
      </c>
      <c r="K128" s="18">
        <f t="shared" si="5"/>
        <v>72.010000000000005</v>
      </c>
      <c r="L128" s="18">
        <f t="shared" si="6"/>
        <v>377.27</v>
      </c>
    </row>
    <row r="129" spans="1:12" s="14" customFormat="1" ht="92.4" x14ac:dyDescent="0.25">
      <c r="A129" s="15">
        <v>118</v>
      </c>
      <c r="B129" s="16" t="s">
        <v>65</v>
      </c>
      <c r="C129" s="16" t="s">
        <v>21</v>
      </c>
      <c r="D129" s="16" t="s">
        <v>42</v>
      </c>
      <c r="E129" s="17" t="s">
        <v>182</v>
      </c>
      <c r="F129" s="21">
        <v>0.3</v>
      </c>
      <c r="G129" s="18">
        <v>1895</v>
      </c>
      <c r="H129" s="19">
        <v>168</v>
      </c>
      <c r="I129" s="18">
        <f t="shared" si="4"/>
        <v>11.28</v>
      </c>
      <c r="J129" s="18">
        <f>IF(F129=100%,0,ROUND(I129*H129*F129,2))</f>
        <v>568.51</v>
      </c>
      <c r="K129" s="18">
        <f t="shared" si="5"/>
        <v>134.11000000000001</v>
      </c>
      <c r="L129" s="18">
        <f t="shared" si="6"/>
        <v>702.62</v>
      </c>
    </row>
    <row r="130" spans="1:12" s="14" customFormat="1" ht="79.2" x14ac:dyDescent="0.25">
      <c r="A130" s="15">
        <v>119</v>
      </c>
      <c r="B130" s="16" t="s">
        <v>71</v>
      </c>
      <c r="C130" s="16" t="s">
        <v>12</v>
      </c>
      <c r="D130" s="16" t="s">
        <v>34</v>
      </c>
      <c r="E130" s="17" t="s">
        <v>183</v>
      </c>
      <c r="F130" s="10">
        <v>0.3</v>
      </c>
      <c r="G130" s="18">
        <v>1355</v>
      </c>
      <c r="H130" s="19">
        <v>168</v>
      </c>
      <c r="I130" s="18">
        <f t="shared" si="4"/>
        <v>8.0649999999999995</v>
      </c>
      <c r="J130" s="18">
        <f>IF(F130=100%,0,ROUND(I130*H130*F130,2))</f>
        <v>406.48</v>
      </c>
      <c r="K130" s="18">
        <f t="shared" si="5"/>
        <v>95.89</v>
      </c>
      <c r="L130" s="18">
        <f t="shared" si="6"/>
        <v>502.37</v>
      </c>
    </row>
    <row r="131" spans="1:12" s="14" customFormat="1" ht="79.2" x14ac:dyDescent="0.25">
      <c r="A131" s="15">
        <v>120</v>
      </c>
      <c r="B131" s="16" t="s">
        <v>71</v>
      </c>
      <c r="C131" s="16" t="s">
        <v>12</v>
      </c>
      <c r="D131" s="16" t="s">
        <v>33</v>
      </c>
      <c r="E131" s="17" t="s">
        <v>184</v>
      </c>
      <c r="F131" s="10">
        <v>0.3</v>
      </c>
      <c r="G131" s="18">
        <v>1090</v>
      </c>
      <c r="H131" s="19">
        <v>24</v>
      </c>
      <c r="I131" s="18">
        <f t="shared" si="4"/>
        <v>6.4880000000000004</v>
      </c>
      <c r="J131" s="18">
        <f>IF(F131=100%,0,ROUND(I131*H131*F131,2))</f>
        <v>46.71</v>
      </c>
      <c r="K131" s="18">
        <f t="shared" si="5"/>
        <v>11.02</v>
      </c>
      <c r="L131" s="18">
        <f t="shared" si="6"/>
        <v>57.730000000000004</v>
      </c>
    </row>
    <row r="132" spans="1:12" s="14" customFormat="1" ht="79.2" x14ac:dyDescent="0.25">
      <c r="A132" s="15">
        <v>121</v>
      </c>
      <c r="B132" s="16" t="s">
        <v>65</v>
      </c>
      <c r="C132" s="16" t="s">
        <v>10</v>
      </c>
      <c r="D132" s="16" t="s">
        <v>32</v>
      </c>
      <c r="E132" s="17" t="s">
        <v>185</v>
      </c>
      <c r="F132" s="10">
        <v>0.3</v>
      </c>
      <c r="G132" s="18">
        <v>1162</v>
      </c>
      <c r="H132" s="19">
        <v>168</v>
      </c>
      <c r="I132" s="18">
        <f t="shared" si="4"/>
        <v>6.9169999999999998</v>
      </c>
      <c r="J132" s="18">
        <f>IF(F132=100%,0,ROUND(I132*H132*F132,2))</f>
        <v>348.62</v>
      </c>
      <c r="K132" s="18">
        <f t="shared" si="5"/>
        <v>82.24</v>
      </c>
      <c r="L132" s="18">
        <f t="shared" si="6"/>
        <v>430.86</v>
      </c>
    </row>
    <row r="133" spans="1:12" s="14" customFormat="1" ht="92.4" x14ac:dyDescent="0.25">
      <c r="A133" s="15">
        <v>122</v>
      </c>
      <c r="B133" s="16" t="s">
        <v>65</v>
      </c>
      <c r="C133" s="16" t="s">
        <v>21</v>
      </c>
      <c r="D133" s="16" t="s">
        <v>40</v>
      </c>
      <c r="E133" s="17" t="s">
        <v>186</v>
      </c>
      <c r="F133" s="21">
        <v>0.3</v>
      </c>
      <c r="G133" s="18">
        <v>1451</v>
      </c>
      <c r="H133" s="19">
        <v>168</v>
      </c>
      <c r="I133" s="18">
        <f t="shared" si="4"/>
        <v>8.6370000000000005</v>
      </c>
      <c r="J133" s="18">
        <f>IF(F133=100%,0,ROUND(I133*H133*F133,2))</f>
        <v>435.3</v>
      </c>
      <c r="K133" s="18">
        <f t="shared" si="5"/>
        <v>102.69</v>
      </c>
      <c r="L133" s="18">
        <f t="shared" si="6"/>
        <v>537.99</v>
      </c>
    </row>
    <row r="134" spans="1:12" s="14" customFormat="1" ht="79.2" x14ac:dyDescent="0.25">
      <c r="A134" s="15">
        <v>123</v>
      </c>
      <c r="B134" s="16" t="s">
        <v>71</v>
      </c>
      <c r="C134" s="16" t="s">
        <v>12</v>
      </c>
      <c r="D134" s="16" t="s">
        <v>33</v>
      </c>
      <c r="E134" s="17" t="s">
        <v>187</v>
      </c>
      <c r="F134" s="10">
        <v>0.3</v>
      </c>
      <c r="G134" s="18">
        <v>1085</v>
      </c>
      <c r="H134" s="19">
        <v>168</v>
      </c>
      <c r="I134" s="18">
        <f t="shared" si="4"/>
        <v>6.4580000000000002</v>
      </c>
      <c r="J134" s="18">
        <f>IF(F134=100%,0,ROUND(I134*H134*F134,2))</f>
        <v>325.48</v>
      </c>
      <c r="K134" s="18">
        <f t="shared" si="5"/>
        <v>76.78</v>
      </c>
      <c r="L134" s="18">
        <f t="shared" si="6"/>
        <v>402.26</v>
      </c>
    </row>
    <row r="135" spans="1:12" s="14" customFormat="1" ht="79.2" x14ac:dyDescent="0.25">
      <c r="A135" s="15">
        <v>124</v>
      </c>
      <c r="B135" s="16" t="s">
        <v>65</v>
      </c>
      <c r="C135" s="16" t="s">
        <v>8</v>
      </c>
      <c r="D135" s="16" t="s">
        <v>32</v>
      </c>
      <c r="E135" s="17" t="s">
        <v>188</v>
      </c>
      <c r="F135" s="10">
        <v>0.2</v>
      </c>
      <c r="G135" s="18">
        <v>1080</v>
      </c>
      <c r="H135" s="19">
        <v>168</v>
      </c>
      <c r="I135" s="18">
        <f t="shared" si="4"/>
        <v>6.4290000000000003</v>
      </c>
      <c r="J135" s="18">
        <f>IF(F135=100%,0,ROUND(I135*H135*F135,2))</f>
        <v>216.01</v>
      </c>
      <c r="K135" s="18">
        <f t="shared" si="5"/>
        <v>50.96</v>
      </c>
      <c r="L135" s="18">
        <f t="shared" si="6"/>
        <v>266.96999999999997</v>
      </c>
    </row>
    <row r="136" spans="1:12" s="14" customFormat="1" ht="92.4" x14ac:dyDescent="0.25">
      <c r="A136" s="15">
        <v>125</v>
      </c>
      <c r="B136" s="16" t="s">
        <v>71</v>
      </c>
      <c r="C136" s="16" t="s">
        <v>16</v>
      </c>
      <c r="D136" s="16" t="s">
        <v>51</v>
      </c>
      <c r="E136" s="14" t="s">
        <v>189</v>
      </c>
      <c r="F136" s="10">
        <v>0.2</v>
      </c>
      <c r="G136" s="18">
        <v>2144</v>
      </c>
      <c r="H136" s="19">
        <v>24</v>
      </c>
      <c r="I136" s="18">
        <f t="shared" si="4"/>
        <v>12.762</v>
      </c>
      <c r="J136" s="18">
        <f>IF(F136=100%,0,ROUND(I136*H136*F136,2))</f>
        <v>61.26</v>
      </c>
      <c r="K136" s="18">
        <f t="shared" si="5"/>
        <v>14.45</v>
      </c>
      <c r="L136" s="18">
        <f t="shared" si="6"/>
        <v>75.709999999999994</v>
      </c>
    </row>
    <row r="137" spans="1:12" s="14" customFormat="1" ht="92.4" x14ac:dyDescent="0.25">
      <c r="A137" s="15">
        <v>126</v>
      </c>
      <c r="B137" s="16" t="s">
        <v>71</v>
      </c>
      <c r="C137" s="16" t="s">
        <v>16</v>
      </c>
      <c r="D137" s="16" t="s">
        <v>51</v>
      </c>
      <c r="E137" s="14" t="s">
        <v>189</v>
      </c>
      <c r="F137" s="10">
        <v>0.19</v>
      </c>
      <c r="G137" s="18">
        <v>2144</v>
      </c>
      <c r="H137" s="19">
        <v>8</v>
      </c>
      <c r="I137" s="18">
        <f t="shared" si="4"/>
        <v>12.762</v>
      </c>
      <c r="J137" s="18">
        <f>IF(F137=100%,0,ROUND(I137*H137*F137,2))</f>
        <v>19.399999999999999</v>
      </c>
      <c r="K137" s="18">
        <f t="shared" si="5"/>
        <v>4.58</v>
      </c>
      <c r="L137" s="18">
        <f t="shared" si="6"/>
        <v>23.979999999999997</v>
      </c>
    </row>
    <row r="138" spans="1:12" s="14" customFormat="1" ht="92.4" x14ac:dyDescent="0.25">
      <c r="A138" s="15">
        <v>127</v>
      </c>
      <c r="B138" s="16" t="s">
        <v>71</v>
      </c>
      <c r="C138" s="16" t="s">
        <v>16</v>
      </c>
      <c r="D138" s="16" t="s">
        <v>51</v>
      </c>
      <c r="E138" s="14" t="s">
        <v>189</v>
      </c>
      <c r="F138" s="10">
        <v>0.17</v>
      </c>
      <c r="G138" s="18">
        <v>2144</v>
      </c>
      <c r="H138" s="19">
        <v>8</v>
      </c>
      <c r="I138" s="18">
        <f t="shared" si="4"/>
        <v>12.762</v>
      </c>
      <c r="J138" s="18">
        <f>IF(F138=100%,0,ROUND(I138*H138*F138,2))</f>
        <v>17.36</v>
      </c>
      <c r="K138" s="18">
        <f t="shared" si="5"/>
        <v>4.0999999999999996</v>
      </c>
      <c r="L138" s="18">
        <f t="shared" si="6"/>
        <v>21.46</v>
      </c>
    </row>
    <row r="139" spans="1:12" s="14" customFormat="1" ht="92.4" x14ac:dyDescent="0.25">
      <c r="A139" s="15">
        <v>128</v>
      </c>
      <c r="B139" s="16" t="s">
        <v>71</v>
      </c>
      <c r="C139" s="16" t="s">
        <v>16</v>
      </c>
      <c r="D139" s="16" t="s">
        <v>51</v>
      </c>
      <c r="E139" s="14" t="s">
        <v>189</v>
      </c>
      <c r="F139" s="10">
        <v>0.14000000000000001</v>
      </c>
      <c r="G139" s="18">
        <v>2144</v>
      </c>
      <c r="H139" s="19">
        <v>72</v>
      </c>
      <c r="I139" s="18">
        <f t="shared" si="4"/>
        <v>12.762</v>
      </c>
      <c r="J139" s="18">
        <f>IF(F139=100%,0,ROUND(I139*H139*F139,2))</f>
        <v>128.63999999999999</v>
      </c>
      <c r="K139" s="18">
        <f t="shared" si="5"/>
        <v>30.35</v>
      </c>
      <c r="L139" s="18">
        <f t="shared" si="6"/>
        <v>158.98999999999998</v>
      </c>
    </row>
    <row r="140" spans="1:12" s="14" customFormat="1" ht="92.4" x14ac:dyDescent="0.25">
      <c r="A140" s="15">
        <v>129</v>
      </c>
      <c r="B140" s="16" t="s">
        <v>71</v>
      </c>
      <c r="C140" s="16" t="s">
        <v>16</v>
      </c>
      <c r="D140" s="16" t="s">
        <v>51</v>
      </c>
      <c r="E140" s="14" t="s">
        <v>189</v>
      </c>
      <c r="F140" s="10">
        <v>0.05</v>
      </c>
      <c r="G140" s="18">
        <v>2144</v>
      </c>
      <c r="H140" s="19">
        <v>56</v>
      </c>
      <c r="I140" s="18">
        <f t="shared" ref="I140:I203" si="7">ROUND(G140/168,3)</f>
        <v>12.762</v>
      </c>
      <c r="J140" s="18">
        <f>IF(F140=100%,0,ROUND(I140*H140*F140,2))</f>
        <v>35.729999999999997</v>
      </c>
      <c r="K140" s="18">
        <f t="shared" ref="K140:K203" si="8">ROUND(J140*0.2359,2)</f>
        <v>8.43</v>
      </c>
      <c r="L140" s="18">
        <f t="shared" ref="L140:L203" si="9">J140+K140</f>
        <v>44.16</v>
      </c>
    </row>
    <row r="141" spans="1:12" s="14" customFormat="1" ht="105.6" x14ac:dyDescent="0.25">
      <c r="A141" s="15">
        <v>130</v>
      </c>
      <c r="B141" s="16" t="s">
        <v>65</v>
      </c>
      <c r="C141" s="16" t="s">
        <v>7</v>
      </c>
      <c r="D141" s="16" t="s">
        <v>33</v>
      </c>
      <c r="E141" s="17" t="s">
        <v>190</v>
      </c>
      <c r="F141" s="10">
        <v>0.15</v>
      </c>
      <c r="G141" s="18">
        <v>934</v>
      </c>
      <c r="H141" s="19">
        <v>112</v>
      </c>
      <c r="I141" s="18">
        <f t="shared" si="7"/>
        <v>5.56</v>
      </c>
      <c r="J141" s="18">
        <f>IF(F141=100%,0,ROUND(I141*H141*F141,2))</f>
        <v>93.41</v>
      </c>
      <c r="K141" s="18">
        <f t="shared" si="8"/>
        <v>22.04</v>
      </c>
      <c r="L141" s="18">
        <f t="shared" si="9"/>
        <v>115.44999999999999</v>
      </c>
    </row>
    <row r="142" spans="1:12" s="14" customFormat="1" ht="79.2" x14ac:dyDescent="0.25">
      <c r="A142" s="15">
        <v>131</v>
      </c>
      <c r="B142" s="16" t="s">
        <v>65</v>
      </c>
      <c r="C142" s="16" t="s">
        <v>13</v>
      </c>
      <c r="D142" s="16" t="s">
        <v>32</v>
      </c>
      <c r="E142" s="17" t="s">
        <v>191</v>
      </c>
      <c r="F142" s="10">
        <v>0.24000000000000002</v>
      </c>
      <c r="G142" s="18">
        <v>1075</v>
      </c>
      <c r="H142" s="19">
        <v>168</v>
      </c>
      <c r="I142" s="18">
        <f t="shared" si="7"/>
        <v>6.399</v>
      </c>
      <c r="J142" s="18">
        <f>IF(F142=100%,0,ROUND(I142*H142*F142,2))</f>
        <v>258.01</v>
      </c>
      <c r="K142" s="18">
        <f t="shared" si="8"/>
        <v>60.86</v>
      </c>
      <c r="L142" s="18">
        <f t="shared" si="9"/>
        <v>318.87</v>
      </c>
    </row>
    <row r="143" spans="1:12" s="14" customFormat="1" ht="105.6" x14ac:dyDescent="0.25">
      <c r="A143" s="15">
        <v>132</v>
      </c>
      <c r="B143" s="16" t="s">
        <v>65</v>
      </c>
      <c r="C143" s="16" t="s">
        <v>7</v>
      </c>
      <c r="D143" s="16" t="s">
        <v>33</v>
      </c>
      <c r="E143" s="17" t="s">
        <v>192</v>
      </c>
      <c r="F143" s="10">
        <v>0.15</v>
      </c>
      <c r="G143" s="18">
        <v>954</v>
      </c>
      <c r="H143" s="19">
        <v>168</v>
      </c>
      <c r="I143" s="18">
        <f t="shared" si="7"/>
        <v>5.6790000000000003</v>
      </c>
      <c r="J143" s="18">
        <f>IF(F143=100%,0,ROUND(I143*H143*F143,2))</f>
        <v>143.11000000000001</v>
      </c>
      <c r="K143" s="18">
        <f t="shared" si="8"/>
        <v>33.76</v>
      </c>
      <c r="L143" s="18">
        <f t="shared" si="9"/>
        <v>176.87</v>
      </c>
    </row>
    <row r="144" spans="1:12" s="14" customFormat="1" ht="79.2" x14ac:dyDescent="0.25">
      <c r="A144" s="15">
        <v>133</v>
      </c>
      <c r="B144" s="16" t="s">
        <v>65</v>
      </c>
      <c r="C144" s="16" t="s">
        <v>8</v>
      </c>
      <c r="D144" s="16" t="s">
        <v>33</v>
      </c>
      <c r="E144" s="17" t="s">
        <v>193</v>
      </c>
      <c r="F144" s="10">
        <v>0.28000000000000003</v>
      </c>
      <c r="G144" s="18">
        <v>943</v>
      </c>
      <c r="H144" s="19">
        <v>168</v>
      </c>
      <c r="I144" s="18">
        <f t="shared" si="7"/>
        <v>5.6130000000000004</v>
      </c>
      <c r="J144" s="18">
        <f>IF(F144=100%,0,ROUND(I144*H144*F144,2))</f>
        <v>264.04000000000002</v>
      </c>
      <c r="K144" s="18">
        <f t="shared" si="8"/>
        <v>62.29</v>
      </c>
      <c r="L144" s="18">
        <f t="shared" si="9"/>
        <v>326.33000000000004</v>
      </c>
    </row>
    <row r="145" spans="1:12" s="14" customFormat="1" ht="79.2" x14ac:dyDescent="0.25">
      <c r="A145" s="15">
        <v>134</v>
      </c>
      <c r="B145" s="16" t="s">
        <v>65</v>
      </c>
      <c r="C145" s="16" t="s">
        <v>10</v>
      </c>
      <c r="D145" s="16" t="s">
        <v>31</v>
      </c>
      <c r="E145" s="17" t="s">
        <v>194</v>
      </c>
      <c r="F145" s="10">
        <v>0.17</v>
      </c>
      <c r="G145" s="18">
        <v>878</v>
      </c>
      <c r="H145" s="19">
        <v>168</v>
      </c>
      <c r="I145" s="18">
        <f t="shared" si="7"/>
        <v>5.226</v>
      </c>
      <c r="J145" s="18">
        <f>IF(F145=100%,0,ROUND(I145*H145*F145,2))</f>
        <v>149.25</v>
      </c>
      <c r="K145" s="18">
        <f t="shared" si="8"/>
        <v>35.21</v>
      </c>
      <c r="L145" s="18">
        <f t="shared" si="9"/>
        <v>184.46</v>
      </c>
    </row>
    <row r="146" spans="1:12" s="14" customFormat="1" ht="79.2" x14ac:dyDescent="0.25">
      <c r="A146" s="15">
        <v>135</v>
      </c>
      <c r="B146" s="16" t="s">
        <v>65</v>
      </c>
      <c r="C146" s="16" t="s">
        <v>5</v>
      </c>
      <c r="D146" s="16" t="s">
        <v>33</v>
      </c>
      <c r="E146" s="17" t="s">
        <v>195</v>
      </c>
      <c r="F146" s="10">
        <v>0.19</v>
      </c>
      <c r="G146" s="18">
        <v>963</v>
      </c>
      <c r="H146" s="19">
        <v>168</v>
      </c>
      <c r="I146" s="18">
        <f t="shared" si="7"/>
        <v>5.7320000000000002</v>
      </c>
      <c r="J146" s="18">
        <f>IF(F146=100%,0,ROUND(I146*H146*F146,2))</f>
        <v>182.97</v>
      </c>
      <c r="K146" s="18">
        <f t="shared" si="8"/>
        <v>43.16</v>
      </c>
      <c r="L146" s="18">
        <f t="shared" si="9"/>
        <v>226.13</v>
      </c>
    </row>
    <row r="147" spans="1:12" s="14" customFormat="1" ht="79.2" x14ac:dyDescent="0.25">
      <c r="A147" s="15">
        <v>136</v>
      </c>
      <c r="B147" s="16" t="s">
        <v>65</v>
      </c>
      <c r="C147" s="16" t="s">
        <v>10</v>
      </c>
      <c r="D147" s="16" t="s">
        <v>32</v>
      </c>
      <c r="E147" s="17" t="s">
        <v>196</v>
      </c>
      <c r="F147" s="10">
        <v>0.25</v>
      </c>
      <c r="G147" s="18">
        <v>1095</v>
      </c>
      <c r="H147" s="19">
        <v>168</v>
      </c>
      <c r="I147" s="18">
        <f t="shared" si="7"/>
        <v>6.5179999999999998</v>
      </c>
      <c r="J147" s="18">
        <f>IF(F147=100%,0,ROUND(I147*H147*F147,2))</f>
        <v>273.76</v>
      </c>
      <c r="K147" s="18">
        <f t="shared" si="8"/>
        <v>64.58</v>
      </c>
      <c r="L147" s="18">
        <f t="shared" si="9"/>
        <v>338.34</v>
      </c>
    </row>
    <row r="148" spans="1:12" s="14" customFormat="1" ht="79.2" x14ac:dyDescent="0.25">
      <c r="A148" s="15">
        <v>137</v>
      </c>
      <c r="B148" s="16" t="s">
        <v>65</v>
      </c>
      <c r="C148" s="16" t="s">
        <v>5</v>
      </c>
      <c r="D148" s="16" t="s">
        <v>33</v>
      </c>
      <c r="E148" s="17" t="s">
        <v>197</v>
      </c>
      <c r="F148" s="10">
        <v>0.17</v>
      </c>
      <c r="G148" s="18">
        <v>943</v>
      </c>
      <c r="H148" s="19">
        <v>168</v>
      </c>
      <c r="I148" s="18">
        <f t="shared" si="7"/>
        <v>5.6130000000000004</v>
      </c>
      <c r="J148" s="18">
        <f>IF(F148=100%,0,ROUND(I148*H148*F148,2))</f>
        <v>160.31</v>
      </c>
      <c r="K148" s="18">
        <f t="shared" si="8"/>
        <v>37.82</v>
      </c>
      <c r="L148" s="18">
        <f t="shared" si="9"/>
        <v>198.13</v>
      </c>
    </row>
    <row r="149" spans="1:12" s="14" customFormat="1" ht="92.4" x14ac:dyDescent="0.25">
      <c r="A149" s="15">
        <v>138</v>
      </c>
      <c r="B149" s="16" t="s">
        <v>65</v>
      </c>
      <c r="C149" s="16" t="s">
        <v>20</v>
      </c>
      <c r="D149" s="16" t="s">
        <v>33</v>
      </c>
      <c r="E149" s="17" t="s">
        <v>198</v>
      </c>
      <c r="F149" s="21">
        <v>0.2</v>
      </c>
      <c r="G149" s="18">
        <v>923</v>
      </c>
      <c r="H149" s="19">
        <v>168</v>
      </c>
      <c r="I149" s="18">
        <f t="shared" si="7"/>
        <v>5.4939999999999998</v>
      </c>
      <c r="J149" s="18">
        <f>IF(F149=100%,0,ROUND(I149*H149*F149,2))</f>
        <v>184.6</v>
      </c>
      <c r="K149" s="18">
        <f t="shared" si="8"/>
        <v>43.55</v>
      </c>
      <c r="L149" s="18">
        <f t="shared" si="9"/>
        <v>228.14999999999998</v>
      </c>
    </row>
    <row r="150" spans="1:12" s="14" customFormat="1" ht="79.2" x14ac:dyDescent="0.25">
      <c r="A150" s="15">
        <v>139</v>
      </c>
      <c r="B150" s="16" t="s">
        <v>71</v>
      </c>
      <c r="C150" s="16" t="s">
        <v>15</v>
      </c>
      <c r="D150" s="16" t="s">
        <v>33</v>
      </c>
      <c r="E150" s="14" t="s">
        <v>199</v>
      </c>
      <c r="F150" s="10">
        <v>0.2</v>
      </c>
      <c r="G150" s="18">
        <v>1130</v>
      </c>
      <c r="H150" s="19">
        <v>128</v>
      </c>
      <c r="I150" s="18">
        <f t="shared" si="7"/>
        <v>6.726</v>
      </c>
      <c r="J150" s="18">
        <f>IF(F150=100%,0,ROUND(I150*H150*F150,2))</f>
        <v>172.19</v>
      </c>
      <c r="K150" s="18">
        <f t="shared" si="8"/>
        <v>40.619999999999997</v>
      </c>
      <c r="L150" s="18">
        <f t="shared" si="9"/>
        <v>212.81</v>
      </c>
    </row>
    <row r="151" spans="1:12" s="14" customFormat="1" ht="79.2" x14ac:dyDescent="0.25">
      <c r="A151" s="15">
        <v>140</v>
      </c>
      <c r="B151" s="16" t="s">
        <v>71</v>
      </c>
      <c r="C151" s="16" t="s">
        <v>15</v>
      </c>
      <c r="D151" s="16" t="s">
        <v>33</v>
      </c>
      <c r="E151" s="14" t="s">
        <v>199</v>
      </c>
      <c r="F151" s="10">
        <v>0.15</v>
      </c>
      <c r="G151" s="18">
        <v>1130</v>
      </c>
      <c r="H151" s="19">
        <v>32</v>
      </c>
      <c r="I151" s="18">
        <f t="shared" si="7"/>
        <v>6.726</v>
      </c>
      <c r="J151" s="18">
        <f>IF(F151=100%,0,ROUND(I151*H151*F151,2))</f>
        <v>32.28</v>
      </c>
      <c r="K151" s="18">
        <f t="shared" si="8"/>
        <v>7.61</v>
      </c>
      <c r="L151" s="18">
        <f t="shared" si="9"/>
        <v>39.89</v>
      </c>
    </row>
    <row r="152" spans="1:12" s="14" customFormat="1" ht="79.2" x14ac:dyDescent="0.25">
      <c r="A152" s="15">
        <v>141</v>
      </c>
      <c r="B152" s="16" t="s">
        <v>71</v>
      </c>
      <c r="C152" s="16" t="s">
        <v>12</v>
      </c>
      <c r="D152" s="16" t="s">
        <v>33</v>
      </c>
      <c r="E152" s="14" t="s">
        <v>200</v>
      </c>
      <c r="F152" s="10">
        <v>0.3</v>
      </c>
      <c r="G152" s="18">
        <v>1130</v>
      </c>
      <c r="H152" s="19">
        <v>168</v>
      </c>
      <c r="I152" s="18">
        <f t="shared" si="7"/>
        <v>6.726</v>
      </c>
      <c r="J152" s="18">
        <f>IF(F152=100%,0,ROUND(I152*H152*F152,2))</f>
        <v>338.99</v>
      </c>
      <c r="K152" s="18">
        <f t="shared" si="8"/>
        <v>79.97</v>
      </c>
      <c r="L152" s="18">
        <f t="shared" si="9"/>
        <v>418.96000000000004</v>
      </c>
    </row>
    <row r="153" spans="1:12" s="14" customFormat="1" ht="79.2" x14ac:dyDescent="0.25">
      <c r="A153" s="15">
        <v>142</v>
      </c>
      <c r="B153" s="16" t="s">
        <v>65</v>
      </c>
      <c r="C153" s="16" t="s">
        <v>10</v>
      </c>
      <c r="D153" s="16" t="s">
        <v>99</v>
      </c>
      <c r="E153" s="14" t="s">
        <v>201</v>
      </c>
      <c r="F153" s="10">
        <v>0.3</v>
      </c>
      <c r="G153" s="18">
        <v>1352</v>
      </c>
      <c r="H153" s="19">
        <v>168</v>
      </c>
      <c r="I153" s="18">
        <f t="shared" si="7"/>
        <v>8.048</v>
      </c>
      <c r="J153" s="18">
        <f>IF(F153=100%,0,ROUND(I153*H153*F153,2))</f>
        <v>405.62</v>
      </c>
      <c r="K153" s="18">
        <f t="shared" si="8"/>
        <v>95.69</v>
      </c>
      <c r="L153" s="18">
        <f t="shared" si="9"/>
        <v>501.31</v>
      </c>
    </row>
    <row r="154" spans="1:12" s="14" customFormat="1" ht="52.8" x14ac:dyDescent="0.25">
      <c r="A154" s="15">
        <v>143</v>
      </c>
      <c r="B154" s="16" t="s">
        <v>71</v>
      </c>
      <c r="C154" s="16" t="s">
        <v>25</v>
      </c>
      <c r="D154" s="16" t="s">
        <v>43</v>
      </c>
      <c r="E154" s="14" t="s">
        <v>202</v>
      </c>
      <c r="F154" s="10">
        <v>0.17</v>
      </c>
      <c r="G154" s="18">
        <v>2477</v>
      </c>
      <c r="H154" s="19">
        <v>8</v>
      </c>
      <c r="I154" s="18">
        <f t="shared" si="7"/>
        <v>14.744</v>
      </c>
      <c r="J154" s="18">
        <f>IF(F154=100%,0,ROUND(I154*H154*F154,2))</f>
        <v>20.05</v>
      </c>
      <c r="K154" s="18">
        <f t="shared" si="8"/>
        <v>4.7300000000000004</v>
      </c>
      <c r="L154" s="18">
        <f t="shared" si="9"/>
        <v>24.78</v>
      </c>
    </row>
    <row r="155" spans="1:12" s="14" customFormat="1" ht="52.8" x14ac:dyDescent="0.25">
      <c r="A155" s="15">
        <v>144</v>
      </c>
      <c r="B155" s="16" t="s">
        <v>71</v>
      </c>
      <c r="C155" s="16" t="s">
        <v>25</v>
      </c>
      <c r="D155" s="16" t="s">
        <v>43</v>
      </c>
      <c r="E155" s="14" t="s">
        <v>202</v>
      </c>
      <c r="F155" s="10">
        <v>0.14000000000000001</v>
      </c>
      <c r="G155" s="18">
        <v>2477</v>
      </c>
      <c r="H155" s="19">
        <v>104</v>
      </c>
      <c r="I155" s="18">
        <f t="shared" si="7"/>
        <v>14.744</v>
      </c>
      <c r="J155" s="18">
        <f>IF(F155=100%,0,ROUND(I155*H155*F155,2))</f>
        <v>214.67</v>
      </c>
      <c r="K155" s="18">
        <f t="shared" si="8"/>
        <v>50.64</v>
      </c>
      <c r="L155" s="18">
        <f t="shared" si="9"/>
        <v>265.31</v>
      </c>
    </row>
    <row r="156" spans="1:12" s="14" customFormat="1" ht="105.6" x14ac:dyDescent="0.25">
      <c r="A156" s="15">
        <v>145</v>
      </c>
      <c r="B156" s="16" t="s">
        <v>65</v>
      </c>
      <c r="C156" s="16" t="s">
        <v>7</v>
      </c>
      <c r="D156" s="16" t="s">
        <v>32</v>
      </c>
      <c r="E156" s="17" t="s">
        <v>203</v>
      </c>
      <c r="F156" s="10">
        <v>0.15</v>
      </c>
      <c r="G156" s="18">
        <v>1090</v>
      </c>
      <c r="H156" s="19">
        <v>168</v>
      </c>
      <c r="I156" s="18">
        <f t="shared" si="7"/>
        <v>6.4880000000000004</v>
      </c>
      <c r="J156" s="18">
        <f>IF(F156=100%,0,ROUND(I156*H156*F156,2))</f>
        <v>163.5</v>
      </c>
      <c r="K156" s="18">
        <f t="shared" si="8"/>
        <v>38.57</v>
      </c>
      <c r="L156" s="18">
        <f t="shared" si="9"/>
        <v>202.07</v>
      </c>
    </row>
    <row r="157" spans="1:12" s="14" customFormat="1" ht="79.2" x14ac:dyDescent="0.25">
      <c r="A157" s="15">
        <v>146</v>
      </c>
      <c r="B157" s="16" t="s">
        <v>65</v>
      </c>
      <c r="C157" s="16" t="s">
        <v>10</v>
      </c>
      <c r="D157" s="16" t="s">
        <v>32</v>
      </c>
      <c r="E157" s="17" t="s">
        <v>204</v>
      </c>
      <c r="F157" s="10">
        <v>0.27</v>
      </c>
      <c r="G157" s="18">
        <v>1070</v>
      </c>
      <c r="H157" s="19">
        <v>168</v>
      </c>
      <c r="I157" s="18">
        <f t="shared" si="7"/>
        <v>6.3689999999999998</v>
      </c>
      <c r="J157" s="18">
        <f>IF(F157=100%,0,ROUND(I157*H157*F157,2))</f>
        <v>288.89999999999998</v>
      </c>
      <c r="K157" s="18">
        <f t="shared" si="8"/>
        <v>68.150000000000006</v>
      </c>
      <c r="L157" s="18">
        <f t="shared" si="9"/>
        <v>357.04999999999995</v>
      </c>
    </row>
    <row r="158" spans="1:12" s="14" customFormat="1" ht="66" x14ac:dyDescent="0.25">
      <c r="A158" s="15">
        <v>147</v>
      </c>
      <c r="B158" s="16" t="s">
        <v>63</v>
      </c>
      <c r="C158" s="16" t="s">
        <v>4</v>
      </c>
      <c r="D158" s="16" t="s">
        <v>34</v>
      </c>
      <c r="E158" s="17" t="s">
        <v>205</v>
      </c>
      <c r="F158" s="10">
        <v>0.2</v>
      </c>
      <c r="G158" s="18">
        <v>1177</v>
      </c>
      <c r="H158" s="19">
        <v>168</v>
      </c>
      <c r="I158" s="18">
        <f t="shared" si="7"/>
        <v>7.0060000000000002</v>
      </c>
      <c r="J158" s="18">
        <f>IF(F158=100%,0,ROUND(I158*H158*F158,2))</f>
        <v>235.4</v>
      </c>
      <c r="K158" s="18">
        <f t="shared" si="8"/>
        <v>55.53</v>
      </c>
      <c r="L158" s="18">
        <f t="shared" si="9"/>
        <v>290.93</v>
      </c>
    </row>
    <row r="159" spans="1:12" s="14" customFormat="1" ht="105.6" x14ac:dyDescent="0.25">
      <c r="A159" s="15">
        <v>148</v>
      </c>
      <c r="B159" s="16" t="s">
        <v>65</v>
      </c>
      <c r="C159" s="16" t="s">
        <v>7</v>
      </c>
      <c r="D159" s="16" t="s">
        <v>33</v>
      </c>
      <c r="E159" s="17" t="s">
        <v>206</v>
      </c>
      <c r="F159" s="10">
        <v>0.15</v>
      </c>
      <c r="G159" s="18">
        <v>954</v>
      </c>
      <c r="H159" s="19">
        <v>168</v>
      </c>
      <c r="I159" s="18">
        <f t="shared" si="7"/>
        <v>5.6790000000000003</v>
      </c>
      <c r="J159" s="18">
        <f>IF(F159=100%,0,ROUND(I159*H159*F159,2))</f>
        <v>143.11000000000001</v>
      </c>
      <c r="K159" s="18">
        <f t="shared" si="8"/>
        <v>33.76</v>
      </c>
      <c r="L159" s="18">
        <f t="shared" si="9"/>
        <v>176.87</v>
      </c>
    </row>
    <row r="160" spans="1:12" s="14" customFormat="1" ht="105.6" x14ac:dyDescent="0.25">
      <c r="A160" s="15">
        <v>149</v>
      </c>
      <c r="B160" s="16" t="s">
        <v>65</v>
      </c>
      <c r="C160" s="16" t="s">
        <v>7</v>
      </c>
      <c r="D160" s="16" t="s">
        <v>33</v>
      </c>
      <c r="E160" s="17" t="s">
        <v>207</v>
      </c>
      <c r="F160" s="10">
        <v>0.15</v>
      </c>
      <c r="G160" s="18">
        <v>954</v>
      </c>
      <c r="H160" s="19">
        <v>168</v>
      </c>
      <c r="I160" s="18">
        <f t="shared" si="7"/>
        <v>5.6790000000000003</v>
      </c>
      <c r="J160" s="18">
        <f>IF(F160=100%,0,ROUND(I160*H160*F160,2))</f>
        <v>143.11000000000001</v>
      </c>
      <c r="K160" s="18">
        <f t="shared" si="8"/>
        <v>33.76</v>
      </c>
      <c r="L160" s="18">
        <f t="shared" si="9"/>
        <v>176.87</v>
      </c>
    </row>
    <row r="161" spans="1:12" s="14" customFormat="1" ht="79.2" x14ac:dyDescent="0.25">
      <c r="A161" s="15">
        <v>150</v>
      </c>
      <c r="B161" s="16" t="s">
        <v>65</v>
      </c>
      <c r="C161" s="16" t="s">
        <v>13</v>
      </c>
      <c r="D161" s="16" t="s">
        <v>33</v>
      </c>
      <c r="E161" s="17" t="s">
        <v>208</v>
      </c>
      <c r="F161" s="10">
        <v>0.27</v>
      </c>
      <c r="G161" s="18">
        <v>943</v>
      </c>
      <c r="H161" s="19">
        <v>168</v>
      </c>
      <c r="I161" s="18">
        <f t="shared" si="7"/>
        <v>5.6130000000000004</v>
      </c>
      <c r="J161" s="18">
        <f>IF(F161=100%,0,ROUND(I161*H161*F161,2))</f>
        <v>254.61</v>
      </c>
      <c r="K161" s="18">
        <f t="shared" si="8"/>
        <v>60.06</v>
      </c>
      <c r="L161" s="18">
        <f t="shared" si="9"/>
        <v>314.67</v>
      </c>
    </row>
    <row r="162" spans="1:12" s="14" customFormat="1" ht="79.2" x14ac:dyDescent="0.25">
      <c r="A162" s="15">
        <v>151</v>
      </c>
      <c r="B162" s="16" t="s">
        <v>65</v>
      </c>
      <c r="C162" s="16" t="s">
        <v>18</v>
      </c>
      <c r="D162" s="16" t="s">
        <v>32</v>
      </c>
      <c r="E162" s="17" t="s">
        <v>209</v>
      </c>
      <c r="F162" s="10">
        <v>0.1</v>
      </c>
      <c r="G162" s="18">
        <v>1046</v>
      </c>
      <c r="H162" s="19">
        <v>168</v>
      </c>
      <c r="I162" s="18">
        <f t="shared" si="7"/>
        <v>6.226</v>
      </c>
      <c r="J162" s="18">
        <f>IF(F162=100%,0,ROUND(I162*H162*F162,2))</f>
        <v>104.6</v>
      </c>
      <c r="K162" s="18">
        <f t="shared" si="8"/>
        <v>24.68</v>
      </c>
      <c r="L162" s="18">
        <f t="shared" si="9"/>
        <v>129.28</v>
      </c>
    </row>
    <row r="163" spans="1:12" s="14" customFormat="1" ht="92.4" x14ac:dyDescent="0.25">
      <c r="A163" s="15">
        <v>152</v>
      </c>
      <c r="B163" s="16" t="s">
        <v>65</v>
      </c>
      <c r="C163" s="16" t="s">
        <v>21</v>
      </c>
      <c r="D163" s="16" t="s">
        <v>52</v>
      </c>
      <c r="E163" s="17" t="s">
        <v>210</v>
      </c>
      <c r="F163" s="21">
        <v>0.25</v>
      </c>
      <c r="G163" s="18">
        <v>1250</v>
      </c>
      <c r="H163" s="19">
        <v>168</v>
      </c>
      <c r="I163" s="18">
        <f t="shared" si="7"/>
        <v>7.44</v>
      </c>
      <c r="J163" s="18">
        <f>IF(F163=100%,0,ROUND(I163*H163*F163,2))</f>
        <v>312.48</v>
      </c>
      <c r="K163" s="18">
        <f t="shared" si="8"/>
        <v>73.709999999999994</v>
      </c>
      <c r="L163" s="18">
        <f t="shared" si="9"/>
        <v>386.19</v>
      </c>
    </row>
    <row r="164" spans="1:12" s="14" customFormat="1" ht="66" x14ac:dyDescent="0.25">
      <c r="A164" s="15">
        <v>153</v>
      </c>
      <c r="B164" s="16" t="s">
        <v>65</v>
      </c>
      <c r="C164" s="16" t="s">
        <v>14</v>
      </c>
      <c r="D164" s="16" t="s">
        <v>32</v>
      </c>
      <c r="E164" s="17" t="s">
        <v>211</v>
      </c>
      <c r="F164" s="10">
        <v>0.3</v>
      </c>
      <c r="G164" s="18">
        <v>1211</v>
      </c>
      <c r="H164" s="19">
        <v>168</v>
      </c>
      <c r="I164" s="18">
        <f t="shared" si="7"/>
        <v>7.2080000000000002</v>
      </c>
      <c r="J164" s="18">
        <f>IF(F164=100%,0,ROUND(I164*H164*F164,2))</f>
        <v>363.28</v>
      </c>
      <c r="K164" s="18">
        <f t="shared" si="8"/>
        <v>85.7</v>
      </c>
      <c r="L164" s="18">
        <f t="shared" si="9"/>
        <v>448.97999999999996</v>
      </c>
    </row>
    <row r="165" spans="1:12" s="14" customFormat="1" ht="79.2" x14ac:dyDescent="0.25">
      <c r="A165" s="15">
        <v>154</v>
      </c>
      <c r="B165" s="16" t="s">
        <v>65</v>
      </c>
      <c r="C165" s="16" t="s">
        <v>9</v>
      </c>
      <c r="D165" s="16" t="s">
        <v>31</v>
      </c>
      <c r="E165" s="17" t="s">
        <v>212</v>
      </c>
      <c r="F165" s="10">
        <v>0.02</v>
      </c>
      <c r="G165" s="18">
        <v>873</v>
      </c>
      <c r="H165" s="19">
        <v>168</v>
      </c>
      <c r="I165" s="18">
        <f t="shared" si="7"/>
        <v>5.1959999999999997</v>
      </c>
      <c r="J165" s="18">
        <f>IF(F165=100%,0,ROUND(I165*H165*F165,2))</f>
        <v>17.46</v>
      </c>
      <c r="K165" s="18">
        <f t="shared" si="8"/>
        <v>4.12</v>
      </c>
      <c r="L165" s="18">
        <f t="shared" si="9"/>
        <v>21.580000000000002</v>
      </c>
    </row>
    <row r="166" spans="1:12" s="14" customFormat="1" ht="105.6" x14ac:dyDescent="0.25">
      <c r="A166" s="15">
        <v>155</v>
      </c>
      <c r="B166" s="16" t="s">
        <v>65</v>
      </c>
      <c r="C166" s="16" t="s">
        <v>7</v>
      </c>
      <c r="D166" s="16" t="s">
        <v>33</v>
      </c>
      <c r="E166" s="17" t="s">
        <v>213</v>
      </c>
      <c r="F166" s="10">
        <v>0.15</v>
      </c>
      <c r="G166" s="18">
        <v>934</v>
      </c>
      <c r="H166" s="19">
        <v>168</v>
      </c>
      <c r="I166" s="18">
        <f t="shared" si="7"/>
        <v>5.56</v>
      </c>
      <c r="J166" s="18">
        <f>IF(F166=100%,0,ROUND(I166*H166*F166,2))</f>
        <v>140.11000000000001</v>
      </c>
      <c r="K166" s="18">
        <f t="shared" si="8"/>
        <v>33.049999999999997</v>
      </c>
      <c r="L166" s="18">
        <f t="shared" si="9"/>
        <v>173.16000000000003</v>
      </c>
    </row>
    <row r="167" spans="1:12" s="14" customFormat="1" ht="79.2" x14ac:dyDescent="0.25">
      <c r="A167" s="15">
        <v>156</v>
      </c>
      <c r="B167" s="16" t="s">
        <v>65</v>
      </c>
      <c r="C167" s="16" t="s">
        <v>10</v>
      </c>
      <c r="D167" s="16" t="s">
        <v>31</v>
      </c>
      <c r="E167" s="17" t="s">
        <v>214</v>
      </c>
      <c r="F167" s="10">
        <v>0.22</v>
      </c>
      <c r="G167" s="18">
        <v>878</v>
      </c>
      <c r="H167" s="19">
        <v>168</v>
      </c>
      <c r="I167" s="18">
        <f t="shared" si="7"/>
        <v>5.226</v>
      </c>
      <c r="J167" s="18">
        <f>IF(F167=100%,0,ROUND(I167*H167*F167,2))</f>
        <v>193.15</v>
      </c>
      <c r="K167" s="18">
        <f t="shared" si="8"/>
        <v>45.56</v>
      </c>
      <c r="L167" s="18">
        <f t="shared" si="9"/>
        <v>238.71</v>
      </c>
    </row>
    <row r="168" spans="1:12" s="14" customFormat="1" ht="105.6" x14ac:dyDescent="0.25">
      <c r="A168" s="15">
        <v>157</v>
      </c>
      <c r="B168" s="16" t="s">
        <v>65</v>
      </c>
      <c r="C168" s="16" t="s">
        <v>7</v>
      </c>
      <c r="D168" s="16" t="s">
        <v>34</v>
      </c>
      <c r="E168" s="17" t="s">
        <v>215</v>
      </c>
      <c r="F168" s="10">
        <v>0.15</v>
      </c>
      <c r="G168" s="18">
        <v>1167</v>
      </c>
      <c r="H168" s="19">
        <v>168</v>
      </c>
      <c r="I168" s="18">
        <f t="shared" si="7"/>
        <v>6.9459999999999997</v>
      </c>
      <c r="J168" s="18">
        <f>IF(F168=100%,0,ROUND(I168*H168*F168,2))</f>
        <v>175.04</v>
      </c>
      <c r="K168" s="18">
        <f t="shared" si="8"/>
        <v>41.29</v>
      </c>
      <c r="L168" s="18">
        <f t="shared" si="9"/>
        <v>216.32999999999998</v>
      </c>
    </row>
    <row r="169" spans="1:12" s="14" customFormat="1" ht="105.6" x14ac:dyDescent="0.25">
      <c r="A169" s="15">
        <v>158</v>
      </c>
      <c r="B169" s="16" t="s">
        <v>65</v>
      </c>
      <c r="C169" s="16" t="s">
        <v>7</v>
      </c>
      <c r="D169" s="16" t="s">
        <v>33</v>
      </c>
      <c r="E169" s="17" t="s">
        <v>216</v>
      </c>
      <c r="F169" s="10">
        <v>0.15</v>
      </c>
      <c r="G169" s="18">
        <v>939</v>
      </c>
      <c r="H169" s="19">
        <v>168</v>
      </c>
      <c r="I169" s="18">
        <f t="shared" si="7"/>
        <v>5.5890000000000004</v>
      </c>
      <c r="J169" s="18">
        <f>IF(F169=100%,0,ROUND(I169*H169*F169,2))</f>
        <v>140.84</v>
      </c>
      <c r="K169" s="18">
        <f t="shared" si="8"/>
        <v>33.22</v>
      </c>
      <c r="L169" s="18">
        <f t="shared" si="9"/>
        <v>174.06</v>
      </c>
    </row>
    <row r="170" spans="1:12" s="14" customFormat="1" ht="79.2" x14ac:dyDescent="0.25">
      <c r="A170" s="15">
        <v>159</v>
      </c>
      <c r="B170" s="16" t="s">
        <v>65</v>
      </c>
      <c r="C170" s="16" t="s">
        <v>5</v>
      </c>
      <c r="D170" s="16" t="s">
        <v>33</v>
      </c>
      <c r="E170" s="17" t="s">
        <v>217</v>
      </c>
      <c r="F170" s="10">
        <v>0.18000000000000002</v>
      </c>
      <c r="G170" s="18">
        <v>953</v>
      </c>
      <c r="H170" s="19">
        <v>168</v>
      </c>
      <c r="I170" s="18">
        <f t="shared" si="7"/>
        <v>5.673</v>
      </c>
      <c r="J170" s="18">
        <f>IF(F170=100%,0,ROUND(I170*H170*F170,2))</f>
        <v>171.55</v>
      </c>
      <c r="K170" s="18">
        <f t="shared" si="8"/>
        <v>40.47</v>
      </c>
      <c r="L170" s="18">
        <f t="shared" si="9"/>
        <v>212.02</v>
      </c>
    </row>
    <row r="171" spans="1:12" s="14" customFormat="1" ht="66" x14ac:dyDescent="0.25">
      <c r="A171" s="15">
        <v>160</v>
      </c>
      <c r="B171" s="16" t="s">
        <v>63</v>
      </c>
      <c r="C171" s="16" t="s">
        <v>24</v>
      </c>
      <c r="D171" s="16" t="s">
        <v>34</v>
      </c>
      <c r="E171" s="17" t="s">
        <v>218</v>
      </c>
      <c r="F171" s="10">
        <v>0.04</v>
      </c>
      <c r="G171" s="18">
        <v>1147</v>
      </c>
      <c r="H171" s="19">
        <v>168</v>
      </c>
      <c r="I171" s="18">
        <f t="shared" si="7"/>
        <v>6.827</v>
      </c>
      <c r="J171" s="18">
        <f>IF(F171=100%,0,ROUND(I171*H171*F171,2))</f>
        <v>45.88</v>
      </c>
      <c r="K171" s="18">
        <f t="shared" si="8"/>
        <v>10.82</v>
      </c>
      <c r="L171" s="18">
        <f t="shared" si="9"/>
        <v>56.7</v>
      </c>
    </row>
    <row r="172" spans="1:12" s="14" customFormat="1" ht="79.2" x14ac:dyDescent="0.25">
      <c r="A172" s="15">
        <v>161</v>
      </c>
      <c r="B172" s="16" t="s">
        <v>65</v>
      </c>
      <c r="C172" s="16" t="s">
        <v>9</v>
      </c>
      <c r="D172" s="16" t="s">
        <v>33</v>
      </c>
      <c r="E172" s="17" t="s">
        <v>219</v>
      </c>
      <c r="F172" s="10">
        <v>0.28000000000000003</v>
      </c>
      <c r="G172" s="18">
        <v>953</v>
      </c>
      <c r="H172" s="19">
        <v>168</v>
      </c>
      <c r="I172" s="18">
        <f t="shared" si="7"/>
        <v>5.673</v>
      </c>
      <c r="J172" s="18">
        <f>IF(F172=100%,0,ROUND(I172*H172*F172,2))</f>
        <v>266.86</v>
      </c>
      <c r="K172" s="18">
        <f t="shared" si="8"/>
        <v>62.95</v>
      </c>
      <c r="L172" s="18">
        <f t="shared" si="9"/>
        <v>329.81</v>
      </c>
    </row>
    <row r="173" spans="1:12" s="14" customFormat="1" ht="66" x14ac:dyDescent="0.25">
      <c r="A173" s="15">
        <v>162</v>
      </c>
      <c r="B173" s="16" t="s">
        <v>63</v>
      </c>
      <c r="C173" s="16" t="s">
        <v>24</v>
      </c>
      <c r="D173" s="16" t="s">
        <v>34</v>
      </c>
      <c r="E173" s="17" t="s">
        <v>220</v>
      </c>
      <c r="F173" s="10">
        <v>0.03</v>
      </c>
      <c r="G173" s="18">
        <v>1132</v>
      </c>
      <c r="H173" s="19">
        <v>168</v>
      </c>
      <c r="I173" s="18">
        <f t="shared" si="7"/>
        <v>6.7380000000000004</v>
      </c>
      <c r="J173" s="18">
        <f>IF(F173=100%,0,ROUND(I173*H173*F173,2))</f>
        <v>33.96</v>
      </c>
      <c r="K173" s="18">
        <f t="shared" si="8"/>
        <v>8.01</v>
      </c>
      <c r="L173" s="18">
        <f t="shared" si="9"/>
        <v>41.97</v>
      </c>
    </row>
    <row r="174" spans="1:12" s="14" customFormat="1" ht="66" x14ac:dyDescent="0.25">
      <c r="A174" s="15">
        <v>163</v>
      </c>
      <c r="B174" s="16" t="s">
        <v>63</v>
      </c>
      <c r="C174" s="16" t="s">
        <v>4</v>
      </c>
      <c r="D174" s="16" t="s">
        <v>31</v>
      </c>
      <c r="E174" s="17" t="s">
        <v>221</v>
      </c>
      <c r="F174" s="10">
        <v>0.16</v>
      </c>
      <c r="G174" s="18">
        <v>883</v>
      </c>
      <c r="H174" s="19">
        <v>168</v>
      </c>
      <c r="I174" s="18">
        <f t="shared" si="7"/>
        <v>5.2560000000000002</v>
      </c>
      <c r="J174" s="18">
        <f>IF(F174=100%,0,ROUND(I174*H174*F174,2))</f>
        <v>141.28</v>
      </c>
      <c r="K174" s="18">
        <f t="shared" si="8"/>
        <v>33.33</v>
      </c>
      <c r="L174" s="18">
        <f t="shared" si="9"/>
        <v>174.61</v>
      </c>
    </row>
    <row r="175" spans="1:12" s="14" customFormat="1" ht="79.2" x14ac:dyDescent="0.25">
      <c r="A175" s="15">
        <v>164</v>
      </c>
      <c r="B175" s="16" t="s">
        <v>65</v>
      </c>
      <c r="C175" s="16" t="s">
        <v>10</v>
      </c>
      <c r="D175" s="16" t="s">
        <v>33</v>
      </c>
      <c r="E175" s="17" t="s">
        <v>222</v>
      </c>
      <c r="F175" s="10">
        <v>0.16</v>
      </c>
      <c r="G175" s="18">
        <v>963</v>
      </c>
      <c r="H175" s="19">
        <v>168</v>
      </c>
      <c r="I175" s="18">
        <f t="shared" si="7"/>
        <v>5.7320000000000002</v>
      </c>
      <c r="J175" s="18">
        <f>IF(F175=100%,0,ROUND(I175*H175*F175,2))</f>
        <v>154.08000000000001</v>
      </c>
      <c r="K175" s="18">
        <f t="shared" si="8"/>
        <v>36.35</v>
      </c>
      <c r="L175" s="18">
        <f t="shared" si="9"/>
        <v>190.43</v>
      </c>
    </row>
    <row r="176" spans="1:12" s="14" customFormat="1" ht="105.6" x14ac:dyDescent="0.25">
      <c r="A176" s="15">
        <v>165</v>
      </c>
      <c r="B176" s="16" t="s">
        <v>65</v>
      </c>
      <c r="C176" s="16" t="s">
        <v>7</v>
      </c>
      <c r="D176" s="16" t="s">
        <v>33</v>
      </c>
      <c r="E176" s="17" t="s">
        <v>223</v>
      </c>
      <c r="F176" s="10">
        <v>0.15</v>
      </c>
      <c r="G176" s="18">
        <v>949</v>
      </c>
      <c r="H176" s="19">
        <v>168</v>
      </c>
      <c r="I176" s="18">
        <f t="shared" si="7"/>
        <v>5.649</v>
      </c>
      <c r="J176" s="18">
        <f>IF(F176=100%,0,ROUND(I176*H176*F176,2))</f>
        <v>142.35</v>
      </c>
      <c r="K176" s="18">
        <f t="shared" si="8"/>
        <v>33.58</v>
      </c>
      <c r="L176" s="18">
        <f t="shared" si="9"/>
        <v>175.93</v>
      </c>
    </row>
    <row r="177" spans="1:12" s="14" customFormat="1" ht="79.2" x14ac:dyDescent="0.25">
      <c r="A177" s="15">
        <v>166</v>
      </c>
      <c r="B177" s="16" t="s">
        <v>65</v>
      </c>
      <c r="C177" s="16" t="s">
        <v>13</v>
      </c>
      <c r="D177" s="16" t="s">
        <v>32</v>
      </c>
      <c r="E177" s="17" t="s">
        <v>224</v>
      </c>
      <c r="F177" s="10">
        <v>0.24000000000000002</v>
      </c>
      <c r="G177" s="18">
        <v>1075</v>
      </c>
      <c r="H177" s="19">
        <v>168</v>
      </c>
      <c r="I177" s="18">
        <f t="shared" si="7"/>
        <v>6.399</v>
      </c>
      <c r="J177" s="18">
        <f>IF(F177=100%,0,ROUND(I177*H177*F177,2))</f>
        <v>258.01</v>
      </c>
      <c r="K177" s="18">
        <f t="shared" si="8"/>
        <v>60.86</v>
      </c>
      <c r="L177" s="18">
        <f t="shared" si="9"/>
        <v>318.87</v>
      </c>
    </row>
    <row r="178" spans="1:12" s="14" customFormat="1" ht="79.2" x14ac:dyDescent="0.25">
      <c r="A178" s="15">
        <v>167</v>
      </c>
      <c r="B178" s="16" t="s">
        <v>65</v>
      </c>
      <c r="C178" s="16" t="s">
        <v>5</v>
      </c>
      <c r="D178" s="16" t="s">
        <v>33</v>
      </c>
      <c r="E178" s="17" t="s">
        <v>225</v>
      </c>
      <c r="F178" s="10">
        <v>0.26</v>
      </c>
      <c r="G178" s="18">
        <v>948</v>
      </c>
      <c r="H178" s="19">
        <v>168</v>
      </c>
      <c r="I178" s="18">
        <f t="shared" si="7"/>
        <v>5.6429999999999998</v>
      </c>
      <c r="J178" s="18">
        <f>IF(F178=100%,0,ROUND(I178*H178*F178,2))</f>
        <v>246.49</v>
      </c>
      <c r="K178" s="18">
        <f t="shared" si="8"/>
        <v>58.15</v>
      </c>
      <c r="L178" s="18">
        <f t="shared" si="9"/>
        <v>304.64</v>
      </c>
    </row>
    <row r="179" spans="1:12" s="14" customFormat="1" ht="79.2" x14ac:dyDescent="0.25">
      <c r="A179" s="15">
        <v>168</v>
      </c>
      <c r="B179" s="16" t="s">
        <v>65</v>
      </c>
      <c r="C179" s="16" t="s">
        <v>5</v>
      </c>
      <c r="D179" s="16" t="s">
        <v>34</v>
      </c>
      <c r="E179" s="17" t="s">
        <v>226</v>
      </c>
      <c r="F179" s="10">
        <v>0.22</v>
      </c>
      <c r="G179" s="18">
        <v>1157</v>
      </c>
      <c r="H179" s="19">
        <v>168</v>
      </c>
      <c r="I179" s="18">
        <f t="shared" si="7"/>
        <v>6.8869999999999996</v>
      </c>
      <c r="J179" s="18">
        <f>IF(F179=100%,0,ROUND(I179*H179*F179,2))</f>
        <v>254.54</v>
      </c>
      <c r="K179" s="18">
        <f t="shared" si="8"/>
        <v>60.05</v>
      </c>
      <c r="L179" s="18">
        <f t="shared" si="9"/>
        <v>314.58999999999997</v>
      </c>
    </row>
    <row r="180" spans="1:12" s="14" customFormat="1" ht="79.2" x14ac:dyDescent="0.25">
      <c r="A180" s="15">
        <v>169</v>
      </c>
      <c r="B180" s="16" t="s">
        <v>71</v>
      </c>
      <c r="C180" s="16" t="s">
        <v>15</v>
      </c>
      <c r="D180" s="16" t="s">
        <v>34</v>
      </c>
      <c r="E180" s="14" t="s">
        <v>227</v>
      </c>
      <c r="F180" s="10">
        <v>0.3</v>
      </c>
      <c r="G180" s="18">
        <v>1454</v>
      </c>
      <c r="H180" s="19">
        <v>144</v>
      </c>
      <c r="I180" s="18">
        <f t="shared" si="7"/>
        <v>8.6549999999999994</v>
      </c>
      <c r="J180" s="18">
        <f>IF(F180=100%,0,ROUND(I180*H180*F180,2))</f>
        <v>373.9</v>
      </c>
      <c r="K180" s="18">
        <f t="shared" si="8"/>
        <v>88.2</v>
      </c>
      <c r="L180" s="18">
        <f t="shared" si="9"/>
        <v>462.09999999999997</v>
      </c>
    </row>
    <row r="181" spans="1:12" s="14" customFormat="1" ht="79.2" x14ac:dyDescent="0.25">
      <c r="A181" s="15">
        <v>170</v>
      </c>
      <c r="B181" s="16" t="s">
        <v>71</v>
      </c>
      <c r="C181" s="16" t="s">
        <v>15</v>
      </c>
      <c r="D181" s="16" t="s">
        <v>34</v>
      </c>
      <c r="E181" s="14" t="s">
        <v>227</v>
      </c>
      <c r="F181" s="10">
        <v>0.3</v>
      </c>
      <c r="G181" s="18">
        <v>1454</v>
      </c>
      <c r="H181" s="19">
        <v>16</v>
      </c>
      <c r="I181" s="18">
        <f t="shared" si="7"/>
        <v>8.6549999999999994</v>
      </c>
      <c r="J181" s="18">
        <f>IF(F181=100%,0,ROUND(I181*H181*F181,2))</f>
        <v>41.54</v>
      </c>
      <c r="K181" s="18">
        <f t="shared" si="8"/>
        <v>9.8000000000000007</v>
      </c>
      <c r="L181" s="18">
        <f t="shared" si="9"/>
        <v>51.34</v>
      </c>
    </row>
    <row r="182" spans="1:12" s="14" customFormat="1" ht="79.2" x14ac:dyDescent="0.25">
      <c r="A182" s="15">
        <v>171</v>
      </c>
      <c r="B182" s="16" t="s">
        <v>65</v>
      </c>
      <c r="C182" s="16" t="s">
        <v>8</v>
      </c>
      <c r="D182" s="16" t="s">
        <v>99</v>
      </c>
      <c r="E182" s="17" t="s">
        <v>228</v>
      </c>
      <c r="F182" s="10">
        <v>0.29000000000000004</v>
      </c>
      <c r="G182" s="18">
        <v>1342</v>
      </c>
      <c r="H182" s="19">
        <v>168</v>
      </c>
      <c r="I182" s="18">
        <f t="shared" si="7"/>
        <v>7.9880000000000004</v>
      </c>
      <c r="J182" s="18">
        <f>IF(F182=100%,0,ROUND(I182*H182*F182,2))</f>
        <v>389.18</v>
      </c>
      <c r="K182" s="18">
        <f t="shared" si="8"/>
        <v>91.81</v>
      </c>
      <c r="L182" s="18">
        <f t="shared" si="9"/>
        <v>480.99</v>
      </c>
    </row>
    <row r="183" spans="1:12" s="14" customFormat="1" ht="79.2" x14ac:dyDescent="0.25">
      <c r="A183" s="15">
        <v>172</v>
      </c>
      <c r="B183" s="16" t="s">
        <v>65</v>
      </c>
      <c r="C183" s="16" t="s">
        <v>13</v>
      </c>
      <c r="D183" s="16" t="s">
        <v>33</v>
      </c>
      <c r="E183" s="17" t="s">
        <v>229</v>
      </c>
      <c r="F183" s="10">
        <v>0.2</v>
      </c>
      <c r="G183" s="18">
        <v>943</v>
      </c>
      <c r="H183" s="19">
        <v>168</v>
      </c>
      <c r="I183" s="18">
        <f t="shared" si="7"/>
        <v>5.6130000000000004</v>
      </c>
      <c r="J183" s="18">
        <f>IF(F183=100%,0,ROUND(I183*H183*F183,2))</f>
        <v>188.6</v>
      </c>
      <c r="K183" s="18">
        <f t="shared" si="8"/>
        <v>44.49</v>
      </c>
      <c r="L183" s="18">
        <f t="shared" si="9"/>
        <v>233.09</v>
      </c>
    </row>
    <row r="184" spans="1:12" s="14" customFormat="1" ht="79.2" x14ac:dyDescent="0.25">
      <c r="A184" s="15">
        <v>173</v>
      </c>
      <c r="B184" s="16" t="s">
        <v>65</v>
      </c>
      <c r="C184" s="16" t="s">
        <v>5</v>
      </c>
      <c r="D184" s="16" t="s">
        <v>33</v>
      </c>
      <c r="E184" s="17" t="s">
        <v>230</v>
      </c>
      <c r="F184" s="10">
        <v>0.23</v>
      </c>
      <c r="G184" s="18">
        <v>968</v>
      </c>
      <c r="H184" s="19">
        <v>168</v>
      </c>
      <c r="I184" s="18">
        <f t="shared" si="7"/>
        <v>5.7619999999999996</v>
      </c>
      <c r="J184" s="18">
        <f>IF(F184=100%,0,ROUND(I184*H184*F184,2))</f>
        <v>222.64</v>
      </c>
      <c r="K184" s="18">
        <f t="shared" si="8"/>
        <v>52.52</v>
      </c>
      <c r="L184" s="18">
        <f t="shared" si="9"/>
        <v>275.15999999999997</v>
      </c>
    </row>
    <row r="185" spans="1:12" s="14" customFormat="1" ht="66" x14ac:dyDescent="0.25">
      <c r="A185" s="15">
        <v>174</v>
      </c>
      <c r="B185" s="16" t="s">
        <v>63</v>
      </c>
      <c r="C185" s="16" t="s">
        <v>4</v>
      </c>
      <c r="D185" s="16" t="s">
        <v>32</v>
      </c>
      <c r="E185" s="17" t="s">
        <v>231</v>
      </c>
      <c r="F185" s="10">
        <v>0.15000000000000002</v>
      </c>
      <c r="G185" s="18">
        <v>1080</v>
      </c>
      <c r="H185" s="19">
        <v>168</v>
      </c>
      <c r="I185" s="18">
        <f t="shared" si="7"/>
        <v>6.4290000000000003</v>
      </c>
      <c r="J185" s="18">
        <f>IF(F185=100%,0,ROUND(I185*H185*F185,2))</f>
        <v>162.01</v>
      </c>
      <c r="K185" s="18">
        <f t="shared" si="8"/>
        <v>38.22</v>
      </c>
      <c r="L185" s="18">
        <f t="shared" si="9"/>
        <v>200.23</v>
      </c>
    </row>
    <row r="186" spans="1:12" s="14" customFormat="1" ht="79.2" x14ac:dyDescent="0.25">
      <c r="A186" s="15">
        <v>175</v>
      </c>
      <c r="B186" s="16" t="s">
        <v>65</v>
      </c>
      <c r="C186" s="16" t="s">
        <v>9</v>
      </c>
      <c r="D186" s="16" t="s">
        <v>33</v>
      </c>
      <c r="E186" s="17" t="s">
        <v>232</v>
      </c>
      <c r="F186" s="10">
        <v>0.28000000000000003</v>
      </c>
      <c r="G186" s="18">
        <v>963</v>
      </c>
      <c r="H186" s="19">
        <v>168</v>
      </c>
      <c r="I186" s="18">
        <f t="shared" si="7"/>
        <v>5.7320000000000002</v>
      </c>
      <c r="J186" s="18">
        <f>IF(F186=100%,0,ROUND(I186*H186*F186,2))</f>
        <v>269.63</v>
      </c>
      <c r="K186" s="18">
        <f t="shared" si="8"/>
        <v>63.61</v>
      </c>
      <c r="L186" s="18">
        <f t="shared" si="9"/>
        <v>333.24</v>
      </c>
    </row>
    <row r="187" spans="1:12" s="14" customFormat="1" ht="79.2" x14ac:dyDescent="0.25">
      <c r="A187" s="15">
        <v>176</v>
      </c>
      <c r="B187" s="16" t="s">
        <v>65</v>
      </c>
      <c r="C187" s="16" t="s">
        <v>13</v>
      </c>
      <c r="D187" s="16" t="s">
        <v>37</v>
      </c>
      <c r="E187" s="17" t="s">
        <v>233</v>
      </c>
      <c r="F187" s="10">
        <v>0.28000000000000003</v>
      </c>
      <c r="G187" s="18">
        <v>1538</v>
      </c>
      <c r="H187" s="19">
        <v>168</v>
      </c>
      <c r="I187" s="18">
        <f t="shared" si="7"/>
        <v>9.1549999999999994</v>
      </c>
      <c r="J187" s="18">
        <f>IF(F187=100%,0,ROUND(I187*H187*F187,2))</f>
        <v>430.65</v>
      </c>
      <c r="K187" s="18">
        <f t="shared" si="8"/>
        <v>101.59</v>
      </c>
      <c r="L187" s="18">
        <f t="shared" si="9"/>
        <v>532.24</v>
      </c>
    </row>
    <row r="188" spans="1:12" s="14" customFormat="1" ht="79.2" x14ac:dyDescent="0.25">
      <c r="A188" s="15">
        <v>177</v>
      </c>
      <c r="B188" s="16" t="s">
        <v>65</v>
      </c>
      <c r="C188" s="16" t="s">
        <v>5</v>
      </c>
      <c r="D188" s="16" t="s">
        <v>33</v>
      </c>
      <c r="E188" s="17" t="s">
        <v>234</v>
      </c>
      <c r="F188" s="10">
        <v>0.24000000000000002</v>
      </c>
      <c r="G188" s="18">
        <v>968</v>
      </c>
      <c r="H188" s="19">
        <v>168</v>
      </c>
      <c r="I188" s="18">
        <f t="shared" si="7"/>
        <v>5.7619999999999996</v>
      </c>
      <c r="J188" s="18">
        <f>IF(F188=100%,0,ROUND(I188*H188*F188,2))</f>
        <v>232.32</v>
      </c>
      <c r="K188" s="18">
        <f t="shared" si="8"/>
        <v>54.8</v>
      </c>
      <c r="L188" s="18">
        <f t="shared" si="9"/>
        <v>287.12</v>
      </c>
    </row>
    <row r="189" spans="1:12" s="14" customFormat="1" ht="92.4" x14ac:dyDescent="0.25">
      <c r="A189" s="15">
        <v>178</v>
      </c>
      <c r="B189" s="16" t="s">
        <v>65</v>
      </c>
      <c r="C189" s="16" t="s">
        <v>20</v>
      </c>
      <c r="D189" s="16" t="s">
        <v>32</v>
      </c>
      <c r="E189" s="17" t="s">
        <v>235</v>
      </c>
      <c r="F189" s="21">
        <v>0.25</v>
      </c>
      <c r="G189" s="18">
        <v>1072</v>
      </c>
      <c r="H189" s="19">
        <v>168</v>
      </c>
      <c r="I189" s="18">
        <f t="shared" si="7"/>
        <v>6.3810000000000002</v>
      </c>
      <c r="J189" s="18">
        <f>IF(F189=100%,0,ROUND(I189*H189*F189,2))</f>
        <v>268</v>
      </c>
      <c r="K189" s="18">
        <f t="shared" si="8"/>
        <v>63.22</v>
      </c>
      <c r="L189" s="18">
        <f t="shared" si="9"/>
        <v>331.22</v>
      </c>
    </row>
    <row r="190" spans="1:12" s="14" customFormat="1" ht="79.2" x14ac:dyDescent="0.25">
      <c r="A190" s="15">
        <v>179</v>
      </c>
      <c r="B190" s="16" t="s">
        <v>65</v>
      </c>
      <c r="C190" s="16" t="s">
        <v>5</v>
      </c>
      <c r="D190" s="16" t="s">
        <v>31</v>
      </c>
      <c r="E190" s="17" t="s">
        <v>236</v>
      </c>
      <c r="F190" s="10">
        <v>0.16</v>
      </c>
      <c r="G190" s="18">
        <v>878</v>
      </c>
      <c r="H190" s="19">
        <v>168</v>
      </c>
      <c r="I190" s="18">
        <f t="shared" si="7"/>
        <v>5.226</v>
      </c>
      <c r="J190" s="18">
        <f>IF(F190=100%,0,ROUND(I190*H190*F190,2))</f>
        <v>140.47</v>
      </c>
      <c r="K190" s="18">
        <f t="shared" si="8"/>
        <v>33.14</v>
      </c>
      <c r="L190" s="18">
        <f t="shared" si="9"/>
        <v>173.61</v>
      </c>
    </row>
    <row r="191" spans="1:12" s="14" customFormat="1" ht="92.4" x14ac:dyDescent="0.25">
      <c r="A191" s="15">
        <v>180</v>
      </c>
      <c r="B191" s="16" t="s">
        <v>65</v>
      </c>
      <c r="C191" s="16" t="s">
        <v>20</v>
      </c>
      <c r="D191" s="16" t="s">
        <v>33</v>
      </c>
      <c r="E191" s="17" t="s">
        <v>237</v>
      </c>
      <c r="F191" s="21">
        <v>0.2</v>
      </c>
      <c r="G191" s="18">
        <v>918</v>
      </c>
      <c r="H191" s="19">
        <v>168</v>
      </c>
      <c r="I191" s="18">
        <f t="shared" si="7"/>
        <v>5.4640000000000004</v>
      </c>
      <c r="J191" s="18">
        <f>IF(F191=100%,0,ROUND(I191*H191*F191,2))</f>
        <v>183.59</v>
      </c>
      <c r="K191" s="18">
        <f t="shared" si="8"/>
        <v>43.31</v>
      </c>
      <c r="L191" s="18">
        <f t="shared" si="9"/>
        <v>226.9</v>
      </c>
    </row>
    <row r="192" spans="1:12" s="14" customFormat="1" ht="92.4" x14ac:dyDescent="0.25">
      <c r="A192" s="15">
        <v>181</v>
      </c>
      <c r="B192" s="16" t="s">
        <v>65</v>
      </c>
      <c r="C192" s="16" t="s">
        <v>20</v>
      </c>
      <c r="D192" s="16" t="s">
        <v>33</v>
      </c>
      <c r="E192" s="17" t="s">
        <v>238</v>
      </c>
      <c r="F192" s="21">
        <v>0.2</v>
      </c>
      <c r="G192" s="18">
        <v>918</v>
      </c>
      <c r="H192" s="19">
        <v>168</v>
      </c>
      <c r="I192" s="18">
        <f t="shared" si="7"/>
        <v>5.4640000000000004</v>
      </c>
      <c r="J192" s="18">
        <f>IF(F192=100%,0,ROUND(I192*H192*F192,2))</f>
        <v>183.59</v>
      </c>
      <c r="K192" s="18">
        <f t="shared" si="8"/>
        <v>43.31</v>
      </c>
      <c r="L192" s="18">
        <f t="shared" si="9"/>
        <v>226.9</v>
      </c>
    </row>
    <row r="193" spans="1:12" s="14" customFormat="1" ht="79.2" x14ac:dyDescent="0.25">
      <c r="A193" s="15">
        <v>182</v>
      </c>
      <c r="B193" s="16" t="s">
        <v>65</v>
      </c>
      <c r="C193" s="16" t="s">
        <v>13</v>
      </c>
      <c r="D193" s="16" t="s">
        <v>33</v>
      </c>
      <c r="E193" s="17" t="s">
        <v>239</v>
      </c>
      <c r="F193" s="10">
        <v>0.22</v>
      </c>
      <c r="G193" s="18">
        <v>948</v>
      </c>
      <c r="H193" s="19">
        <v>168</v>
      </c>
      <c r="I193" s="18">
        <f t="shared" si="7"/>
        <v>5.6429999999999998</v>
      </c>
      <c r="J193" s="18">
        <f>IF(F193=100%,0,ROUND(I193*H193*F193,2))</f>
        <v>208.57</v>
      </c>
      <c r="K193" s="18">
        <f t="shared" si="8"/>
        <v>49.2</v>
      </c>
      <c r="L193" s="18">
        <f t="shared" si="9"/>
        <v>257.77</v>
      </c>
    </row>
    <row r="194" spans="1:12" s="14" customFormat="1" ht="52.8" x14ac:dyDescent="0.25">
      <c r="A194" s="15">
        <v>183</v>
      </c>
      <c r="B194" s="16" t="s">
        <v>71</v>
      </c>
      <c r="C194" s="16" t="s">
        <v>23</v>
      </c>
      <c r="D194" s="16" t="s">
        <v>46</v>
      </c>
      <c r="E194" s="17" t="s">
        <v>240</v>
      </c>
      <c r="F194" s="10">
        <v>0.3</v>
      </c>
      <c r="G194" s="18">
        <v>2525</v>
      </c>
      <c r="H194" s="19">
        <v>168</v>
      </c>
      <c r="I194" s="18">
        <f t="shared" si="7"/>
        <v>15.03</v>
      </c>
      <c r="J194" s="18">
        <f>IF(F194=100%,0,ROUND(I194*H194*F194,2))</f>
        <v>757.51</v>
      </c>
      <c r="K194" s="18">
        <f t="shared" si="8"/>
        <v>178.7</v>
      </c>
      <c r="L194" s="18">
        <f t="shared" si="9"/>
        <v>936.21</v>
      </c>
    </row>
    <row r="195" spans="1:12" s="14" customFormat="1" ht="79.2" x14ac:dyDescent="0.25">
      <c r="A195" s="15">
        <v>184</v>
      </c>
      <c r="B195" s="16" t="s">
        <v>65</v>
      </c>
      <c r="C195" s="16" t="s">
        <v>18</v>
      </c>
      <c r="D195" s="16" t="s">
        <v>53</v>
      </c>
      <c r="E195" s="17" t="s">
        <v>241</v>
      </c>
      <c r="F195" s="10">
        <v>0.3</v>
      </c>
      <c r="G195" s="18">
        <v>1383</v>
      </c>
      <c r="H195" s="19">
        <v>168</v>
      </c>
      <c r="I195" s="18">
        <f t="shared" si="7"/>
        <v>8.2319999999999993</v>
      </c>
      <c r="J195" s="18">
        <f>IF(F195=100%,0,ROUND(I195*H195*F195,2))</f>
        <v>414.89</v>
      </c>
      <c r="K195" s="18">
        <f t="shared" si="8"/>
        <v>97.87</v>
      </c>
      <c r="L195" s="18">
        <f t="shared" si="9"/>
        <v>512.76</v>
      </c>
    </row>
    <row r="196" spans="1:12" s="14" customFormat="1" ht="79.2" x14ac:dyDescent="0.25">
      <c r="A196" s="15">
        <v>185</v>
      </c>
      <c r="B196" s="16" t="s">
        <v>71</v>
      </c>
      <c r="C196" s="16" t="s">
        <v>15</v>
      </c>
      <c r="D196" s="16" t="s">
        <v>34</v>
      </c>
      <c r="E196" s="14" t="s">
        <v>242</v>
      </c>
      <c r="F196" s="10">
        <v>0.3</v>
      </c>
      <c r="G196" s="18">
        <v>1454</v>
      </c>
      <c r="H196" s="19">
        <v>88</v>
      </c>
      <c r="I196" s="18">
        <f t="shared" si="7"/>
        <v>8.6549999999999994</v>
      </c>
      <c r="J196" s="18">
        <f>IF(F196=100%,0,ROUND(I196*H196*F196,2))</f>
        <v>228.49</v>
      </c>
      <c r="K196" s="18">
        <f t="shared" si="8"/>
        <v>53.9</v>
      </c>
      <c r="L196" s="18">
        <f t="shared" si="9"/>
        <v>282.39</v>
      </c>
    </row>
    <row r="197" spans="1:12" s="14" customFormat="1" ht="79.2" x14ac:dyDescent="0.25">
      <c r="A197" s="15">
        <v>186</v>
      </c>
      <c r="B197" s="16" t="s">
        <v>71</v>
      </c>
      <c r="C197" s="16" t="s">
        <v>15</v>
      </c>
      <c r="D197" s="16" t="s">
        <v>34</v>
      </c>
      <c r="E197" s="14" t="s">
        <v>242</v>
      </c>
      <c r="F197" s="10">
        <v>0.3</v>
      </c>
      <c r="G197" s="18">
        <v>1454</v>
      </c>
      <c r="H197" s="19">
        <v>8</v>
      </c>
      <c r="I197" s="18">
        <f t="shared" si="7"/>
        <v>8.6549999999999994</v>
      </c>
      <c r="J197" s="18">
        <f>IF(F197=100%,0,ROUND(I197*H197*F197,2))</f>
        <v>20.77</v>
      </c>
      <c r="K197" s="18">
        <f t="shared" si="8"/>
        <v>4.9000000000000004</v>
      </c>
      <c r="L197" s="18">
        <f t="shared" si="9"/>
        <v>25.67</v>
      </c>
    </row>
    <row r="198" spans="1:12" s="14" customFormat="1" ht="79.2" x14ac:dyDescent="0.25">
      <c r="A198" s="15">
        <v>187</v>
      </c>
      <c r="B198" s="16" t="s">
        <v>71</v>
      </c>
      <c r="C198" s="16" t="s">
        <v>15</v>
      </c>
      <c r="D198" s="16" t="s">
        <v>34</v>
      </c>
      <c r="E198" s="14" t="s">
        <v>242</v>
      </c>
      <c r="F198" s="10">
        <v>0.27</v>
      </c>
      <c r="G198" s="18">
        <v>1454</v>
      </c>
      <c r="H198" s="19">
        <v>56</v>
      </c>
      <c r="I198" s="18">
        <f t="shared" si="7"/>
        <v>8.6549999999999994</v>
      </c>
      <c r="J198" s="18">
        <f>IF(F198=100%,0,ROUND(I198*H198*F198,2))</f>
        <v>130.86000000000001</v>
      </c>
      <c r="K198" s="18">
        <f t="shared" si="8"/>
        <v>30.87</v>
      </c>
      <c r="L198" s="18">
        <f t="shared" si="9"/>
        <v>161.73000000000002</v>
      </c>
    </row>
    <row r="199" spans="1:12" s="14" customFormat="1" ht="79.2" x14ac:dyDescent="0.25">
      <c r="A199" s="15">
        <v>188</v>
      </c>
      <c r="B199" s="16" t="s">
        <v>71</v>
      </c>
      <c r="C199" s="16" t="s">
        <v>15</v>
      </c>
      <c r="D199" s="16" t="s">
        <v>34</v>
      </c>
      <c r="E199" s="14" t="s">
        <v>242</v>
      </c>
      <c r="F199" s="10">
        <v>0.24000000000000002</v>
      </c>
      <c r="G199" s="18">
        <v>1454</v>
      </c>
      <c r="H199" s="19">
        <v>8</v>
      </c>
      <c r="I199" s="18">
        <f t="shared" si="7"/>
        <v>8.6549999999999994</v>
      </c>
      <c r="J199" s="18">
        <f>IF(F199=100%,0,ROUND(I199*H199*F199,2))</f>
        <v>16.62</v>
      </c>
      <c r="K199" s="18">
        <f t="shared" si="8"/>
        <v>3.92</v>
      </c>
      <c r="L199" s="18">
        <f t="shared" si="9"/>
        <v>20.54</v>
      </c>
    </row>
    <row r="200" spans="1:12" s="14" customFormat="1" ht="79.2" x14ac:dyDescent="0.25">
      <c r="A200" s="15">
        <v>189</v>
      </c>
      <c r="B200" s="16" t="s">
        <v>65</v>
      </c>
      <c r="C200" s="16" t="s">
        <v>13</v>
      </c>
      <c r="D200" s="16" t="s">
        <v>33</v>
      </c>
      <c r="E200" s="17" t="s">
        <v>243</v>
      </c>
      <c r="F200" s="10">
        <v>0.24000000000000002</v>
      </c>
      <c r="G200" s="18">
        <v>948</v>
      </c>
      <c r="H200" s="19">
        <v>168</v>
      </c>
      <c r="I200" s="18">
        <f t="shared" si="7"/>
        <v>5.6429999999999998</v>
      </c>
      <c r="J200" s="18">
        <f>IF(F200=100%,0,ROUND(I200*H200*F200,2))</f>
        <v>227.53</v>
      </c>
      <c r="K200" s="18">
        <f t="shared" si="8"/>
        <v>53.67</v>
      </c>
      <c r="L200" s="18">
        <f t="shared" si="9"/>
        <v>281.2</v>
      </c>
    </row>
    <row r="201" spans="1:12" s="14" customFormat="1" ht="105.6" x14ac:dyDescent="0.25">
      <c r="A201" s="15">
        <v>190</v>
      </c>
      <c r="B201" s="16" t="s">
        <v>65</v>
      </c>
      <c r="C201" s="16" t="s">
        <v>7</v>
      </c>
      <c r="D201" s="16" t="s">
        <v>62</v>
      </c>
      <c r="E201" s="17" t="s">
        <v>244</v>
      </c>
      <c r="F201" s="21">
        <v>0.1</v>
      </c>
      <c r="G201" s="18">
        <v>725</v>
      </c>
      <c r="H201" s="19">
        <v>168</v>
      </c>
      <c r="I201" s="18">
        <f t="shared" si="7"/>
        <v>4.3150000000000004</v>
      </c>
      <c r="J201" s="18">
        <f>IF(F201=100%,0,ROUND(I201*H201*F201,2))</f>
        <v>72.489999999999995</v>
      </c>
      <c r="K201" s="18">
        <f t="shared" si="8"/>
        <v>17.100000000000001</v>
      </c>
      <c r="L201" s="18">
        <f t="shared" si="9"/>
        <v>89.59</v>
      </c>
    </row>
    <row r="202" spans="1:12" s="14" customFormat="1" ht="79.2" x14ac:dyDescent="0.25">
      <c r="A202" s="15">
        <v>191</v>
      </c>
      <c r="B202" s="16" t="s">
        <v>65</v>
      </c>
      <c r="C202" s="16" t="s">
        <v>8</v>
      </c>
      <c r="D202" s="16" t="s">
        <v>33</v>
      </c>
      <c r="E202" s="17" t="s">
        <v>245</v>
      </c>
      <c r="F202" s="10">
        <v>0.23</v>
      </c>
      <c r="G202" s="18">
        <v>943</v>
      </c>
      <c r="H202" s="19">
        <v>168</v>
      </c>
      <c r="I202" s="18">
        <f t="shared" si="7"/>
        <v>5.6130000000000004</v>
      </c>
      <c r="J202" s="18">
        <f>IF(F202=100%,0,ROUND(I202*H202*F202,2))</f>
        <v>216.89</v>
      </c>
      <c r="K202" s="18">
        <f t="shared" si="8"/>
        <v>51.16</v>
      </c>
      <c r="L202" s="18">
        <f t="shared" si="9"/>
        <v>268.04999999999995</v>
      </c>
    </row>
    <row r="203" spans="1:12" s="14" customFormat="1" ht="105.6" x14ac:dyDescent="0.25">
      <c r="A203" s="15">
        <v>192</v>
      </c>
      <c r="B203" s="16" t="s">
        <v>65</v>
      </c>
      <c r="C203" s="16" t="s">
        <v>7</v>
      </c>
      <c r="D203" s="16" t="s">
        <v>33</v>
      </c>
      <c r="E203" s="17" t="s">
        <v>246</v>
      </c>
      <c r="F203" s="10">
        <v>0.15</v>
      </c>
      <c r="G203" s="18">
        <v>949</v>
      </c>
      <c r="H203" s="19">
        <v>168</v>
      </c>
      <c r="I203" s="18">
        <f t="shared" si="7"/>
        <v>5.649</v>
      </c>
      <c r="J203" s="18">
        <f>IF(F203=100%,0,ROUND(I203*H203*F203,2))</f>
        <v>142.35</v>
      </c>
      <c r="K203" s="18">
        <f t="shared" si="8"/>
        <v>33.58</v>
      </c>
      <c r="L203" s="18">
        <f t="shared" si="9"/>
        <v>175.93</v>
      </c>
    </row>
    <row r="204" spans="1:12" s="14" customFormat="1" ht="79.2" x14ac:dyDescent="0.25">
      <c r="A204" s="15">
        <v>193</v>
      </c>
      <c r="B204" s="16" t="s">
        <v>71</v>
      </c>
      <c r="C204" s="16" t="s">
        <v>12</v>
      </c>
      <c r="D204" s="16" t="s">
        <v>34</v>
      </c>
      <c r="E204" s="17" t="s">
        <v>247</v>
      </c>
      <c r="F204" s="10">
        <v>0.3</v>
      </c>
      <c r="G204" s="18">
        <v>1355</v>
      </c>
      <c r="H204" s="19">
        <v>160</v>
      </c>
      <c r="I204" s="18">
        <f t="shared" ref="I204:I237" si="10">ROUND(G204/168,3)</f>
        <v>8.0649999999999995</v>
      </c>
      <c r="J204" s="18">
        <f>IF(F204=100%,0,ROUND(I204*H204*F204,2))</f>
        <v>387.12</v>
      </c>
      <c r="K204" s="18">
        <f t="shared" ref="K204:K237" si="11">ROUND(J204*0.2359,2)</f>
        <v>91.32</v>
      </c>
      <c r="L204" s="18">
        <f t="shared" ref="L204:L237" si="12">J204+K204</f>
        <v>478.44</v>
      </c>
    </row>
    <row r="205" spans="1:12" s="14" customFormat="1" ht="92.4" x14ac:dyDescent="0.25">
      <c r="A205" s="15">
        <v>194</v>
      </c>
      <c r="B205" s="16" t="s">
        <v>71</v>
      </c>
      <c r="C205" s="16" t="s">
        <v>16</v>
      </c>
      <c r="D205" s="16" t="s">
        <v>38</v>
      </c>
      <c r="E205" s="17" t="s">
        <v>248</v>
      </c>
      <c r="F205" s="10">
        <v>0.08</v>
      </c>
      <c r="G205" s="18">
        <v>1615</v>
      </c>
      <c r="H205" s="19">
        <v>128</v>
      </c>
      <c r="I205" s="18">
        <f t="shared" si="10"/>
        <v>9.6129999999999995</v>
      </c>
      <c r="J205" s="18">
        <f>IF(F205=100%,0,ROUND(I205*H205*F205,2))</f>
        <v>98.44</v>
      </c>
      <c r="K205" s="18">
        <f t="shared" si="11"/>
        <v>23.22</v>
      </c>
      <c r="L205" s="18">
        <f t="shared" si="12"/>
        <v>121.66</v>
      </c>
    </row>
    <row r="206" spans="1:12" s="14" customFormat="1" ht="105.6" x14ac:dyDescent="0.25">
      <c r="A206" s="15">
        <v>195</v>
      </c>
      <c r="B206" s="16" t="s">
        <v>65</v>
      </c>
      <c r="C206" s="16" t="s">
        <v>7</v>
      </c>
      <c r="D206" s="16" t="s">
        <v>33</v>
      </c>
      <c r="E206" s="17" t="s">
        <v>249</v>
      </c>
      <c r="F206" s="10">
        <v>0.15</v>
      </c>
      <c r="G206" s="18">
        <v>949</v>
      </c>
      <c r="H206" s="19">
        <v>168</v>
      </c>
      <c r="I206" s="18">
        <f t="shared" si="10"/>
        <v>5.649</v>
      </c>
      <c r="J206" s="18">
        <f>IF(F206=100%,0,ROUND(I206*H206*F206,2))</f>
        <v>142.35</v>
      </c>
      <c r="K206" s="18">
        <f t="shared" si="11"/>
        <v>33.58</v>
      </c>
      <c r="L206" s="18">
        <f t="shared" si="12"/>
        <v>175.93</v>
      </c>
    </row>
    <row r="207" spans="1:12" s="14" customFormat="1" ht="92.4" x14ac:dyDescent="0.25">
      <c r="A207" s="15">
        <v>196</v>
      </c>
      <c r="B207" s="16" t="s">
        <v>65</v>
      </c>
      <c r="C207" s="16" t="s">
        <v>21</v>
      </c>
      <c r="D207" s="16" t="s">
        <v>52</v>
      </c>
      <c r="E207" s="17" t="s">
        <v>250</v>
      </c>
      <c r="F207" s="21">
        <v>0.1</v>
      </c>
      <c r="G207" s="18">
        <v>1255</v>
      </c>
      <c r="H207" s="19">
        <v>168</v>
      </c>
      <c r="I207" s="18">
        <f t="shared" si="10"/>
        <v>7.47</v>
      </c>
      <c r="J207" s="18">
        <f>IF(F207=100%,0,ROUND(I207*H207*F207,2))</f>
        <v>125.5</v>
      </c>
      <c r="K207" s="18">
        <f t="shared" si="11"/>
        <v>29.61</v>
      </c>
      <c r="L207" s="18">
        <f t="shared" si="12"/>
        <v>155.11000000000001</v>
      </c>
    </row>
    <row r="208" spans="1:12" s="14" customFormat="1" ht="79.2" x14ac:dyDescent="0.25">
      <c r="A208" s="15">
        <v>197</v>
      </c>
      <c r="B208" s="16" t="s">
        <v>65</v>
      </c>
      <c r="C208" s="16" t="s">
        <v>10</v>
      </c>
      <c r="D208" s="16" t="s">
        <v>31</v>
      </c>
      <c r="E208" s="17" t="s">
        <v>251</v>
      </c>
      <c r="F208" s="10">
        <v>0.25</v>
      </c>
      <c r="G208" s="18">
        <v>878</v>
      </c>
      <c r="H208" s="19">
        <v>168</v>
      </c>
      <c r="I208" s="18">
        <f t="shared" si="10"/>
        <v>5.226</v>
      </c>
      <c r="J208" s="18">
        <f>IF(F208=100%,0,ROUND(I208*H208*F208,2))</f>
        <v>219.49</v>
      </c>
      <c r="K208" s="18">
        <f t="shared" si="11"/>
        <v>51.78</v>
      </c>
      <c r="L208" s="18">
        <f t="shared" si="12"/>
        <v>271.27</v>
      </c>
    </row>
    <row r="209" spans="1:12" s="14" customFormat="1" ht="79.2" x14ac:dyDescent="0.25">
      <c r="A209" s="15">
        <v>198</v>
      </c>
      <c r="B209" s="16" t="s">
        <v>65</v>
      </c>
      <c r="C209" s="16" t="s">
        <v>8</v>
      </c>
      <c r="D209" s="16" t="s">
        <v>33</v>
      </c>
      <c r="E209" s="17" t="s">
        <v>252</v>
      </c>
      <c r="F209" s="10">
        <v>0.26</v>
      </c>
      <c r="G209" s="18">
        <v>948</v>
      </c>
      <c r="H209" s="19">
        <v>24</v>
      </c>
      <c r="I209" s="18">
        <f t="shared" si="10"/>
        <v>5.6429999999999998</v>
      </c>
      <c r="J209" s="18">
        <f>IF(F209=100%,0,ROUND(I209*H209*F209,2))</f>
        <v>35.21</v>
      </c>
      <c r="K209" s="18">
        <f t="shared" si="11"/>
        <v>8.31</v>
      </c>
      <c r="L209" s="18">
        <f t="shared" si="12"/>
        <v>43.52</v>
      </c>
    </row>
    <row r="210" spans="1:12" s="14" customFormat="1" ht="92.4" x14ac:dyDescent="0.25">
      <c r="A210" s="15">
        <v>199</v>
      </c>
      <c r="B210" s="16" t="s">
        <v>65</v>
      </c>
      <c r="C210" s="16" t="s">
        <v>20</v>
      </c>
      <c r="D210" s="16" t="s">
        <v>33</v>
      </c>
      <c r="E210" s="17" t="s">
        <v>253</v>
      </c>
      <c r="F210" s="21">
        <v>0.2</v>
      </c>
      <c r="G210" s="18">
        <v>928</v>
      </c>
      <c r="H210" s="19">
        <v>168</v>
      </c>
      <c r="I210" s="18">
        <f t="shared" si="10"/>
        <v>5.524</v>
      </c>
      <c r="J210" s="18">
        <f>IF(F210=100%,0,ROUND(I210*H210*F210,2))</f>
        <v>185.61</v>
      </c>
      <c r="K210" s="18">
        <f t="shared" si="11"/>
        <v>43.79</v>
      </c>
      <c r="L210" s="18">
        <f t="shared" si="12"/>
        <v>229.4</v>
      </c>
    </row>
    <row r="211" spans="1:12" s="14" customFormat="1" ht="79.2" x14ac:dyDescent="0.25">
      <c r="A211" s="15">
        <v>200</v>
      </c>
      <c r="B211" s="16" t="s">
        <v>65</v>
      </c>
      <c r="C211" s="16" t="s">
        <v>5</v>
      </c>
      <c r="D211" s="16" t="s">
        <v>33</v>
      </c>
      <c r="E211" s="17" t="s">
        <v>254</v>
      </c>
      <c r="F211" s="10">
        <v>0.21000000000000002</v>
      </c>
      <c r="G211" s="18">
        <v>943</v>
      </c>
      <c r="H211" s="19">
        <v>168</v>
      </c>
      <c r="I211" s="18">
        <f t="shared" si="10"/>
        <v>5.6130000000000004</v>
      </c>
      <c r="J211" s="18">
        <f>IF(F211=100%,0,ROUND(I211*H211*F211,2))</f>
        <v>198.03</v>
      </c>
      <c r="K211" s="18">
        <f t="shared" si="11"/>
        <v>46.72</v>
      </c>
      <c r="L211" s="18">
        <f t="shared" si="12"/>
        <v>244.75</v>
      </c>
    </row>
    <row r="212" spans="1:12" s="14" customFormat="1" ht="92.4" x14ac:dyDescent="0.25">
      <c r="A212" s="15">
        <v>201</v>
      </c>
      <c r="B212" s="16" t="s">
        <v>71</v>
      </c>
      <c r="C212" s="16" t="s">
        <v>11</v>
      </c>
      <c r="D212" s="16" t="s">
        <v>51</v>
      </c>
      <c r="E212" s="14" t="s">
        <v>255</v>
      </c>
      <c r="F212" s="10">
        <v>0.19</v>
      </c>
      <c r="G212" s="18">
        <v>2149</v>
      </c>
      <c r="H212" s="19">
        <v>8</v>
      </c>
      <c r="I212" s="18">
        <f t="shared" si="10"/>
        <v>12.792</v>
      </c>
      <c r="J212" s="18">
        <f>IF(F212=100%,0,ROUND(I212*H212*F212,2))</f>
        <v>19.440000000000001</v>
      </c>
      <c r="K212" s="18">
        <f t="shared" si="11"/>
        <v>4.59</v>
      </c>
      <c r="L212" s="18">
        <f t="shared" si="12"/>
        <v>24.03</v>
      </c>
    </row>
    <row r="213" spans="1:12" s="14" customFormat="1" ht="92.4" x14ac:dyDescent="0.25">
      <c r="A213" s="15">
        <v>202</v>
      </c>
      <c r="B213" s="16" t="s">
        <v>71</v>
      </c>
      <c r="C213" s="16" t="s">
        <v>11</v>
      </c>
      <c r="D213" s="16" t="s">
        <v>51</v>
      </c>
      <c r="E213" s="14" t="s">
        <v>255</v>
      </c>
      <c r="F213" s="10">
        <v>0.16</v>
      </c>
      <c r="G213" s="18">
        <v>2149</v>
      </c>
      <c r="H213" s="19">
        <v>72</v>
      </c>
      <c r="I213" s="18">
        <f t="shared" si="10"/>
        <v>12.792</v>
      </c>
      <c r="J213" s="18">
        <f>IF(F213=100%,0,ROUND(I213*H213*F213,2))</f>
        <v>147.36000000000001</v>
      </c>
      <c r="K213" s="18">
        <f t="shared" si="11"/>
        <v>34.76</v>
      </c>
      <c r="L213" s="18">
        <f t="shared" si="12"/>
        <v>182.12</v>
      </c>
    </row>
    <row r="214" spans="1:12" s="14" customFormat="1" ht="92.4" x14ac:dyDescent="0.25">
      <c r="A214" s="15">
        <v>203</v>
      </c>
      <c r="B214" s="16" t="s">
        <v>71</v>
      </c>
      <c r="C214" s="16" t="s">
        <v>11</v>
      </c>
      <c r="D214" s="16" t="s">
        <v>51</v>
      </c>
      <c r="E214" s="14" t="s">
        <v>255</v>
      </c>
      <c r="F214" s="10">
        <v>6.0000000000000005E-2</v>
      </c>
      <c r="G214" s="18">
        <v>2149</v>
      </c>
      <c r="H214" s="19">
        <v>88</v>
      </c>
      <c r="I214" s="18">
        <f t="shared" si="10"/>
        <v>12.792</v>
      </c>
      <c r="J214" s="18">
        <f>IF(F214=100%,0,ROUND(I214*H214*F214,2))</f>
        <v>67.540000000000006</v>
      </c>
      <c r="K214" s="18">
        <f t="shared" si="11"/>
        <v>15.93</v>
      </c>
      <c r="L214" s="18">
        <f t="shared" si="12"/>
        <v>83.47</v>
      </c>
    </row>
    <row r="215" spans="1:12" s="14" customFormat="1" ht="105.6" x14ac:dyDescent="0.25">
      <c r="A215" s="15">
        <v>204</v>
      </c>
      <c r="B215" s="16" t="s">
        <v>65</v>
      </c>
      <c r="C215" s="16" t="s">
        <v>7</v>
      </c>
      <c r="D215" s="16" t="s">
        <v>62</v>
      </c>
      <c r="E215" s="17" t="s">
        <v>256</v>
      </c>
      <c r="F215" s="21">
        <v>0.1</v>
      </c>
      <c r="G215" s="18">
        <v>1093</v>
      </c>
      <c r="H215" s="19">
        <v>168</v>
      </c>
      <c r="I215" s="18">
        <f t="shared" si="10"/>
        <v>6.5060000000000002</v>
      </c>
      <c r="J215" s="18">
        <f>IF(F215=100%,0,ROUND(I215*H215*F215,2))</f>
        <v>109.3</v>
      </c>
      <c r="K215" s="18">
        <f t="shared" si="11"/>
        <v>25.78</v>
      </c>
      <c r="L215" s="18">
        <f t="shared" si="12"/>
        <v>135.07999999999998</v>
      </c>
    </row>
    <row r="216" spans="1:12" s="14" customFormat="1" ht="79.2" x14ac:dyDescent="0.25">
      <c r="A216" s="15">
        <v>205</v>
      </c>
      <c r="B216" s="16" t="s">
        <v>71</v>
      </c>
      <c r="C216" s="16" t="s">
        <v>12</v>
      </c>
      <c r="D216" s="16" t="s">
        <v>33</v>
      </c>
      <c r="E216" s="17" t="s">
        <v>257</v>
      </c>
      <c r="F216" s="10">
        <v>0.3</v>
      </c>
      <c r="G216" s="18">
        <v>1090</v>
      </c>
      <c r="H216" s="19">
        <v>168</v>
      </c>
      <c r="I216" s="18">
        <f t="shared" si="10"/>
        <v>6.4880000000000004</v>
      </c>
      <c r="J216" s="18">
        <f>IF(F216=100%,0,ROUND(I216*H216*F216,2))</f>
        <v>327</v>
      </c>
      <c r="K216" s="18">
        <f t="shared" si="11"/>
        <v>77.14</v>
      </c>
      <c r="L216" s="18">
        <f t="shared" si="12"/>
        <v>404.14</v>
      </c>
    </row>
    <row r="217" spans="1:12" s="14" customFormat="1" ht="79.2" x14ac:dyDescent="0.25">
      <c r="A217" s="15">
        <v>206</v>
      </c>
      <c r="B217" s="16" t="s">
        <v>65</v>
      </c>
      <c r="C217" s="16" t="s">
        <v>18</v>
      </c>
      <c r="D217" s="16" t="s">
        <v>34</v>
      </c>
      <c r="E217" s="17" t="s">
        <v>258</v>
      </c>
      <c r="F217" s="10">
        <v>0.3</v>
      </c>
      <c r="G217" s="18">
        <v>1142</v>
      </c>
      <c r="H217" s="19">
        <v>168</v>
      </c>
      <c r="I217" s="18">
        <f t="shared" si="10"/>
        <v>6.798</v>
      </c>
      <c r="J217" s="18">
        <f>IF(F217=100%,0,ROUND(I217*H217*F217,2))</f>
        <v>342.62</v>
      </c>
      <c r="K217" s="18">
        <f t="shared" si="11"/>
        <v>80.819999999999993</v>
      </c>
      <c r="L217" s="18">
        <f t="shared" si="12"/>
        <v>423.44</v>
      </c>
    </row>
    <row r="218" spans="1:12" s="14" customFormat="1" ht="79.2" x14ac:dyDescent="0.25">
      <c r="A218" s="15">
        <v>207</v>
      </c>
      <c r="B218" s="16" t="s">
        <v>65</v>
      </c>
      <c r="C218" s="16" t="s">
        <v>8</v>
      </c>
      <c r="D218" s="16" t="s">
        <v>33</v>
      </c>
      <c r="E218" s="17" t="s">
        <v>259</v>
      </c>
      <c r="F218" s="10">
        <v>0.04</v>
      </c>
      <c r="G218" s="18">
        <v>943</v>
      </c>
      <c r="H218" s="19">
        <v>120</v>
      </c>
      <c r="I218" s="18">
        <f t="shared" si="10"/>
        <v>5.6130000000000004</v>
      </c>
      <c r="J218" s="18">
        <f>IF(F218=100%,0,ROUND(I218*H218*F218,2))</f>
        <v>26.94</v>
      </c>
      <c r="K218" s="18">
        <f t="shared" si="11"/>
        <v>6.36</v>
      </c>
      <c r="L218" s="18">
        <f t="shared" si="12"/>
        <v>33.300000000000004</v>
      </c>
    </row>
    <row r="219" spans="1:12" s="14" customFormat="1" ht="105.6" x14ac:dyDescent="0.25">
      <c r="A219" s="15">
        <v>208</v>
      </c>
      <c r="B219" s="16" t="s">
        <v>65</v>
      </c>
      <c r="C219" s="16" t="s">
        <v>7</v>
      </c>
      <c r="D219" s="16" t="s">
        <v>62</v>
      </c>
      <c r="E219" s="17" t="s">
        <v>260</v>
      </c>
      <c r="F219" s="21">
        <v>0.1</v>
      </c>
      <c r="G219" s="18">
        <v>1093</v>
      </c>
      <c r="H219" s="19">
        <v>168</v>
      </c>
      <c r="I219" s="18">
        <f t="shared" si="10"/>
        <v>6.5060000000000002</v>
      </c>
      <c r="J219" s="18">
        <f>IF(F219=100%,0,ROUND(I219*H219*F219,2))</f>
        <v>109.3</v>
      </c>
      <c r="K219" s="18">
        <f t="shared" si="11"/>
        <v>25.78</v>
      </c>
      <c r="L219" s="18">
        <f t="shared" si="12"/>
        <v>135.07999999999998</v>
      </c>
    </row>
    <row r="220" spans="1:12" s="14" customFormat="1" ht="79.2" x14ac:dyDescent="0.25">
      <c r="A220" s="15">
        <v>209</v>
      </c>
      <c r="B220" s="16" t="s">
        <v>65</v>
      </c>
      <c r="C220" s="16" t="s">
        <v>18</v>
      </c>
      <c r="D220" s="16" t="s">
        <v>54</v>
      </c>
      <c r="E220" s="17" t="s">
        <v>261</v>
      </c>
      <c r="F220" s="10">
        <v>0.3</v>
      </c>
      <c r="G220" s="18">
        <v>1582</v>
      </c>
      <c r="H220" s="19">
        <v>168</v>
      </c>
      <c r="I220" s="18">
        <f t="shared" si="10"/>
        <v>9.4169999999999998</v>
      </c>
      <c r="J220" s="18">
        <f>IF(F220=100%,0,ROUND(I220*H220*F220,2))</f>
        <v>474.62</v>
      </c>
      <c r="K220" s="18">
        <f t="shared" si="11"/>
        <v>111.96</v>
      </c>
      <c r="L220" s="18">
        <f t="shared" si="12"/>
        <v>586.58000000000004</v>
      </c>
    </row>
    <row r="221" spans="1:12" s="14" customFormat="1" ht="92.4" x14ac:dyDescent="0.25">
      <c r="A221" s="15">
        <v>210</v>
      </c>
      <c r="B221" s="16" t="s">
        <v>65</v>
      </c>
      <c r="C221" s="16" t="s">
        <v>14</v>
      </c>
      <c r="D221" s="16" t="s">
        <v>55</v>
      </c>
      <c r="E221" s="17" t="s">
        <v>262</v>
      </c>
      <c r="F221" s="21">
        <v>0.3</v>
      </c>
      <c r="G221" s="18">
        <v>2253</v>
      </c>
      <c r="H221" s="19">
        <v>168</v>
      </c>
      <c r="I221" s="18">
        <f t="shared" si="10"/>
        <v>13.411</v>
      </c>
      <c r="J221" s="18">
        <f>IF(F221=100%,0,ROUND(I221*H221*F221,2))</f>
        <v>675.91</v>
      </c>
      <c r="K221" s="18">
        <f t="shared" si="11"/>
        <v>159.44999999999999</v>
      </c>
      <c r="L221" s="18">
        <f t="shared" si="12"/>
        <v>835.3599999999999</v>
      </c>
    </row>
    <row r="222" spans="1:12" s="14" customFormat="1" ht="79.2" x14ac:dyDescent="0.25">
      <c r="A222" s="15">
        <v>211</v>
      </c>
      <c r="B222" s="16" t="s">
        <v>65</v>
      </c>
      <c r="C222" s="16" t="s">
        <v>8</v>
      </c>
      <c r="D222" s="16" t="s">
        <v>31</v>
      </c>
      <c r="E222" s="17" t="s">
        <v>263</v>
      </c>
      <c r="F222" s="10">
        <v>0.24000000000000002</v>
      </c>
      <c r="G222" s="18">
        <v>878</v>
      </c>
      <c r="H222" s="19">
        <v>168</v>
      </c>
      <c r="I222" s="18">
        <f t="shared" si="10"/>
        <v>5.226</v>
      </c>
      <c r="J222" s="18">
        <f>IF(F222=100%,0,ROUND(I222*H222*F222,2))</f>
        <v>210.71</v>
      </c>
      <c r="K222" s="18">
        <f t="shared" si="11"/>
        <v>49.71</v>
      </c>
      <c r="L222" s="18">
        <f t="shared" si="12"/>
        <v>260.42</v>
      </c>
    </row>
    <row r="223" spans="1:12" s="14" customFormat="1" ht="92.4" x14ac:dyDescent="0.25">
      <c r="A223" s="15">
        <v>212</v>
      </c>
      <c r="B223" s="16" t="s">
        <v>71</v>
      </c>
      <c r="C223" s="16" t="s">
        <v>11</v>
      </c>
      <c r="D223" s="16" t="s">
        <v>56</v>
      </c>
      <c r="E223" s="14" t="s">
        <v>264</v>
      </c>
      <c r="F223" s="10">
        <v>0.17</v>
      </c>
      <c r="G223" s="18">
        <v>1961</v>
      </c>
      <c r="H223" s="19">
        <v>8</v>
      </c>
      <c r="I223" s="18">
        <f t="shared" si="10"/>
        <v>11.673</v>
      </c>
      <c r="J223" s="18">
        <f>IF(F223=100%,0,ROUND(I223*H223*F223,2))</f>
        <v>15.88</v>
      </c>
      <c r="K223" s="18">
        <f t="shared" si="11"/>
        <v>3.75</v>
      </c>
      <c r="L223" s="18">
        <f t="shared" si="12"/>
        <v>19.630000000000003</v>
      </c>
    </row>
    <row r="224" spans="1:12" s="14" customFormat="1" ht="92.4" x14ac:dyDescent="0.25">
      <c r="A224" s="15">
        <v>213</v>
      </c>
      <c r="B224" s="16" t="s">
        <v>71</v>
      </c>
      <c r="C224" s="16" t="s">
        <v>11</v>
      </c>
      <c r="D224" s="16" t="s">
        <v>56</v>
      </c>
      <c r="E224" s="14" t="s">
        <v>264</v>
      </c>
      <c r="F224" s="10">
        <v>9.9999999999999992E-2</v>
      </c>
      <c r="G224" s="18">
        <v>1961</v>
      </c>
      <c r="H224" s="19">
        <v>128</v>
      </c>
      <c r="I224" s="18">
        <f t="shared" si="10"/>
        <v>11.673</v>
      </c>
      <c r="J224" s="18">
        <f>IF(F224=100%,0,ROUND(I224*H224*F224,2))</f>
        <v>149.41</v>
      </c>
      <c r="K224" s="18">
        <f t="shared" si="11"/>
        <v>35.25</v>
      </c>
      <c r="L224" s="18">
        <f t="shared" si="12"/>
        <v>184.66</v>
      </c>
    </row>
    <row r="225" spans="1:12" s="14" customFormat="1" ht="79.2" x14ac:dyDescent="0.25">
      <c r="A225" s="15">
        <v>214</v>
      </c>
      <c r="B225" s="16" t="s">
        <v>65</v>
      </c>
      <c r="C225" s="16" t="s">
        <v>18</v>
      </c>
      <c r="D225" s="16" t="s">
        <v>32</v>
      </c>
      <c r="E225" s="17" t="s">
        <v>265</v>
      </c>
      <c r="F225" s="10">
        <v>0.1</v>
      </c>
      <c r="G225" s="18">
        <v>1036</v>
      </c>
      <c r="H225" s="19">
        <v>168</v>
      </c>
      <c r="I225" s="18">
        <f t="shared" si="10"/>
        <v>6.1669999999999998</v>
      </c>
      <c r="J225" s="18">
        <f>IF(F225=100%,0,ROUND(I225*H225*F225,2))</f>
        <v>103.61</v>
      </c>
      <c r="K225" s="18">
        <f t="shared" si="11"/>
        <v>24.44</v>
      </c>
      <c r="L225" s="18">
        <f t="shared" si="12"/>
        <v>128.05000000000001</v>
      </c>
    </row>
    <row r="226" spans="1:12" s="14" customFormat="1" ht="79.2" x14ac:dyDescent="0.25">
      <c r="A226" s="15">
        <v>215</v>
      </c>
      <c r="B226" s="16" t="s">
        <v>65</v>
      </c>
      <c r="C226" s="16" t="s">
        <v>18</v>
      </c>
      <c r="D226" s="16" t="s">
        <v>34</v>
      </c>
      <c r="E226" s="17" t="s">
        <v>266</v>
      </c>
      <c r="F226" s="10">
        <v>0.25</v>
      </c>
      <c r="G226" s="18">
        <v>1137</v>
      </c>
      <c r="H226" s="19">
        <v>168</v>
      </c>
      <c r="I226" s="18">
        <f t="shared" si="10"/>
        <v>6.7679999999999998</v>
      </c>
      <c r="J226" s="18">
        <f>IF(F226=100%,0,ROUND(I226*H226*F226,2))</f>
        <v>284.26</v>
      </c>
      <c r="K226" s="18">
        <f t="shared" si="11"/>
        <v>67.06</v>
      </c>
      <c r="L226" s="18">
        <f t="shared" si="12"/>
        <v>351.32</v>
      </c>
    </row>
    <row r="227" spans="1:12" s="14" customFormat="1" ht="79.2" x14ac:dyDescent="0.25">
      <c r="A227" s="15">
        <v>216</v>
      </c>
      <c r="B227" s="16" t="s">
        <v>65</v>
      </c>
      <c r="C227" s="16" t="s">
        <v>10</v>
      </c>
      <c r="D227" s="16" t="s">
        <v>37</v>
      </c>
      <c r="E227" s="17" t="s">
        <v>267</v>
      </c>
      <c r="F227" s="10">
        <v>0.3</v>
      </c>
      <c r="G227" s="18">
        <v>1538</v>
      </c>
      <c r="H227" s="19">
        <v>168</v>
      </c>
      <c r="I227" s="18">
        <f t="shared" si="10"/>
        <v>9.1549999999999994</v>
      </c>
      <c r="J227" s="18">
        <f>IF(F227=100%,0,ROUND(I227*H227*F227,2))</f>
        <v>461.41</v>
      </c>
      <c r="K227" s="18">
        <f t="shared" si="11"/>
        <v>108.85</v>
      </c>
      <c r="L227" s="18">
        <f t="shared" si="12"/>
        <v>570.26</v>
      </c>
    </row>
    <row r="228" spans="1:12" s="14" customFormat="1" ht="79.2" x14ac:dyDescent="0.25">
      <c r="A228" s="15">
        <v>217</v>
      </c>
      <c r="B228" s="16" t="s">
        <v>71</v>
      </c>
      <c r="C228" s="16" t="s">
        <v>12</v>
      </c>
      <c r="D228" s="16" t="s">
        <v>32</v>
      </c>
      <c r="E228" s="17" t="s">
        <v>268</v>
      </c>
      <c r="F228" s="10">
        <v>0.3</v>
      </c>
      <c r="G228" s="18">
        <v>1223</v>
      </c>
      <c r="H228" s="19">
        <v>120</v>
      </c>
      <c r="I228" s="18">
        <f t="shared" si="10"/>
        <v>7.28</v>
      </c>
      <c r="J228" s="18">
        <f>IF(F228=100%,0,ROUND(I228*H228*F228,2))</f>
        <v>262.08</v>
      </c>
      <c r="K228" s="18">
        <f t="shared" si="11"/>
        <v>61.82</v>
      </c>
      <c r="L228" s="18">
        <f t="shared" si="12"/>
        <v>323.89999999999998</v>
      </c>
    </row>
    <row r="229" spans="1:12" s="14" customFormat="1" ht="92.4" x14ac:dyDescent="0.25">
      <c r="A229" s="15">
        <v>218</v>
      </c>
      <c r="B229" s="16" t="s">
        <v>65</v>
      </c>
      <c r="C229" s="16" t="s">
        <v>20</v>
      </c>
      <c r="D229" s="16" t="s">
        <v>32</v>
      </c>
      <c r="E229" s="17" t="s">
        <v>269</v>
      </c>
      <c r="F229" s="21">
        <v>0.25</v>
      </c>
      <c r="G229" s="18">
        <v>1072</v>
      </c>
      <c r="H229" s="19">
        <v>168</v>
      </c>
      <c r="I229" s="18">
        <f t="shared" si="10"/>
        <v>6.3810000000000002</v>
      </c>
      <c r="J229" s="18">
        <f>IF(F229=100%,0,ROUND(I229*H229*F229,2))</f>
        <v>268</v>
      </c>
      <c r="K229" s="18">
        <f t="shared" si="11"/>
        <v>63.22</v>
      </c>
      <c r="L229" s="18">
        <f t="shared" si="12"/>
        <v>331.22</v>
      </c>
    </row>
    <row r="230" spans="1:12" s="14" customFormat="1" ht="105.6" x14ac:dyDescent="0.25">
      <c r="A230" s="15">
        <v>219</v>
      </c>
      <c r="B230" s="16" t="s">
        <v>65</v>
      </c>
      <c r="C230" s="16" t="s">
        <v>7</v>
      </c>
      <c r="D230" s="16" t="s">
        <v>32</v>
      </c>
      <c r="E230" s="17" t="s">
        <v>270</v>
      </c>
      <c r="F230" s="10">
        <v>0.15</v>
      </c>
      <c r="G230" s="18">
        <v>1085</v>
      </c>
      <c r="H230" s="19">
        <v>168</v>
      </c>
      <c r="I230" s="18">
        <f t="shared" si="10"/>
        <v>6.4580000000000002</v>
      </c>
      <c r="J230" s="18">
        <f>IF(F230=100%,0,ROUND(I230*H230*F230,2))</f>
        <v>162.74</v>
      </c>
      <c r="K230" s="18">
        <f t="shared" si="11"/>
        <v>38.39</v>
      </c>
      <c r="L230" s="18">
        <f t="shared" si="12"/>
        <v>201.13</v>
      </c>
    </row>
    <row r="231" spans="1:12" s="14" customFormat="1" ht="79.2" x14ac:dyDescent="0.25">
      <c r="A231" s="15">
        <v>220</v>
      </c>
      <c r="B231" s="16" t="s">
        <v>71</v>
      </c>
      <c r="C231" s="16" t="s">
        <v>12</v>
      </c>
      <c r="D231" s="16" t="s">
        <v>33</v>
      </c>
      <c r="E231" s="17" t="s">
        <v>271</v>
      </c>
      <c r="F231" s="10">
        <v>0.3</v>
      </c>
      <c r="G231" s="18">
        <v>1130</v>
      </c>
      <c r="H231" s="19">
        <v>88</v>
      </c>
      <c r="I231" s="18">
        <f t="shared" si="10"/>
        <v>6.726</v>
      </c>
      <c r="J231" s="18">
        <f>IF(F231=100%,0,ROUND(I231*H231*F231,2))</f>
        <v>177.57</v>
      </c>
      <c r="K231" s="18">
        <f t="shared" si="11"/>
        <v>41.89</v>
      </c>
      <c r="L231" s="18">
        <f t="shared" si="12"/>
        <v>219.45999999999998</v>
      </c>
    </row>
    <row r="232" spans="1:12" s="14" customFormat="1" ht="79.2" x14ac:dyDescent="0.25">
      <c r="A232" s="15">
        <v>221</v>
      </c>
      <c r="B232" s="16" t="s">
        <v>65</v>
      </c>
      <c r="C232" s="16" t="s">
        <v>5</v>
      </c>
      <c r="D232" s="16" t="s">
        <v>33</v>
      </c>
      <c r="E232" s="17" t="s">
        <v>272</v>
      </c>
      <c r="F232" s="10">
        <v>0.14000000000000001</v>
      </c>
      <c r="G232" s="18">
        <v>963</v>
      </c>
      <c r="H232" s="19">
        <v>168</v>
      </c>
      <c r="I232" s="18">
        <f t="shared" si="10"/>
        <v>5.7320000000000002</v>
      </c>
      <c r="J232" s="18">
        <f>IF(F232=100%,0,ROUND(I232*H232*F232,2))</f>
        <v>134.82</v>
      </c>
      <c r="K232" s="18">
        <f t="shared" si="11"/>
        <v>31.8</v>
      </c>
      <c r="L232" s="18">
        <f t="shared" si="12"/>
        <v>166.62</v>
      </c>
    </row>
    <row r="233" spans="1:12" s="14" customFormat="1" ht="92.4" x14ac:dyDescent="0.25">
      <c r="A233" s="15">
        <v>222</v>
      </c>
      <c r="B233" s="16" t="s">
        <v>65</v>
      </c>
      <c r="C233" s="16" t="s">
        <v>20</v>
      </c>
      <c r="D233" s="16" t="s">
        <v>33</v>
      </c>
      <c r="E233" s="17" t="s">
        <v>273</v>
      </c>
      <c r="F233" s="21">
        <v>0.25</v>
      </c>
      <c r="G233" s="18">
        <v>913</v>
      </c>
      <c r="H233" s="19">
        <v>168</v>
      </c>
      <c r="I233" s="18">
        <f t="shared" si="10"/>
        <v>5.4349999999999996</v>
      </c>
      <c r="J233" s="18">
        <f>IF(F233=100%,0,ROUND(I233*H233*F233,2))</f>
        <v>228.27</v>
      </c>
      <c r="K233" s="18">
        <f t="shared" si="11"/>
        <v>53.85</v>
      </c>
      <c r="L233" s="18">
        <f t="shared" si="12"/>
        <v>282.12</v>
      </c>
    </row>
    <row r="234" spans="1:12" s="14" customFormat="1" ht="79.2" x14ac:dyDescent="0.25">
      <c r="A234" s="15">
        <v>223</v>
      </c>
      <c r="B234" s="16" t="s">
        <v>65</v>
      </c>
      <c r="C234" s="16" t="s">
        <v>9</v>
      </c>
      <c r="D234" s="16" t="s">
        <v>37</v>
      </c>
      <c r="E234" s="17" t="s">
        <v>274</v>
      </c>
      <c r="F234" s="10">
        <v>0.29000000000000004</v>
      </c>
      <c r="G234" s="18">
        <v>1720</v>
      </c>
      <c r="H234" s="19">
        <v>168</v>
      </c>
      <c r="I234" s="18">
        <f t="shared" si="10"/>
        <v>10.238</v>
      </c>
      <c r="J234" s="18">
        <f>IF(F234=100%,0,ROUND(I234*H234*F234,2))</f>
        <v>498.8</v>
      </c>
      <c r="K234" s="18">
        <f t="shared" si="11"/>
        <v>117.67</v>
      </c>
      <c r="L234" s="18">
        <f t="shared" si="12"/>
        <v>616.47</v>
      </c>
    </row>
    <row r="235" spans="1:12" s="14" customFormat="1" ht="105.6" x14ac:dyDescent="0.25">
      <c r="A235" s="15">
        <v>224</v>
      </c>
      <c r="B235" s="16" t="s">
        <v>65</v>
      </c>
      <c r="C235" s="16" t="s">
        <v>7</v>
      </c>
      <c r="D235" s="16" t="s">
        <v>33</v>
      </c>
      <c r="E235" s="17" t="s">
        <v>275</v>
      </c>
      <c r="F235" s="10">
        <v>0.15</v>
      </c>
      <c r="G235" s="18">
        <v>954</v>
      </c>
      <c r="H235" s="19">
        <v>168</v>
      </c>
      <c r="I235" s="18">
        <f t="shared" si="10"/>
        <v>5.6790000000000003</v>
      </c>
      <c r="J235" s="18">
        <f>IF(F235=100%,0,ROUND(I235*H235*F235,2))</f>
        <v>143.11000000000001</v>
      </c>
      <c r="K235" s="18">
        <f t="shared" si="11"/>
        <v>33.76</v>
      </c>
      <c r="L235" s="18">
        <f t="shared" si="12"/>
        <v>176.87</v>
      </c>
    </row>
    <row r="236" spans="1:12" s="14" customFormat="1" ht="105.6" x14ac:dyDescent="0.25">
      <c r="A236" s="15">
        <v>225</v>
      </c>
      <c r="B236" s="16" t="s">
        <v>65</v>
      </c>
      <c r="C236" s="16" t="s">
        <v>7</v>
      </c>
      <c r="D236" s="16" t="s">
        <v>33</v>
      </c>
      <c r="E236" s="17" t="s">
        <v>276</v>
      </c>
      <c r="F236" s="10">
        <v>0.15</v>
      </c>
      <c r="G236" s="18">
        <v>934</v>
      </c>
      <c r="H236" s="19">
        <v>168</v>
      </c>
      <c r="I236" s="18">
        <f t="shared" si="10"/>
        <v>5.56</v>
      </c>
      <c r="J236" s="18">
        <f>IF(F236=100%,0,ROUND(I236*H236*F236,2))</f>
        <v>140.11000000000001</v>
      </c>
      <c r="K236" s="18">
        <f t="shared" si="11"/>
        <v>33.049999999999997</v>
      </c>
      <c r="L236" s="18">
        <f t="shared" si="12"/>
        <v>173.16000000000003</v>
      </c>
    </row>
    <row r="237" spans="1:12" s="14" customFormat="1" ht="79.2" x14ac:dyDescent="0.25">
      <c r="A237" s="15">
        <v>226</v>
      </c>
      <c r="B237" s="16" t="s">
        <v>65</v>
      </c>
      <c r="C237" s="16" t="s">
        <v>17</v>
      </c>
      <c r="D237" s="16" t="s">
        <v>32</v>
      </c>
      <c r="E237" s="17" t="s">
        <v>277</v>
      </c>
      <c r="F237" s="10">
        <v>0.15</v>
      </c>
      <c r="G237" s="18">
        <v>1096</v>
      </c>
      <c r="H237" s="19">
        <v>168</v>
      </c>
      <c r="I237" s="18">
        <f t="shared" si="10"/>
        <v>6.524</v>
      </c>
      <c r="J237" s="18">
        <f>IF(F237=100%,0,ROUND(I237*H237*F237,2))</f>
        <v>164.4</v>
      </c>
      <c r="K237" s="18">
        <f t="shared" si="11"/>
        <v>38.78</v>
      </c>
      <c r="L237" s="18">
        <f t="shared" si="12"/>
        <v>203.18</v>
      </c>
    </row>
  </sheetData>
  <mergeCells count="1">
    <mergeCell ref="A8:L8"/>
  </mergeCells>
  <conditionalFormatting sqref="E10:E17 E20:E84 E87:E135 E141:E149 E156:E179 E182:E195 E200:E211 E215:E222 E225:E1048576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11.pielikums</vt:lpstr>
      <vt:lpstr>'11.pielikums'!Print_Area</vt:lpstr>
      <vt:lpstr>'11.pielikums'!Print_Titles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11.pielikums anotācijai</dc:title>
  <dc:creator>Inga Ošiņa</dc:creator>
  <dc:description>67219608, inga.osina@iem.gov.lv</dc:description>
  <cp:lastModifiedBy>Inga Ošiņa</cp:lastModifiedBy>
  <cp:lastPrinted>2022-03-02T13:21:44Z</cp:lastPrinted>
  <dcterms:created xsi:type="dcterms:W3CDTF">2021-01-19T10:53:51Z</dcterms:created>
  <dcterms:modified xsi:type="dcterms:W3CDTF">2022-03-02T13:22:00Z</dcterms:modified>
</cp:coreProperties>
</file>