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file-itd-01.lm.local\LMshared\BUDZETS\2026.gads\Mājokļa_pab_reforma\1_materiāls minsitram uz 04.02.2026\JAUNS_liekam_TAP_ā\Anotācijas III sadaļas pielikumi\"/>
    </mc:Choice>
  </mc:AlternateContent>
  <xr:revisionPtr revIDLastSave="0" documentId="13_ncr:1_{6A444450-45F2-4AD9-B93C-5930D0603B25}" xr6:coauthVersionLast="47" xr6:coauthVersionMax="47" xr10:uidLastSave="{00000000-0000-0000-0000-000000000000}"/>
  <bookViews>
    <workbookView xWindow="-110" yWindow="-110" windowWidth="25820" windowHeight="13900" xr2:uid="{00000000-000D-0000-FFFF-FFFF00000000}"/>
  </bookViews>
  <sheets>
    <sheet name="Lap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3" i="1" l="1"/>
  <c r="C16" i="1" s="1"/>
  <c r="D10" i="1" s="1"/>
  <c r="E10" i="1" s="1"/>
  <c r="F10" i="1" s="1"/>
  <c r="G10" i="1" s="1"/>
  <c r="C10" i="1"/>
  <c r="H10" i="1" l="1"/>
  <c r="J10" i="1" s="1"/>
  <c r="B21" i="1" s="1"/>
  <c r="B22" i="1" l="1"/>
  <c r="B23" i="1" s="1"/>
</calcChain>
</file>

<file path=xl/sharedStrings.xml><?xml version="1.0" encoding="utf-8"?>
<sst xmlns="http://schemas.openxmlformats.org/spreadsheetml/2006/main" count="45" uniqueCount="39">
  <si>
    <t>amati</t>
  </si>
  <si>
    <t>vidējais atlagojums*</t>
  </si>
  <si>
    <t>3= 2 x 42</t>
  </si>
  <si>
    <t>amata vietu skaits, kuriem nosaka piemaksu</t>
  </si>
  <si>
    <t>vidēji 1 pašvaldība</t>
  </si>
  <si>
    <t>Prognoze 42 pašvaldības</t>
  </si>
  <si>
    <t xml:space="preserve">piemaksas apmērs </t>
  </si>
  <si>
    <t>vidēji 1 amata vieta</t>
  </si>
  <si>
    <t>DD VSAOI</t>
  </si>
  <si>
    <t>6=5 x 23.59%</t>
  </si>
  <si>
    <t>slodzes</t>
  </si>
  <si>
    <t>euro</t>
  </si>
  <si>
    <t>KOPĀ</t>
  </si>
  <si>
    <t>7=5+6</t>
  </si>
  <si>
    <t>8=7 x 3</t>
  </si>
  <si>
    <t>Izdevumi KOPĀ</t>
  </si>
  <si>
    <t>Piemaksas periods</t>
  </si>
  <si>
    <t>mēneši</t>
  </si>
  <si>
    <t>10=8 x 9</t>
  </si>
  <si>
    <t>*Atbilstoši aptaujas par sociālā darba jomas speciālistiem Sociālajā dienestā uz 03.03.2025. atlīdzība ir sekojoša:</t>
  </si>
  <si>
    <t>Sociālie darbinieki</t>
  </si>
  <si>
    <t>Sociālās palīdzības organizatori</t>
  </si>
  <si>
    <t>skaits</t>
  </si>
  <si>
    <t>atalgojums/ bruto</t>
  </si>
  <si>
    <t>Struktūrvienības vadītājs</t>
  </si>
  <si>
    <t>Vidējais mēnešalgas apmērs</t>
  </si>
  <si>
    <t>Izdevumi KOPĀ**</t>
  </si>
  <si>
    <t xml:space="preserve">*šie nav amati, kuriem nosakāma piemaksa. Šo amatu vidējā mēnešalga izmantota aprēķiniem, lai noteikti normas ietekmi uz valsts budžetu.  Pašavldība izvērtē amatus/ darbiniekus, kuri iesaistīti MP aprēķinā un kuriem dēļ SPSPL grozījumiem palielinās darba intensitāte. </t>
  </si>
  <si>
    <t>Pašvaldības SD nodarbinātie, kuriem veikta piemaksa atbilstoši SPSPL pārejas noteikumu 71.punkta 3.apakšpunktam</t>
  </si>
  <si>
    <t>Ja laikposmā no 2026. gada 1. marta līdz 2026. gada 30. jūnijam pašvaldības sociālā dienesta darbinieks, kurš ir iesaistīts mājokļa pabalsta nodrošināšanā mājsaimniecībām, ir veicis papildu darbu, pašvaldība drīkst noteikt šādam darbiniekiem papildus normatīvajos aktos par piemaksu noteikšanas kārtību un to apmēru valsts un pašvaldību institūcijās 2026. gadā noteiktajam maksimālajam piemaksu apmēram – piemaksu par darba intensitāti līdz 30 procentiem no mēnešalgas.</t>
  </si>
  <si>
    <t>Pašvaldības sociālā dienesta darbiniekiem, kuri ir iesaistīts mājokļa pabalsta nodrošināšanā mājsaimniecībām,  
piemaksa par darba intensitāti (2026. gada marts - 2026. gada jūnijs)</t>
  </si>
  <si>
    <t>**Aprēķini veikti Excel vidē un var atšķirties noapaļošanas rezultātā.</t>
  </si>
  <si>
    <t>piemaksas apmērs 30% vidēji/  mēn</t>
  </si>
  <si>
    <t>5=4 x0.3</t>
  </si>
  <si>
    <t>Ietekme uz pašvaldību un valsts budžetiem:</t>
  </si>
  <si>
    <t>Valsts budžets</t>
  </si>
  <si>
    <t>Pašvaldību budžets</t>
  </si>
  <si>
    <t>4. pielikums</t>
  </si>
  <si>
    <t>Tiesību akta projekta "Grozījums likumā "Sociālo pakalpojumu un sociālās palīdzības likums"" sākotnējās ietekmes (ex-ante) novērtējuma ziņojumam (anotācijai) 
26-TA-406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</si>
</sst>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Times New Roman"/>
      <family val="1"/>
      <charset val="186"/>
    </font>
    <font>
      <sz val="9"/>
      <color theme="1"/>
      <name val="Times New Roman"/>
      <family val="1"/>
      <charset val="186"/>
    </font>
    <font>
      <sz val="8"/>
      <color theme="1"/>
      <name val="Times New Roman"/>
      <family val="1"/>
      <charset val="186"/>
    </font>
    <font>
      <i/>
      <sz val="8"/>
      <color theme="1"/>
      <name val="Times New Roman"/>
      <family val="1"/>
      <charset val="186"/>
    </font>
    <font>
      <sz val="7"/>
      <color theme="1"/>
      <name val="Times New Roman"/>
      <family val="1"/>
      <charset val="186"/>
    </font>
    <font>
      <i/>
      <sz val="11"/>
      <color theme="1"/>
      <name val="Times New Roman"/>
      <family val="1"/>
      <charset val="186"/>
    </font>
    <font>
      <b/>
      <i/>
      <sz val="9"/>
      <color theme="1"/>
      <name val="Times New Roman"/>
      <family val="1"/>
      <charset val="186"/>
    </font>
    <font>
      <i/>
      <sz val="9"/>
      <color theme="1"/>
      <name val="Times New Roman"/>
      <family val="1"/>
      <charset val="186"/>
    </font>
    <font>
      <sz val="8"/>
      <name val="Times New Roman"/>
      <family val="1"/>
      <charset val="186"/>
    </font>
    <font>
      <b/>
      <sz val="8"/>
      <name val="Times New Roman"/>
      <family val="1"/>
      <charset val="186"/>
    </font>
    <font>
      <sz val="7"/>
      <name val="Times New Roman"/>
      <family val="1"/>
      <charset val="186"/>
    </font>
    <font>
      <i/>
      <sz val="8"/>
      <name val="Times New Roman"/>
      <family val="1"/>
      <charset val="186"/>
    </font>
    <font>
      <sz val="9"/>
      <name val="Times New Roman"/>
      <family val="1"/>
      <charset val="186"/>
    </font>
    <font>
      <b/>
      <sz val="9"/>
      <name val="Times New Roman"/>
      <family val="1"/>
      <charset val="186"/>
    </font>
    <font>
      <b/>
      <sz val="11"/>
      <color theme="1"/>
      <name val="Times New Roman"/>
      <family val="1"/>
      <charset val="186"/>
    </font>
    <font>
      <sz val="10"/>
      <color theme="1"/>
      <name val="Times New Roman"/>
      <family val="1"/>
      <charset val="186"/>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58">
    <xf numFmtId="0" fontId="0" fillId="0" borderId="0" xfId="0"/>
    <xf numFmtId="0" fontId="1" fillId="0" borderId="0" xfId="0" applyFont="1"/>
    <xf numFmtId="0" fontId="1" fillId="0" borderId="0" xfId="0" applyFont="1" applyAlignment="1">
      <alignment horizontal="center" wrapText="1"/>
    </xf>
    <xf numFmtId="0" fontId="3" fillId="0" borderId="1" xfId="0" applyFont="1" applyBorder="1" applyAlignment="1">
      <alignment horizontal="center" wrapText="1"/>
    </xf>
    <xf numFmtId="0" fontId="4" fillId="0" borderId="3" xfId="0" applyFont="1" applyBorder="1" applyAlignment="1">
      <alignment horizontal="center" wrapText="1"/>
    </xf>
    <xf numFmtId="0" fontId="2" fillId="2" borderId="2" xfId="0" applyFont="1" applyFill="1" applyBorder="1" applyAlignment="1">
      <alignment vertical="top" wrapText="1"/>
    </xf>
    <xf numFmtId="3" fontId="2" fillId="0" borderId="1" xfId="0" applyNumberFormat="1" applyFont="1" applyBorder="1" applyAlignment="1">
      <alignment horizontal="center" vertical="top"/>
    </xf>
    <xf numFmtId="3" fontId="2" fillId="0" borderId="3" xfId="0" applyNumberFormat="1" applyFont="1" applyBorder="1" applyAlignment="1">
      <alignment horizontal="right" vertical="top"/>
    </xf>
    <xf numFmtId="0" fontId="3" fillId="0" borderId="6" xfId="0" applyFont="1" applyBorder="1" applyAlignment="1">
      <alignment horizontal="center" wrapText="1"/>
    </xf>
    <xf numFmtId="0" fontId="5" fillId="0" borderId="1" xfId="0" applyFont="1" applyBorder="1" applyAlignment="1">
      <alignment horizontal="center" wrapText="1"/>
    </xf>
    <xf numFmtId="0" fontId="5" fillId="0" borderId="3" xfId="0" applyFont="1" applyBorder="1" applyAlignment="1">
      <alignment horizontal="center" wrapText="1"/>
    </xf>
    <xf numFmtId="0" fontId="2" fillId="0" borderId="0" xfId="0" applyFont="1"/>
    <xf numFmtId="0" fontId="2" fillId="0" borderId="0" xfId="0" applyFont="1" applyAlignment="1">
      <alignment wrapText="1"/>
    </xf>
    <xf numFmtId="0" fontId="2" fillId="0" borderId="0" xfId="0" applyFont="1" applyAlignment="1">
      <alignment horizontal="center" wrapText="1"/>
    </xf>
    <xf numFmtId="0" fontId="3" fillId="0" borderId="0" xfId="0" applyFont="1" applyAlignment="1">
      <alignment wrapText="1"/>
    </xf>
    <xf numFmtId="0" fontId="3" fillId="0" borderId="0" xfId="0" applyFont="1" applyAlignment="1">
      <alignment horizontal="center" wrapText="1"/>
    </xf>
    <xf numFmtId="3" fontId="2" fillId="0" borderId="0" xfId="0" applyNumberFormat="1" applyFont="1" applyAlignment="1">
      <alignment horizontal="center"/>
    </xf>
    <xf numFmtId="3" fontId="2" fillId="0" borderId="0" xfId="0" applyNumberFormat="1" applyFont="1"/>
    <xf numFmtId="0" fontId="6" fillId="0" borderId="0" xfId="0" applyFont="1"/>
    <xf numFmtId="3" fontId="7" fillId="0" borderId="0" xfId="0" applyNumberFormat="1" applyFont="1"/>
    <xf numFmtId="0" fontId="8" fillId="0" borderId="0" xfId="0" applyFont="1"/>
    <xf numFmtId="0" fontId="9" fillId="0" borderId="1" xfId="0" applyFont="1" applyBorder="1" applyAlignment="1">
      <alignment horizontal="center" wrapText="1"/>
    </xf>
    <xf numFmtId="0" fontId="11" fillId="0" borderId="1" xfId="0" applyFont="1" applyBorder="1" applyAlignment="1">
      <alignment horizontal="center" wrapText="1"/>
    </xf>
    <xf numFmtId="0" fontId="11" fillId="0" borderId="3" xfId="0" applyFont="1" applyBorder="1" applyAlignment="1">
      <alignment horizontal="center" wrapText="1"/>
    </xf>
    <xf numFmtId="0" fontId="12" fillId="0" borderId="3" xfId="0" applyFont="1" applyBorder="1" applyAlignment="1">
      <alignment horizontal="center" wrapText="1"/>
    </xf>
    <xf numFmtId="0" fontId="9" fillId="0" borderId="3" xfId="0" applyFont="1" applyBorder="1" applyAlignment="1">
      <alignment horizontal="center" vertical="center" wrapText="1"/>
    </xf>
    <xf numFmtId="4" fontId="13" fillId="0" borderId="1" xfId="0" applyNumberFormat="1" applyFont="1" applyBorder="1" applyAlignment="1">
      <alignment horizontal="right" vertical="top"/>
    </xf>
    <xf numFmtId="3" fontId="13" fillId="0" borderId="3" xfId="0" applyNumberFormat="1" applyFont="1" applyBorder="1" applyAlignment="1">
      <alignment horizontal="center" vertical="top"/>
    </xf>
    <xf numFmtId="3" fontId="14" fillId="0" borderId="1" xfId="0" applyNumberFormat="1" applyFont="1" applyBorder="1" applyAlignment="1">
      <alignment horizontal="right" vertical="top"/>
    </xf>
    <xf numFmtId="3" fontId="13" fillId="0" borderId="1" xfId="0" applyNumberFormat="1" applyFont="1" applyBorder="1" applyAlignment="1">
      <alignment horizontal="right" vertical="top"/>
    </xf>
    <xf numFmtId="0" fontId="13" fillId="0" borderId="0" xfId="0" applyFont="1"/>
    <xf numFmtId="3" fontId="1" fillId="0" borderId="0" xfId="0" applyNumberFormat="1" applyFont="1"/>
    <xf numFmtId="0" fontId="15" fillId="0" borderId="0" xfId="0" applyFont="1"/>
    <xf numFmtId="3" fontId="15" fillId="0" borderId="0" xfId="0" applyNumberFormat="1" applyFont="1"/>
    <xf numFmtId="0" fontId="16" fillId="0" borderId="0" xfId="0" applyFont="1" applyAlignment="1">
      <alignment horizontal="right" vertical="top"/>
    </xf>
    <xf numFmtId="0" fontId="3" fillId="0" borderId="10" xfId="0" applyFont="1" applyBorder="1" applyAlignment="1">
      <alignment horizontal="center" wrapText="1"/>
    </xf>
    <xf numFmtId="0" fontId="3" fillId="0" borderId="11" xfId="0" applyFont="1" applyBorder="1" applyAlignment="1">
      <alignment horizontal="center" wrapText="1"/>
    </xf>
    <xf numFmtId="0" fontId="3" fillId="0" borderId="4" xfId="0" applyFont="1" applyBorder="1" applyAlignment="1">
      <alignment horizontal="center" wrapText="1"/>
    </xf>
    <xf numFmtId="0" fontId="3" fillId="0" borderId="8" xfId="0" applyFont="1" applyBorder="1" applyAlignment="1">
      <alignment horizontal="center" wrapText="1"/>
    </xf>
    <xf numFmtId="0" fontId="3" fillId="0" borderId="1" xfId="0" applyFont="1" applyBorder="1" applyAlignment="1">
      <alignment horizontal="center" wrapText="1"/>
    </xf>
    <xf numFmtId="0" fontId="9" fillId="0" borderId="2" xfId="0" applyFont="1" applyBorder="1" applyAlignment="1">
      <alignment horizontal="center" wrapText="1"/>
    </xf>
    <xf numFmtId="0" fontId="9" fillId="0" borderId="5" xfId="0" applyFont="1" applyBorder="1" applyAlignment="1">
      <alignment horizontal="center" wrapText="1"/>
    </xf>
    <xf numFmtId="0" fontId="9" fillId="0" borderId="3" xfId="0" applyFont="1" applyBorder="1" applyAlignment="1">
      <alignment horizontal="center" wrapText="1"/>
    </xf>
    <xf numFmtId="0" fontId="9" fillId="0" borderId="1" xfId="0" applyFont="1" applyBorder="1" applyAlignment="1">
      <alignment horizontal="center" wrapText="1"/>
    </xf>
    <xf numFmtId="0" fontId="15" fillId="0" borderId="0" xfId="0" applyFont="1" applyAlignment="1">
      <alignment horizontal="center" wrapText="1"/>
    </xf>
    <xf numFmtId="0" fontId="13" fillId="0" borderId="0" xfId="0" applyFont="1" applyAlignment="1">
      <alignment horizontal="left" wrapText="1"/>
    </xf>
    <xf numFmtId="0" fontId="16" fillId="0" borderId="0" xfId="0" applyFont="1" applyAlignment="1">
      <alignment horizontal="right" vertical="top" wrapText="1"/>
    </xf>
    <xf numFmtId="0" fontId="2" fillId="0" borderId="0" xfId="0" applyFont="1" applyAlignment="1">
      <alignment horizontal="left" wrapText="1"/>
    </xf>
    <xf numFmtId="0" fontId="7" fillId="0" borderId="0" xfId="0" applyFont="1" applyAlignment="1">
      <alignment horizontal="right"/>
    </xf>
    <xf numFmtId="0" fontId="2" fillId="0" borderId="0" xfId="0" applyFont="1" applyAlignment="1">
      <alignment horizontal="left" vertical="top"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9" fillId="0" borderId="6" xfId="0" applyFont="1" applyBorder="1" applyAlignment="1">
      <alignment horizontal="center" wrapText="1"/>
    </xf>
    <xf numFmtId="0" fontId="9" fillId="0" borderId="7" xfId="0" applyFont="1" applyBorder="1" applyAlignment="1">
      <alignment horizontal="center" wrapText="1"/>
    </xf>
    <xf numFmtId="0" fontId="9" fillId="0" borderId="9" xfId="0" applyFont="1" applyBorder="1" applyAlignment="1">
      <alignment horizontal="center" wrapText="1"/>
    </xf>
    <xf numFmtId="0" fontId="10" fillId="0" borderId="6" xfId="0" applyFont="1" applyBorder="1" applyAlignment="1">
      <alignment horizontal="center" wrapText="1"/>
    </xf>
    <xf numFmtId="0" fontId="10" fillId="0" borderId="9" xfId="0" applyFont="1" applyBorder="1" applyAlignment="1">
      <alignment horizontal="center" wrapText="1"/>
    </xf>
    <xf numFmtId="0" fontId="10" fillId="0" borderId="7" xfId="0" applyFont="1" applyBorder="1" applyAlignment="1">
      <alignment horizont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
  <sheetViews>
    <sheetView tabSelected="1" zoomScaleNormal="100" workbookViewId="0">
      <selection activeCell="Q9" sqref="Q9"/>
    </sheetView>
  </sheetViews>
  <sheetFormatPr defaultRowHeight="14" x14ac:dyDescent="0.3"/>
  <cols>
    <col min="1" max="1" width="24.36328125" style="1" customWidth="1"/>
    <col min="2" max="10" width="8.26953125" style="1" customWidth="1"/>
    <col min="11" max="16384" width="8.7265625" style="1"/>
  </cols>
  <sheetData>
    <row r="1" spans="1:10" x14ac:dyDescent="0.3">
      <c r="A1" s="34" t="s">
        <v>37</v>
      </c>
      <c r="B1" s="34"/>
      <c r="C1" s="34"/>
      <c r="D1" s="34"/>
      <c r="E1" s="34"/>
      <c r="F1" s="34"/>
      <c r="G1" s="34"/>
      <c r="H1" s="34"/>
      <c r="I1" s="34"/>
      <c r="J1" s="34"/>
    </row>
    <row r="2" spans="1:10" ht="50.5" customHeight="1" x14ac:dyDescent="0.3">
      <c r="A2" s="46" t="s">
        <v>38</v>
      </c>
      <c r="B2" s="34"/>
      <c r="C2" s="34"/>
      <c r="D2" s="34"/>
      <c r="E2" s="34"/>
      <c r="F2" s="34"/>
      <c r="G2" s="34"/>
      <c r="H2" s="34"/>
      <c r="I2" s="34"/>
      <c r="J2" s="34"/>
    </row>
    <row r="3" spans="1:10" ht="41.5" customHeight="1" x14ac:dyDescent="0.3">
      <c r="A3" s="44" t="s">
        <v>30</v>
      </c>
      <c r="B3" s="44"/>
      <c r="C3" s="44"/>
      <c r="D3" s="44"/>
      <c r="E3" s="44"/>
      <c r="F3" s="44"/>
      <c r="G3" s="44"/>
      <c r="H3" s="44"/>
      <c r="I3" s="44"/>
      <c r="J3" s="44"/>
    </row>
    <row r="4" spans="1:10" ht="63.5" customHeight="1" x14ac:dyDescent="0.3">
      <c r="A4" s="45" t="s">
        <v>29</v>
      </c>
      <c r="B4" s="45"/>
      <c r="C4" s="45"/>
      <c r="D4" s="45"/>
      <c r="E4" s="45"/>
      <c r="F4" s="45"/>
      <c r="G4" s="45"/>
      <c r="H4" s="45"/>
      <c r="I4" s="45"/>
      <c r="J4" s="45"/>
    </row>
    <row r="5" spans="1:10" ht="16" customHeight="1" x14ac:dyDescent="0.3">
      <c r="A5" s="39" t="s">
        <v>0</v>
      </c>
      <c r="B5" s="35" t="s">
        <v>3</v>
      </c>
      <c r="C5" s="36"/>
      <c r="D5" s="39" t="s">
        <v>1</v>
      </c>
      <c r="E5" s="40" t="s">
        <v>32</v>
      </c>
      <c r="F5" s="41"/>
      <c r="G5" s="41"/>
      <c r="H5" s="42"/>
      <c r="I5" s="52" t="s">
        <v>16</v>
      </c>
      <c r="J5" s="55" t="s">
        <v>26</v>
      </c>
    </row>
    <row r="6" spans="1:10" ht="16" customHeight="1" x14ac:dyDescent="0.3">
      <c r="A6" s="39"/>
      <c r="B6" s="37"/>
      <c r="C6" s="38"/>
      <c r="D6" s="39"/>
      <c r="E6" s="43" t="s">
        <v>7</v>
      </c>
      <c r="F6" s="43"/>
      <c r="G6" s="43"/>
      <c r="H6" s="52" t="s">
        <v>15</v>
      </c>
      <c r="I6" s="54"/>
      <c r="J6" s="56"/>
    </row>
    <row r="7" spans="1:10" s="2" customFormat="1" ht="29" customHeight="1" x14ac:dyDescent="0.3">
      <c r="A7" s="39"/>
      <c r="B7" s="8" t="s">
        <v>4</v>
      </c>
      <c r="C7" s="8" t="s">
        <v>5</v>
      </c>
      <c r="D7" s="39"/>
      <c r="E7" s="21" t="s">
        <v>6</v>
      </c>
      <c r="F7" s="21" t="s">
        <v>8</v>
      </c>
      <c r="G7" s="21" t="s">
        <v>12</v>
      </c>
      <c r="H7" s="53"/>
      <c r="I7" s="53"/>
      <c r="J7" s="57"/>
    </row>
    <row r="8" spans="1:10" s="2" customFormat="1" x14ac:dyDescent="0.3">
      <c r="A8" s="50">
        <v>1</v>
      </c>
      <c r="B8" s="9">
        <v>2</v>
      </c>
      <c r="C8" s="9" t="s">
        <v>2</v>
      </c>
      <c r="D8" s="10">
        <v>4</v>
      </c>
      <c r="E8" s="22" t="s">
        <v>33</v>
      </c>
      <c r="F8" s="22" t="s">
        <v>9</v>
      </c>
      <c r="G8" s="22" t="s">
        <v>13</v>
      </c>
      <c r="H8" s="23" t="s">
        <v>14</v>
      </c>
      <c r="I8" s="23">
        <v>9</v>
      </c>
      <c r="J8" s="23" t="s">
        <v>18</v>
      </c>
    </row>
    <row r="9" spans="1:10" s="2" customFormat="1" x14ac:dyDescent="0.3">
      <c r="A9" s="51"/>
      <c r="B9" s="3" t="s">
        <v>10</v>
      </c>
      <c r="C9" s="3" t="s">
        <v>10</v>
      </c>
      <c r="D9" s="4" t="s">
        <v>11</v>
      </c>
      <c r="E9" s="24" t="s">
        <v>11</v>
      </c>
      <c r="F9" s="24" t="s">
        <v>11</v>
      </c>
      <c r="G9" s="24" t="s">
        <v>11</v>
      </c>
      <c r="H9" s="24" t="s">
        <v>11</v>
      </c>
      <c r="I9" s="25" t="s">
        <v>17</v>
      </c>
      <c r="J9" s="24" t="s">
        <v>11</v>
      </c>
    </row>
    <row r="10" spans="1:10" ht="60" customHeight="1" x14ac:dyDescent="0.3">
      <c r="A10" s="5" t="s">
        <v>28</v>
      </c>
      <c r="B10" s="6">
        <v>8</v>
      </c>
      <c r="C10" s="6">
        <f>B10*42</f>
        <v>336</v>
      </c>
      <c r="D10" s="7">
        <f>C16</f>
        <v>1338.4504021447722</v>
      </c>
      <c r="E10" s="26">
        <f>D10*0.3</f>
        <v>401.53512064343164</v>
      </c>
      <c r="F10" s="26">
        <f>E10*0.2359</f>
        <v>94.722134959785521</v>
      </c>
      <c r="G10" s="26">
        <f>E10+F10</f>
        <v>496.25725560321717</v>
      </c>
      <c r="H10" s="29">
        <f>G10*C10</f>
        <v>166742.43788268097</v>
      </c>
      <c r="I10" s="27">
        <v>4</v>
      </c>
      <c r="J10" s="28">
        <f>H10*I10</f>
        <v>666969.75153072388</v>
      </c>
    </row>
    <row r="11" spans="1:10" ht="16.5" customHeight="1" x14ac:dyDescent="0.3">
      <c r="A11" s="47" t="s">
        <v>19</v>
      </c>
      <c r="B11" s="47"/>
      <c r="C11" s="47"/>
      <c r="D11" s="47"/>
      <c r="E11" s="47"/>
      <c r="F11" s="47"/>
      <c r="G11" s="47"/>
      <c r="H11" s="47"/>
      <c r="I11" s="47"/>
      <c r="J11" s="47"/>
    </row>
    <row r="12" spans="1:10" s="14" customFormat="1" ht="21" x14ac:dyDescent="0.25">
      <c r="B12" s="15" t="s">
        <v>22</v>
      </c>
      <c r="C12" s="15" t="s">
        <v>23</v>
      </c>
      <c r="D12" s="15"/>
      <c r="E12" s="15"/>
      <c r="F12" s="13"/>
      <c r="G12" s="13"/>
      <c r="H12" s="12"/>
      <c r="I12" s="12"/>
      <c r="J12" s="12"/>
    </row>
    <row r="13" spans="1:10" x14ac:dyDescent="0.3">
      <c r="A13" s="11" t="s">
        <v>20</v>
      </c>
      <c r="B13" s="16">
        <v>1224</v>
      </c>
      <c r="C13" s="17">
        <f>(1297+1475+1347)/3</f>
        <v>1373</v>
      </c>
      <c r="D13" s="11"/>
      <c r="E13" s="11"/>
      <c r="F13" s="11"/>
      <c r="G13" s="11"/>
      <c r="H13" s="11"/>
      <c r="I13" s="11"/>
      <c r="J13" s="11"/>
    </row>
    <row r="14" spans="1:10" x14ac:dyDescent="0.3">
      <c r="A14" s="11" t="s">
        <v>21</v>
      </c>
      <c r="B14" s="16">
        <v>226</v>
      </c>
      <c r="C14" s="17">
        <v>1086</v>
      </c>
      <c r="D14" s="11"/>
      <c r="E14" s="11"/>
      <c r="F14" s="11"/>
      <c r="G14" s="11"/>
      <c r="H14" s="11"/>
      <c r="I14" s="11"/>
      <c r="J14" s="11"/>
    </row>
    <row r="15" spans="1:10" x14ac:dyDescent="0.3">
      <c r="A15" s="11" t="s">
        <v>24</v>
      </c>
      <c r="B15" s="16">
        <v>42</v>
      </c>
      <c r="C15" s="17">
        <v>1690</v>
      </c>
      <c r="D15" s="11"/>
      <c r="E15" s="11"/>
      <c r="F15" s="11"/>
      <c r="G15" s="11"/>
      <c r="H15" s="11"/>
      <c r="I15" s="11"/>
      <c r="J15" s="11"/>
    </row>
    <row r="16" spans="1:10" s="18" customFormat="1" x14ac:dyDescent="0.3">
      <c r="A16" s="48" t="s">
        <v>25</v>
      </c>
      <c r="B16" s="48"/>
      <c r="C16" s="19">
        <f>(B13*C13+B14*C14+B15*C15)/(B13+B14+B15)</f>
        <v>1338.4504021447722</v>
      </c>
      <c r="D16" s="20"/>
      <c r="E16" s="20"/>
      <c r="F16" s="20"/>
      <c r="G16" s="20"/>
      <c r="H16" s="20"/>
      <c r="I16" s="20"/>
      <c r="J16" s="20"/>
    </row>
    <row r="17" spans="1:10" ht="27" customHeight="1" x14ac:dyDescent="0.3">
      <c r="A17" s="49" t="s">
        <v>27</v>
      </c>
      <c r="B17" s="49"/>
      <c r="C17" s="49"/>
      <c r="D17" s="49"/>
      <c r="E17" s="49"/>
      <c r="F17" s="49"/>
      <c r="G17" s="49"/>
      <c r="H17" s="49"/>
      <c r="I17" s="49"/>
      <c r="J17" s="49"/>
    </row>
    <row r="18" spans="1:10" x14ac:dyDescent="0.3">
      <c r="A18" s="30" t="s">
        <v>31</v>
      </c>
      <c r="B18" s="11"/>
      <c r="C18" s="11"/>
      <c r="D18" s="11"/>
      <c r="E18" s="11"/>
      <c r="F18" s="11"/>
      <c r="G18" s="11"/>
      <c r="H18" s="11"/>
      <c r="I18" s="11"/>
      <c r="J18" s="11"/>
    </row>
    <row r="20" spans="1:10" s="32" customFormat="1" x14ac:dyDescent="0.3">
      <c r="A20" s="32" t="s">
        <v>34</v>
      </c>
    </row>
    <row r="21" spans="1:10" x14ac:dyDescent="0.3">
      <c r="A21" s="1" t="s">
        <v>35</v>
      </c>
      <c r="B21" s="31">
        <f>J10/2</f>
        <v>333484.87576536194</v>
      </c>
    </row>
    <row r="22" spans="1:10" x14ac:dyDescent="0.3">
      <c r="A22" s="1" t="s">
        <v>36</v>
      </c>
      <c r="B22" s="31">
        <f>B21</f>
        <v>333484.87576536194</v>
      </c>
    </row>
    <row r="23" spans="1:10" s="32" customFormat="1" x14ac:dyDescent="0.3">
      <c r="B23" s="33">
        <f>B21+B22</f>
        <v>666969.75153072388</v>
      </c>
    </row>
  </sheetData>
  <mergeCells count="16">
    <mergeCell ref="A11:J11"/>
    <mergeCell ref="A16:B16"/>
    <mergeCell ref="A17:J17"/>
    <mergeCell ref="A8:A9"/>
    <mergeCell ref="H6:H7"/>
    <mergeCell ref="I5:I7"/>
    <mergeCell ref="J5:J7"/>
    <mergeCell ref="A1:J1"/>
    <mergeCell ref="B5:C6"/>
    <mergeCell ref="D5:D7"/>
    <mergeCell ref="E5:H5"/>
    <mergeCell ref="A5:A7"/>
    <mergeCell ref="E6:G6"/>
    <mergeCell ref="A3:J3"/>
    <mergeCell ref="A4:J4"/>
    <mergeCell ref="A2:J2"/>
  </mergeCells>
  <pageMargins left="1.299212598425197" right="0.70866141732283472" top="0.74803149606299213" bottom="0.74803149606299213" header="0.31496062992125984" footer="0.31496062992125984"/>
  <pageSetup paperSize="9" scale="8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Lapa1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Strēle</dc:creator>
  <cp:lastModifiedBy>Sandra Strēle</cp:lastModifiedBy>
  <cp:lastPrinted>2026-02-16T16:01:27Z</cp:lastPrinted>
  <dcterms:created xsi:type="dcterms:W3CDTF">2015-06-05T18:19:34Z</dcterms:created>
  <dcterms:modified xsi:type="dcterms:W3CDTF">2026-02-16T18:02:51Z</dcterms:modified>
</cp:coreProperties>
</file>