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Kapitalsabiedribu un investiciju uzraudzibas nodala\BD_ANnod\Kapitalsabiedribas\Augstas_gatavibas_projekti\MK_rīkoj_finans_piepras\"/>
    </mc:Choice>
  </mc:AlternateContent>
  <xr:revisionPtr revIDLastSave="0" documentId="13_ncr:1_{AD004471-3139-4E6D-82F1-015875B88E22}" xr6:coauthVersionLast="47" xr6:coauthVersionMax="47" xr10:uidLastSave="{00000000-0000-0000-0000-000000000000}"/>
  <bookViews>
    <workbookView xWindow="-110" yWindow="-110" windowWidth="19420" windowHeight="10420" xr2:uid="{D9676525-7EAF-419D-B037-5593AC20D28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0" i="1" l="1"/>
  <c r="M10" i="1"/>
  <c r="M9" i="1"/>
  <c r="O3" i="1"/>
  <c r="O2" i="1"/>
  <c r="O4" i="1"/>
  <c r="O5" i="1"/>
  <c r="F7" i="1"/>
  <c r="E7" i="1"/>
  <c r="N7" i="1"/>
  <c r="M7" i="1"/>
  <c r="L7" i="1"/>
  <c r="J7" i="1"/>
  <c r="I7" i="1"/>
  <c r="H7" i="1"/>
  <c r="G7" i="1"/>
  <c r="O7" i="1" l="1"/>
  <c r="N9" i="1" s="1"/>
  <c r="K7" i="1" l="1"/>
  <c r="D7" i="1"/>
  <c r="C7" i="1"/>
  <c r="J6" i="1"/>
  <c r="E6" i="1"/>
  <c r="J5" i="1"/>
  <c r="E5" i="1"/>
  <c r="J4" i="1"/>
  <c r="E4" i="1"/>
  <c r="J3" i="1"/>
  <c r="E3" i="1"/>
  <c r="J2" i="1"/>
  <c r="E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tc={EE2A915B-54E6-4174-910B-94210556E561}</author>
    <author>tc={F8001229-18FD-41CE-9F95-061A1AEA77E7}</author>
  </authors>
  <commentList>
    <comment ref="N2" authorId="0" shapeId="0" xr:uid="{EE2A915B-54E6-4174-910B-94210556E561}">
      <text>
        <t>[Threaded comment]
Your version of Excel allows you to read this threaded comment; however, any edits to it will get removed if the file is opened in a newer version of Excel. Learn more: https://go.microsoft.com/fwlink/?linkid=870924
Comment:
    NVD finansējums, kas netiks apgūts (972 828) un, ko apstiprina NVD</t>
      </text>
    </comment>
    <comment ref="N3" authorId="1" shapeId="0" xr:uid="{F8001229-18FD-41CE-9F95-061A1AEA77E7}">
      <text>
        <t>[Threaded comment]
Your version of Excel allows you to read this threaded comment; however, any edits to it will get removed if the file is opened in a newer version of Excel. Learn more: https://go.microsoft.com/fwlink/?linkid=870924
Comment:
    NVD finansējums, kas netiks apgūts (972 828) un, ko apstiprina NVD</t>
      </text>
    </comment>
  </commentList>
</comments>
</file>

<file path=xl/sharedStrings.xml><?xml version="1.0" encoding="utf-8"?>
<sst xmlns="http://schemas.openxmlformats.org/spreadsheetml/2006/main" count="28" uniqueCount="27">
  <si>
    <t>Projekta īstenotājs</t>
  </si>
  <si>
    <t>Projekta nosaukums</t>
  </si>
  <si>
    <t>Kopā piešķirts un apstiprināts</t>
  </si>
  <si>
    <t>VSIA "Bērnu klīniskā universitātes slimnīca"</t>
  </si>
  <si>
    <t>“VSIA “Bērnu klīniskā universitātes slimnīca” infrastruktūras uzlabošana, palielinot veco korpusu energoefektivitāti un ventilāciju ierīkošana”</t>
  </si>
  <si>
    <t>VSIA "Nacionālais rehabilitācijas centrs "Vaivari""</t>
  </si>
  <si>
    <t>Telpu pielāgošana, lai retinātu pacientu plūsmu, sniegtu kvalitatīvākus  rehabilitācijas pakalpojumus epidemioloģiski drošākās telpās</t>
  </si>
  <si>
    <t>Jaunas ēkas būvniecība, lai  sadalītu pacientu plūsmu, sniegtu kvalitatīvākus ambulatorās rehabilitācijas pakalpojumus epidemioloģiski drošākās telpās</t>
  </si>
  <si>
    <t>SIA "Vidzemes slimnīca"</t>
  </si>
  <si>
    <t>Vidzemes slimnīcas A, B un C korpusa energoefektivitātes paaugstināšana</t>
  </si>
  <si>
    <t>Nacionālais veselības dienests</t>
  </si>
  <si>
    <t>E-Veselība jaunā kodola izveide</t>
  </si>
  <si>
    <t>Kopā:</t>
  </si>
  <si>
    <t>Kopējais valsts budžeta finansējums*</t>
  </si>
  <si>
    <t>* Atbilstoši Ministru kabineta 2021.gada 18.marta protokola Nr.28 42.§ “Informatīvais ziņojums “Par augstas gatavības projektiem, kas saistīti ar Covid-19 krīzes pārvarēšanu un ekonomikas atlabšanu”” un Veselības ministrijas 2021.gada 9.marta vēstulē Nr. 01-13.1/1384 “Par precizētiem augstas gatavības projektiem” iezīmētais finansējums</t>
  </si>
  <si>
    <t>Noslēgto līgumu kopējā summa uz 30.04.2022.**</t>
  </si>
  <si>
    <t>** Atbilstoši slimnīcu sniegtajām atskaitēm par noslēgtajiem līgumiem uz 30.04.2022.</t>
  </si>
  <si>
    <t>Piešķirts ar FM rīk. Nr.519, 03.09.2021.</t>
  </si>
  <si>
    <t>Piešķirts ar FM rīk. Nr.520, 03.09.2021.</t>
  </si>
  <si>
    <t>Ar protokollēmumu apstiprināts 03.09.2021.***</t>
  </si>
  <si>
    <t>Finansējums, ko NVD neapgūs</t>
  </si>
  <si>
    <t>Finansējums, kas vēl tiks pieprasīts pēc līgumu noslēgšanas</t>
  </si>
  <si>
    <t>Finansējums, ko plānots nodrošināt no pašu līdzekļiem</t>
  </si>
  <si>
    <t>MK rīk. projektā plānotais finansējums</t>
  </si>
  <si>
    <t>*** Atbilstoši Ministru kabineta 2021.gada 24.augusta sēdes protokola Nr.57 46.§ un 47.§ daļai AGP</t>
  </si>
  <si>
    <t>Piešķirtais, bet neapgūtais finansēj. no 2021.g.****</t>
  </si>
  <si>
    <t>**** Iekļauts MK rīkojuma projekta pieprasījumā, atbilstoši Ministru kabineta 2021.gada 23.decembra protokola Nr.81 94.§ "Informatīvais ziņojums "Par SIA "Vidzemes slimnīca" augstas gatavības projekta "Vidzemes slimnīcas A, B un C korpusa energoefektivitātes paaugstināšana" un Nacionālā veselības dienesta augstas gatavības projekta "E-Veselība jaunā kodola izveide" īstenošanu""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</si>
</sst>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toman"/>
      <charset val="186"/>
    </font>
    <font>
      <b/>
      <sz val="11"/>
      <color theme="1"/>
      <name val="Times New Rtoman"/>
      <charset val="186"/>
    </font>
    <font>
      <sz val="9"/>
      <color indexed="81"/>
      <name val="Tahoma"/>
      <charset val="1"/>
    </font>
    <font>
      <sz val="11"/>
      <color theme="0"/>
      <name val="Times New Roman"/>
      <family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3" fontId="5" fillId="2" borderId="1" xfId="0" applyNumberFormat="1" applyFont="1" applyFill="1" applyBorder="1"/>
    <xf numFmtId="3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/>
    <xf numFmtId="0" fontId="2" fillId="0" borderId="0" xfId="0" applyFont="1" applyAlignment="1">
      <alignment horizontal="left" vertical="center" wrapText="1"/>
    </xf>
    <xf numFmtId="3" fontId="7" fillId="0" borderId="0" xfId="0" applyNumberFormat="1" applyFont="1" applyFill="1" applyBorder="1" applyAlignment="1"/>
    <xf numFmtId="3" fontId="8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gita Roze" id="{1D62A8CB-F1AA-4AB4-8FB7-65E65144DC16}" userId="S::ligita.roze@vm.gov.lv::4491da4c-2ffe-4f17-ac11-d84ef74e96f4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2" dT="2022-04-13T08:15:45.03" personId="{1D62A8CB-F1AA-4AB4-8FB7-65E65144DC16}" id="{EE2A915B-54E6-4174-910B-94210556E561}">
    <text>NVD finansējums, kas netiks apgūts (972 828) un, ko apstiprina NVD</text>
  </threadedComment>
  <threadedComment ref="N3" dT="2022-05-13T10:28:01.02" personId="{1D62A8CB-F1AA-4AB4-8FB7-65E65144DC16}" id="{F8001229-18FD-41CE-9F95-061A1AEA77E7}">
    <text>NVD finansējums, kas netiks apgūts (972 828) un, ko apstiprina NVD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62681-C418-4A45-AA9F-25059FABC06E}">
  <dimension ref="A1:Q13"/>
  <sheetViews>
    <sheetView tabSelected="1" zoomScale="80" zoomScaleNormal="80" workbookViewId="0">
      <selection activeCell="I9" sqref="I9"/>
    </sheetView>
  </sheetViews>
  <sheetFormatPr defaultRowHeight="14.5"/>
  <cols>
    <col min="1" max="1" width="35.1796875" style="11" customWidth="1"/>
    <col min="2" max="2" width="34.26953125" style="12" customWidth="1"/>
    <col min="3" max="4" width="10.36328125" hidden="1" customWidth="1"/>
    <col min="5" max="6" width="14.90625" customWidth="1"/>
    <col min="7" max="12" width="15.08984375" customWidth="1"/>
    <col min="13" max="13" width="12.81640625" customWidth="1"/>
    <col min="14" max="14" width="14.26953125" customWidth="1"/>
    <col min="15" max="15" width="15.08984375" customWidth="1"/>
    <col min="16" max="16" width="11.81640625" customWidth="1"/>
    <col min="17" max="17" width="10.08984375" bestFit="1" customWidth="1"/>
  </cols>
  <sheetData>
    <row r="1" spans="1:17" ht="70">
      <c r="A1" s="1" t="s">
        <v>0</v>
      </c>
      <c r="B1" s="1" t="s">
        <v>1</v>
      </c>
      <c r="C1" s="2">
        <v>2021</v>
      </c>
      <c r="D1" s="2">
        <v>2022</v>
      </c>
      <c r="E1" s="1" t="s">
        <v>13</v>
      </c>
      <c r="F1" s="1" t="s">
        <v>15</v>
      </c>
      <c r="G1" s="1" t="s">
        <v>17</v>
      </c>
      <c r="H1" s="1" t="s">
        <v>18</v>
      </c>
      <c r="I1" s="1" t="s">
        <v>19</v>
      </c>
      <c r="J1" s="1" t="s">
        <v>2</v>
      </c>
      <c r="K1" s="1" t="s">
        <v>25</v>
      </c>
      <c r="L1" s="1" t="s">
        <v>21</v>
      </c>
      <c r="M1" s="1" t="s">
        <v>20</v>
      </c>
      <c r="N1" s="1" t="s">
        <v>23</v>
      </c>
      <c r="O1" s="1" t="s">
        <v>22</v>
      </c>
    </row>
    <row r="2" spans="1:17" ht="70.5" customHeight="1">
      <c r="A2" s="3" t="s">
        <v>3</v>
      </c>
      <c r="B2" s="3" t="s">
        <v>4</v>
      </c>
      <c r="C2" s="4">
        <v>1225900</v>
      </c>
      <c r="D2" s="4">
        <v>3324100</v>
      </c>
      <c r="E2" s="14">
        <f>C2+D2</f>
        <v>4550000</v>
      </c>
      <c r="F2" s="14">
        <v>5833661</v>
      </c>
      <c r="G2" s="16">
        <v>0</v>
      </c>
      <c r="H2" s="16">
        <v>1225900</v>
      </c>
      <c r="I2" s="16">
        <v>3324100</v>
      </c>
      <c r="J2" s="17">
        <f>G2+H2+I2</f>
        <v>4550000</v>
      </c>
      <c r="K2" s="17">
        <v>0</v>
      </c>
      <c r="L2" s="17">
        <v>0</v>
      </c>
      <c r="M2" s="17">
        <v>0</v>
      </c>
      <c r="N2" s="17">
        <v>890747</v>
      </c>
      <c r="O2" s="17">
        <f>F2-E2-N2</f>
        <v>392914</v>
      </c>
    </row>
    <row r="3" spans="1:17" ht="56">
      <c r="A3" s="3" t="s">
        <v>5</v>
      </c>
      <c r="B3" s="3" t="s">
        <v>6</v>
      </c>
      <c r="C3" s="4">
        <v>500000</v>
      </c>
      <c r="D3" s="4">
        <v>0</v>
      </c>
      <c r="E3" s="14">
        <f t="shared" ref="E3:E6" si="0">C3+D3</f>
        <v>500000</v>
      </c>
      <c r="F3" s="14">
        <v>658861.78</v>
      </c>
      <c r="G3" s="16">
        <v>0</v>
      </c>
      <c r="H3" s="16">
        <v>417919</v>
      </c>
      <c r="I3" s="16">
        <v>0</v>
      </c>
      <c r="J3" s="17">
        <f t="shared" ref="J3:J6" si="1">G3+H3+I3</f>
        <v>417919</v>
      </c>
      <c r="K3" s="17">
        <v>0</v>
      </c>
      <c r="L3" s="17">
        <v>0</v>
      </c>
      <c r="M3" s="17">
        <v>0</v>
      </c>
      <c r="N3" s="17">
        <v>82081</v>
      </c>
      <c r="O3" s="17">
        <f>F3-E3</f>
        <v>158861.78000000003</v>
      </c>
    </row>
    <row r="4" spans="1:17" ht="70">
      <c r="A4" s="5" t="s">
        <v>5</v>
      </c>
      <c r="B4" s="5" t="s">
        <v>7</v>
      </c>
      <c r="C4" s="6">
        <v>500000</v>
      </c>
      <c r="D4" s="6">
        <v>1496800</v>
      </c>
      <c r="E4" s="15">
        <f t="shared" si="0"/>
        <v>1996800</v>
      </c>
      <c r="F4" s="15">
        <v>2406790.7000000002</v>
      </c>
      <c r="G4" s="18">
        <v>0</v>
      </c>
      <c r="H4" s="18">
        <v>500000</v>
      </c>
      <c r="I4" s="18">
        <v>1149270</v>
      </c>
      <c r="J4" s="17">
        <f>G4+H4+I4</f>
        <v>1649270</v>
      </c>
      <c r="K4" s="17">
        <v>0</v>
      </c>
      <c r="L4" s="17">
        <v>0</v>
      </c>
      <c r="M4" s="17">
        <v>0</v>
      </c>
      <c r="N4" s="17">
        <v>347530</v>
      </c>
      <c r="O4" s="17">
        <f t="shared" ref="O4:O5" si="2">F4-E4</f>
        <v>409990.70000000019</v>
      </c>
    </row>
    <row r="5" spans="1:17" ht="28">
      <c r="A5" s="5" t="s">
        <v>8</v>
      </c>
      <c r="B5" s="5" t="s">
        <v>9</v>
      </c>
      <c r="C5" s="6">
        <v>1758446</v>
      </c>
      <c r="D5" s="6">
        <v>1426554</v>
      </c>
      <c r="E5" s="15">
        <f t="shared" si="0"/>
        <v>3185000</v>
      </c>
      <c r="F5" s="15">
        <v>3587222</v>
      </c>
      <c r="G5" s="18">
        <v>1758446</v>
      </c>
      <c r="H5" s="18">
        <v>0</v>
      </c>
      <c r="I5" s="18">
        <v>1258016</v>
      </c>
      <c r="J5" s="17">
        <f t="shared" si="1"/>
        <v>3016462</v>
      </c>
      <c r="K5" s="17">
        <v>658446</v>
      </c>
      <c r="L5" s="17">
        <v>0</v>
      </c>
      <c r="M5" s="17">
        <v>0</v>
      </c>
      <c r="N5" s="17">
        <v>826984</v>
      </c>
      <c r="O5" s="17">
        <f t="shared" si="2"/>
        <v>402222</v>
      </c>
    </row>
    <row r="6" spans="1:17">
      <c r="A6" s="5" t="s">
        <v>10</v>
      </c>
      <c r="B6" s="5" t="s">
        <v>11</v>
      </c>
      <c r="C6" s="6">
        <v>1593660</v>
      </c>
      <c r="D6" s="6">
        <v>2916540</v>
      </c>
      <c r="E6" s="15">
        <f t="shared" si="0"/>
        <v>4510200</v>
      </c>
      <c r="F6" s="15">
        <v>2433315</v>
      </c>
      <c r="G6" s="18">
        <v>0</v>
      </c>
      <c r="H6" s="18">
        <v>0</v>
      </c>
      <c r="I6" s="18">
        <v>0</v>
      </c>
      <c r="J6" s="17">
        <f t="shared" si="1"/>
        <v>0</v>
      </c>
      <c r="K6" s="16">
        <v>0</v>
      </c>
      <c r="L6" s="16">
        <v>1104057</v>
      </c>
      <c r="M6" s="16">
        <v>972828</v>
      </c>
      <c r="N6" s="16">
        <v>2433315</v>
      </c>
      <c r="O6" s="17">
        <v>0</v>
      </c>
      <c r="P6" s="21"/>
    </row>
    <row r="7" spans="1:17">
      <c r="A7" s="7" t="s">
        <v>12</v>
      </c>
      <c r="B7" s="8"/>
      <c r="C7" s="9">
        <f t="shared" ref="C7:O7" si="3">SUM(C2:C6)</f>
        <v>5578006</v>
      </c>
      <c r="D7" s="9">
        <f t="shared" si="3"/>
        <v>9163994</v>
      </c>
      <c r="E7" s="15">
        <f>SUM(E2:E6)</f>
        <v>14742000</v>
      </c>
      <c r="F7" s="15">
        <f>SUM(F2:F6)</f>
        <v>14919850.48</v>
      </c>
      <c r="G7" s="15">
        <f>SUM(G2:G6)</f>
        <v>1758446</v>
      </c>
      <c r="H7" s="15">
        <f>SUM(H2:H6)</f>
        <v>2143819</v>
      </c>
      <c r="I7" s="15">
        <f>SUM(I2:I6)</f>
        <v>5731386</v>
      </c>
      <c r="J7" s="19">
        <f>G7+H7+I7</f>
        <v>9633651</v>
      </c>
      <c r="K7" s="15">
        <f t="shared" si="3"/>
        <v>658446</v>
      </c>
      <c r="L7" s="15">
        <f>SUM(L2:L6)</f>
        <v>1104057</v>
      </c>
      <c r="M7" s="15">
        <f>SUM(M2:M6)</f>
        <v>972828</v>
      </c>
      <c r="N7" s="15">
        <f>SUM(N2:N6)</f>
        <v>4580657</v>
      </c>
      <c r="O7" s="15">
        <f>SUM(O2:O6)</f>
        <v>1363988.4800000002</v>
      </c>
      <c r="Q7" s="10"/>
    </row>
    <row r="9" spans="1:17" ht="46" customHeight="1">
      <c r="A9" s="22" t="s">
        <v>14</v>
      </c>
      <c r="B9" s="22"/>
      <c r="C9" s="22"/>
      <c r="D9" s="22"/>
      <c r="E9" s="22"/>
      <c r="F9" s="22"/>
      <c r="G9" s="22"/>
      <c r="H9" s="22"/>
      <c r="K9" s="20"/>
      <c r="M9" s="23">
        <f>J7-K7+N7+L7</f>
        <v>14659919</v>
      </c>
      <c r="N9" s="24">
        <f>J7-K7+N7+O7</f>
        <v>14919850.48</v>
      </c>
    </row>
    <row r="10" spans="1:17" ht="18.5" customHeight="1">
      <c r="A10" s="22" t="s">
        <v>16</v>
      </c>
      <c r="B10" s="22"/>
      <c r="C10" s="22"/>
      <c r="D10" s="22"/>
      <c r="E10" s="22"/>
      <c r="F10" s="22"/>
      <c r="G10" s="22"/>
      <c r="H10" s="22"/>
      <c r="M10" s="24">
        <f>E7-M9</f>
        <v>82081</v>
      </c>
      <c r="N10" s="24">
        <f>F7-N9</f>
        <v>0</v>
      </c>
    </row>
    <row r="11" spans="1:17" ht="19" customHeight="1">
      <c r="A11" s="22" t="s">
        <v>24</v>
      </c>
      <c r="B11" s="22"/>
      <c r="C11" s="22"/>
      <c r="D11" s="22"/>
      <c r="E11" s="22"/>
      <c r="F11" s="22"/>
      <c r="G11" s="22"/>
      <c r="H11" s="22"/>
      <c r="N11" s="10"/>
    </row>
    <row r="12" spans="1:17" ht="43.5" customHeight="1">
      <c r="A12" s="22" t="s">
        <v>26</v>
      </c>
      <c r="B12" s="22"/>
      <c r="C12" s="22"/>
      <c r="D12" s="22"/>
      <c r="E12" s="22"/>
      <c r="F12" s="22"/>
      <c r="G12" s="22"/>
      <c r="H12" s="22"/>
      <c r="N12" s="10"/>
      <c r="O12" s="10"/>
    </row>
    <row r="13" spans="1:17">
      <c r="A13" s="13"/>
      <c r="B13" s="13"/>
      <c r="C13" s="13"/>
      <c r="D13" s="13"/>
      <c r="E13" s="13"/>
      <c r="F13" s="13"/>
      <c r="G13" s="13"/>
      <c r="H13" s="13"/>
    </row>
  </sheetData>
  <mergeCells count="5">
    <mergeCell ref="A9:H9"/>
    <mergeCell ref="A10:H10"/>
    <mergeCell ref="A11:H11"/>
    <mergeCell ref="A12:H12"/>
    <mergeCell ref="A13:H13"/>
  </mergeCells>
  <pageMargins left="0.70866141732283472" right="0.70866141732283472" top="0.74803149606299213" bottom="0.74803149606299213" header="0.31496062992125984" footer="0.31496062992125984"/>
  <pageSetup paperSize="9" scale="56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Ligita Roze</dc:creator>
  <cp:lastModifiedBy>Ligita Roze</cp:lastModifiedBy>
  <dcterms:created xsi:type="dcterms:W3CDTF">2022-05-27T09:57:25Z</dcterms:created>
  <dcterms:modified xsi:type="dcterms:W3CDTF">2022-05-30T09:26:05Z</dcterms:modified>
</cp:coreProperties>
</file>