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ESSD\2021-2027\1. Plānošana\MKN un infoziņojumi\ANM\3.1.2.6.i\"/>
    </mc:Choice>
  </mc:AlternateContent>
  <xr:revisionPtr revIDLastSave="0" documentId="13_ncr:1_{0BC4BAB8-E2D0-4C95-B6D2-3F8F7266BD88}" xr6:coauthVersionLast="36" xr6:coauthVersionMax="47" xr10:uidLastSave="{00000000-0000-0000-0000-000000000000}"/>
  <bookViews>
    <workbookView xWindow="0" yWindow="0" windowWidth="19200" windowHeight="6810" xr2:uid="{9D001057-53BC-49EF-8128-349E628BCFEF}"/>
  </bookViews>
  <sheets>
    <sheet name="Pielikum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1" l="1"/>
  <c r="C19" i="1"/>
  <c r="H14" i="1" l="1"/>
  <c r="I14" i="1" s="1"/>
  <c r="H13" i="1"/>
  <c r="I13" i="1" s="1"/>
  <c r="H15" i="1"/>
  <c r="I15" i="1" s="1"/>
  <c r="H8" i="1"/>
  <c r="I8" i="1" s="1"/>
  <c r="H9" i="1"/>
  <c r="I9" i="1" s="1"/>
  <c r="H10" i="1"/>
  <c r="I10" i="1" s="1"/>
  <c r="H11" i="1"/>
  <c r="I11" i="1" s="1"/>
  <c r="H12" i="1"/>
  <c r="I12" i="1" s="1"/>
  <c r="H16" i="1"/>
  <c r="I16" i="1" s="1"/>
  <c r="H17" i="1"/>
  <c r="I17" i="1" s="1"/>
  <c r="H18" i="1"/>
  <c r="I18" i="1" s="1"/>
  <c r="H7" i="1"/>
  <c r="I7" i="1" l="1"/>
</calcChain>
</file>

<file path=xl/sharedStrings.xml><?xml version="1.0" encoding="utf-8"?>
<sst xmlns="http://schemas.openxmlformats.org/spreadsheetml/2006/main" count="50" uniqueCount="43">
  <si>
    <t>Nr. p.k.</t>
  </si>
  <si>
    <t>Amats</t>
  </si>
  <si>
    <t>Slodze</t>
  </si>
  <si>
    <t>Mēneši</t>
  </si>
  <si>
    <t>Amata saime</t>
  </si>
  <si>
    <t>Mēnešalgas grupa</t>
  </si>
  <si>
    <t>Atlīdzība, </t>
  </si>
  <si>
    <t>euro</t>
  </si>
  <si>
    <t>VSAOI 23.59%,</t>
  </si>
  <si>
    <t>Atlīdzība kopā,</t>
  </si>
  <si>
    <t>Projekta  vadītājs</t>
  </si>
  <si>
    <t>11. grupa </t>
  </si>
  <si>
    <t>Projekta administrators</t>
  </si>
  <si>
    <t>39.1 I </t>
  </si>
  <si>
    <t>10. grupa</t>
  </si>
  <si>
    <t>Funkcionālais speciālists (2)</t>
  </si>
  <si>
    <t>6.1. II C</t>
  </si>
  <si>
    <t>8. grupa</t>
  </si>
  <si>
    <t>Iepirkuma speciālists</t>
  </si>
  <si>
    <t>26. II</t>
  </si>
  <si>
    <t>9. grupa</t>
  </si>
  <si>
    <t>Uzskaitvedis</t>
  </si>
  <si>
    <t>7. grupa</t>
  </si>
  <si>
    <t>Lietvedis</t>
  </si>
  <si>
    <t>Kvalitātes vadības speciālists</t>
  </si>
  <si>
    <t>Personāla speciālists</t>
  </si>
  <si>
    <t xml:space="preserve">Ekonomists </t>
  </si>
  <si>
    <t>Konsultants pakalpojumu nodrošināšanā</t>
  </si>
  <si>
    <t>Konsultants finanšu un administratīvajos procesos</t>
  </si>
  <si>
    <t>Grāmatvedis</t>
  </si>
  <si>
    <t>17. IV</t>
  </si>
  <si>
    <t>15.1 V A</t>
  </si>
  <si>
    <t>12. grupa</t>
  </si>
  <si>
    <t>6.1 V</t>
  </si>
  <si>
    <t>13. grupa</t>
  </si>
  <si>
    <t>39.1 IV A</t>
  </si>
  <si>
    <t>34. II B</t>
  </si>
  <si>
    <t>20.3 II</t>
  </si>
  <si>
    <t>15.1 III</t>
  </si>
  <si>
    <t>10. grupa </t>
  </si>
  <si>
    <t>2. V</t>
  </si>
  <si>
    <t xml:space="preserve">Indikatīvās personāla vadības izmaksas						</t>
  </si>
  <si>
    <t xml:space="preserve">KOPĀ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</si>
</sst>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sz val="10"/>
      <name val="Arial"/>
      <family val="2"/>
      <charset val="186"/>
    </font>
    <font>
      <b/>
      <sz val="11"/>
      <color theme="1"/>
      <name val="Calibri"/>
      <family val="2"/>
      <charset val="186"/>
      <scheme val="minor"/>
    </font>
    <font>
      <sz val="8"/>
      <color theme="0" tint="-0.249977111117893"/>
      <name val="Calibri"/>
      <family val="2"/>
      <charset val="186"/>
      <scheme val="minor"/>
    </font>
    <font>
      <b/>
      <sz val="10"/>
      <name val="Calibri"/>
      <family val="2"/>
      <charset val="186"/>
      <scheme val="minor"/>
    </font>
    <font>
      <b/>
      <i/>
      <sz val="10"/>
      <name val="Calibri"/>
      <family val="2"/>
      <charset val="186"/>
      <scheme val="minor"/>
    </font>
    <font>
      <sz val="10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1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0" xfId="0" applyFont="1"/>
    <xf numFmtId="0" fontId="6" fillId="2" borderId="2" xfId="0" applyFont="1" applyFill="1" applyBorder="1" applyAlignment="1">
      <alignment horizontal="center" vertical="center" wrapText="1"/>
    </xf>
    <xf numFmtId="43" fontId="6" fillId="2" borderId="2" xfId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43" fontId="7" fillId="2" borderId="7" xfId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43" fontId="8" fillId="2" borderId="1" xfId="1" applyFont="1" applyFill="1" applyBorder="1" applyAlignment="1">
      <alignment vertical="center" wrapText="1"/>
    </xf>
    <xf numFmtId="43" fontId="8" fillId="2" borderId="8" xfId="1" applyFont="1" applyFill="1" applyBorder="1" applyAlignment="1">
      <alignment vertical="center" wrapText="1"/>
    </xf>
    <xf numFmtId="0" fontId="8" fillId="2" borderId="2" xfId="0" applyFont="1" applyFill="1" applyBorder="1" applyAlignment="1">
      <alignment vertical="center" wrapText="1"/>
    </xf>
    <xf numFmtId="43" fontId="8" fillId="0" borderId="1" xfId="1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43" fontId="8" fillId="0" borderId="8" xfId="1" applyFont="1" applyFill="1" applyBorder="1" applyAlignment="1">
      <alignment vertical="center" wrapText="1"/>
    </xf>
    <xf numFmtId="43" fontId="8" fillId="2" borderId="11" xfId="1" applyFont="1" applyFill="1" applyBorder="1" applyAlignment="1">
      <alignment vertical="center" wrapText="1"/>
    </xf>
    <xf numFmtId="43" fontId="8" fillId="2" borderId="2" xfId="1" applyFont="1" applyFill="1" applyBorder="1" applyAlignment="1">
      <alignment vertical="center" wrapText="1"/>
    </xf>
    <xf numFmtId="43" fontId="8" fillId="2" borderId="12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43" fontId="6" fillId="0" borderId="5" xfId="0" applyNumberFormat="1" applyFont="1" applyFill="1" applyBorder="1" applyAlignment="1">
      <alignment vertical="center" wrapText="1"/>
    </xf>
    <xf numFmtId="0" fontId="6" fillId="0" borderId="13" xfId="0" applyFont="1" applyFill="1" applyBorder="1" applyAlignment="1">
      <alignment vertical="center" wrapText="1"/>
    </xf>
    <xf numFmtId="43" fontId="6" fillId="0" borderId="14" xfId="0" applyNumberFormat="1" applyFont="1" applyFill="1" applyBorder="1" applyAlignment="1">
      <alignment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43" fontId="8" fillId="2" borderId="16" xfId="1" applyFont="1" applyFill="1" applyBorder="1" applyAlignment="1">
      <alignment vertical="center" wrapText="1"/>
    </xf>
    <xf numFmtId="43" fontId="8" fillId="0" borderId="16" xfId="1" applyFont="1" applyFill="1" applyBorder="1" applyAlignment="1">
      <alignment vertical="center" wrapText="1"/>
    </xf>
    <xf numFmtId="43" fontId="8" fillId="2" borderId="17" xfId="1" applyFont="1" applyFill="1" applyBorder="1" applyAlignment="1">
      <alignment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43" fontId="8" fillId="2" borderId="9" xfId="1" applyFont="1" applyFill="1" applyBorder="1" applyAlignment="1">
      <alignment vertical="center" wrapText="1"/>
    </xf>
  </cellXfs>
  <cellStyles count="12">
    <cellStyle name="Comma 2" xfId="3" xr:uid="{3C3B4D63-D57D-4D8A-B022-90B0B7037617}"/>
    <cellStyle name="Comma 3" xfId="2" xr:uid="{29858B86-0118-4F36-9691-F37EAB8C22D2}"/>
    <cellStyle name="Komats" xfId="1" builtinId="3"/>
    <cellStyle name="Normal 2" xfId="4" xr:uid="{7ACCC519-5EF5-41C4-9DA5-E1A9B3A352DE}"/>
    <cellStyle name="Normal 3" xfId="5" xr:uid="{C1CB1FE7-2A94-486A-82D3-4ED9D917E8B1}"/>
    <cellStyle name="Normal 3 2" xfId="6" xr:uid="{FFE08866-D3AE-48E2-9DFD-2FA1CD0541EE}"/>
    <cellStyle name="Normal 4" xfId="7" xr:uid="{8645B3F9-D896-4756-93FD-E1E6B9629F6F}"/>
    <cellStyle name="Parasts" xfId="0" builtinId="0"/>
    <cellStyle name="Percent 2" xfId="9" xr:uid="{0C045925-0B10-4D55-A33A-A76CEAD4CF9B}"/>
    <cellStyle name="Percent 2 2" xfId="10" xr:uid="{87E3E795-1C6D-45E2-A272-8756844325E3}"/>
    <cellStyle name="Percent 3" xfId="11" xr:uid="{2A2CC2C3-6881-43B6-95F7-8C83A1736F56}"/>
    <cellStyle name="Percent 4" xfId="8" xr:uid="{46D6FD36-4129-4CFE-AF37-C159573039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1AECF-39D8-491C-8438-5DC8A0825302}">
  <dimension ref="A1:I19"/>
  <sheetViews>
    <sheetView tabSelected="1" zoomScale="87" zoomScaleNormal="87" zoomScaleSheetLayoutView="89" workbookViewId="0">
      <selection activeCell="I19" sqref="I19"/>
    </sheetView>
  </sheetViews>
  <sheetFormatPr defaultRowHeight="14.5" x14ac:dyDescent="0.35"/>
  <cols>
    <col min="1" max="1" width="6.7265625" customWidth="1"/>
    <col min="2" max="2" width="17.7265625" customWidth="1"/>
    <col min="3" max="3" width="9.1796875" customWidth="1"/>
    <col min="6" max="6" width="9.81640625" customWidth="1"/>
    <col min="7" max="7" width="10.54296875" customWidth="1"/>
    <col min="8" max="8" width="9" customWidth="1"/>
    <col min="9" max="9" width="10.1796875" customWidth="1"/>
  </cols>
  <sheetData>
    <row r="1" spans="1:9" x14ac:dyDescent="0.35">
      <c r="I1" s="3">
        <v>0.2359</v>
      </c>
    </row>
    <row r="3" spans="1:9" x14ac:dyDescent="0.35">
      <c r="C3" s="1" t="s">
        <v>41</v>
      </c>
      <c r="D3" s="1"/>
      <c r="E3" s="1"/>
      <c r="F3" s="1"/>
      <c r="G3" s="1"/>
    </row>
    <row r="4" spans="1:9" x14ac:dyDescent="0.35">
      <c r="C4" s="2"/>
      <c r="D4" s="2"/>
      <c r="E4" s="2"/>
      <c r="F4" s="2"/>
      <c r="G4" s="2"/>
    </row>
    <row r="5" spans="1:9" ht="26" x14ac:dyDescent="0.3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28" t="s">
        <v>6</v>
      </c>
      <c r="H5" s="23" t="s">
        <v>8</v>
      </c>
      <c r="I5" s="5" t="s">
        <v>9</v>
      </c>
    </row>
    <row r="6" spans="1:9" ht="11" customHeight="1" x14ac:dyDescent="0.35">
      <c r="A6" s="6"/>
      <c r="B6" s="6"/>
      <c r="C6" s="6"/>
      <c r="D6" s="6"/>
      <c r="E6" s="6"/>
      <c r="F6" s="6"/>
      <c r="G6" s="29" t="s">
        <v>7</v>
      </c>
      <c r="H6" s="24" t="s">
        <v>7</v>
      </c>
      <c r="I6" s="7" t="s">
        <v>7</v>
      </c>
    </row>
    <row r="7" spans="1:9" ht="27" customHeight="1" x14ac:dyDescent="0.35">
      <c r="A7" s="8">
        <v>1</v>
      </c>
      <c r="B7" s="9" t="s">
        <v>10</v>
      </c>
      <c r="C7" s="9">
        <v>1</v>
      </c>
      <c r="D7" s="9">
        <v>18</v>
      </c>
      <c r="E7" s="9" t="s">
        <v>35</v>
      </c>
      <c r="F7" s="9" t="s">
        <v>11</v>
      </c>
      <c r="G7" s="10">
        <v>2700</v>
      </c>
      <c r="H7" s="25">
        <f>G7*$I$1</f>
        <v>636.92999999999995</v>
      </c>
      <c r="I7" s="10">
        <f>(H7+G7)*C7*D7</f>
        <v>60064.74</v>
      </c>
    </row>
    <row r="8" spans="1:9" ht="20.5" customHeight="1" x14ac:dyDescent="0.35">
      <c r="A8" s="11">
        <v>2</v>
      </c>
      <c r="B8" s="9" t="s">
        <v>12</v>
      </c>
      <c r="C8" s="9">
        <v>1</v>
      </c>
      <c r="D8" s="9">
        <v>18</v>
      </c>
      <c r="E8" s="9" t="s">
        <v>13</v>
      </c>
      <c r="F8" s="9" t="s">
        <v>17</v>
      </c>
      <c r="G8" s="14">
        <v>1176</v>
      </c>
      <c r="H8" s="25">
        <f t="shared" ref="H8:H18" si="0">G8*$I$1</f>
        <v>277.41840000000002</v>
      </c>
      <c r="I8" s="10">
        <f>(H8+G8)*C8*D8</f>
        <v>26161.531200000001</v>
      </c>
    </row>
    <row r="9" spans="1:9" ht="20.5" customHeight="1" x14ac:dyDescent="0.35">
      <c r="A9" s="8">
        <v>3</v>
      </c>
      <c r="B9" s="9" t="s">
        <v>15</v>
      </c>
      <c r="C9" s="9">
        <v>2</v>
      </c>
      <c r="D9" s="9">
        <v>18</v>
      </c>
      <c r="E9" s="9" t="s">
        <v>16</v>
      </c>
      <c r="F9" s="9" t="s">
        <v>17</v>
      </c>
      <c r="G9" s="10">
        <v>1842</v>
      </c>
      <c r="H9" s="25">
        <f t="shared" si="0"/>
        <v>434.52780000000001</v>
      </c>
      <c r="I9" s="10">
        <f>(H9+G9)*C9*D9</f>
        <v>81955.000799999994</v>
      </c>
    </row>
    <row r="10" spans="1:9" ht="21" customHeight="1" x14ac:dyDescent="0.35">
      <c r="A10" s="11">
        <v>4</v>
      </c>
      <c r="B10" s="9" t="s">
        <v>18</v>
      </c>
      <c r="C10" s="9">
        <v>0.3</v>
      </c>
      <c r="D10" s="9">
        <v>6</v>
      </c>
      <c r="E10" s="9" t="s">
        <v>40</v>
      </c>
      <c r="F10" s="9" t="s">
        <v>14</v>
      </c>
      <c r="G10" s="10">
        <v>1837</v>
      </c>
      <c r="H10" s="25">
        <f t="shared" si="0"/>
        <v>433.34829999999999</v>
      </c>
      <c r="I10" s="10">
        <f>(H10+G10)*C10*D10</f>
        <v>4086.6269400000001</v>
      </c>
    </row>
    <row r="11" spans="1:9" ht="20.5" customHeight="1" x14ac:dyDescent="0.35">
      <c r="A11" s="8">
        <v>5</v>
      </c>
      <c r="B11" s="9" t="s">
        <v>26</v>
      </c>
      <c r="C11" s="9">
        <v>0.6</v>
      </c>
      <c r="D11" s="9">
        <v>18</v>
      </c>
      <c r="E11" s="9" t="s">
        <v>38</v>
      </c>
      <c r="F11" s="9" t="s">
        <v>39</v>
      </c>
      <c r="G11" s="10">
        <v>1837</v>
      </c>
      <c r="H11" s="25">
        <f t="shared" si="0"/>
        <v>433.34829999999999</v>
      </c>
      <c r="I11" s="10">
        <f>(H11+G11)*C11*D11</f>
        <v>24519.761640000001</v>
      </c>
    </row>
    <row r="12" spans="1:9" ht="23" customHeight="1" x14ac:dyDescent="0.35">
      <c r="A12" s="11">
        <v>6</v>
      </c>
      <c r="B12" s="9" t="s">
        <v>27</v>
      </c>
      <c r="C12" s="9">
        <v>0.3</v>
      </c>
      <c r="D12" s="9">
        <v>18</v>
      </c>
      <c r="E12" s="9" t="s">
        <v>33</v>
      </c>
      <c r="F12" s="9" t="s">
        <v>34</v>
      </c>
      <c r="G12" s="10">
        <v>3200</v>
      </c>
      <c r="H12" s="25">
        <f t="shared" si="0"/>
        <v>754.88</v>
      </c>
      <c r="I12" s="10">
        <f>(H12+G12)*C12*D12</f>
        <v>21356.351999999999</v>
      </c>
    </row>
    <row r="13" spans="1:9" ht="24" customHeight="1" x14ac:dyDescent="0.35">
      <c r="A13" s="13">
        <v>7</v>
      </c>
      <c r="B13" s="12" t="s">
        <v>28</v>
      </c>
      <c r="C13" s="12">
        <v>0.3</v>
      </c>
      <c r="D13" s="12">
        <v>18</v>
      </c>
      <c r="E13" s="12" t="s">
        <v>31</v>
      </c>
      <c r="F13" s="12" t="s">
        <v>32</v>
      </c>
      <c r="G13" s="14">
        <v>3200</v>
      </c>
      <c r="H13" s="26">
        <f t="shared" ref="H13" si="1">G13*$I$1</f>
        <v>754.88</v>
      </c>
      <c r="I13" s="14">
        <f>(H13+G13)*C13*D13</f>
        <v>21356.351999999999</v>
      </c>
    </row>
    <row r="14" spans="1:9" ht="19.5" customHeight="1" x14ac:dyDescent="0.35">
      <c r="A14" s="11">
        <v>8</v>
      </c>
      <c r="B14" s="9" t="s">
        <v>29</v>
      </c>
      <c r="C14" s="9">
        <v>0.3</v>
      </c>
      <c r="D14" s="9">
        <v>7</v>
      </c>
      <c r="E14" s="9" t="s">
        <v>30</v>
      </c>
      <c r="F14" s="9" t="s">
        <v>20</v>
      </c>
      <c r="G14" s="10">
        <v>1868</v>
      </c>
      <c r="H14" s="25">
        <f t="shared" ref="H14" si="2">G14*$I$1</f>
        <v>440.66120000000001</v>
      </c>
      <c r="I14" s="10">
        <f>(H14+G14)*C14*D14</f>
        <v>4848.1885199999997</v>
      </c>
    </row>
    <row r="15" spans="1:9" x14ac:dyDescent="0.35">
      <c r="A15" s="11">
        <v>10</v>
      </c>
      <c r="B15" s="9" t="s">
        <v>25</v>
      </c>
      <c r="C15" s="9">
        <v>0.3</v>
      </c>
      <c r="D15" s="9">
        <v>4</v>
      </c>
      <c r="E15" s="9" t="s">
        <v>36</v>
      </c>
      <c r="F15" s="9" t="s">
        <v>20</v>
      </c>
      <c r="G15" s="10">
        <v>1868</v>
      </c>
      <c r="H15" s="25">
        <f t="shared" ref="H15" si="3">G15*$I$1</f>
        <v>440.66120000000001</v>
      </c>
      <c r="I15" s="10">
        <f>(H15+G15)*C15*D15</f>
        <v>2770.3934399999998</v>
      </c>
    </row>
    <row r="16" spans="1:9" ht="16.5" customHeight="1" x14ac:dyDescent="0.35">
      <c r="A16" s="8">
        <v>11</v>
      </c>
      <c r="B16" s="9" t="s">
        <v>24</v>
      </c>
      <c r="C16" s="9">
        <v>0.3</v>
      </c>
      <c r="D16" s="9">
        <v>18</v>
      </c>
      <c r="E16" s="9" t="s">
        <v>19</v>
      </c>
      <c r="F16" s="9" t="s">
        <v>20</v>
      </c>
      <c r="G16" s="10">
        <v>1572</v>
      </c>
      <c r="H16" s="25">
        <f t="shared" si="0"/>
        <v>370.83479999999997</v>
      </c>
      <c r="I16" s="10">
        <f>(H16+G16)*C16*D16</f>
        <v>10491.307920000001</v>
      </c>
    </row>
    <row r="17" spans="1:9" ht="17" customHeight="1" x14ac:dyDescent="0.35">
      <c r="A17" s="11">
        <v>12</v>
      </c>
      <c r="B17" s="9" t="s">
        <v>21</v>
      </c>
      <c r="C17" s="9">
        <v>0.3</v>
      </c>
      <c r="D17" s="9">
        <v>18</v>
      </c>
      <c r="E17" s="9" t="s">
        <v>37</v>
      </c>
      <c r="F17" s="9" t="s">
        <v>22</v>
      </c>
      <c r="G17" s="10">
        <v>1342</v>
      </c>
      <c r="H17" s="25">
        <f t="shared" si="0"/>
        <v>316.57780000000002</v>
      </c>
      <c r="I17" s="15">
        <f>(H17+G17)*C17*D17</f>
        <v>8956.3201200000003</v>
      </c>
    </row>
    <row r="18" spans="1:9" ht="18.5" customHeight="1" x14ac:dyDescent="0.35">
      <c r="A18" s="8">
        <v>13</v>
      </c>
      <c r="B18" s="9" t="s">
        <v>23</v>
      </c>
      <c r="C18" s="9">
        <v>0.3</v>
      </c>
      <c r="D18" s="9">
        <v>18</v>
      </c>
      <c r="E18" s="16" t="s">
        <v>37</v>
      </c>
      <c r="F18" s="16" t="s">
        <v>22</v>
      </c>
      <c r="G18" s="30">
        <v>1342</v>
      </c>
      <c r="H18" s="27">
        <f t="shared" si="0"/>
        <v>316.57780000000002</v>
      </c>
      <c r="I18" s="17">
        <f>(H18+G18)*C18*D18</f>
        <v>8956.3201200000003</v>
      </c>
    </row>
    <row r="19" spans="1:9" x14ac:dyDescent="0.35">
      <c r="A19" s="18" t="s">
        <v>42</v>
      </c>
      <c r="B19" s="19"/>
      <c r="C19" s="20">
        <f>SUM(C7:C18)</f>
        <v>6.9999999999999982</v>
      </c>
      <c r="D19" s="19"/>
      <c r="E19" s="21"/>
      <c r="F19" s="21"/>
      <c r="G19" s="21"/>
      <c r="H19" s="21"/>
      <c r="I19" s="22">
        <f>SUM(I7:I18)</f>
        <v>275522.89469999995</v>
      </c>
    </row>
  </sheetData>
  <mergeCells count="7">
    <mergeCell ref="C3:G4"/>
    <mergeCell ref="A5:A6"/>
    <mergeCell ref="B5:B6"/>
    <mergeCell ref="C5:C6"/>
    <mergeCell ref="D5:D6"/>
    <mergeCell ref="E5:E6"/>
    <mergeCell ref="F5:F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Pielikums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Madara Vītola</dc:creator>
  <cp:lastModifiedBy>Zane Pavlovska-Mālmeistere</cp:lastModifiedBy>
  <dcterms:created xsi:type="dcterms:W3CDTF">2024-12-01T14:27:47Z</dcterms:created>
  <dcterms:modified xsi:type="dcterms:W3CDTF">2025-01-14T18:51:15Z</dcterms:modified>
</cp:coreProperties>
</file>