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3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dcd68a7373ec75eb/Dzesamie/"/>
    </mc:Choice>
  </mc:AlternateContent>
  <xr:revisionPtr revIDLastSave="0" documentId="8_{608B3BB3-0386-634B-8A6E-2876F4D67A47}" xr6:coauthVersionLast="47" xr6:coauthVersionMax="47" xr10:uidLastSave="{00000000-0000-0000-0000-000000000000}"/>
  <bookViews>
    <workbookView xWindow="8860" yWindow="9160" windowWidth="22440" windowHeight="10440" xr2:uid="{6C2F9ECD-B9B7-104F-AED4-693E59AD736E}"/>
  </bookViews>
  <sheets>
    <sheet name="WU18 2025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7" i="1" l="1"/>
  <c r="F6" i="1"/>
  <c r="E6" i="1"/>
  <c r="F26" i="1"/>
  <c r="E26" i="1"/>
  <c r="D26" i="1"/>
  <c r="F18" i="1"/>
  <c r="F19" i="1" s="1"/>
  <c r="F8" i="1"/>
  <c r="E8" i="1"/>
  <c r="D8" i="1"/>
  <c r="D28" i="1" s="1"/>
  <c r="E28" i="1" l="1"/>
</calcChain>
</file>

<file path=xl/sharedStrings.xml><?xml version="1.0" encoding="utf-8"?>
<sst xmlns="http://schemas.openxmlformats.org/spreadsheetml/2006/main" count="49" uniqueCount="45">
  <si>
    <t>Sieviešu U18 pasaules čempionāta hokejā rīkošanas tāme 2025.gadam</t>
  </si>
  <si>
    <t>N.p.k.</t>
  </si>
  <si>
    <t>Plānotie ieņēmumi / izdevumi</t>
  </si>
  <si>
    <t>SĀKOTNĒJĀ TĀME, EUR</t>
  </si>
  <si>
    <t>PRECIZĒTĀ TĀME, EUR</t>
  </si>
  <si>
    <t>t.sk. valsts finansējums</t>
  </si>
  <si>
    <t>1.</t>
  </si>
  <si>
    <t>IIHF dotācija</t>
  </si>
  <si>
    <t>2.</t>
  </si>
  <si>
    <t>Sadarbības pārtneru atbalsts</t>
  </si>
  <si>
    <t>3.</t>
  </si>
  <si>
    <t>Valsts atbalsts</t>
  </si>
  <si>
    <t>4.</t>
  </si>
  <si>
    <t>Biļešu ieņēmumi</t>
  </si>
  <si>
    <t>Ieņēmumi Kopā</t>
  </si>
  <si>
    <t>Ledus halle un infrastruktūra  4800EUR*8dienas*1,21+3536EUR</t>
  </si>
  <si>
    <t>Apsardzes pakalpojumi (937,5EUR*8 dienas)</t>
  </si>
  <si>
    <t>Pakalpojumi spēļu norisei (videogola pakalpojumi 7500 EUR; veļas mazgāšana 3500 EUR; 330 EUR pārējie pakalpojumi</t>
  </si>
  <si>
    <t>Medicīnas izdevumi (Sacensību ārsta pakalpojumi 2000 EUR; 93,3EUR*100h NMPD brigādes)</t>
  </si>
  <si>
    <t>5.</t>
  </si>
  <si>
    <t>Apdrošināšanas izdevumi (spēlētāju līgumi 7000 EUR, nelaimes gadījumi 2500 EUR, civiltiesiskā apdrošināšana 500 EUR)</t>
  </si>
  <si>
    <t>6.</t>
  </si>
  <si>
    <t>Tiesnešu darba apmaksa (Latvijas tiesnešu brigādes 800EUR*15spēles; IIHF tiesneši 9dienas kopā 16300 EUR)</t>
  </si>
  <si>
    <t>7.</t>
  </si>
  <si>
    <t>Video translācijas (komplekts)</t>
  </si>
  <si>
    <t>8.</t>
  </si>
  <si>
    <t>Tiesnešu, Izlašu dalībnieku un IIHF personāla izmitināšana, ēdināšana</t>
  </si>
  <si>
    <t>8.1.</t>
  </si>
  <si>
    <t>Izmintināšanas izmaksas (184 personas*9 naktis*28,6232 EUR)</t>
  </si>
  <si>
    <t>8.2.</t>
  </si>
  <si>
    <t>Ēdināšanas izmaksas (184 personas*9 naktis*44,2742 EUR)</t>
  </si>
  <si>
    <t>8.3.</t>
  </si>
  <si>
    <t>Sapulču telpas (7gab.*9dienas*78,31EUR)</t>
  </si>
  <si>
    <t>8.4.</t>
  </si>
  <si>
    <t>Ēdināšanas telpas (3gab.*9dienas*155,55 EUR)</t>
  </si>
  <si>
    <t>8.5.</t>
  </si>
  <si>
    <t>Pārējie pakalpojumi (IIHF tiesnešiem)</t>
  </si>
  <si>
    <t>9.</t>
  </si>
  <si>
    <t>Izlases treneru, personāla apmaksa un dienas naudas (9 darbinieku un pakalpojumu sniedzēju darba apmaksa (galvenajam trenerim 5270 EUR; 8darbinieki*2000EUR)</t>
  </si>
  <si>
    <t>10.</t>
  </si>
  <si>
    <t>Transporta pakalpojumi (6autobusi*9dienas*280EUR; pārējie transporta pakalpojumi 1215 EUR)</t>
  </si>
  <si>
    <t>11.</t>
  </si>
  <si>
    <t>Hokeja inventārs (Nūjas 195EUR*6gab.* 25spēlētājas; 3750 EUR pārējais inventārs)</t>
  </si>
  <si>
    <t>Izdevumi KOPĀ</t>
  </si>
  <si>
    <t>Ieņēmumi – izdevumi (LHF finansējums)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</si>
</sst>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Aptos Narrow"/>
      <family val="2"/>
      <scheme val="minor"/>
    </font>
    <font>
      <b/>
      <sz val="14"/>
      <color theme="1"/>
      <name val="Aptos Narrow"/>
      <family val="2"/>
      <scheme val="minor"/>
    </font>
    <font>
      <b/>
      <sz val="11"/>
      <color rgb="FF000000"/>
      <name val="Arial"/>
      <family val="2"/>
    </font>
    <font>
      <b/>
      <sz val="11"/>
      <color theme="1"/>
      <name val="Aptos Narrow"/>
      <scheme val="minor"/>
    </font>
    <font>
      <sz val="11"/>
      <color rgb="FF000000"/>
      <name val="Arial"/>
      <family val="2"/>
    </font>
    <font>
      <sz val="10"/>
      <color theme="1"/>
      <name val="Times New Roman"/>
      <family val="1"/>
    </font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0" xfId="0" applyFont="1" applyAlignment="1">
      <alignment horizontal="center" wrapText="1"/>
    </xf>
    <xf numFmtId="0" fontId="1" fillId="0" borderId="0" xfId="0" applyFont="1" applyAlignment="1">
      <alignment wrapText="1"/>
    </xf>
    <xf numFmtId="0" fontId="0" fillId="0" borderId="0" xfId="0" applyAlignment="1">
      <alignment horizontal="right"/>
    </xf>
    <xf numFmtId="0" fontId="0" fillId="0" borderId="1" xfId="0" applyBorder="1" applyAlignment="1">
      <alignment textRotation="90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wrapText="1"/>
    </xf>
    <xf numFmtId="0" fontId="0" fillId="0" borderId="1" xfId="0" applyBorder="1"/>
    <xf numFmtId="0" fontId="4" fillId="0" borderId="1" xfId="0" applyFont="1" applyBorder="1" applyAlignment="1">
      <alignment vertical="center" wrapText="1"/>
    </xf>
    <xf numFmtId="3" fontId="4" fillId="0" borderId="1" xfId="0" applyNumberFormat="1" applyFont="1" applyBorder="1" applyAlignment="1">
      <alignment horizontal="right" vertical="center"/>
    </xf>
    <xf numFmtId="3" fontId="0" fillId="0" borderId="1" xfId="0" applyNumberFormat="1" applyBorder="1"/>
    <xf numFmtId="0" fontId="2" fillId="0" borderId="1" xfId="0" applyFont="1" applyBorder="1" applyAlignment="1">
      <alignment vertical="center" wrapText="1"/>
    </xf>
    <xf numFmtId="3" fontId="2" fillId="0" borderId="1" xfId="0" applyNumberFormat="1" applyFont="1" applyBorder="1" applyAlignment="1">
      <alignment horizontal="right" vertical="center"/>
    </xf>
    <xf numFmtId="0" fontId="5" fillId="0" borderId="0" xfId="0" applyFont="1" applyAlignment="1">
      <alignment wrapText="1"/>
    </xf>
    <xf numFmtId="3" fontId="5" fillId="0" borderId="0" xfId="0" applyNumberFormat="1" applyFont="1" applyAlignment="1">
      <alignment horizontal="right"/>
    </xf>
    <xf numFmtId="3" fontId="0" fillId="0" borderId="0" xfId="0" applyNumberFormat="1"/>
    <xf numFmtId="3" fontId="4" fillId="0" borderId="1" xfId="0" applyNumberFormat="1" applyFont="1" applyBorder="1" applyAlignment="1">
      <alignment horizontal="right" vertical="center" wrapText="1"/>
    </xf>
    <xf numFmtId="0" fontId="6" fillId="0" borderId="1" xfId="0" applyFont="1" applyBorder="1" applyAlignment="1">
      <alignment horizontal="left" wrapText="1" indent="3"/>
    </xf>
    <xf numFmtId="0" fontId="6" fillId="0" borderId="0" xfId="0" applyFont="1"/>
    <xf numFmtId="3" fontId="2" fillId="0" borderId="1" xfId="0" applyNumberFormat="1" applyFont="1" applyBorder="1" applyAlignment="1">
      <alignment horizontal="center" vertical="center"/>
    </xf>
    <xf numFmtId="0" fontId="5" fillId="0" borderId="0" xfId="0" applyFont="1" applyAlignment="1">
      <alignment horizontal="right"/>
    </xf>
    <xf numFmtId="0" fontId="2" fillId="0" borderId="2" xfId="0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E7440E-0759-5D4F-8E5B-C58D1D3EBFFB}">
  <dimension ref="B1:I28"/>
  <sheetViews>
    <sheetView tabSelected="1" zoomScaleNormal="115" workbookViewId="0">
      <selection activeCell="F17" sqref="F17"/>
    </sheetView>
  </sheetViews>
  <sheetFormatPr baseColWidth="10" defaultColWidth="9" defaultRowHeight="15" x14ac:dyDescent="0.2"/>
  <cols>
    <col min="1" max="1" width="4" customWidth="1"/>
    <col min="2" max="2" width="4.1640625" customWidth="1"/>
    <col min="3" max="3" width="42" customWidth="1"/>
    <col min="4" max="5" width="12.83203125" style="3" customWidth="1"/>
    <col min="6" max="6" width="11.83203125" customWidth="1"/>
    <col min="7" max="7" width="10.5" customWidth="1"/>
    <col min="8" max="8" width="21.33203125" customWidth="1"/>
  </cols>
  <sheetData>
    <row r="1" spans="2:9" ht="38.25" customHeight="1" x14ac:dyDescent="0.25">
      <c r="C1" s="1" t="s">
        <v>0</v>
      </c>
      <c r="D1" s="1"/>
      <c r="E1" s="1"/>
      <c r="F1" s="1"/>
      <c r="G1" s="2"/>
      <c r="H1" s="2"/>
      <c r="I1" s="2"/>
    </row>
    <row r="3" spans="2:9" ht="34" x14ac:dyDescent="0.2">
      <c r="B3" s="4" t="s">
        <v>1</v>
      </c>
      <c r="C3" s="5" t="s">
        <v>2</v>
      </c>
      <c r="D3" s="6" t="s">
        <v>3</v>
      </c>
      <c r="E3" s="6" t="s">
        <v>4</v>
      </c>
      <c r="F3" s="7" t="s">
        <v>5</v>
      </c>
    </row>
    <row r="4" spans="2:9" x14ac:dyDescent="0.2">
      <c r="B4" s="8" t="s">
        <v>6</v>
      </c>
      <c r="C4" s="9" t="s">
        <v>7</v>
      </c>
      <c r="D4" s="10">
        <v>180000</v>
      </c>
      <c r="E4" s="10">
        <v>180000</v>
      </c>
      <c r="F4" s="11"/>
    </row>
    <row r="5" spans="2:9" x14ac:dyDescent="0.2">
      <c r="B5" s="8" t="s">
        <v>8</v>
      </c>
      <c r="C5" s="9" t="s">
        <v>9</v>
      </c>
      <c r="D5" s="10">
        <v>30000</v>
      </c>
      <c r="E5" s="10">
        <v>30000</v>
      </c>
      <c r="F5" s="11"/>
    </row>
    <row r="6" spans="2:9" x14ac:dyDescent="0.2">
      <c r="B6" s="8" t="s">
        <v>10</v>
      </c>
      <c r="C6" s="9" t="s">
        <v>11</v>
      </c>
      <c r="D6" s="10">
        <v>90000</v>
      </c>
      <c r="E6" s="10">
        <f>D6-12800</f>
        <v>77200</v>
      </c>
      <c r="F6" s="11">
        <f>E6</f>
        <v>77200</v>
      </c>
    </row>
    <row r="7" spans="2:9" x14ac:dyDescent="0.2">
      <c r="B7" s="8" t="s">
        <v>12</v>
      </c>
      <c r="C7" s="9" t="s">
        <v>13</v>
      </c>
      <c r="D7" s="10">
        <v>1500</v>
      </c>
      <c r="E7" s="10">
        <v>1500</v>
      </c>
      <c r="F7" s="11"/>
    </row>
    <row r="8" spans="2:9" x14ac:dyDescent="0.2">
      <c r="B8" s="8"/>
      <c r="C8" s="12" t="s">
        <v>14</v>
      </c>
      <c r="D8" s="13">
        <f>SUM(D4:D7)</f>
        <v>301500</v>
      </c>
      <c r="E8" s="13">
        <f>SUM(E4:E7)</f>
        <v>288700</v>
      </c>
      <c r="F8" s="13">
        <f>SUM(F4:F7)</f>
        <v>77200</v>
      </c>
    </row>
    <row r="9" spans="2:9" x14ac:dyDescent="0.2">
      <c r="C9" s="14"/>
      <c r="D9" s="15"/>
      <c r="E9" s="15"/>
      <c r="F9" s="16"/>
    </row>
    <row r="10" spans="2:9" ht="30" x14ac:dyDescent="0.2">
      <c r="B10" s="8" t="s">
        <v>6</v>
      </c>
      <c r="C10" s="9" t="s">
        <v>15</v>
      </c>
      <c r="D10" s="10">
        <v>50000</v>
      </c>
      <c r="E10" s="10">
        <v>50000</v>
      </c>
      <c r="F10" s="11"/>
    </row>
    <row r="11" spans="2:9" x14ac:dyDescent="0.2">
      <c r="B11" s="8" t="s">
        <v>8</v>
      </c>
      <c r="C11" s="9" t="s">
        <v>16</v>
      </c>
      <c r="D11" s="10">
        <v>7500</v>
      </c>
      <c r="E11" s="10"/>
      <c r="F11" s="11"/>
    </row>
    <row r="12" spans="2:9" ht="45" x14ac:dyDescent="0.2">
      <c r="B12" s="8" t="s">
        <v>10</v>
      </c>
      <c r="C12" s="9" t="s">
        <v>17</v>
      </c>
      <c r="D12" s="10">
        <v>18500</v>
      </c>
      <c r="E12" s="10">
        <v>18500</v>
      </c>
      <c r="F12" s="11"/>
    </row>
    <row r="13" spans="2:9" ht="45" x14ac:dyDescent="0.2">
      <c r="B13" s="8" t="s">
        <v>12</v>
      </c>
      <c r="C13" s="9" t="s">
        <v>18</v>
      </c>
      <c r="D13" s="17">
        <v>11330</v>
      </c>
      <c r="E13" s="17">
        <v>11330</v>
      </c>
      <c r="F13" s="11"/>
    </row>
    <row r="14" spans="2:9" ht="45" x14ac:dyDescent="0.2">
      <c r="B14" s="8" t="s">
        <v>19</v>
      </c>
      <c r="C14" s="9" t="s">
        <v>20</v>
      </c>
      <c r="D14" s="17">
        <v>10000</v>
      </c>
      <c r="E14" s="17">
        <v>10000</v>
      </c>
      <c r="F14" s="11"/>
    </row>
    <row r="15" spans="2:9" ht="45" x14ac:dyDescent="0.2">
      <c r="B15" s="8" t="s">
        <v>21</v>
      </c>
      <c r="C15" s="9" t="s">
        <v>22</v>
      </c>
      <c r="D15" s="10">
        <v>28300</v>
      </c>
      <c r="E15" s="10">
        <v>28300</v>
      </c>
      <c r="F15" s="11"/>
    </row>
    <row r="16" spans="2:9" x14ac:dyDescent="0.2">
      <c r="B16" s="8" t="s">
        <v>23</v>
      </c>
      <c r="C16" s="9" t="s">
        <v>24</v>
      </c>
      <c r="D16" s="10">
        <v>5300</v>
      </c>
      <c r="E16" s="10"/>
      <c r="F16" s="11"/>
    </row>
    <row r="17" spans="2:8" ht="30" x14ac:dyDescent="0.2">
      <c r="B17" s="8" t="s">
        <v>25</v>
      </c>
      <c r="C17" s="9" t="s">
        <v>26</v>
      </c>
      <c r="D17" s="17">
        <v>145000</v>
      </c>
      <c r="E17" s="17">
        <v>145000</v>
      </c>
      <c r="F17" s="17">
        <f>F6</f>
        <v>77200</v>
      </c>
    </row>
    <row r="18" spans="2:8" ht="31" x14ac:dyDescent="0.2">
      <c r="B18" s="8" t="s">
        <v>27</v>
      </c>
      <c r="C18" s="18" t="s">
        <v>28</v>
      </c>
      <c r="D18" s="17">
        <v>47400</v>
      </c>
      <c r="E18" s="17">
        <v>47400</v>
      </c>
      <c r="F18" s="17">
        <f>E18</f>
        <v>47400</v>
      </c>
      <c r="H18" s="19"/>
    </row>
    <row r="19" spans="2:8" ht="31" x14ac:dyDescent="0.2">
      <c r="B19" s="8" t="s">
        <v>29</v>
      </c>
      <c r="C19" s="18" t="s">
        <v>30</v>
      </c>
      <c r="D19" s="17">
        <v>73318</v>
      </c>
      <c r="E19" s="17">
        <v>73318</v>
      </c>
      <c r="F19" s="17">
        <f>F6-F18</f>
        <v>29800</v>
      </c>
      <c r="H19" s="19"/>
    </row>
    <row r="20" spans="2:8" ht="16" x14ac:dyDescent="0.2">
      <c r="B20" s="8" t="s">
        <v>31</v>
      </c>
      <c r="C20" s="18" t="s">
        <v>32</v>
      </c>
      <c r="D20" s="17">
        <v>4933</v>
      </c>
      <c r="E20" s="17">
        <v>4933</v>
      </c>
      <c r="F20" s="11"/>
      <c r="H20" s="19"/>
    </row>
    <row r="21" spans="2:8" ht="31" x14ac:dyDescent="0.2">
      <c r="B21" s="8" t="s">
        <v>33</v>
      </c>
      <c r="C21" s="18" t="s">
        <v>34</v>
      </c>
      <c r="D21" s="17">
        <v>4200</v>
      </c>
      <c r="E21" s="17">
        <v>4200</v>
      </c>
      <c r="F21" s="11"/>
      <c r="H21" s="19"/>
    </row>
    <row r="22" spans="2:8" ht="16" x14ac:dyDescent="0.2">
      <c r="B22" s="8" t="s">
        <v>35</v>
      </c>
      <c r="C22" s="18" t="s">
        <v>36</v>
      </c>
      <c r="D22" s="17">
        <v>15149</v>
      </c>
      <c r="E22" s="17">
        <v>15149</v>
      </c>
      <c r="F22" s="11"/>
    </row>
    <row r="23" spans="2:8" ht="60" x14ac:dyDescent="0.2">
      <c r="B23" s="8" t="s">
        <v>37</v>
      </c>
      <c r="C23" s="9" t="s">
        <v>38</v>
      </c>
      <c r="D23" s="17">
        <v>21270</v>
      </c>
      <c r="E23" s="17">
        <v>21270</v>
      </c>
      <c r="F23" s="11"/>
    </row>
    <row r="24" spans="2:8" ht="45" x14ac:dyDescent="0.2">
      <c r="B24" s="8" t="s">
        <v>39</v>
      </c>
      <c r="C24" s="9" t="s">
        <v>40</v>
      </c>
      <c r="D24" s="10">
        <v>16335</v>
      </c>
      <c r="E24" s="10">
        <v>16335</v>
      </c>
      <c r="F24" s="11"/>
    </row>
    <row r="25" spans="2:8" ht="30" x14ac:dyDescent="0.2">
      <c r="B25" s="8" t="s">
        <v>41</v>
      </c>
      <c r="C25" s="9" t="s">
        <v>42</v>
      </c>
      <c r="D25" s="10">
        <v>33000</v>
      </c>
      <c r="E25" s="10">
        <v>33000</v>
      </c>
      <c r="F25" s="11"/>
    </row>
    <row r="26" spans="2:8" x14ac:dyDescent="0.2">
      <c r="B26" s="8"/>
      <c r="C26" s="12" t="s">
        <v>43</v>
      </c>
      <c r="D26" s="13">
        <f>SUM(D10:D17,D23:D25)</f>
        <v>346535</v>
      </c>
      <c r="E26" s="13">
        <f>SUM(E10:E17,E23:E25)</f>
        <v>333735</v>
      </c>
      <c r="F26" s="20">
        <f>SUM(F10:F17,F23:F25)</f>
        <v>77200</v>
      </c>
    </row>
    <row r="27" spans="2:8" ht="16" thickBot="1" x14ac:dyDescent="0.25">
      <c r="C27" s="14"/>
      <c r="D27" s="21"/>
      <c r="E27" s="21"/>
    </row>
    <row r="28" spans="2:8" ht="16" thickBot="1" x14ac:dyDescent="0.25">
      <c r="C28" s="22" t="s">
        <v>44</v>
      </c>
      <c r="D28" s="13">
        <f>D8-D26</f>
        <v>-45035</v>
      </c>
      <c r="E28" s="13">
        <f>E8-E26</f>
        <v>-45035</v>
      </c>
    </row>
  </sheetData>
  <mergeCells count="1">
    <mergeCell ref="C1:F1"/>
  </mergeCells>
  <pageMargins left="0.25" right="0.25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WU18 2025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Andris Aniņš</dc:creator>
  <cp:lastModifiedBy>Andris Aniņš</cp:lastModifiedBy>
  <dcterms:created xsi:type="dcterms:W3CDTF">2024-12-12T10:36:34Z</dcterms:created>
  <dcterms:modified xsi:type="dcterms:W3CDTF">2024-12-12T10:41:43Z</dcterms:modified>
</cp:coreProperties>
</file>