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tzinumi\2023.g\VBTAI_maksas_pakalpojumu_cenrādis\01112023\"/>
    </mc:Choice>
  </mc:AlternateContent>
  <xr:revisionPtr revIDLastSave="0" documentId="13_ncr:1_{DB6C40B8-2915-484B-9574-6272744F2CD2}" xr6:coauthVersionLast="36" xr6:coauthVersionMax="36" xr10:uidLastSave="{00000000-0000-0000-0000-000000000000}"/>
  <bookViews>
    <workbookView xWindow="-105" yWindow="-105" windowWidth="23250" windowHeight="12570" xr2:uid="{D060BD78-2196-4543-B5EA-BC01FB1612C0}"/>
  </bookViews>
  <sheets>
    <sheet name="BAC_cenr" sheetId="1" r:id="rId1"/>
  </sheets>
  <definedNames>
    <definedName name="_xlnm.Print_Area" localSheetId="0">BAC_cenr!$A$1:$E$46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" i="1" l="1"/>
  <c r="D15" i="1" l="1"/>
  <c r="D17" i="1"/>
  <c r="D18" i="1"/>
  <c r="D19" i="1"/>
  <c r="D20" i="1"/>
  <c r="D21" i="1"/>
  <c r="D24" i="1"/>
  <c r="D26" i="1"/>
  <c r="D27" i="1"/>
  <c r="D28" i="1"/>
  <c r="D29" i="1"/>
  <c r="D30" i="1"/>
  <c r="D31" i="1"/>
  <c r="D32" i="1"/>
  <c r="D42" i="1" l="1"/>
  <c r="D43" i="1" l="1"/>
  <c r="C25" i="1" l="1"/>
  <c r="C16" i="1"/>
  <c r="C22" i="1" l="1"/>
  <c r="D16" i="1"/>
  <c r="D25" i="1"/>
  <c r="D33" i="1" s="1"/>
  <c r="C33" i="1"/>
  <c r="C34" i="1" s="1"/>
  <c r="C36" i="1" s="1"/>
  <c r="D41" i="1" l="1"/>
  <c r="D44" i="1" s="1"/>
  <c r="D22" i="1"/>
  <c r="D34" i="1" s="1"/>
  <c r="D36" i="1" s="1"/>
  <c r="D39" i="1" s="1"/>
</calcChain>
</file>

<file path=xl/sharedStrings.xml><?xml version="1.0" encoding="utf-8"?>
<sst xmlns="http://schemas.openxmlformats.org/spreadsheetml/2006/main" count="42" uniqueCount="42">
  <si>
    <t>Maksas pakalpojuma veids: Iesnieguma izvērtēšana, atļaujai strādāt par TEHNISKO DARBINIEKU, kas bijusi sodīta par tīša noziedzīga nodarījuma izdarīšanu</t>
  </si>
  <si>
    <r>
      <rPr>
        <b/>
        <sz val="12"/>
        <color theme="1"/>
        <rFont val="Times New Roman"/>
        <family val="1"/>
        <charset val="186"/>
      </rPr>
      <t xml:space="preserve">Laikposms: </t>
    </r>
    <r>
      <rPr>
        <sz val="12"/>
        <color theme="1"/>
        <rFont val="Times New Roman"/>
        <family val="1"/>
        <charset val="186"/>
      </rPr>
      <t>1 gads</t>
    </r>
  </si>
  <si>
    <t xml:space="preserve">Izdevumu klasifikācijas kods </t>
  </si>
  <si>
    <t>Rādītājs (materiālās/izejvielas nosaukums, atlīdzība un citi izmaksu veidi)</t>
  </si>
  <si>
    <t>Viena pakalp. izmaksas</t>
  </si>
  <si>
    <t xml:space="preserve">Izmaksu apjoms noteiktā laikposmā viena maksas pakalpojuma veida nodrošināšanai </t>
  </si>
  <si>
    <t>Tiešās izmaksas</t>
  </si>
  <si>
    <r>
      <t xml:space="preserve">Atalgojums. Galvenais inspektors (Galvenais inspektors 36.saime, III līmenis, 9. algu grupa, vid. mēnešalga 1 390 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 xml:space="preserve">). Stundas tarifa likme 8,274 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 xml:space="preserve"> = 1 390/168 (vid.d.stundu.sk. mēnesī). 8 h (1h - iesniegto dokumentu izskatīšana, 1h - darbs komisijā, 2h - protokola sagatavošana, 1h - papildus pieprasījumu sagatavošana un apstrāde, 3h lēmumuma sagatavošana). 8,274 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 xml:space="preserve"> x 8 h= 66,19 </t>
    </r>
    <r>
      <rPr>
        <i/>
        <sz val="12"/>
        <color rgb="FF000000"/>
        <rFont val="Times New Roman"/>
        <family val="1"/>
        <charset val="186"/>
      </rPr>
      <t xml:space="preserve">euro. </t>
    </r>
    <r>
      <rPr>
        <sz val="12"/>
        <color rgb="FF000000"/>
        <rFont val="Times New Roman"/>
        <family val="1"/>
        <charset val="186"/>
      </rPr>
      <t xml:space="preserve">66,19 </t>
    </r>
    <r>
      <rPr>
        <i/>
        <sz val="12"/>
        <color rgb="FF000000"/>
        <rFont val="Times New Roman"/>
        <family val="1"/>
        <charset val="186"/>
      </rPr>
      <t>euro x</t>
    </r>
    <r>
      <rPr>
        <sz val="12"/>
        <color rgb="FF000000"/>
        <rFont val="Times New Roman"/>
        <family val="1"/>
        <charset val="186"/>
      </rPr>
      <t xml:space="preserve"> 5 </t>
    </r>
    <r>
      <rPr>
        <sz val="12"/>
        <rFont val="Times New Roman"/>
        <family val="1"/>
        <charset val="186"/>
      </rPr>
      <t xml:space="preserve">vienības </t>
    </r>
    <r>
      <rPr>
        <sz val="12"/>
        <color rgb="FF000000"/>
        <rFont val="Times New Roman"/>
        <family val="1"/>
        <charset val="186"/>
      </rPr>
      <t xml:space="preserve">= </t>
    </r>
    <r>
      <rPr>
        <b/>
        <sz val="12"/>
        <color rgb="FF000000"/>
        <rFont val="Times New Roman"/>
        <family val="1"/>
        <charset val="186"/>
      </rPr>
      <t xml:space="preserve">330,95 </t>
    </r>
    <r>
      <rPr>
        <b/>
        <i/>
        <sz val="12"/>
        <color rgb="FF000000"/>
        <rFont val="Times New Roman"/>
        <family val="1"/>
        <charset val="186"/>
      </rPr>
      <t>euro.</t>
    </r>
  </si>
  <si>
    <r>
      <t xml:space="preserve">Biroja preces: 2,85 euro x </t>
    </r>
    <r>
      <rPr>
        <sz val="12"/>
        <rFont val="Times New Roman"/>
        <family val="1"/>
        <charset val="186"/>
      </rPr>
      <t>5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color rgb="FF000000"/>
        <rFont val="Times New Roman"/>
        <family val="1"/>
        <charset val="186"/>
      </rPr>
      <t>vienības</t>
    </r>
    <r>
      <rPr>
        <b/>
        <sz val="12"/>
        <color rgb="FF000000"/>
        <rFont val="Times New Roman"/>
        <family val="1"/>
        <charset val="186"/>
      </rPr>
      <t xml:space="preserve"> = 14,25 euro</t>
    </r>
    <r>
      <rPr>
        <b/>
        <i/>
        <sz val="12"/>
        <color rgb="FF000000"/>
        <rFont val="Times New Roman"/>
        <family val="1"/>
        <charset val="186"/>
      </rPr>
      <t>.</t>
    </r>
  </si>
  <si>
    <r>
      <t xml:space="preserve">Pasta pakalpojumu izdevumi: 3,22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16,10 </t>
    </r>
    <r>
      <rPr>
        <b/>
        <i/>
        <sz val="12"/>
        <rFont val="Times New Roman"/>
        <family val="1"/>
        <charset val="186"/>
      </rPr>
      <t>euro.</t>
    </r>
  </si>
  <si>
    <r>
      <t xml:space="preserve">Ēku, telpu īre un noma (zāles noma uz 1 h) 1,11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5,55 </t>
    </r>
    <r>
      <rPr>
        <b/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>.</t>
    </r>
  </si>
  <si>
    <r>
      <t xml:space="preserve">Izdevumi par komunālajiem pakalpojumiem: 0,39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vienības= </t>
    </r>
    <r>
      <rPr>
        <b/>
        <sz val="12"/>
        <rFont val="Times New Roman"/>
        <family val="1"/>
        <charset val="186"/>
      </rPr>
      <t xml:space="preserve">1,95 </t>
    </r>
    <r>
      <rPr>
        <b/>
        <i/>
        <sz val="12"/>
        <rFont val="Times New Roman"/>
        <family val="1"/>
        <charset val="186"/>
      </rPr>
      <t>euro</t>
    </r>
    <r>
      <rPr>
        <b/>
        <sz val="12"/>
        <rFont val="Times New Roman"/>
        <family val="1"/>
        <charset val="186"/>
      </rPr>
      <t>.</t>
    </r>
  </si>
  <si>
    <r>
      <t xml:space="preserve">Pārējo pamatlīdzekļu nolietojums (drukas iekārtas, datortehnikas, sakaru un cita biroja tehnikas nolietojums) 0,43 euro x 5 vienības = </t>
    </r>
    <r>
      <rPr>
        <b/>
        <sz val="12"/>
        <color rgb="FF000000"/>
        <rFont val="Times New Roman"/>
        <family val="1"/>
        <charset val="186"/>
      </rPr>
      <t xml:space="preserve">2,15 </t>
    </r>
    <r>
      <rPr>
        <b/>
        <i/>
        <sz val="12"/>
        <color rgb="FF000000"/>
        <rFont val="Times New Roman"/>
        <family val="1"/>
        <charset val="186"/>
      </rPr>
      <t>euro.</t>
    </r>
  </si>
  <si>
    <t>Tiešās izmaksas kopā:</t>
  </si>
  <si>
    <t>Netiešās izmaksas</t>
  </si>
  <si>
    <r>
      <t xml:space="preserve">Vadības, administrācijas, pārējo darbinieku Darba devēja valsts sociālās apdrošināšanas obligātās iemaksas. 10,37 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 xml:space="preserve"> x 23,59%= 2,45 </t>
    </r>
    <r>
      <rPr>
        <i/>
        <sz val="12"/>
        <color rgb="FF000000"/>
        <rFont val="Times New Roman"/>
        <family val="1"/>
        <charset val="186"/>
      </rPr>
      <t>euro.</t>
    </r>
    <r>
      <rPr>
        <sz val="12"/>
        <color rgb="FF000000"/>
        <rFont val="Times New Roman"/>
        <family val="1"/>
        <charset val="186"/>
      </rPr>
      <t xml:space="preserve"> 2,45 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 xml:space="preserve"> x </t>
    </r>
    <r>
      <rPr>
        <sz val="12"/>
        <rFont val="Times New Roman"/>
        <family val="1"/>
        <charset val="186"/>
      </rPr>
      <t>5</t>
    </r>
    <r>
      <rPr>
        <sz val="12"/>
        <color rgb="FF000000"/>
        <rFont val="Times New Roman"/>
        <family val="1"/>
        <charset val="186"/>
      </rPr>
      <t xml:space="preserve"> vienības = </t>
    </r>
    <r>
      <rPr>
        <b/>
        <sz val="12"/>
        <color rgb="FF000000"/>
        <rFont val="Times New Roman"/>
        <family val="1"/>
        <charset val="186"/>
      </rPr>
      <t xml:space="preserve">12,25 </t>
    </r>
    <r>
      <rPr>
        <b/>
        <i/>
        <sz val="12"/>
        <color rgb="FF000000"/>
        <rFont val="Times New Roman"/>
        <family val="1"/>
        <charset val="186"/>
      </rPr>
      <t>euro</t>
    </r>
    <r>
      <rPr>
        <b/>
        <sz val="12"/>
        <color rgb="FF000000"/>
        <rFont val="Times New Roman"/>
        <family val="1"/>
        <charset val="186"/>
      </rPr>
      <t>.</t>
    </r>
  </si>
  <si>
    <r>
      <t xml:space="preserve">Pārējo sakaru pakalpojumu izdevumi: 1,20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6,00 </t>
    </r>
    <r>
      <rPr>
        <b/>
        <i/>
        <sz val="12"/>
        <rFont val="Times New Roman"/>
        <family val="1"/>
        <charset val="186"/>
      </rPr>
      <t>euro.</t>
    </r>
  </si>
  <si>
    <r>
      <t xml:space="preserve">Ēku, telpu īre un noma 2,93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14,65 </t>
    </r>
    <r>
      <rPr>
        <b/>
        <i/>
        <sz val="12"/>
        <rFont val="Times New Roman"/>
        <family val="1"/>
        <charset val="186"/>
      </rPr>
      <t>euro.</t>
    </r>
  </si>
  <si>
    <r>
      <t xml:space="preserve">Licences noma (līdz 1g.)  0,10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0,50 </t>
    </r>
    <r>
      <rPr>
        <b/>
        <i/>
        <sz val="12"/>
        <rFont val="Times New Roman"/>
        <family val="1"/>
        <charset val="186"/>
      </rPr>
      <t>euro.</t>
    </r>
  </si>
  <si>
    <r>
      <t xml:space="preserve">Biroja preces 0,63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</t>
    </r>
    <r>
      <rPr>
        <b/>
        <sz val="12"/>
        <rFont val="Times New Roman"/>
        <family val="1"/>
        <charset val="186"/>
      </rPr>
      <t xml:space="preserve">= 3,15 </t>
    </r>
    <r>
      <rPr>
        <b/>
        <i/>
        <sz val="12"/>
        <rFont val="Times New Roman"/>
        <family val="1"/>
        <charset val="186"/>
      </rPr>
      <t>euro.</t>
    </r>
    <r>
      <rPr>
        <b/>
        <sz val="12"/>
        <rFont val="Times New Roman"/>
        <family val="1"/>
        <charset val="186"/>
      </rPr>
      <t xml:space="preserve"> </t>
    </r>
  </si>
  <si>
    <r>
      <t xml:space="preserve">Inventārs 0,54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</t>
    </r>
    <r>
      <rPr>
        <b/>
        <sz val="12"/>
        <rFont val="Times New Roman"/>
        <family val="1"/>
        <charset val="186"/>
      </rPr>
      <t xml:space="preserve">= 2,70 </t>
    </r>
    <r>
      <rPr>
        <b/>
        <i/>
        <sz val="12"/>
        <rFont val="Times New Roman"/>
        <family val="1"/>
        <charset val="186"/>
      </rPr>
      <t>euro.</t>
    </r>
    <r>
      <rPr>
        <b/>
        <sz val="12"/>
        <rFont val="Times New Roman"/>
        <family val="1"/>
        <charset val="186"/>
      </rPr>
      <t xml:space="preserve"> </t>
    </r>
  </si>
  <si>
    <r>
      <t xml:space="preserve">Datortehnikas, sakaru un citas biroja tehnikas nolietojums 0,43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2,15 </t>
    </r>
    <r>
      <rPr>
        <b/>
        <i/>
        <sz val="12"/>
        <rFont val="Times New Roman"/>
        <family val="1"/>
        <charset val="186"/>
      </rPr>
      <t>euro</t>
    </r>
    <r>
      <rPr>
        <i/>
        <sz val="12"/>
        <rFont val="Times New Roman"/>
        <family val="1"/>
        <charset val="186"/>
      </rPr>
      <t>.</t>
    </r>
  </si>
  <si>
    <t>Netiešās izmaksas kopā:</t>
  </si>
  <si>
    <t>Pakalpojuma izmaksas kopā (bez PVN):</t>
  </si>
  <si>
    <t>PVN 21%</t>
  </si>
  <si>
    <t>Pakalpojuma izmaksas kopā (ar PVN):</t>
  </si>
  <si>
    <t>Maksas pakalpojuma vienību skaits 12 mēnešos (gab.)</t>
  </si>
  <si>
    <r>
      <t>Maksas pakalpojuma izcenojums (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>) (pakalpojuma izmaksas kopā, dalītas ar maksas pakalpojuma vienību skaitu noteiktajā laikposmā)</t>
    </r>
  </si>
  <si>
    <t>K.Berga 67021694</t>
  </si>
  <si>
    <t>1.pielikums</t>
  </si>
  <si>
    <r>
      <t xml:space="preserve">Darba devēja valsts sociālās apdrošināšanas obligātās iemaksas. 66,19 euro x 23,59%= 15,61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. Veselības apdrošināšana 0,85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. (15,61 + 0,85) x 5 vienības = </t>
    </r>
    <r>
      <rPr>
        <b/>
        <sz val="12"/>
        <rFont val="Times New Roman"/>
        <family val="1"/>
        <charset val="186"/>
      </rPr>
      <t xml:space="preserve">82,30 euro. </t>
    </r>
  </si>
  <si>
    <r>
      <t xml:space="preserve">Izdevumi par komunālajiem pakalpojumiem: 0,52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vienības= 2.62</t>
    </r>
    <r>
      <rPr>
        <b/>
        <sz val="12"/>
        <rFont val="Times New Roman"/>
        <family val="1"/>
        <charset val="186"/>
      </rPr>
      <t xml:space="preserve"> </t>
    </r>
    <r>
      <rPr>
        <b/>
        <i/>
        <sz val="12"/>
        <rFont val="Times New Roman"/>
        <family val="1"/>
        <charset val="186"/>
      </rPr>
      <t>euro.</t>
    </r>
  </si>
  <si>
    <t xml:space="preserve">Ministru kabineta noteikumu projekta </t>
  </si>
  <si>
    <t>sākotnējās ietekmes novērtējuma ziņojumam (anotācijai)</t>
  </si>
  <si>
    <t>EKK 2000 "Preces un pakalpojumi"</t>
  </si>
  <si>
    <t>EKK 5000 "Pamatkapitāla veidošana"</t>
  </si>
  <si>
    <t>EKK 1000 "Atlīdzība"</t>
  </si>
  <si>
    <r>
      <t>Vadības, administrācijas, pārējo darbinieku atalgojums. Lietvedis (</t>
    </r>
    <r>
      <rPr>
        <sz val="12"/>
        <color rgb="FFFF0000"/>
        <rFont val="Times New Roman"/>
        <family val="1"/>
        <charset val="186"/>
      </rPr>
      <t>20.3 saime, II līmenis,</t>
    </r>
    <r>
      <rPr>
        <sz val="12"/>
        <rFont val="Times New Roman"/>
        <family val="1"/>
        <charset val="186"/>
      </rPr>
      <t xml:space="preserve"> 7. algu grupa, mēnešalga 1 148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). Stundas tarifa likme 6,833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=1 148/168 (vid.d.stundu.sk. mēnesī). 3 min. iesnieguma reģistrēšanai, deleģēšanai un 3 min. lēmuma reģistrēšanai un izsūtīšana 6.833 x 6/60=</t>
    </r>
    <r>
      <rPr>
        <b/>
        <sz val="12"/>
        <rFont val="Times New Roman"/>
        <family val="1"/>
        <charset val="186"/>
      </rPr>
      <t xml:space="preserve">0,68 </t>
    </r>
    <r>
      <rPr>
        <i/>
        <sz val="12"/>
        <rFont val="Times New Roman"/>
        <family val="1"/>
        <charset val="186"/>
      </rPr>
      <t>euro.</t>
    </r>
    <r>
      <rPr>
        <sz val="12"/>
        <rFont val="Times New Roman"/>
        <family val="1"/>
        <charset val="186"/>
      </rPr>
      <t xml:space="preserve"> 
Adminidtratīvā nodaļa rēķina sagatavošanai, apmaksas kontrolei, sagatavotāja informēšanai patērē 18 min 9.196 </t>
    </r>
    <r>
      <rPr>
        <sz val="12"/>
        <color rgb="FFFF0000"/>
        <rFont val="Times New Roman"/>
        <family val="1"/>
        <charset val="186"/>
      </rPr>
      <t xml:space="preserve">(vadošais finansists (15.1 saime, III līmenis, 10. algu grupa, mēnešalga, mēnešalga 1 545 </t>
    </r>
    <r>
      <rPr>
        <i/>
        <sz val="12"/>
        <color rgb="FFFF0000"/>
        <rFont val="Times New Roman"/>
        <family val="1"/>
        <charset val="186"/>
      </rPr>
      <t>euro</t>
    </r>
    <r>
      <rPr>
        <sz val="12"/>
        <color rgb="FFFF0000"/>
        <rFont val="Times New Roman"/>
        <family val="1"/>
        <charset val="186"/>
      </rPr>
      <t>/168h vidējais stundu skaits mēnesī)</t>
    </r>
    <r>
      <rPr>
        <sz val="12"/>
        <rFont val="Times New Roman"/>
        <family val="1"/>
        <charset val="186"/>
      </rPr>
      <t xml:space="preserve"> x </t>
    </r>
    <r>
      <rPr>
        <sz val="12"/>
        <color rgb="FFFF0000"/>
        <rFont val="Times New Roman"/>
        <family val="1"/>
        <charset val="186"/>
      </rPr>
      <t>18 min.</t>
    </r>
    <r>
      <rPr>
        <sz val="12"/>
        <rFont val="Times New Roman"/>
        <family val="1"/>
        <charset val="186"/>
      </rPr>
      <t>/60</t>
    </r>
    <r>
      <rPr>
        <sz val="12"/>
        <color rgb="FFFF0000"/>
        <rFont val="Times New Roman"/>
        <family val="1"/>
        <charset val="186"/>
      </rPr>
      <t>min.</t>
    </r>
    <r>
      <rPr>
        <sz val="12"/>
        <rFont val="Times New Roman"/>
        <family val="1"/>
        <charset val="186"/>
      </rPr>
      <t>=</t>
    </r>
    <r>
      <rPr>
        <b/>
        <sz val="12"/>
        <rFont val="Times New Roman"/>
        <family val="1"/>
        <charset val="186"/>
      </rPr>
      <t>2,76</t>
    </r>
    <r>
      <rPr>
        <sz val="12"/>
        <rFont val="Times New Roman"/>
        <family val="1"/>
        <charset val="186"/>
      </rPr>
      <t xml:space="preserve"> </t>
    </r>
    <r>
      <rPr>
        <i/>
        <sz val="12"/>
        <rFont val="Times New Roman"/>
        <family val="1"/>
        <charset val="186"/>
      </rPr>
      <t>euro.</t>
    </r>
    <r>
      <rPr>
        <sz val="12"/>
        <rFont val="Times New Roman"/>
        <family val="1"/>
        <charset val="186"/>
      </rPr>
      <t xml:space="preserve"> 
Departamenta direktors (36 saime, VI līmenis, 12.algu grupa, videjā mēnešalga 2329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). Stundas tarifa likme 13,863 euro =2329/168. Nodaļu vadītāji sagatavoto dokumentu izskatīšanai un parakstīšanai patērē 30 minūtes 13,863x30/60= </t>
    </r>
    <r>
      <rPr>
        <b/>
        <sz val="12"/>
        <rFont val="Times New Roman"/>
        <family val="1"/>
        <charset val="186"/>
      </rPr>
      <t>6,93</t>
    </r>
    <r>
      <rPr>
        <sz val="12"/>
        <rFont val="Times New Roman"/>
        <family val="1"/>
        <charset val="186"/>
      </rPr>
      <t xml:space="preserve"> </t>
    </r>
    <r>
      <rPr>
        <i/>
        <sz val="12"/>
        <rFont val="Times New Roman"/>
        <family val="1"/>
        <charset val="186"/>
      </rPr>
      <t>euro.</t>
    </r>
    <r>
      <rPr>
        <sz val="12"/>
        <rFont val="Times New Roman"/>
        <family val="1"/>
        <charset val="186"/>
      </rPr>
      <t xml:space="preserve"> 
Atalgojums (0,68+2,76+6,93) = 10,37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51,85 </t>
    </r>
    <r>
      <rPr>
        <b/>
        <i/>
        <sz val="12"/>
        <rFont val="Times New Roman"/>
        <family val="1"/>
        <charset val="186"/>
      </rPr>
      <t>euro.</t>
    </r>
  </si>
  <si>
    <r>
      <t xml:space="preserve">Iestāde: </t>
    </r>
    <r>
      <rPr>
        <sz val="12"/>
        <color theme="1"/>
        <rFont val="Times New Roman"/>
        <family val="1"/>
        <charset val="186"/>
      </rPr>
      <t>Bērnu aizsardzības centrs</t>
    </r>
  </si>
  <si>
    <r>
      <rPr>
        <b/>
        <sz val="12"/>
        <color rgb="FFFF0000"/>
        <rFont val="Times New Roman"/>
        <family val="1"/>
        <charset val="186"/>
      </rPr>
      <t>Bērnu aizsardzības centra</t>
    </r>
    <r>
      <rPr>
        <b/>
        <sz val="12"/>
        <color theme="1"/>
        <rFont val="Times New Roman"/>
        <family val="1"/>
        <charset val="186"/>
      </rPr>
      <t xml:space="preserve"> maksas pakalpojuma izcenojuma aprēķins</t>
    </r>
  </si>
  <si>
    <r>
      <t>"</t>
    </r>
    <r>
      <rPr>
        <i/>
        <sz val="11"/>
        <color rgb="FFFF0000"/>
        <rFont val="Times New Roman"/>
        <family val="1"/>
        <charset val="186"/>
      </rPr>
      <t>Bērnu aizsardzības centra</t>
    </r>
    <r>
      <rPr>
        <i/>
        <sz val="11"/>
        <color theme="1"/>
        <rFont val="Times New Roman"/>
        <family val="1"/>
        <charset val="186"/>
      </rPr>
      <t xml:space="preserve"> maksas pakalpojumu cenrādis"</t>
    </r>
  </si>
  <si>
    <r>
      <t xml:space="preserve">Noapaļojot līdz pilniem </t>
    </r>
    <r>
      <rPr>
        <i/>
        <sz val="11"/>
        <rFont val="Times New Roman"/>
        <family val="1"/>
        <charset val="186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</si>
</sst>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186"/>
      <scheme val="minor"/>
    </font>
    <font>
      <i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i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i/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3" fillId="0" borderId="0" xfId="0" applyFont="1"/>
    <xf numFmtId="0" fontId="3" fillId="2" borderId="0" xfId="0" applyFont="1" applyFill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2" borderId="1" xfId="0" applyFont="1" applyFill="1" applyBorder="1" applyAlignment="1">
      <alignment wrapText="1"/>
    </xf>
    <xf numFmtId="2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4" fontId="3" fillId="0" borderId="1" xfId="0" applyNumberFormat="1" applyFont="1" applyBorder="1" applyAlignment="1">
      <alignment horizontal="center" vertical="top"/>
    </xf>
    <xf numFmtId="2" fontId="8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top"/>
    </xf>
    <xf numFmtId="2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wrapText="1"/>
    </xf>
    <xf numFmtId="0" fontId="8" fillId="2" borderId="1" xfId="0" applyFont="1" applyFill="1" applyBorder="1" applyAlignment="1">
      <alignment horizontal="center" vertical="top"/>
    </xf>
    <xf numFmtId="2" fontId="5" fillId="0" borderId="1" xfId="0" applyNumberFormat="1" applyFont="1" applyBorder="1" applyAlignment="1">
      <alignment horizontal="center" vertical="center"/>
    </xf>
    <xf numFmtId="0" fontId="14" fillId="0" borderId="0" xfId="0" applyFont="1"/>
    <xf numFmtId="4" fontId="0" fillId="0" borderId="0" xfId="0" applyNumberFormat="1"/>
    <xf numFmtId="0" fontId="8" fillId="2" borderId="1" xfId="0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4" fontId="14" fillId="3" borderId="1" xfId="0" applyNumberFormat="1" applyFont="1" applyFill="1" applyBorder="1"/>
    <xf numFmtId="0" fontId="14" fillId="3" borderId="1" xfId="0" applyFont="1" applyFill="1" applyBorder="1" applyAlignment="1">
      <alignment horizontal="right"/>
    </xf>
    <xf numFmtId="0" fontId="14" fillId="3" borderId="1" xfId="0" applyFont="1" applyFill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5" fillId="0" borderId="3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18" fillId="0" borderId="0" xfId="0" applyFont="1" applyAlignment="1">
      <alignment horizontal="center" wrapText="1"/>
    </xf>
    <xf numFmtId="4" fontId="18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9363B-3AB0-4513-9245-AA968E71BE86}">
  <sheetPr>
    <pageSetUpPr fitToPage="1"/>
  </sheetPr>
  <dimension ref="A1:F46"/>
  <sheetViews>
    <sheetView tabSelected="1" view="pageBreakPreview" zoomScaleNormal="100" zoomScaleSheetLayoutView="100" workbookViewId="0">
      <selection activeCell="K53" sqref="K53"/>
    </sheetView>
  </sheetViews>
  <sheetFormatPr defaultRowHeight="15" x14ac:dyDescent="0.25"/>
  <cols>
    <col min="1" max="1" width="14.5703125" customWidth="1"/>
    <col min="2" max="2" width="96" style="1" customWidth="1"/>
    <col min="3" max="3" width="12.5703125" customWidth="1"/>
    <col min="4" max="4" width="20.5703125" customWidth="1"/>
    <col min="5" max="5" width="15.85546875" customWidth="1"/>
  </cols>
  <sheetData>
    <row r="1" spans="1:5" x14ac:dyDescent="0.25">
      <c r="D1" s="2"/>
      <c r="E1" s="2" t="s">
        <v>29</v>
      </c>
    </row>
    <row r="2" spans="1:5" x14ac:dyDescent="0.25">
      <c r="D2" s="2"/>
      <c r="E2" s="2" t="s">
        <v>32</v>
      </c>
    </row>
    <row r="3" spans="1:5" x14ac:dyDescent="0.25">
      <c r="D3" s="2"/>
      <c r="E3" s="2" t="s">
        <v>40</v>
      </c>
    </row>
    <row r="4" spans="1:5" x14ac:dyDescent="0.25">
      <c r="D4" s="2"/>
      <c r="E4" s="2" t="s">
        <v>33</v>
      </c>
    </row>
    <row r="5" spans="1:5" x14ac:dyDescent="0.25">
      <c r="D5" s="2"/>
    </row>
    <row r="6" spans="1:5" ht="15.75" x14ac:dyDescent="0.25">
      <c r="A6" s="44" t="s">
        <v>39</v>
      </c>
      <c r="B6" s="44"/>
      <c r="C6" s="44"/>
      <c r="D6" s="44"/>
    </row>
    <row r="7" spans="1:5" ht="15.75" x14ac:dyDescent="0.25">
      <c r="A7" s="3"/>
      <c r="B7" s="4"/>
      <c r="C7" s="3"/>
      <c r="D7" s="3"/>
    </row>
    <row r="8" spans="1:5" ht="15.75" x14ac:dyDescent="0.25">
      <c r="A8" s="45" t="s">
        <v>38</v>
      </c>
      <c r="B8" s="45"/>
      <c r="C8" s="3"/>
      <c r="D8" s="3"/>
    </row>
    <row r="9" spans="1:5" ht="15.75" x14ac:dyDescent="0.25">
      <c r="A9" s="5"/>
      <c r="B9" s="6"/>
      <c r="C9" s="3"/>
      <c r="D9" s="3"/>
    </row>
    <row r="10" spans="1:5" ht="33" customHeight="1" x14ac:dyDescent="0.25">
      <c r="A10" s="46" t="s">
        <v>0</v>
      </c>
      <c r="B10" s="46"/>
      <c r="C10" s="46"/>
      <c r="D10" s="46"/>
    </row>
    <row r="11" spans="1:5" ht="19.5" customHeight="1" x14ac:dyDescent="0.25">
      <c r="A11" s="7"/>
      <c r="B11" s="8"/>
      <c r="C11" s="7"/>
      <c r="D11" s="7"/>
    </row>
    <row r="12" spans="1:5" ht="16.899999999999999" customHeight="1" x14ac:dyDescent="0.25">
      <c r="A12" s="9" t="s">
        <v>1</v>
      </c>
      <c r="B12" s="10"/>
      <c r="C12" s="9"/>
      <c r="D12" s="9"/>
    </row>
    <row r="13" spans="1:5" ht="99" customHeight="1" x14ac:dyDescent="0.25">
      <c r="A13" s="11" t="s">
        <v>2</v>
      </c>
      <c r="B13" s="12" t="s">
        <v>3</v>
      </c>
      <c r="C13" s="11" t="s">
        <v>4</v>
      </c>
      <c r="D13" s="11" t="s">
        <v>5</v>
      </c>
    </row>
    <row r="14" spans="1:5" ht="15.75" x14ac:dyDescent="0.25">
      <c r="A14" s="13"/>
      <c r="B14" s="14" t="s">
        <v>6</v>
      </c>
      <c r="C14" s="15"/>
      <c r="D14" s="16"/>
    </row>
    <row r="15" spans="1:5" ht="83.45" customHeight="1" x14ac:dyDescent="0.25">
      <c r="A15" s="17">
        <v>1100</v>
      </c>
      <c r="B15" s="18" t="s">
        <v>7</v>
      </c>
      <c r="C15" s="19">
        <v>66.19</v>
      </c>
      <c r="D15" s="20">
        <f>ROUND(C15*$D$38,2)</f>
        <v>330.95</v>
      </c>
    </row>
    <row r="16" spans="1:5" ht="32.25" customHeight="1" x14ac:dyDescent="0.25">
      <c r="A16" s="17">
        <v>1200</v>
      </c>
      <c r="B16" s="21" t="s">
        <v>30</v>
      </c>
      <c r="C16" s="19">
        <f>ROUND(C15*0.2359,2)+0.85</f>
        <v>16.46</v>
      </c>
      <c r="D16" s="20">
        <f t="shared" ref="D16:D21" si="0">ROUND(C16*$D$38,2)</f>
        <v>82.3</v>
      </c>
    </row>
    <row r="17" spans="1:4" ht="15.75" x14ac:dyDescent="0.25">
      <c r="A17" s="17">
        <v>2311</v>
      </c>
      <c r="B17" s="18" t="s">
        <v>8</v>
      </c>
      <c r="C17" s="39">
        <v>2.85</v>
      </c>
      <c r="D17" s="20">
        <f t="shared" si="0"/>
        <v>14.25</v>
      </c>
    </row>
    <row r="18" spans="1:4" ht="15.75" x14ac:dyDescent="0.25">
      <c r="A18" s="17">
        <v>2210</v>
      </c>
      <c r="B18" s="21" t="s">
        <v>9</v>
      </c>
      <c r="C18" s="39">
        <v>3.22</v>
      </c>
      <c r="D18" s="20">
        <f t="shared" si="0"/>
        <v>16.100000000000001</v>
      </c>
    </row>
    <row r="19" spans="1:4" ht="15.75" x14ac:dyDescent="0.25">
      <c r="A19" s="17">
        <v>2261</v>
      </c>
      <c r="B19" s="21" t="s">
        <v>10</v>
      </c>
      <c r="C19" s="39">
        <v>1.1100000000000001</v>
      </c>
      <c r="D19" s="20">
        <f t="shared" si="0"/>
        <v>5.55</v>
      </c>
    </row>
    <row r="20" spans="1:4" ht="15.75" x14ac:dyDescent="0.25">
      <c r="A20" s="22">
        <v>2220</v>
      </c>
      <c r="B20" s="21" t="s">
        <v>11</v>
      </c>
      <c r="C20" s="39">
        <v>0.39</v>
      </c>
      <c r="D20" s="20">
        <f t="shared" si="0"/>
        <v>1.95</v>
      </c>
    </row>
    <row r="21" spans="1:4" s="1" customFormat="1" ht="33.75" customHeight="1" x14ac:dyDescent="0.25">
      <c r="A21" s="17">
        <v>5238</v>
      </c>
      <c r="B21" s="18" t="s">
        <v>12</v>
      </c>
      <c r="C21" s="40">
        <v>0.43</v>
      </c>
      <c r="D21" s="20">
        <f t="shared" si="0"/>
        <v>2.15</v>
      </c>
    </row>
    <row r="22" spans="1:4" ht="15.75" x14ac:dyDescent="0.25">
      <c r="A22" s="23"/>
      <c r="B22" s="24" t="s">
        <v>13</v>
      </c>
      <c r="C22" s="25">
        <f>SUM(C15:C21)</f>
        <v>90.65</v>
      </c>
      <c r="D22" s="26">
        <f>SUM(D15:D21)</f>
        <v>453.25</v>
      </c>
    </row>
    <row r="23" spans="1:4" ht="15.75" x14ac:dyDescent="0.25">
      <c r="A23" s="13"/>
      <c r="B23" s="27" t="s">
        <v>14</v>
      </c>
      <c r="C23" s="15"/>
      <c r="D23" s="28"/>
    </row>
    <row r="24" spans="1:4" ht="144" customHeight="1" x14ac:dyDescent="0.25">
      <c r="A24" s="17">
        <v>1100</v>
      </c>
      <c r="B24" s="21" t="s">
        <v>37</v>
      </c>
      <c r="C24" s="29">
        <v>10.37</v>
      </c>
      <c r="D24" s="20">
        <f t="shared" ref="D24:D32" si="1">ROUND(C24*$D$38,2)</f>
        <v>51.85</v>
      </c>
    </row>
    <row r="25" spans="1:4" ht="31.5" x14ac:dyDescent="0.25">
      <c r="A25" s="17">
        <v>1200</v>
      </c>
      <c r="B25" s="18" t="s">
        <v>15</v>
      </c>
      <c r="C25" s="19">
        <f>ROUND(C24*0.2359,2)</f>
        <v>2.4500000000000002</v>
      </c>
      <c r="D25" s="20">
        <f t="shared" si="1"/>
        <v>12.25</v>
      </c>
    </row>
    <row r="26" spans="1:4" ht="15.75" x14ac:dyDescent="0.25">
      <c r="A26" s="17">
        <v>2210</v>
      </c>
      <c r="B26" s="21" t="s">
        <v>16</v>
      </c>
      <c r="C26" s="40">
        <v>1.2</v>
      </c>
      <c r="D26" s="20">
        <f t="shared" si="1"/>
        <v>6</v>
      </c>
    </row>
    <row r="27" spans="1:4" ht="15.6" customHeight="1" x14ac:dyDescent="0.25">
      <c r="A27" s="17">
        <v>2220</v>
      </c>
      <c r="B27" s="21" t="s">
        <v>31</v>
      </c>
      <c r="C27" s="39">
        <v>0.52</v>
      </c>
      <c r="D27" s="20">
        <f t="shared" si="1"/>
        <v>2.6</v>
      </c>
    </row>
    <row r="28" spans="1:4" ht="15.75" x14ac:dyDescent="0.25">
      <c r="A28" s="17">
        <v>2261</v>
      </c>
      <c r="B28" s="21" t="s">
        <v>17</v>
      </c>
      <c r="C28" s="40">
        <v>2.93</v>
      </c>
      <c r="D28" s="20">
        <f t="shared" si="1"/>
        <v>14.65</v>
      </c>
    </row>
    <row r="29" spans="1:4" ht="15.75" x14ac:dyDescent="0.25">
      <c r="A29" s="30">
        <v>2250</v>
      </c>
      <c r="B29" s="21" t="s">
        <v>18</v>
      </c>
      <c r="C29" s="40">
        <v>0.1</v>
      </c>
      <c r="D29" s="20">
        <f t="shared" si="1"/>
        <v>0.5</v>
      </c>
    </row>
    <row r="30" spans="1:4" ht="18" customHeight="1" x14ac:dyDescent="0.25">
      <c r="A30" s="17">
        <v>2311</v>
      </c>
      <c r="B30" s="21" t="s">
        <v>19</v>
      </c>
      <c r="C30" s="40">
        <v>0.63</v>
      </c>
      <c r="D30" s="20">
        <f t="shared" si="1"/>
        <v>3.15</v>
      </c>
    </row>
    <row r="31" spans="1:4" ht="16.5" customHeight="1" x14ac:dyDescent="0.25">
      <c r="A31" s="17">
        <v>2312</v>
      </c>
      <c r="B31" s="21" t="s">
        <v>20</v>
      </c>
      <c r="C31" s="40">
        <v>0.54</v>
      </c>
      <c r="D31" s="20">
        <f t="shared" si="1"/>
        <v>2.7</v>
      </c>
    </row>
    <row r="32" spans="1:4" ht="18" customHeight="1" x14ac:dyDescent="0.25">
      <c r="A32" s="17">
        <v>5238</v>
      </c>
      <c r="B32" s="21" t="s">
        <v>21</v>
      </c>
      <c r="C32" s="39">
        <v>0.43</v>
      </c>
      <c r="D32" s="20">
        <f t="shared" si="1"/>
        <v>2.15</v>
      </c>
    </row>
    <row r="33" spans="1:6" ht="15.75" x14ac:dyDescent="0.25">
      <c r="A33" s="23"/>
      <c r="B33" s="31" t="s">
        <v>22</v>
      </c>
      <c r="C33" s="25">
        <f>SUM(C24:C32)</f>
        <v>19.169999999999998</v>
      </c>
      <c r="D33" s="26">
        <f>SUM(D24:D32)</f>
        <v>95.850000000000009</v>
      </c>
    </row>
    <row r="34" spans="1:6" ht="15.75" x14ac:dyDescent="0.25">
      <c r="A34" s="23"/>
      <c r="B34" s="31" t="s">
        <v>23</v>
      </c>
      <c r="C34" s="25">
        <f>C33+C22</f>
        <v>109.82000000000001</v>
      </c>
      <c r="D34" s="26">
        <f>D33+D22</f>
        <v>549.1</v>
      </c>
    </row>
    <row r="35" spans="1:6" ht="15.75" x14ac:dyDescent="0.25">
      <c r="A35" s="23"/>
      <c r="B35" s="31" t="s">
        <v>24</v>
      </c>
      <c r="C35" s="25"/>
      <c r="D35" s="26"/>
    </row>
    <row r="36" spans="1:6" ht="15.75" x14ac:dyDescent="0.25">
      <c r="A36" s="23"/>
      <c r="B36" s="31" t="s">
        <v>25</v>
      </c>
      <c r="C36" s="32">
        <f>C34+C35</f>
        <v>109.82000000000001</v>
      </c>
      <c r="D36" s="33">
        <f>D34+D35</f>
        <v>549.1</v>
      </c>
    </row>
    <row r="37" spans="1:6" ht="15.75" x14ac:dyDescent="0.25">
      <c r="A37" s="9"/>
      <c r="B37" s="10"/>
      <c r="C37" s="9"/>
      <c r="D37" s="9"/>
    </row>
    <row r="38" spans="1:6" ht="15.75" x14ac:dyDescent="0.25">
      <c r="A38" s="47" t="s">
        <v>26</v>
      </c>
      <c r="B38" s="48"/>
      <c r="C38" s="34"/>
      <c r="D38" s="35">
        <v>5</v>
      </c>
    </row>
    <row r="39" spans="1:6" ht="31.9" customHeight="1" x14ac:dyDescent="0.25">
      <c r="A39" s="47" t="s">
        <v>27</v>
      </c>
      <c r="B39" s="48"/>
      <c r="C39" s="34"/>
      <c r="D39" s="36">
        <f>D36/D38</f>
        <v>109.82000000000001</v>
      </c>
    </row>
    <row r="40" spans="1:6" ht="30" x14ac:dyDescent="0.25">
      <c r="D40" s="38"/>
      <c r="E40" s="49" t="s">
        <v>41</v>
      </c>
    </row>
    <row r="41" spans="1:6" x14ac:dyDescent="0.25">
      <c r="B41" s="42" t="s">
        <v>36</v>
      </c>
      <c r="C41" s="43"/>
      <c r="D41" s="41">
        <f>D15+D16+D24+D25</f>
        <v>477.35</v>
      </c>
      <c r="E41" s="50">
        <v>478</v>
      </c>
    </row>
    <row r="42" spans="1:6" x14ac:dyDescent="0.25">
      <c r="B42" s="42" t="s">
        <v>34</v>
      </c>
      <c r="C42" s="43"/>
      <c r="D42" s="41">
        <f>D17+D18+D19+D20+D26+D27+D28+D29+D30+D31</f>
        <v>67.45</v>
      </c>
      <c r="E42" s="50">
        <v>68</v>
      </c>
    </row>
    <row r="43" spans="1:6" x14ac:dyDescent="0.25">
      <c r="B43" s="42" t="s">
        <v>35</v>
      </c>
      <c r="C43" s="43"/>
      <c r="D43" s="41">
        <f>D21+D32</f>
        <v>4.3</v>
      </c>
      <c r="E43" s="50">
        <v>5</v>
      </c>
    </row>
    <row r="44" spans="1:6" x14ac:dyDescent="0.25">
      <c r="B44" s="43"/>
      <c r="C44" s="43"/>
      <c r="D44" s="41">
        <f>SUM(D41:D43)</f>
        <v>549.1</v>
      </c>
      <c r="E44" s="50">
        <f>SUM(E41:E43)</f>
        <v>551</v>
      </c>
      <c r="F44" s="38"/>
    </row>
    <row r="46" spans="1:6" x14ac:dyDescent="0.25">
      <c r="A46" s="37" t="s">
        <v>28</v>
      </c>
    </row>
  </sheetData>
  <mergeCells count="5">
    <mergeCell ref="A6:D6"/>
    <mergeCell ref="A8:B8"/>
    <mergeCell ref="A10:D10"/>
    <mergeCell ref="A38:B38"/>
    <mergeCell ref="A39:B39"/>
  </mergeCells>
  <pageMargins left="0.70866141732283472" right="0.70866141732283472" top="0.74803149606299213" bottom="0.74803149606299213" header="0.31496062992125984" footer="0.31496062992125984"/>
  <pageSetup paperSize="9" scale="54" fitToHeight="0" orientation="portrait" r:id="rId1"/>
  <headerFooter>
    <oddFooter>&amp;C&amp;"Times New Roman,Regular"&amp;12&amp;P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BAC_cenr</vt:lpstr>
      <vt:lpstr>BAC_cenr!Print_Area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Kaija Berga</cp:lastModifiedBy>
  <dcterms:created xsi:type="dcterms:W3CDTF">2023-03-27T09:17:26Z</dcterms:created>
  <dcterms:modified xsi:type="dcterms:W3CDTF">2023-11-01T08:50:57Z</dcterms:modified>
</cp:coreProperties>
</file>