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LISE.TROKSA\Desktop\"/>
    </mc:Choice>
  </mc:AlternateContent>
  <xr:revisionPtr revIDLastSave="0" documentId="13_ncr:1_{96FFAC6F-0B82-44FF-B68C-B03C5AD3CF10}" xr6:coauthVersionLast="47" xr6:coauthVersionMax="47" xr10:uidLastSave="{00000000-0000-0000-0000-000000000000}"/>
  <bookViews>
    <workbookView xWindow="-110" yWindow="-110" windowWidth="19420" windowHeight="11500" tabRatio="780" xr2:uid="{00000000-000D-0000-FFFF-FFFF00000000}"/>
  </bookViews>
  <sheets>
    <sheet name="Finanses" sheetId="5" r:id="rId1"/>
  </sheets>
  <definedNames>
    <definedName name="_xlnm.Print_Area" localSheetId="0">Finanses!$A$1:$AB$15</definedName>
    <definedName name="_xlnm.Print_Titles" localSheetId="0">Finanses!$2:$3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7" i="5" l="1"/>
  <c r="U7" i="5"/>
  <c r="N7" i="5"/>
  <c r="L7" i="5"/>
  <c r="E7" i="5"/>
  <c r="C7" i="5"/>
  <c r="S7" i="5" l="1"/>
  <c r="X12" i="5"/>
  <c r="O12" i="5"/>
  <c r="F12" i="5"/>
  <c r="AB10" i="5" l="1"/>
  <c r="AB9" i="5"/>
  <c r="AB8" i="5"/>
  <c r="AB7" i="5"/>
  <c r="AA6" i="5"/>
  <c r="Z6" i="5"/>
  <c r="Y6" i="5"/>
  <c r="X6" i="5"/>
  <c r="W6" i="5"/>
  <c r="V6" i="5"/>
  <c r="U6" i="5"/>
  <c r="AB6" i="5" l="1"/>
  <c r="S10" i="5"/>
  <c r="S9" i="5"/>
  <c r="S8" i="5"/>
  <c r="R6" i="5"/>
  <c r="Q6" i="5"/>
  <c r="P6" i="5"/>
  <c r="O6" i="5"/>
  <c r="N6" i="5"/>
  <c r="M6" i="5"/>
  <c r="L6" i="5"/>
  <c r="G6" i="5"/>
  <c r="S6" i="5" l="1"/>
  <c r="J7" i="5"/>
  <c r="J8" i="5"/>
  <c r="J9" i="5"/>
  <c r="J10" i="5"/>
  <c r="I6" i="5"/>
  <c r="H6" i="5"/>
  <c r="J6" i="5" l="1"/>
  <c r="F6" i="5" l="1"/>
  <c r="D6" i="5"/>
  <c r="E6" i="5"/>
  <c r="C6" i="5"/>
</calcChain>
</file>

<file path=xl/sharedStrings.xml><?xml version="1.0" encoding="utf-8"?>
<sst xmlns="http://schemas.openxmlformats.org/spreadsheetml/2006/main" count="47" uniqueCount="26">
  <si>
    <t>Pamata un vispārējās vidējās izglītības iestādes</t>
  </si>
  <si>
    <t>2026.</t>
  </si>
  <si>
    <t>2027.</t>
  </si>
  <si>
    <r>
      <t xml:space="preserve">UA
(alga </t>
    </r>
    <r>
      <rPr>
        <b/>
        <sz val="11"/>
        <color theme="1"/>
        <rFont val="Aptos Display"/>
        <family val="2"/>
      </rPr>
      <t>9,79</t>
    </r>
    <r>
      <rPr>
        <sz val="11"/>
        <color theme="1"/>
        <rFont val="Aptos Display"/>
        <family val="2"/>
      </rPr>
      <t xml:space="preserve"> €/h)
</t>
    </r>
    <r>
      <rPr>
        <b/>
        <sz val="11"/>
        <color theme="1"/>
        <rFont val="Aptos Display"/>
        <family val="2"/>
      </rPr>
      <t>8 mēn.</t>
    </r>
    <r>
      <rPr>
        <sz val="11"/>
        <color theme="1"/>
        <rFont val="Aptos Display"/>
        <family val="2"/>
      </rPr>
      <t xml:space="preserve">
MK 07.01.2025. Nr.6
FM 24.01.2025. Nr.23</t>
    </r>
  </si>
  <si>
    <r>
      <t xml:space="preserve">Apstiprināts
budžeta likumā
</t>
    </r>
    <r>
      <rPr>
        <sz val="11"/>
        <color theme="1"/>
        <rFont val="Aptos Display"/>
        <family val="2"/>
      </rPr>
      <t xml:space="preserve">(alga </t>
    </r>
    <r>
      <rPr>
        <b/>
        <sz val="11"/>
        <color theme="1"/>
        <rFont val="Aptos Display"/>
        <family val="2"/>
      </rPr>
      <t>9,54</t>
    </r>
    <r>
      <rPr>
        <sz val="11"/>
        <color theme="1"/>
        <rFont val="Aptos Display"/>
        <family val="2"/>
      </rPr>
      <t xml:space="preserve"> €/h)</t>
    </r>
  </si>
  <si>
    <r>
      <t xml:space="preserve">Algas palielināšanai
līdz </t>
    </r>
    <r>
      <rPr>
        <b/>
        <sz val="11"/>
        <color theme="1"/>
        <rFont val="Aptos Display"/>
        <family val="2"/>
      </rPr>
      <t>9,79</t>
    </r>
    <r>
      <rPr>
        <sz val="11"/>
        <color theme="1"/>
        <rFont val="Aptos Display"/>
        <family val="2"/>
      </rPr>
      <t xml:space="preserve"> €/h
MK 07.01.2025. Nr.8
FM 24.01.2025. Nr.24</t>
    </r>
  </si>
  <si>
    <t>Resors / programmas (apakšprogrammas)</t>
  </si>
  <si>
    <t>Izmaiņas</t>
  </si>
  <si>
    <t>Apstiprinātās izmaiņas</t>
  </si>
  <si>
    <t>Precizēts
2026. gads</t>
  </si>
  <si>
    <t>UA</t>
  </si>
  <si>
    <r>
      <rPr>
        <b/>
        <sz val="11"/>
        <color theme="1"/>
        <rFont val="Aptos Display"/>
        <family val="2"/>
      </rPr>
      <t>UA_8 mēn</t>
    </r>
    <r>
      <rPr>
        <sz val="11"/>
        <color theme="1"/>
        <rFont val="Aptos Display"/>
        <family val="2"/>
      </rPr>
      <t>.
Pēc likuma pieņemšanas
2026. gada janvārī</t>
    </r>
  </si>
  <si>
    <t>2028.</t>
  </si>
  <si>
    <r>
      <rPr>
        <b/>
        <sz val="11"/>
        <color theme="1"/>
        <rFont val="Aptos Display"/>
        <family val="2"/>
      </rPr>
      <t>PP</t>
    </r>
    <r>
      <rPr>
        <sz val="11"/>
        <color theme="1"/>
        <rFont val="Aptos Display"/>
        <family val="2"/>
      </rPr>
      <t xml:space="preserve">
</t>
    </r>
    <r>
      <rPr>
        <b/>
        <sz val="11"/>
        <color theme="1"/>
        <rFont val="Aptos Display"/>
        <family val="2"/>
      </rPr>
      <t>"Programma skolā"</t>
    </r>
    <r>
      <rPr>
        <sz val="11"/>
        <color theme="1"/>
        <rFont val="Aptos Display"/>
        <family val="2"/>
      </rPr>
      <t xml:space="preserve"> pakāpeniskai ieviešana
MK 22.09.2025. sēdes prot. Nr. 38
1. §, 2.punkts</t>
    </r>
  </si>
  <si>
    <r>
      <rPr>
        <b/>
        <sz val="11"/>
        <color theme="1"/>
        <rFont val="Aptos Display"/>
        <family val="2"/>
      </rPr>
      <t>PP</t>
    </r>
    <r>
      <rPr>
        <sz val="11"/>
        <color theme="1"/>
        <rFont val="Aptos Display"/>
        <family val="2"/>
      </rPr>
      <t xml:space="preserve">
</t>
    </r>
    <r>
      <rPr>
        <b/>
        <sz val="11"/>
        <color theme="1"/>
        <rFont val="Aptos Display"/>
        <family val="2"/>
      </rPr>
      <t xml:space="preserve">"Programma skolā"
</t>
    </r>
    <r>
      <rPr>
        <sz val="11"/>
        <color theme="1"/>
        <rFont val="Aptos Display"/>
        <family val="2"/>
      </rPr>
      <t>ieviešana
MK 22.09.2025. sēdes prot. Nr. 38
1. §, 2.punkts
no 01.09.2026.</t>
    </r>
  </si>
  <si>
    <t>01.05.00</t>
  </si>
  <si>
    <t>"Dotācija privātajām mācību iestādēm"</t>
  </si>
  <si>
    <t>Starptautiskās skolas</t>
  </si>
  <si>
    <t>Profesionālā izglītības iestāde</t>
  </si>
  <si>
    <t>Bērnu no 5 gadu vecuma izglītošana</t>
  </si>
  <si>
    <t>24-TA-2552</t>
  </si>
  <si>
    <t>Precizēts
2027. gads</t>
  </si>
  <si>
    <t>Precizēts
2028. gads</t>
  </si>
  <si>
    <r>
      <t xml:space="preserve">Pārdales
</t>
    </r>
    <r>
      <rPr>
        <b/>
        <sz val="11"/>
        <color theme="1"/>
        <rFont val="Aptos Display"/>
        <family val="2"/>
      </rPr>
      <t>uz 2. lasījumu</t>
    </r>
    <r>
      <rPr>
        <sz val="11"/>
        <color theme="1"/>
        <rFont val="Aptos Display"/>
        <family val="2"/>
      </rPr>
      <t xml:space="preserve">
no 62. res.</t>
    </r>
  </si>
  <si>
    <t>15. Privātās mācību iestādes</t>
  </si>
  <si>
    <t>2.lasījums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</si>
</sst>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  <charset val="186"/>
    </font>
    <font>
      <sz val="10"/>
      <name val="Arial"/>
      <family val="2"/>
      <charset val="186"/>
    </font>
    <font>
      <b/>
      <sz val="12"/>
      <color theme="1"/>
      <name val="Aptos Display"/>
      <family val="2"/>
    </font>
    <font>
      <sz val="12"/>
      <color theme="1"/>
      <name val="Aptos Display"/>
      <family val="2"/>
    </font>
    <font>
      <sz val="8"/>
      <name val="Times New Roman"/>
      <family val="2"/>
      <charset val="186"/>
    </font>
    <font>
      <sz val="11"/>
      <color theme="1"/>
      <name val="Aptos Display"/>
      <family val="2"/>
    </font>
    <font>
      <b/>
      <sz val="11"/>
      <color theme="1"/>
      <name val="Aptos Display"/>
      <family val="2"/>
    </font>
    <font>
      <b/>
      <sz val="11"/>
      <name val="Aptos Display"/>
      <family val="2"/>
    </font>
    <font>
      <sz val="11"/>
      <name val="Aptos Display"/>
      <family val="2"/>
    </font>
  </fonts>
  <fills count="7">
    <fill>
      <patternFill patternType="none"/>
    </fill>
    <fill>
      <patternFill patternType="gray125"/>
    </fill>
    <fill>
      <patternFill patternType="solid">
        <fgColor rgb="FFF2F8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5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Border="0"/>
    <xf numFmtId="0" fontId="1" fillId="0" borderId="0"/>
  </cellStyleXfs>
  <cellXfs count="59">
    <xf numFmtId="0" fontId="0" fillId="0" borderId="0" xfId="0"/>
    <xf numFmtId="0" fontId="3" fillId="0" borderId="0" xfId="0" applyFont="1" applyAlignment="1">
      <alignment vertical="center" wrapText="1"/>
    </xf>
    <xf numFmtId="3" fontId="2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3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3" borderId="3" xfId="0" applyFont="1" applyFill="1" applyBorder="1" applyAlignment="1">
      <alignment horizontal="center" wrapText="1"/>
    </xf>
    <xf numFmtId="3" fontId="8" fillId="0" borderId="1" xfId="0" applyNumberFormat="1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5" fillId="0" borderId="0" xfId="0" applyFont="1" applyFill="1" applyAlignment="1">
      <alignment horizontal="right" wrapText="1"/>
    </xf>
    <xf numFmtId="3" fontId="3" fillId="0" borderId="0" xfId="0" applyNumberFormat="1" applyFont="1" applyAlignment="1">
      <alignment horizont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wrapText="1"/>
    </xf>
    <xf numFmtId="3" fontId="7" fillId="2" borderId="15" xfId="0" applyNumberFormat="1" applyFont="1" applyFill="1" applyBorder="1" applyAlignment="1">
      <alignment horizontal="center" vertical="center" wrapText="1"/>
    </xf>
    <xf numFmtId="3" fontId="8" fillId="0" borderId="15" xfId="0" applyNumberFormat="1" applyFont="1" applyFill="1" applyBorder="1" applyAlignment="1">
      <alignment horizont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5" fillId="4" borderId="17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right" vertical="center"/>
    </xf>
    <xf numFmtId="3" fontId="5" fillId="0" borderId="0" xfId="0" applyNumberFormat="1" applyFont="1" applyFill="1" applyAlignment="1">
      <alignment wrapText="1"/>
    </xf>
    <xf numFmtId="3" fontId="5" fillId="0" borderId="0" xfId="0" applyNumberFormat="1" applyFont="1" applyFill="1" applyAlignment="1">
      <alignment horizontal="right" wrapText="1"/>
    </xf>
    <xf numFmtId="3" fontId="5" fillId="0" borderId="0" xfId="0" applyNumberFormat="1" applyFont="1" applyAlignment="1">
      <alignment wrapText="1"/>
    </xf>
    <xf numFmtId="3" fontId="8" fillId="5" borderId="1" xfId="0" applyNumberFormat="1" applyFont="1" applyFill="1" applyBorder="1" applyAlignment="1">
      <alignment horizontal="center" wrapText="1"/>
    </xf>
    <xf numFmtId="3" fontId="6" fillId="0" borderId="0" xfId="0" applyNumberFormat="1" applyFont="1" applyFill="1" applyAlignment="1">
      <alignment wrapText="1"/>
    </xf>
    <xf numFmtId="3" fontId="2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left" vertical="center" wrapText="1"/>
    </xf>
    <xf numFmtId="3" fontId="3" fillId="0" borderId="0" xfId="0" applyNumberFormat="1" applyFont="1" applyBorder="1" applyAlignment="1">
      <alignment horizontal="center" wrapText="1"/>
    </xf>
    <xf numFmtId="3" fontId="5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horizontal="center" vertical="center" wrapText="1"/>
    </xf>
    <xf numFmtId="14" fontId="6" fillId="2" borderId="1" xfId="0" quotePrefix="1" applyNumberFormat="1" applyFont="1" applyFill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wrapText="1"/>
    </xf>
    <xf numFmtId="3" fontId="2" fillId="0" borderId="18" xfId="0" applyNumberFormat="1" applyFont="1" applyBorder="1" applyAlignment="1">
      <alignment horizontal="center" wrapText="1"/>
    </xf>
    <xf numFmtId="3" fontId="2" fillId="0" borderId="19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3" fontId="6" fillId="4" borderId="3" xfId="0" applyNumberFormat="1" applyFont="1" applyFill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center" vertical="center" wrapText="1"/>
    </xf>
    <xf numFmtId="3" fontId="6" fillId="4" borderId="8" xfId="0" applyNumberFormat="1" applyFont="1" applyFill="1" applyBorder="1" applyAlignment="1">
      <alignment horizontal="center" vertical="center" wrapText="1"/>
    </xf>
    <xf numFmtId="3" fontId="6" fillId="4" borderId="17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center" vertical="center" wrapText="1"/>
    </xf>
    <xf numFmtId="3" fontId="6" fillId="4" borderId="16" xfId="0" applyNumberFormat="1" applyFont="1" applyFill="1" applyBorder="1" applyAlignment="1">
      <alignment horizontal="center" vertical="center" wrapText="1"/>
    </xf>
    <xf numFmtId="3" fontId="6" fillId="4" borderId="15" xfId="0" applyNumberFormat="1" applyFont="1" applyFill="1" applyBorder="1" applyAlignment="1">
      <alignment horizontal="center" vertical="center" wrapText="1"/>
    </xf>
    <xf numFmtId="3" fontId="6" fillId="4" borderId="7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3">
    <cellStyle name="Normal" xfId="0" builtinId="0"/>
    <cellStyle name="Normal 2 2" xfId="2" xr:uid="{00000000-0005-0000-0000-000001000000}"/>
    <cellStyle name="Normal 2 2 2" xfId="1" xr:uid="{00000000-0005-0000-0000-000002000000}"/>
  </cellStyles>
  <dxfs count="0"/>
  <tableStyles count="0" defaultTableStyle="TableStyleMedium2" defaultPivotStyle="PivotStyleLight16"/>
  <colors>
    <mruColors>
      <color rgb="FFE6D5F3"/>
      <color rgb="FFECF4FA"/>
      <color rgb="FFF1E8F8"/>
      <color rgb="FFECF5E7"/>
      <color rgb="FFFFEFFF"/>
      <color rgb="FFFF8F8F"/>
      <color rgb="FFF3EBF9"/>
      <color rgb="FFDDF7F6"/>
      <color rgb="FFFEF5F0"/>
      <color rgb="FFF2F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16"/>
  <sheetViews>
    <sheetView tabSelected="1" zoomScale="70" zoomScaleNormal="70" zoomScaleSheetLayoutView="40" workbookViewId="0">
      <pane xSplit="2" ySplit="5" topLeftCell="O6" activePane="bottomRight" state="frozen"/>
      <selection pane="topRight" activeCell="B1" sqref="B1"/>
      <selection pane="bottomLeft" activeCell="A7" sqref="A7"/>
      <selection pane="bottomRight" activeCell="Z4" sqref="Z4:AA4"/>
    </sheetView>
  </sheetViews>
  <sheetFormatPr defaultColWidth="9" defaultRowHeight="16" x14ac:dyDescent="0.35"/>
  <cols>
    <col min="1" max="1" width="7.83203125" style="5" bestFit="1" customWidth="1"/>
    <col min="2" max="2" width="24.83203125" style="1" customWidth="1"/>
    <col min="3" max="3" width="13.33203125" style="4" bestFit="1" customWidth="1"/>
    <col min="4" max="4" width="17.75" style="4" hidden="1" customWidth="1"/>
    <col min="5" max="7" width="17.75" style="4" customWidth="1"/>
    <col min="8" max="8" width="12" style="4" bestFit="1" customWidth="1"/>
    <col min="9" max="9" width="15" style="4" bestFit="1" customWidth="1"/>
    <col min="10" max="10" width="11.75" style="4" customWidth="1"/>
    <col min="11" max="11" width="1.25" style="27" customWidth="1"/>
    <col min="12" max="12" width="13.33203125" style="4" bestFit="1" customWidth="1"/>
    <col min="13" max="13" width="17.75" style="4" hidden="1" customWidth="1"/>
    <col min="14" max="16" width="17.75" style="4" customWidth="1"/>
    <col min="17" max="17" width="12" style="4" bestFit="1" customWidth="1"/>
    <col min="18" max="18" width="3.25" style="4" bestFit="1" customWidth="1"/>
    <col min="19" max="19" width="11.75" style="4" customWidth="1"/>
    <col min="20" max="20" width="1.25" style="27" customWidth="1"/>
    <col min="21" max="21" width="13.33203125" style="4" bestFit="1" customWidth="1"/>
    <col min="22" max="22" width="17.75" style="4" hidden="1" customWidth="1"/>
    <col min="23" max="25" width="17.75" style="4" customWidth="1"/>
    <col min="26" max="26" width="12" style="4" bestFit="1" customWidth="1"/>
    <col min="27" max="27" width="3.25" style="4" bestFit="1" customWidth="1"/>
    <col min="28" max="28" width="11.75" style="4" customWidth="1"/>
    <col min="29" max="29" width="0.83203125" style="27" customWidth="1"/>
    <col min="30" max="30" width="11.5" style="27" bestFit="1" customWidth="1"/>
    <col min="31" max="36" width="9.75" style="27" customWidth="1"/>
    <col min="37" max="37" width="10.5" style="27" bestFit="1" customWidth="1"/>
    <col min="38" max="40" width="9" style="27"/>
    <col min="41" max="42" width="9.75" style="27" bestFit="1" customWidth="1"/>
    <col min="43" max="60" width="9" style="27"/>
    <col min="61" max="16384" width="9" style="1"/>
  </cols>
  <sheetData>
    <row r="1" spans="1:60" ht="31.9" customHeight="1" x14ac:dyDescent="0.35">
      <c r="A1" s="40" t="s">
        <v>24</v>
      </c>
      <c r="B1" s="40"/>
      <c r="C1" s="40"/>
      <c r="D1" s="40"/>
      <c r="E1" s="40"/>
      <c r="F1" s="40"/>
      <c r="G1" s="40"/>
      <c r="H1" s="40"/>
      <c r="I1" s="40"/>
      <c r="J1" s="40"/>
      <c r="L1" s="27"/>
      <c r="M1" s="27"/>
      <c r="N1" s="27"/>
      <c r="O1" s="27"/>
      <c r="P1" s="27"/>
      <c r="Q1" s="27"/>
      <c r="R1" s="27"/>
      <c r="S1" s="27"/>
      <c r="U1" s="27"/>
      <c r="V1" s="27"/>
      <c r="W1" s="27"/>
      <c r="X1" s="27"/>
      <c r="Y1" s="27"/>
      <c r="Z1" s="27"/>
      <c r="AA1" s="27"/>
      <c r="AB1" s="27"/>
    </row>
    <row r="2" spans="1:60" s="6" customFormat="1" ht="27" customHeight="1" thickBot="1" x14ac:dyDescent="0.4">
      <c r="A2" s="53" t="s">
        <v>6</v>
      </c>
      <c r="B2" s="54"/>
      <c r="C2" s="41" t="s">
        <v>1</v>
      </c>
      <c r="D2" s="42"/>
      <c r="E2" s="42"/>
      <c r="F2" s="42"/>
      <c r="G2" s="42"/>
      <c r="H2" s="42"/>
      <c r="I2" s="42"/>
      <c r="J2" s="43"/>
      <c r="K2" s="27"/>
      <c r="L2" s="41" t="s">
        <v>2</v>
      </c>
      <c r="M2" s="42"/>
      <c r="N2" s="42"/>
      <c r="O2" s="42"/>
      <c r="P2" s="42"/>
      <c r="Q2" s="42"/>
      <c r="R2" s="42"/>
      <c r="S2" s="43"/>
      <c r="T2" s="27"/>
      <c r="U2" s="41" t="s">
        <v>12</v>
      </c>
      <c r="V2" s="42"/>
      <c r="W2" s="42"/>
      <c r="X2" s="42"/>
      <c r="Y2" s="42"/>
      <c r="Z2" s="42"/>
      <c r="AA2" s="42"/>
      <c r="AB2" s="43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</row>
    <row r="3" spans="1:60" s="6" customFormat="1" ht="27" customHeight="1" x14ac:dyDescent="0.35">
      <c r="A3" s="55"/>
      <c r="B3" s="56"/>
      <c r="C3" s="44" t="s">
        <v>4</v>
      </c>
      <c r="D3" s="46" t="s">
        <v>7</v>
      </c>
      <c r="E3" s="47"/>
      <c r="F3" s="47"/>
      <c r="G3" s="47"/>
      <c r="H3" s="47"/>
      <c r="I3" s="48"/>
      <c r="J3" s="49" t="s">
        <v>9</v>
      </c>
      <c r="K3" s="27"/>
      <c r="L3" s="44" t="s">
        <v>4</v>
      </c>
      <c r="M3" s="46" t="s">
        <v>7</v>
      </c>
      <c r="N3" s="47"/>
      <c r="O3" s="47"/>
      <c r="P3" s="47"/>
      <c r="Q3" s="47"/>
      <c r="R3" s="48"/>
      <c r="S3" s="49" t="s">
        <v>21</v>
      </c>
      <c r="T3" s="27"/>
      <c r="U3" s="44" t="s">
        <v>4</v>
      </c>
      <c r="V3" s="46" t="s">
        <v>7</v>
      </c>
      <c r="W3" s="47"/>
      <c r="X3" s="47"/>
      <c r="Y3" s="47"/>
      <c r="Z3" s="47"/>
      <c r="AA3" s="48"/>
      <c r="AB3" s="49" t="s">
        <v>22</v>
      </c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</row>
    <row r="4" spans="1:60" s="6" customFormat="1" ht="27" customHeight="1" x14ac:dyDescent="0.35">
      <c r="A4" s="55"/>
      <c r="B4" s="56"/>
      <c r="C4" s="44"/>
      <c r="D4" s="46" t="s">
        <v>8</v>
      </c>
      <c r="E4" s="47"/>
      <c r="F4" s="47"/>
      <c r="G4" s="52"/>
      <c r="H4" s="47" t="s">
        <v>25</v>
      </c>
      <c r="I4" s="48"/>
      <c r="J4" s="50"/>
      <c r="K4" s="27"/>
      <c r="L4" s="44"/>
      <c r="M4" s="46" t="s">
        <v>8</v>
      </c>
      <c r="N4" s="47"/>
      <c r="O4" s="47"/>
      <c r="P4" s="52"/>
      <c r="Q4" s="47" t="s">
        <v>25</v>
      </c>
      <c r="R4" s="48"/>
      <c r="S4" s="50"/>
      <c r="T4" s="27"/>
      <c r="U4" s="44"/>
      <c r="V4" s="46" t="s">
        <v>8</v>
      </c>
      <c r="W4" s="47"/>
      <c r="X4" s="47"/>
      <c r="Y4" s="52"/>
      <c r="Z4" s="47" t="s">
        <v>25</v>
      </c>
      <c r="AA4" s="48"/>
      <c r="AB4" s="50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</row>
    <row r="5" spans="1:60" s="6" customFormat="1" ht="115.15" customHeight="1" x14ac:dyDescent="0.35">
      <c r="A5" s="57"/>
      <c r="B5" s="58"/>
      <c r="C5" s="45"/>
      <c r="D5" s="21" t="s">
        <v>3</v>
      </c>
      <c r="E5" s="21" t="s">
        <v>5</v>
      </c>
      <c r="F5" s="21" t="s">
        <v>13</v>
      </c>
      <c r="G5" s="21" t="s">
        <v>14</v>
      </c>
      <c r="H5" s="21" t="s">
        <v>23</v>
      </c>
      <c r="I5" s="22" t="s">
        <v>11</v>
      </c>
      <c r="J5" s="51"/>
      <c r="K5" s="27"/>
      <c r="L5" s="45"/>
      <c r="M5" s="21" t="s">
        <v>3</v>
      </c>
      <c r="N5" s="21" t="s">
        <v>5</v>
      </c>
      <c r="O5" s="21" t="s">
        <v>13</v>
      </c>
      <c r="P5" s="21" t="s">
        <v>14</v>
      </c>
      <c r="Q5" s="21" t="s">
        <v>23</v>
      </c>
      <c r="R5" s="22" t="s">
        <v>10</v>
      </c>
      <c r="S5" s="51"/>
      <c r="T5" s="27"/>
      <c r="U5" s="45"/>
      <c r="V5" s="21" t="s">
        <v>3</v>
      </c>
      <c r="W5" s="21" t="s">
        <v>5</v>
      </c>
      <c r="X5" s="21" t="s">
        <v>13</v>
      </c>
      <c r="Y5" s="21" t="s">
        <v>14</v>
      </c>
      <c r="Z5" s="21" t="s">
        <v>23</v>
      </c>
      <c r="AA5" s="22" t="s">
        <v>10</v>
      </c>
      <c r="AB5" s="51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</row>
    <row r="6" spans="1:60" s="7" customFormat="1" ht="28.9" customHeight="1" x14ac:dyDescent="0.35">
      <c r="A6" s="36" t="s">
        <v>15</v>
      </c>
      <c r="B6" s="9" t="s">
        <v>16</v>
      </c>
      <c r="C6" s="10">
        <f>SUM(C7:C10)</f>
        <v>28339736</v>
      </c>
      <c r="D6" s="10">
        <f t="shared" ref="D6:E6" si="0">SUM(D7:D10)</f>
        <v>0</v>
      </c>
      <c r="E6" s="17">
        <f t="shared" si="0"/>
        <v>737281</v>
      </c>
      <c r="F6" s="10">
        <f>SUM(F7:F10)</f>
        <v>1346334</v>
      </c>
      <c r="G6" s="10">
        <f>SUM(G7:G10)</f>
        <v>1259762</v>
      </c>
      <c r="H6" s="10">
        <f>SUM(H7:H10)</f>
        <v>375136</v>
      </c>
      <c r="I6" s="10">
        <f>SUM(I7:I10)</f>
        <v>299510</v>
      </c>
      <c r="J6" s="19">
        <f>SUM(J7:J10)</f>
        <v>32357759</v>
      </c>
      <c r="K6" s="25"/>
      <c r="L6" s="10">
        <f>SUM(L7:L10)</f>
        <v>28298952</v>
      </c>
      <c r="M6" s="10">
        <f t="shared" ref="M6:N6" si="1">SUM(M7:M10)</f>
        <v>0</v>
      </c>
      <c r="N6" s="17">
        <f t="shared" si="1"/>
        <v>736220</v>
      </c>
      <c r="O6" s="10">
        <f t="shared" ref="O6:S6" si="2">SUM(O7:O10)</f>
        <v>1346334</v>
      </c>
      <c r="P6" s="10">
        <f t="shared" si="2"/>
        <v>3642780</v>
      </c>
      <c r="Q6" s="10">
        <f t="shared" si="2"/>
        <v>393613</v>
      </c>
      <c r="R6" s="10">
        <f t="shared" si="2"/>
        <v>0</v>
      </c>
      <c r="S6" s="19">
        <f t="shared" si="2"/>
        <v>34417899</v>
      </c>
      <c r="T6" s="25"/>
      <c r="U6" s="10">
        <f>SUM(U7:U10)</f>
        <v>28298952</v>
      </c>
      <c r="V6" s="10">
        <f t="shared" ref="V6:W6" si="3">SUM(V7:V10)</f>
        <v>0</v>
      </c>
      <c r="W6" s="17">
        <f t="shared" si="3"/>
        <v>736220</v>
      </c>
      <c r="X6" s="10">
        <f t="shared" ref="X6:AB6" si="4">SUM(X7:X10)</f>
        <v>1346334</v>
      </c>
      <c r="Y6" s="10">
        <f t="shared" si="4"/>
        <v>3642780</v>
      </c>
      <c r="Z6" s="10">
        <f t="shared" si="4"/>
        <v>393613</v>
      </c>
      <c r="AA6" s="10">
        <f t="shared" si="4"/>
        <v>0</v>
      </c>
      <c r="AB6" s="19">
        <f t="shared" si="4"/>
        <v>34417899</v>
      </c>
      <c r="AC6" s="25"/>
      <c r="AD6" s="26"/>
      <c r="AE6" s="25"/>
      <c r="AF6" s="25"/>
      <c r="AG6" s="25"/>
      <c r="AH6" s="25"/>
      <c r="AI6" s="25"/>
      <c r="AJ6" s="25"/>
      <c r="AK6" s="25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</row>
    <row r="7" spans="1:60" s="15" customFormat="1" ht="33" customHeight="1" x14ac:dyDescent="0.35">
      <c r="A7" s="14"/>
      <c r="B7" s="11" t="s">
        <v>0</v>
      </c>
      <c r="C7" s="13">
        <f>21657351-29131</f>
        <v>21628220</v>
      </c>
      <c r="D7" s="13"/>
      <c r="E7" s="18">
        <f>563115-758</f>
        <v>562357</v>
      </c>
      <c r="F7" s="28">
        <v>1346334</v>
      </c>
      <c r="G7" s="28">
        <v>1259762</v>
      </c>
      <c r="H7" s="13">
        <v>252097</v>
      </c>
      <c r="I7" s="13">
        <v>68392</v>
      </c>
      <c r="J7" s="37">
        <f t="shared" ref="J7:J9" si="5">SUM(C7:I7)</f>
        <v>25117162</v>
      </c>
      <c r="K7" s="26"/>
      <c r="L7" s="13">
        <f>21657351-69915</f>
        <v>21587436</v>
      </c>
      <c r="M7" s="13"/>
      <c r="N7" s="18">
        <f>563115-1819</f>
        <v>561296</v>
      </c>
      <c r="O7" s="28">
        <v>1346334</v>
      </c>
      <c r="P7" s="28">
        <v>3642780</v>
      </c>
      <c r="Q7" s="13">
        <v>270574</v>
      </c>
      <c r="R7" s="13"/>
      <c r="S7" s="37">
        <f>SUM(L7:R7)</f>
        <v>27408420</v>
      </c>
      <c r="T7" s="26"/>
      <c r="U7" s="13">
        <f>21657351-69915</f>
        <v>21587436</v>
      </c>
      <c r="V7" s="13"/>
      <c r="W7" s="18">
        <f>563115-1819</f>
        <v>561296</v>
      </c>
      <c r="X7" s="13">
        <v>1346334</v>
      </c>
      <c r="Y7" s="28">
        <v>3642780</v>
      </c>
      <c r="Z7" s="13">
        <v>270574</v>
      </c>
      <c r="AA7" s="13"/>
      <c r="AB7" s="37">
        <f>SUM(U7:AA7)</f>
        <v>27408420</v>
      </c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</row>
    <row r="8" spans="1:60" s="15" customFormat="1" ht="33" customHeight="1" x14ac:dyDescent="0.35">
      <c r="A8" s="14"/>
      <c r="B8" s="11" t="s">
        <v>17</v>
      </c>
      <c r="C8" s="13">
        <v>363096</v>
      </c>
      <c r="D8" s="13"/>
      <c r="E8" s="18">
        <v>9540</v>
      </c>
      <c r="F8" s="13"/>
      <c r="G8" s="13"/>
      <c r="H8" s="13">
        <v>-57612</v>
      </c>
      <c r="I8" s="13">
        <v>1552</v>
      </c>
      <c r="J8" s="20">
        <f t="shared" si="5"/>
        <v>316576</v>
      </c>
      <c r="K8" s="26"/>
      <c r="L8" s="13">
        <v>363096</v>
      </c>
      <c r="M8" s="13"/>
      <c r="N8" s="18">
        <v>9540</v>
      </c>
      <c r="O8" s="13"/>
      <c r="P8" s="13"/>
      <c r="Q8" s="13">
        <v>-57612</v>
      </c>
      <c r="R8" s="13"/>
      <c r="S8" s="20">
        <f>SUM(L8:R8)</f>
        <v>315024</v>
      </c>
      <c r="T8" s="26"/>
      <c r="U8" s="13">
        <v>363096</v>
      </c>
      <c r="V8" s="13"/>
      <c r="W8" s="18">
        <v>9540</v>
      </c>
      <c r="X8" s="13"/>
      <c r="Y8" s="13"/>
      <c r="Z8" s="13">
        <v>-57612</v>
      </c>
      <c r="AA8" s="13"/>
      <c r="AB8" s="20">
        <f t="shared" ref="AB8:AB9" si="6">SUM(U8:AA8)</f>
        <v>315024</v>
      </c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</row>
    <row r="9" spans="1:60" s="15" customFormat="1" ht="33" customHeight="1" x14ac:dyDescent="0.35">
      <c r="A9" s="14"/>
      <c r="B9" s="11" t="s">
        <v>19</v>
      </c>
      <c r="C9" s="13">
        <v>5288544</v>
      </c>
      <c r="D9" s="13"/>
      <c r="E9" s="18">
        <v>137616</v>
      </c>
      <c r="F9" s="13"/>
      <c r="G9" s="13"/>
      <c r="H9" s="13">
        <v>199692</v>
      </c>
      <c r="I9" s="13">
        <v>221632</v>
      </c>
      <c r="J9" s="20">
        <f t="shared" si="5"/>
        <v>5847484</v>
      </c>
      <c r="K9" s="26"/>
      <c r="L9" s="13">
        <v>5288544</v>
      </c>
      <c r="M9" s="13"/>
      <c r="N9" s="18">
        <v>137616</v>
      </c>
      <c r="O9" s="13"/>
      <c r="P9" s="13"/>
      <c r="Q9" s="13">
        <v>199692</v>
      </c>
      <c r="R9" s="13"/>
      <c r="S9" s="20">
        <f>SUM(L9:R9)</f>
        <v>5625852</v>
      </c>
      <c r="T9" s="26"/>
      <c r="U9" s="13">
        <v>5288544</v>
      </c>
      <c r="V9" s="13"/>
      <c r="W9" s="18">
        <v>137616</v>
      </c>
      <c r="X9" s="13"/>
      <c r="Y9" s="13"/>
      <c r="Z9" s="13">
        <v>199692</v>
      </c>
      <c r="AA9" s="13"/>
      <c r="AB9" s="20">
        <f t="shared" si="6"/>
        <v>5625852</v>
      </c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</row>
    <row r="10" spans="1:60" s="15" customFormat="1" ht="33" customHeight="1" x14ac:dyDescent="0.35">
      <c r="A10" s="12"/>
      <c r="B10" s="11" t="s">
        <v>18</v>
      </c>
      <c r="C10" s="13">
        <v>1059876</v>
      </c>
      <c r="D10" s="13"/>
      <c r="E10" s="18">
        <v>27768</v>
      </c>
      <c r="F10" s="13"/>
      <c r="G10" s="13"/>
      <c r="H10" s="13">
        <v>-19041</v>
      </c>
      <c r="I10" s="13">
        <v>7934</v>
      </c>
      <c r="J10" s="20">
        <f>SUM(C10:I10)</f>
        <v>1076537</v>
      </c>
      <c r="K10" s="26"/>
      <c r="L10" s="13">
        <v>1059876</v>
      </c>
      <c r="M10" s="13"/>
      <c r="N10" s="18">
        <v>27768</v>
      </c>
      <c r="O10" s="13"/>
      <c r="P10" s="13"/>
      <c r="Q10" s="13">
        <v>-19041</v>
      </c>
      <c r="R10" s="13"/>
      <c r="S10" s="20">
        <f>SUM(L10:R10)</f>
        <v>1068603</v>
      </c>
      <c r="T10" s="26"/>
      <c r="U10" s="13">
        <v>1059876</v>
      </c>
      <c r="V10" s="13"/>
      <c r="W10" s="18">
        <v>27768</v>
      </c>
      <c r="X10" s="13"/>
      <c r="Y10" s="13"/>
      <c r="Z10" s="13">
        <v>-19041</v>
      </c>
      <c r="AA10" s="13"/>
      <c r="AB10" s="20">
        <f>SUM(U10:AA10)</f>
        <v>1068603</v>
      </c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</row>
    <row r="11" spans="1:60" s="3" customFormat="1" ht="16.5" thickBot="1" x14ac:dyDescent="0.45">
      <c r="A11" s="8"/>
      <c r="C11" s="2"/>
      <c r="D11" s="2"/>
      <c r="E11" s="2"/>
      <c r="F11" s="2"/>
      <c r="G11" s="2"/>
      <c r="H11" s="2"/>
      <c r="I11" s="2"/>
      <c r="J11" s="2"/>
      <c r="K11" s="27"/>
      <c r="L11" s="2"/>
      <c r="M11" s="2"/>
      <c r="N11" s="2"/>
      <c r="O11" s="2"/>
      <c r="P11" s="2"/>
      <c r="Q11" s="2"/>
      <c r="R11" s="2"/>
      <c r="S11" s="2"/>
      <c r="T11" s="27"/>
      <c r="U11" s="2"/>
      <c r="V11" s="2"/>
      <c r="W11" s="2"/>
      <c r="X11" s="2"/>
      <c r="Y11" s="2"/>
      <c r="Z11" s="2"/>
      <c r="AA11" s="2"/>
      <c r="AB11" s="2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</row>
    <row r="12" spans="1:60" s="3" customFormat="1" ht="16.5" thickBot="1" x14ac:dyDescent="0.45">
      <c r="A12" s="8"/>
      <c r="C12" s="2"/>
      <c r="D12" s="2"/>
      <c r="E12" s="16" t="s">
        <v>20</v>
      </c>
      <c r="F12" s="38">
        <f>+F14+G14</f>
        <v>2606096</v>
      </c>
      <c r="G12" s="39"/>
      <c r="H12" s="16"/>
      <c r="I12" s="16"/>
      <c r="J12" s="2"/>
      <c r="K12" s="27"/>
      <c r="L12" s="2"/>
      <c r="M12" s="2"/>
      <c r="N12" s="16" t="s">
        <v>20</v>
      </c>
      <c r="O12" s="38">
        <f>+O14+P14</f>
        <v>4989114</v>
      </c>
      <c r="P12" s="39"/>
      <c r="Q12" s="16"/>
      <c r="R12" s="16"/>
      <c r="S12" s="2"/>
      <c r="T12" s="27"/>
      <c r="U12" s="2"/>
      <c r="V12" s="2"/>
      <c r="W12" s="16" t="s">
        <v>20</v>
      </c>
      <c r="X12" s="38">
        <f>+X14+Y14</f>
        <v>4989114</v>
      </c>
      <c r="Y12" s="39"/>
      <c r="Z12" s="16"/>
      <c r="AA12" s="16"/>
      <c r="AB12" s="2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</row>
    <row r="13" spans="1:60" x14ac:dyDescent="0.4">
      <c r="E13" s="1"/>
      <c r="F13" s="32"/>
      <c r="G13" s="32"/>
      <c r="O13" s="32"/>
      <c r="P13" s="32"/>
      <c r="X13" s="32"/>
      <c r="Y13" s="32"/>
    </row>
    <row r="14" spans="1:60" x14ac:dyDescent="0.35">
      <c r="F14" s="33">
        <v>1346334</v>
      </c>
      <c r="G14" s="33">
        <v>1259762</v>
      </c>
      <c r="H14" s="31"/>
      <c r="N14" s="24"/>
      <c r="O14" s="33">
        <v>1346334</v>
      </c>
      <c r="P14" s="33">
        <v>3642780</v>
      </c>
      <c r="Q14" s="31"/>
      <c r="W14" s="24"/>
      <c r="X14" s="33">
        <v>1346334</v>
      </c>
      <c r="Y14" s="33">
        <v>3642780</v>
      </c>
      <c r="Z14" s="31"/>
    </row>
    <row r="15" spans="1:60" x14ac:dyDescent="0.35">
      <c r="E15" s="24"/>
      <c r="F15" s="1"/>
      <c r="G15" s="33"/>
      <c r="H15" s="31"/>
      <c r="N15" s="24"/>
      <c r="O15" s="33"/>
      <c r="P15" s="23"/>
      <c r="Q15" s="31"/>
      <c r="W15" s="24"/>
      <c r="X15" s="33"/>
      <c r="Y15" s="23"/>
      <c r="Z15" s="31"/>
    </row>
    <row r="16" spans="1:60" x14ac:dyDescent="0.35">
      <c r="F16" s="34"/>
      <c r="G16" s="35"/>
      <c r="P16" s="30"/>
      <c r="Y16" s="30"/>
    </row>
  </sheetData>
  <mergeCells count="23">
    <mergeCell ref="C3:C5"/>
    <mergeCell ref="U2:AB2"/>
    <mergeCell ref="U3:U5"/>
    <mergeCell ref="V3:AA3"/>
    <mergeCell ref="AB3:AB5"/>
    <mergeCell ref="V4:Y4"/>
    <mergeCell ref="Z4:AA4"/>
    <mergeCell ref="F12:G12"/>
    <mergeCell ref="O12:P12"/>
    <mergeCell ref="X12:Y12"/>
    <mergeCell ref="A1:J1"/>
    <mergeCell ref="L2:S2"/>
    <mergeCell ref="L3:L5"/>
    <mergeCell ref="M3:R3"/>
    <mergeCell ref="S3:S5"/>
    <mergeCell ref="M4:P4"/>
    <mergeCell ref="Q4:R4"/>
    <mergeCell ref="D3:I3"/>
    <mergeCell ref="H4:I4"/>
    <mergeCell ref="D4:G4"/>
    <mergeCell ref="A2:B5"/>
    <mergeCell ref="C2:J2"/>
    <mergeCell ref="J3:J5"/>
  </mergeCells>
  <phoneticPr fontId="4" type="noConversion"/>
  <printOptions horizontalCentered="1"/>
  <pageMargins left="0.19685039370078741" right="0.19685039370078741" top="0.62992125984251968" bottom="0.19685039370078741" header="0.19685039370078741" footer="0.19685039370078741"/>
  <pageSetup paperSize="8" scale="58" orientation="landscape" r:id="rId1"/>
  <headerFooter>
    <oddFooter>&amp;L&amp;F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Finanses</vt:lpstr>
      <vt:lpstr>Finanses!Print_Area</vt:lpstr>
      <vt:lpstr>Finanses!Print_Titles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Alise Trokša</cp:lastModifiedBy>
  <cp:lastPrinted>2025-10-07T06:18:25Z</cp:lastPrinted>
  <dcterms:created xsi:type="dcterms:W3CDTF">2016-05-11T04:59:00Z</dcterms:created>
  <dcterms:modified xsi:type="dcterms:W3CDTF">2026-01-27T07:38:45Z</dcterms:modified>
</cp:coreProperties>
</file>