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SE.TROKSA\Desktop\"/>
    </mc:Choice>
  </mc:AlternateContent>
  <xr:revisionPtr revIDLastSave="0" documentId="8_{98C90DCB-B93D-49DC-90A8-651F066E124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_H_aprēķins" sheetId="5" r:id="rId1"/>
    <sheet name="Šabloni" sheetId="2" state="hidden" r:id="rId2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4" i="5" l="1"/>
  <c r="D24" i="5"/>
  <c r="C24" i="5"/>
  <c r="E10" i="5"/>
  <c r="E11" i="5" s="1"/>
  <c r="E22" i="5" s="1"/>
  <c r="E6" i="5"/>
  <c r="D6" i="5"/>
  <c r="D10" i="5" s="1"/>
  <c r="C6" i="5"/>
  <c r="E4" i="5"/>
  <c r="D4" i="5"/>
  <c r="C4" i="5"/>
  <c r="E12" i="5" l="1"/>
  <c r="E23" i="5" s="1"/>
  <c r="E21" i="5" s="1"/>
  <c r="E26" i="5" s="1"/>
  <c r="D12" i="5"/>
  <c r="D23" i="5" s="1"/>
  <c r="C10" i="5"/>
  <c r="C11" i="5" s="1"/>
  <c r="C22" i="5" s="1"/>
  <c r="D11" i="5"/>
  <c r="D22" i="5" s="1"/>
  <c r="D21" i="5" s="1"/>
  <c r="D26" i="5" s="1"/>
  <c r="C21" i="5" l="1"/>
  <c r="C26" i="5" s="1"/>
  <c r="C12" i="5"/>
  <c r="C23" i="5" s="1"/>
</calcChain>
</file>

<file path=xl/sharedStrings.xml><?xml version="1.0" encoding="utf-8"?>
<sst xmlns="http://schemas.openxmlformats.org/spreadsheetml/2006/main" count="86" uniqueCount="72">
  <si>
    <t>(nosaukums)</t>
  </si>
  <si>
    <t>Ietekme uz tautsaimniecību</t>
  </si>
  <si>
    <t>Reformas</t>
  </si>
  <si>
    <t>Reformas tiek īstenotas</t>
  </si>
  <si>
    <t>Reformas netiek īstenotas</t>
  </si>
  <si>
    <t>Valsts prezidenta kanceleja</t>
  </si>
  <si>
    <t>Saeima</t>
  </si>
  <si>
    <t>Ministru kabinets</t>
  </si>
  <si>
    <t>Korupcijas novēršanas un apkarošanas birojs</t>
  </si>
  <si>
    <t>Tiesībsarga birojs</t>
  </si>
  <si>
    <t>Sabiedrības integrācijas fonds</t>
  </si>
  <si>
    <t>Sabiedrisko pakalpojumu regulēšanas komisija</t>
  </si>
  <si>
    <t>Aizsardzības ministrija</t>
  </si>
  <si>
    <t>Ārlietu ministrija</t>
  </si>
  <si>
    <t>Ekonomikas ministrija</t>
  </si>
  <si>
    <t>Finanšu ministrija</t>
  </si>
  <si>
    <t>Iekšlietu ministrija</t>
  </si>
  <si>
    <t>Izglītības un zinātnes ministrija</t>
  </si>
  <si>
    <t>Zemkopības ministrija</t>
  </si>
  <si>
    <t>Satiksmes ministrija</t>
  </si>
  <si>
    <t>Labklājības ministrija</t>
  </si>
  <si>
    <t>Tieslietu ministrija</t>
  </si>
  <si>
    <t>Vides aizsardzības un reģionālās attīstības ministrija</t>
  </si>
  <si>
    <t>Kultūras ministrija</t>
  </si>
  <si>
    <t>Valsts kontrole</t>
  </si>
  <si>
    <t>Pārresoru koordinācijas centrs</t>
  </si>
  <si>
    <t>Augstākā tiesa</t>
  </si>
  <si>
    <t>Veselības ministrija</t>
  </si>
  <si>
    <t>Satversmes tiesa</t>
  </si>
  <si>
    <t>Prokuratūra</t>
  </si>
  <si>
    <t>Centrālā vēlēšanu komisija</t>
  </si>
  <si>
    <t>Centrālā zemes komisija</t>
  </si>
  <si>
    <t>Radio un televīzija</t>
  </si>
  <si>
    <t>Ietekme uz tautsaimniecību ir tieša / pastarpināta/ nav attiecināma</t>
  </si>
  <si>
    <t>Iestādes</t>
  </si>
  <si>
    <t>Reformas tiek / netiek īstenotas</t>
  </si>
  <si>
    <t>Ietekme ir tieša</t>
  </si>
  <si>
    <t>Ietekme ir pastarpināta</t>
  </si>
  <si>
    <t>Nav attiecināms</t>
  </si>
  <si>
    <t>veicamās darbības:</t>
  </si>
  <si>
    <t>Iegāde</t>
  </si>
  <si>
    <t>Būvniecība</t>
  </si>
  <si>
    <t>Atjaunošana</t>
  </si>
  <si>
    <t>Jā</t>
  </si>
  <si>
    <t>Nē</t>
  </si>
  <si>
    <t>Par papildu pasākumiem 2026. gadam un budžeta ietvaram 2026. - 2028. gadam, euro</t>
  </si>
  <si>
    <t>2026.g.</t>
  </si>
  <si>
    <t>2027.g.</t>
  </si>
  <si>
    <t>2028.g.</t>
  </si>
  <si>
    <t>Faktiski nepieciešams</t>
  </si>
  <si>
    <t>Kopā</t>
  </si>
  <si>
    <t>I.</t>
  </si>
  <si>
    <t>Finansēšanas modeļa "Programma skolā" ieviešana KOPĀ</t>
  </si>
  <si>
    <t>(i)</t>
  </si>
  <si>
    <t>IZM_62. 05.00.00</t>
  </si>
  <si>
    <t>IZM_15. 01.05.00</t>
  </si>
  <si>
    <t>KM_22. 20.00.00</t>
  </si>
  <si>
    <t>(ii)</t>
  </si>
  <si>
    <t>II.</t>
  </si>
  <si>
    <t>Pārejas periods vienu mācību gadu</t>
  </si>
  <si>
    <t>Piešķirts PP kopā</t>
  </si>
  <si>
    <t>7460. Pārējie valsts budžeta uzturēšanas izdevumu transferti pašvaldībām</t>
  </si>
  <si>
    <t>3000. Subsīdijas un dotācijas</t>
  </si>
  <si>
    <t>1000. Atlīdzība</t>
  </si>
  <si>
    <t>Atbilstoši MK lēmumiem:</t>
  </si>
  <si>
    <t>Apstiprināts PP_MK_22.09.25.sēdē</t>
  </si>
  <si>
    <t>saskaņā ar aprēķiniem 01.09.2025.
(25-TA-2214; 25-TA-2215; 25-TA-2216)</t>
  </si>
  <si>
    <t>MK 21.06.2022. not. N. 376
(25-TA-1236; 25-TA-1794)</t>
  </si>
  <si>
    <t>EKK</t>
  </si>
  <si>
    <t>Resori</t>
  </si>
  <si>
    <r>
      <t xml:space="preserve">Lai nodrošinātu atbalsta personāla darba samaksu no </t>
    </r>
    <r>
      <rPr>
        <b/>
        <u/>
        <sz val="11"/>
        <color theme="1"/>
        <rFont val="Times New Roman"/>
        <family val="1"/>
        <charset val="186"/>
      </rPr>
      <t>01.09.2024.</t>
    </r>
    <r>
      <rPr>
        <b/>
        <sz val="11"/>
        <color theme="1"/>
        <rFont val="Times New Roman"/>
        <family val="1"/>
        <charset val="186"/>
      </rPr>
      <t xml:space="preserve">
</t>
    </r>
    <r>
      <rPr>
        <b/>
        <sz val="10"/>
        <color theme="1"/>
        <rFont val="Times New Roman"/>
        <family val="1"/>
        <charset val="186"/>
      </rPr>
      <t>(MK 21.06.2022. not. N. 376 (25-TA-1236))</t>
    </r>
  </si>
  <si>
    <r>
      <t xml:space="preserve">Papildu nepieciešamais finansējums pilnai modeļa ieviešanai no </t>
    </r>
    <r>
      <rPr>
        <b/>
        <u/>
        <sz val="11"/>
        <color theme="1"/>
        <rFont val="Times New Roman"/>
        <family val="1"/>
        <charset val="186"/>
      </rPr>
      <t>01.09.2026.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</si>
</sst>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186"/>
    </font>
    <font>
      <sz val="10"/>
      <color theme="1"/>
      <name val="Aptos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0"/>
      <color rgb="FF0000FF"/>
      <name val="Times New Roman"/>
      <family val="1"/>
      <charset val="186"/>
    </font>
    <font>
      <sz val="10"/>
      <color rgb="FFC00000"/>
      <name val="Times New Roman"/>
      <family val="1"/>
      <charset val="186"/>
    </font>
    <font>
      <sz val="1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rgb="FF85BD5F"/>
        <bgColor indexed="64"/>
      </patternFill>
    </fill>
    <fill>
      <patternFill patternType="solid">
        <fgColor rgb="FFD9EACE"/>
        <bgColor indexed="64"/>
      </patternFill>
    </fill>
    <fill>
      <patternFill patternType="solid">
        <fgColor rgb="FFF4F9F1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0" applyFont="1"/>
    <xf numFmtId="0" fontId="2" fillId="0" borderId="0" xfId="0" applyFont="1"/>
    <xf numFmtId="0" fontId="6" fillId="0" borderId="0" xfId="2" applyFont="1" applyAlignment="1">
      <alignment vertical="center"/>
    </xf>
    <xf numFmtId="3" fontId="7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2" xfId="2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3" fontId="10" fillId="0" borderId="0" xfId="2" applyNumberFormat="1" applyFont="1"/>
    <xf numFmtId="0" fontId="11" fillId="0" borderId="0" xfId="2" applyFont="1"/>
    <xf numFmtId="3" fontId="12" fillId="0" borderId="0" xfId="2" applyNumberFormat="1" applyFont="1"/>
    <xf numFmtId="0" fontId="10" fillId="0" borderId="0" xfId="2" applyFont="1"/>
    <xf numFmtId="3" fontId="14" fillId="2" borderId="5" xfId="2" applyNumberFormat="1" applyFont="1" applyFill="1" applyBorder="1" applyAlignment="1">
      <alignment horizontal="center" vertical="center"/>
    </xf>
    <xf numFmtId="3" fontId="14" fillId="2" borderId="1" xfId="2" applyNumberFormat="1" applyFont="1" applyFill="1" applyBorder="1" applyAlignment="1">
      <alignment horizontal="center" vertical="center"/>
    </xf>
    <xf numFmtId="3" fontId="14" fillId="2" borderId="6" xfId="2" applyNumberFormat="1" applyFont="1" applyFill="1" applyBorder="1" applyAlignment="1">
      <alignment horizontal="center" vertical="center"/>
    </xf>
    <xf numFmtId="3" fontId="15" fillId="0" borderId="0" xfId="2" applyNumberFormat="1" applyFont="1" applyAlignment="1">
      <alignment horizontal="left" vertical="center"/>
    </xf>
    <xf numFmtId="3" fontId="12" fillId="0" borderId="0" xfId="2" applyNumberFormat="1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3" fillId="3" borderId="7" xfId="2" applyFont="1" applyFill="1" applyBorder="1" applyAlignment="1">
      <alignment horizontal="center" vertical="center" wrapText="1"/>
    </xf>
    <xf numFmtId="0" fontId="14" fillId="3" borderId="8" xfId="2" applyFont="1" applyFill="1" applyBorder="1" applyAlignment="1">
      <alignment horizontal="left" vertical="center" wrapText="1"/>
    </xf>
    <xf numFmtId="3" fontId="14" fillId="3" borderId="5" xfId="2" applyNumberFormat="1" applyFont="1" applyFill="1" applyBorder="1" applyAlignment="1">
      <alignment horizontal="center" vertical="center"/>
    </xf>
    <xf numFmtId="3" fontId="14" fillId="3" borderId="1" xfId="2" applyNumberFormat="1" applyFont="1" applyFill="1" applyBorder="1" applyAlignment="1">
      <alignment horizontal="center" vertical="center"/>
    </xf>
    <xf numFmtId="3" fontId="14" fillId="3" borderId="6" xfId="2" applyNumberFormat="1" applyFont="1" applyFill="1" applyBorder="1" applyAlignment="1">
      <alignment horizontal="center" vertical="center"/>
    </xf>
    <xf numFmtId="0" fontId="14" fillId="4" borderId="5" xfId="2" applyFont="1" applyFill="1" applyBorder="1" applyAlignment="1">
      <alignment horizontal="center" vertical="center" wrapText="1"/>
    </xf>
    <xf numFmtId="0" fontId="14" fillId="4" borderId="8" xfId="2" applyFont="1" applyFill="1" applyBorder="1" applyAlignment="1">
      <alignment horizontal="left" vertical="center" wrapText="1"/>
    </xf>
    <xf numFmtId="3" fontId="14" fillId="4" borderId="5" xfId="2" applyNumberFormat="1" applyFont="1" applyFill="1" applyBorder="1" applyAlignment="1">
      <alignment horizontal="center" vertical="center"/>
    </xf>
    <xf numFmtId="3" fontId="14" fillId="4" borderId="1" xfId="2" applyNumberFormat="1" applyFont="1" applyFill="1" applyBorder="1" applyAlignment="1">
      <alignment horizontal="center" vertical="center"/>
    </xf>
    <xf numFmtId="3" fontId="14" fillId="4" borderId="6" xfId="2" applyNumberFormat="1" applyFont="1" applyFill="1" applyBorder="1" applyAlignment="1">
      <alignment horizontal="center" vertical="center"/>
    </xf>
    <xf numFmtId="3" fontId="11" fillId="0" borderId="0" xfId="2" applyNumberFormat="1" applyFont="1" applyAlignment="1">
      <alignment horizontal="left" vertical="center" wrapText="1"/>
    </xf>
    <xf numFmtId="0" fontId="8" fillId="0" borderId="8" xfId="2" applyFont="1" applyBorder="1" applyAlignment="1">
      <alignment horizontal="left" vertical="center" wrapText="1"/>
    </xf>
    <xf numFmtId="3" fontId="8" fillId="0" borderId="5" xfId="2" applyNumberFormat="1" applyFont="1" applyBorder="1" applyAlignment="1">
      <alignment horizontal="right" vertical="center"/>
    </xf>
    <xf numFmtId="3" fontId="8" fillId="0" borderId="1" xfId="2" applyNumberFormat="1" applyFont="1" applyBorder="1" applyAlignment="1">
      <alignment horizontal="right" vertical="center"/>
    </xf>
    <xf numFmtId="3" fontId="8" fillId="0" borderId="6" xfId="2" applyNumberFormat="1" applyFont="1" applyBorder="1" applyAlignment="1">
      <alignment horizontal="right" vertical="center"/>
    </xf>
    <xf numFmtId="3" fontId="11" fillId="0" borderId="0" xfId="2" applyNumberFormat="1" applyFont="1" applyAlignment="1">
      <alignment horizontal="left" vertical="center"/>
    </xf>
    <xf numFmtId="3" fontId="12" fillId="0" borderId="0" xfId="2" applyNumberFormat="1" applyFont="1" applyAlignment="1">
      <alignment vertical="center"/>
    </xf>
    <xf numFmtId="0" fontId="10" fillId="0" borderId="0" xfId="2" applyFont="1" applyAlignment="1">
      <alignment vertical="center"/>
    </xf>
    <xf numFmtId="0" fontId="13" fillId="3" borderId="9" xfId="2" applyFont="1" applyFill="1" applyBorder="1" applyAlignment="1">
      <alignment horizontal="center" vertical="center" wrapText="1"/>
    </xf>
    <xf numFmtId="0" fontId="14" fillId="3" borderId="12" xfId="2" applyFont="1" applyFill="1" applyBorder="1" applyAlignment="1">
      <alignment horizontal="left" vertical="center" wrapText="1"/>
    </xf>
    <xf numFmtId="4" fontId="12" fillId="0" borderId="0" xfId="2" applyNumberFormat="1" applyFont="1" applyAlignment="1">
      <alignment vertical="center"/>
    </xf>
    <xf numFmtId="0" fontId="8" fillId="0" borderId="14" xfId="2" applyFont="1" applyBorder="1" applyAlignment="1">
      <alignment horizontal="left" vertical="center" wrapText="1"/>
    </xf>
    <xf numFmtId="3" fontId="14" fillId="5" borderId="1" xfId="2" applyNumberFormat="1" applyFont="1" applyFill="1" applyBorder="1" applyAlignment="1">
      <alignment horizontal="center" vertical="center"/>
    </xf>
    <xf numFmtId="3" fontId="16" fillId="0" borderId="0" xfId="2" applyNumberFormat="1" applyFont="1" applyAlignment="1">
      <alignment horizontal="center"/>
    </xf>
    <xf numFmtId="0" fontId="8" fillId="0" borderId="1" xfId="2" applyFont="1" applyBorder="1" applyAlignment="1">
      <alignment vertical="center" wrapText="1"/>
    </xf>
    <xf numFmtId="3" fontId="8" fillId="0" borderId="5" xfId="2" applyNumberFormat="1" applyFont="1" applyFill="1" applyBorder="1" applyAlignment="1">
      <alignment horizontal="right" vertical="center"/>
    </xf>
    <xf numFmtId="3" fontId="8" fillId="0" borderId="1" xfId="2" applyNumberFormat="1" applyFont="1" applyFill="1" applyBorder="1" applyAlignment="1">
      <alignment horizontal="right" vertical="center"/>
    </xf>
    <xf numFmtId="3" fontId="8" fillId="0" borderId="6" xfId="2" applyNumberFormat="1" applyFont="1" applyFill="1" applyBorder="1" applyAlignment="1">
      <alignment horizontal="right" vertical="center"/>
    </xf>
    <xf numFmtId="3" fontId="8" fillId="0" borderId="15" xfId="2" applyNumberFormat="1" applyFont="1" applyFill="1" applyBorder="1" applyAlignment="1">
      <alignment horizontal="right" vertical="center"/>
    </xf>
    <xf numFmtId="3" fontId="8" fillId="0" borderId="16" xfId="2" applyNumberFormat="1" applyFont="1" applyFill="1" applyBorder="1" applyAlignment="1">
      <alignment horizontal="right" vertical="center"/>
    </xf>
    <xf numFmtId="3" fontId="8" fillId="0" borderId="17" xfId="2" applyNumberFormat="1" applyFont="1" applyFill="1" applyBorder="1" applyAlignment="1">
      <alignment horizontal="right" vertical="center"/>
    </xf>
    <xf numFmtId="3" fontId="4" fillId="0" borderId="18" xfId="2" applyNumberFormat="1" applyFont="1" applyFill="1" applyBorder="1" applyAlignment="1">
      <alignment vertical="center"/>
    </xf>
    <xf numFmtId="0" fontId="9" fillId="0" borderId="1" xfId="2" applyFont="1" applyBorder="1" applyAlignment="1">
      <alignment horizontal="center" vertical="center" wrapText="1"/>
    </xf>
    <xf numFmtId="3" fontId="17" fillId="0" borderId="18" xfId="2" applyNumberFormat="1" applyFont="1" applyFill="1" applyBorder="1" applyAlignment="1">
      <alignment vertical="center"/>
    </xf>
    <xf numFmtId="0" fontId="11" fillId="0" borderId="1" xfId="2" applyFont="1" applyBorder="1"/>
    <xf numFmtId="0" fontId="11" fillId="0" borderId="1" xfId="2" applyFont="1" applyBorder="1" applyAlignment="1"/>
    <xf numFmtId="0" fontId="8" fillId="0" borderId="9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13" fillId="5" borderId="1" xfId="2" applyFont="1" applyFill="1" applyBorder="1" applyAlignment="1">
      <alignment horizontal="right" vertical="center" wrapText="1"/>
    </xf>
    <xf numFmtId="0" fontId="5" fillId="0" borderId="0" xfId="2" applyFont="1" applyAlignment="1">
      <alignment horizontal="center" vertical="center"/>
    </xf>
    <xf numFmtId="0" fontId="8" fillId="0" borderId="2" xfId="2" applyFont="1" applyBorder="1" applyAlignment="1">
      <alignment horizontal="center"/>
    </xf>
    <xf numFmtId="0" fontId="8" fillId="0" borderId="3" xfId="2" applyFont="1" applyBorder="1" applyAlignment="1">
      <alignment horizontal="center"/>
    </xf>
    <xf numFmtId="0" fontId="8" fillId="0" borderId="5" xfId="2" applyFont="1" applyBorder="1" applyAlignment="1">
      <alignment horizontal="center"/>
    </xf>
    <xf numFmtId="0" fontId="8" fillId="0" borderId="6" xfId="2" applyFont="1" applyBorder="1" applyAlignment="1">
      <alignment horizontal="center"/>
    </xf>
    <xf numFmtId="0" fontId="9" fillId="0" borderId="5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13" fillId="2" borderId="7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0" fontId="10" fillId="0" borderId="19" xfId="2" applyFont="1" applyBorder="1" applyAlignment="1">
      <alignment horizontal="center" vertical="center"/>
    </xf>
    <xf numFmtId="0" fontId="10" fillId="0" borderId="20" xfId="2" applyFont="1" applyBorder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3" xfId="2" xr:uid="{C7F1FA15-D7C4-48C2-A40F-9FFA79785AE2}"/>
    <cellStyle name="Percent 2" xfId="3" xr:uid="{5AEA81B4-BE92-4217-AE16-08909A0CFD4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67423-3E3E-4A90-9869-671763BC8670}">
  <sheetPr>
    <pageSetUpPr fitToPage="1"/>
  </sheetPr>
  <dimension ref="A1:X28"/>
  <sheetViews>
    <sheetView tabSelected="1" zoomScale="90" zoomScaleNormal="90" workbookViewId="0">
      <selection activeCell="H20" sqref="H20"/>
    </sheetView>
  </sheetViews>
  <sheetFormatPr defaultColWidth="8.81640625" defaultRowHeight="15.5" x14ac:dyDescent="0.35"/>
  <cols>
    <col min="1" max="1" width="16.26953125" style="12" customWidth="1"/>
    <col min="2" max="2" width="58.81640625" style="12" bestFit="1" customWidth="1"/>
    <col min="3" max="5" width="14.81640625" style="12" customWidth="1"/>
    <col min="6" max="6" width="34.1796875" style="10" bestFit="1" customWidth="1"/>
    <col min="7" max="24" width="8.81640625" style="11"/>
    <col min="25" max="16384" width="8.81640625" style="12"/>
  </cols>
  <sheetData>
    <row r="1" spans="1:24" s="5" customFormat="1" ht="25.15" customHeight="1" thickBot="1" x14ac:dyDescent="0.3">
      <c r="A1" s="61" t="s">
        <v>45</v>
      </c>
      <c r="B1" s="61"/>
      <c r="C1" s="61"/>
      <c r="D1" s="61"/>
      <c r="E1" s="61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x14ac:dyDescent="0.35">
      <c r="A2" s="62"/>
      <c r="B2" s="63"/>
      <c r="C2" s="6" t="s">
        <v>46</v>
      </c>
      <c r="D2" s="7" t="s">
        <v>47</v>
      </c>
      <c r="E2" s="8" t="s">
        <v>48</v>
      </c>
    </row>
    <row r="3" spans="1:24" ht="22.15" customHeight="1" x14ac:dyDescent="0.35">
      <c r="A3" s="64"/>
      <c r="B3" s="65"/>
      <c r="C3" s="66" t="s">
        <v>49</v>
      </c>
      <c r="D3" s="59"/>
      <c r="E3" s="67"/>
    </row>
    <row r="4" spans="1:24" s="18" customFormat="1" ht="19.899999999999999" customHeight="1" x14ac:dyDescent="0.25">
      <c r="A4" s="68" t="s">
        <v>50</v>
      </c>
      <c r="B4" s="69"/>
      <c r="C4" s="13">
        <f>+C5+C14</f>
        <v>45028012</v>
      </c>
      <c r="D4" s="14">
        <f>+D5+D14</f>
        <v>90579139</v>
      </c>
      <c r="E4" s="15">
        <f>+E5+E14</f>
        <v>86579139</v>
      </c>
      <c r="F4" s="16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</row>
    <row r="5" spans="1:24" s="18" customFormat="1" ht="34.15" customHeight="1" x14ac:dyDescent="0.25">
      <c r="A5" s="19" t="s">
        <v>51</v>
      </c>
      <c r="B5" s="20" t="s">
        <v>52</v>
      </c>
      <c r="C5" s="21">
        <v>43028012</v>
      </c>
      <c r="D5" s="22">
        <v>86579139</v>
      </c>
      <c r="E5" s="23">
        <v>86579139</v>
      </c>
      <c r="F5" s="16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4" s="5" customFormat="1" ht="54" customHeight="1" x14ac:dyDescent="0.25">
      <c r="A6" s="24" t="s">
        <v>53</v>
      </c>
      <c r="B6" s="25" t="s">
        <v>70</v>
      </c>
      <c r="C6" s="26">
        <f>+C7+C8+C9</f>
        <v>22236824</v>
      </c>
      <c r="D6" s="27">
        <f t="shared" ref="D6:E6" si="0">+D7+D8+D9</f>
        <v>23376688</v>
      </c>
      <c r="E6" s="28">
        <f t="shared" si="0"/>
        <v>23376688</v>
      </c>
      <c r="F6" s="29" t="s">
        <v>64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s="36" customFormat="1" ht="29.25" customHeight="1" x14ac:dyDescent="0.25">
      <c r="A7" s="55"/>
      <c r="B7" s="30" t="s">
        <v>54</v>
      </c>
      <c r="C7" s="31">
        <v>20889469</v>
      </c>
      <c r="D7" s="32">
        <v>22029333</v>
      </c>
      <c r="E7" s="33">
        <v>22029333</v>
      </c>
      <c r="F7" s="29" t="s">
        <v>66</v>
      </c>
      <c r="G7" s="34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</row>
    <row r="8" spans="1:24" s="36" customFormat="1" ht="29.25" customHeight="1" x14ac:dyDescent="0.25">
      <c r="A8" s="56"/>
      <c r="B8" s="30" t="s">
        <v>55</v>
      </c>
      <c r="C8" s="31">
        <v>1346334</v>
      </c>
      <c r="D8" s="32">
        <v>1346334</v>
      </c>
      <c r="E8" s="33">
        <v>1346334</v>
      </c>
      <c r="F8" s="29" t="s">
        <v>66</v>
      </c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</row>
    <row r="9" spans="1:24" s="36" customFormat="1" ht="29.25" customHeight="1" x14ac:dyDescent="0.25">
      <c r="A9" s="57"/>
      <c r="B9" s="30" t="s">
        <v>56</v>
      </c>
      <c r="C9" s="31">
        <v>1021</v>
      </c>
      <c r="D9" s="32">
        <v>1021</v>
      </c>
      <c r="E9" s="33">
        <v>1021</v>
      </c>
      <c r="F9" s="29" t="s">
        <v>67</v>
      </c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</row>
    <row r="10" spans="1:24" s="5" customFormat="1" ht="36.65" customHeight="1" x14ac:dyDescent="0.25">
      <c r="A10" s="24" t="s">
        <v>57</v>
      </c>
      <c r="B10" s="25" t="s">
        <v>71</v>
      </c>
      <c r="C10" s="26">
        <f>+C5-C6</f>
        <v>20791188</v>
      </c>
      <c r="D10" s="27">
        <f t="shared" ref="D10:E10" si="1">+D5-D6</f>
        <v>63202451</v>
      </c>
      <c r="E10" s="28">
        <f t="shared" si="1"/>
        <v>63202451</v>
      </c>
      <c r="F10" s="52" t="s">
        <v>65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s="36" customFormat="1" x14ac:dyDescent="0.25">
      <c r="A11" s="55"/>
      <c r="B11" s="30" t="s">
        <v>54</v>
      </c>
      <c r="C11" s="44">
        <f>C7/C6*C10</f>
        <v>19531426</v>
      </c>
      <c r="D11" s="45">
        <f t="shared" ref="D11:E11" si="2">D7/D6*D10</f>
        <v>59559671</v>
      </c>
      <c r="E11" s="46">
        <f t="shared" si="2"/>
        <v>59559671</v>
      </c>
      <c r="F11" s="50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</row>
    <row r="12" spans="1:24" s="36" customFormat="1" x14ac:dyDescent="0.25">
      <c r="A12" s="56"/>
      <c r="B12" s="30" t="s">
        <v>55</v>
      </c>
      <c r="C12" s="44">
        <f>C8/C6*C10-660+1021+593</f>
        <v>1259762</v>
      </c>
      <c r="D12" s="45">
        <f>D8/D6*D10+1739+1021</f>
        <v>3642780</v>
      </c>
      <c r="E12" s="46">
        <f>E8/E6*E10+1739+1021</f>
        <v>3642780</v>
      </c>
      <c r="F12" s="50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</row>
    <row r="13" spans="1:24" s="36" customFormat="1" x14ac:dyDescent="0.25">
      <c r="A13" s="57"/>
      <c r="B13" s="30" t="s">
        <v>56</v>
      </c>
      <c r="C13" s="44"/>
      <c r="D13" s="45"/>
      <c r="E13" s="46"/>
      <c r="F13" s="50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</row>
    <row r="14" spans="1:24" s="36" customFormat="1" ht="45" customHeight="1" x14ac:dyDescent="0.25">
      <c r="A14" s="37" t="s">
        <v>58</v>
      </c>
      <c r="B14" s="38" t="s">
        <v>59</v>
      </c>
      <c r="C14" s="21">
        <v>2000000</v>
      </c>
      <c r="D14" s="22">
        <v>4000000</v>
      </c>
      <c r="E14" s="23"/>
      <c r="F14" s="50"/>
      <c r="G14" s="35"/>
      <c r="H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</row>
    <row r="15" spans="1:24" s="36" customFormat="1" ht="17.5" customHeight="1" x14ac:dyDescent="0.25">
      <c r="A15" s="55"/>
      <c r="B15" s="30" t="s">
        <v>54</v>
      </c>
      <c r="C15" s="44">
        <v>2000000</v>
      </c>
      <c r="D15" s="45">
        <v>4000000</v>
      </c>
      <c r="E15" s="46"/>
      <c r="F15" s="50"/>
      <c r="G15" s="39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</row>
    <row r="16" spans="1:24" s="36" customFormat="1" ht="17.5" customHeight="1" x14ac:dyDescent="0.25">
      <c r="A16" s="56"/>
      <c r="B16" s="30" t="s">
        <v>55</v>
      </c>
      <c r="C16" s="44"/>
      <c r="D16" s="45"/>
      <c r="E16" s="46"/>
      <c r="F16" s="50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</row>
    <row r="17" spans="1:24" s="36" customFormat="1" ht="17.5" customHeight="1" thickBot="1" x14ac:dyDescent="0.3">
      <c r="A17" s="58"/>
      <c r="B17" s="40" t="s">
        <v>56</v>
      </c>
      <c r="C17" s="47"/>
      <c r="D17" s="48"/>
      <c r="E17" s="49"/>
      <c r="F17" s="50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</row>
    <row r="18" spans="1:24" ht="26.5" customHeight="1" x14ac:dyDescent="0.35">
      <c r="C18" s="9"/>
      <c r="D18" s="9"/>
      <c r="E18" s="9"/>
    </row>
    <row r="19" spans="1:24" ht="21" customHeight="1" x14ac:dyDescent="0.35">
      <c r="A19" s="70" t="s">
        <v>69</v>
      </c>
      <c r="B19" s="70" t="s">
        <v>68</v>
      </c>
      <c r="C19" s="51" t="s">
        <v>46</v>
      </c>
      <c r="D19" s="51" t="s">
        <v>47</v>
      </c>
      <c r="E19" s="51" t="s">
        <v>48</v>
      </c>
    </row>
    <row r="20" spans="1:24" ht="21" customHeight="1" x14ac:dyDescent="0.35">
      <c r="A20" s="71"/>
      <c r="B20" s="71"/>
      <c r="C20" s="59" t="s">
        <v>60</v>
      </c>
      <c r="D20" s="59"/>
      <c r="E20" s="59"/>
    </row>
    <row r="21" spans="1:24" ht="21.75" customHeight="1" x14ac:dyDescent="0.35">
      <c r="A21" s="60" t="s">
        <v>50</v>
      </c>
      <c r="B21" s="60"/>
      <c r="C21" s="41">
        <f>SUM(C22:C24)</f>
        <v>45028012</v>
      </c>
      <c r="D21" s="41">
        <f>SUM(D22:D24)</f>
        <v>90579139</v>
      </c>
      <c r="E21" s="41">
        <f>SUM(E22:E24)</f>
        <v>86579139</v>
      </c>
    </row>
    <row r="22" spans="1:24" ht="31.5" customHeight="1" x14ac:dyDescent="0.35">
      <c r="A22" s="43" t="s">
        <v>54</v>
      </c>
      <c r="B22" s="54" t="s">
        <v>61</v>
      </c>
      <c r="C22" s="32">
        <f>+C7+C11+C15</f>
        <v>42420895</v>
      </c>
      <c r="D22" s="32">
        <f t="shared" ref="C22:E24" si="3">+D7+D11+D15</f>
        <v>85589004</v>
      </c>
      <c r="E22" s="32">
        <f t="shared" si="3"/>
        <v>81589004</v>
      </c>
    </row>
    <row r="23" spans="1:24" ht="21.75" customHeight="1" x14ac:dyDescent="0.35">
      <c r="A23" s="43" t="s">
        <v>55</v>
      </c>
      <c r="B23" s="53" t="s">
        <v>62</v>
      </c>
      <c r="C23" s="32">
        <f t="shared" si="3"/>
        <v>2606096</v>
      </c>
      <c r="D23" s="32">
        <f t="shared" si="3"/>
        <v>4989114</v>
      </c>
      <c r="E23" s="32">
        <f t="shared" si="3"/>
        <v>4989114</v>
      </c>
    </row>
    <row r="24" spans="1:24" ht="21.75" customHeight="1" x14ac:dyDescent="0.35">
      <c r="A24" s="43" t="s">
        <v>56</v>
      </c>
      <c r="B24" s="53" t="s">
        <v>63</v>
      </c>
      <c r="C24" s="32">
        <f t="shared" si="3"/>
        <v>1021</v>
      </c>
      <c r="D24" s="32">
        <f t="shared" si="3"/>
        <v>1021</v>
      </c>
      <c r="E24" s="32">
        <f t="shared" si="3"/>
        <v>1021</v>
      </c>
    </row>
    <row r="25" spans="1:24" x14ac:dyDescent="0.35">
      <c r="F25" s="12"/>
    </row>
    <row r="26" spans="1:24" x14ac:dyDescent="0.35">
      <c r="C26" s="42">
        <f>+C4-C21</f>
        <v>0</v>
      </c>
      <c r="D26" s="42">
        <f>+D4-D21</f>
        <v>0</v>
      </c>
      <c r="E26" s="42">
        <f>+E4-E21</f>
        <v>0</v>
      </c>
    </row>
    <row r="28" spans="1:24" x14ac:dyDescent="0.35">
      <c r="C28" s="9"/>
    </row>
  </sheetData>
  <mergeCells count="11">
    <mergeCell ref="A11:A13"/>
    <mergeCell ref="A15:A17"/>
    <mergeCell ref="C20:E20"/>
    <mergeCell ref="A21:B21"/>
    <mergeCell ref="A1:E1"/>
    <mergeCell ref="A2:B3"/>
    <mergeCell ref="C3:E3"/>
    <mergeCell ref="A4:B4"/>
    <mergeCell ref="A7:A9"/>
    <mergeCell ref="B19:B20"/>
    <mergeCell ref="A19:A20"/>
  </mergeCells>
  <printOptions horizontalCentered="1"/>
  <pageMargins left="0.23622047244094491" right="0.23622047244094491" top="0.39370078740157483" bottom="0.35433070866141736" header="0.15748031496062992" footer="0.23622047244094491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0"/>
  <sheetViews>
    <sheetView topLeftCell="A4" workbookViewId="0">
      <selection activeCell="A12" sqref="A12:A41"/>
    </sheetView>
  </sheetViews>
  <sheetFormatPr defaultRowHeight="12.5" x14ac:dyDescent="0.25"/>
  <sheetData>
    <row r="1" spans="1:1" x14ac:dyDescent="0.25">
      <c r="A1" s="1" t="s">
        <v>1</v>
      </c>
    </row>
    <row r="2" spans="1:1" x14ac:dyDescent="0.25">
      <c r="A2" s="2" t="s">
        <v>36</v>
      </c>
    </row>
    <row r="3" spans="1:1" x14ac:dyDescent="0.25">
      <c r="A3" s="2" t="s">
        <v>37</v>
      </c>
    </row>
    <row r="4" spans="1:1" x14ac:dyDescent="0.25">
      <c r="A4" s="2" t="s">
        <v>38</v>
      </c>
    </row>
    <row r="5" spans="1:1" x14ac:dyDescent="0.25">
      <c r="A5" s="1" t="s">
        <v>33</v>
      </c>
    </row>
    <row r="6" spans="1:1" x14ac:dyDescent="0.25">
      <c r="A6" s="1"/>
    </row>
    <row r="7" spans="1:1" x14ac:dyDescent="0.25">
      <c r="A7" s="1" t="s">
        <v>2</v>
      </c>
    </row>
    <row r="8" spans="1:1" x14ac:dyDescent="0.25">
      <c r="A8" s="1" t="s">
        <v>3</v>
      </c>
    </row>
    <row r="9" spans="1:1" x14ac:dyDescent="0.25">
      <c r="A9" s="1" t="s">
        <v>4</v>
      </c>
    </row>
    <row r="10" spans="1:1" x14ac:dyDescent="0.25">
      <c r="A10" s="1" t="s">
        <v>35</v>
      </c>
    </row>
    <row r="12" spans="1:1" x14ac:dyDescent="0.25">
      <c r="A12" s="1" t="s">
        <v>34</v>
      </c>
    </row>
    <row r="13" spans="1:1" x14ac:dyDescent="0.25">
      <c r="A13" s="1" t="s">
        <v>0</v>
      </c>
    </row>
    <row r="14" spans="1:1" x14ac:dyDescent="0.25">
      <c r="A14" s="1" t="s">
        <v>5</v>
      </c>
    </row>
    <row r="15" spans="1:1" x14ac:dyDescent="0.25">
      <c r="A15" s="1" t="s">
        <v>6</v>
      </c>
    </row>
    <row r="16" spans="1:1" x14ac:dyDescent="0.25">
      <c r="A16" s="1" t="s">
        <v>7</v>
      </c>
    </row>
    <row r="17" spans="1:1" x14ac:dyDescent="0.25">
      <c r="A17" s="1" t="s">
        <v>8</v>
      </c>
    </row>
    <row r="18" spans="1:1" x14ac:dyDescent="0.25">
      <c r="A18" s="1" t="s">
        <v>9</v>
      </c>
    </row>
    <row r="19" spans="1:1" x14ac:dyDescent="0.25">
      <c r="A19" s="1" t="s">
        <v>10</v>
      </c>
    </row>
    <row r="20" spans="1:1" x14ac:dyDescent="0.25">
      <c r="A20" s="1" t="s">
        <v>11</v>
      </c>
    </row>
    <row r="21" spans="1:1" x14ac:dyDescent="0.25">
      <c r="A21" s="1" t="s">
        <v>12</v>
      </c>
    </row>
    <row r="22" spans="1:1" x14ac:dyDescent="0.25">
      <c r="A22" s="1" t="s">
        <v>13</v>
      </c>
    </row>
    <row r="23" spans="1:1" x14ac:dyDescent="0.25">
      <c r="A23" s="1" t="s">
        <v>14</v>
      </c>
    </row>
    <row r="24" spans="1:1" x14ac:dyDescent="0.25">
      <c r="A24" s="1" t="s">
        <v>15</v>
      </c>
    </row>
    <row r="25" spans="1:1" x14ac:dyDescent="0.25">
      <c r="A25" s="1" t="s">
        <v>16</v>
      </c>
    </row>
    <row r="26" spans="1:1" x14ac:dyDescent="0.25">
      <c r="A26" s="1" t="s">
        <v>17</v>
      </c>
    </row>
    <row r="27" spans="1:1" x14ac:dyDescent="0.25">
      <c r="A27" s="1" t="s">
        <v>18</v>
      </c>
    </row>
    <row r="28" spans="1:1" x14ac:dyDescent="0.25">
      <c r="A28" s="1" t="s">
        <v>19</v>
      </c>
    </row>
    <row r="29" spans="1:1" x14ac:dyDescent="0.25">
      <c r="A29" s="1" t="s">
        <v>20</v>
      </c>
    </row>
    <row r="30" spans="1:1" x14ac:dyDescent="0.25">
      <c r="A30" s="1" t="s">
        <v>21</v>
      </c>
    </row>
    <row r="31" spans="1:1" x14ac:dyDescent="0.25">
      <c r="A31" s="1" t="s">
        <v>22</v>
      </c>
    </row>
    <row r="32" spans="1:1" x14ac:dyDescent="0.25">
      <c r="A32" s="1" t="s">
        <v>23</v>
      </c>
    </row>
    <row r="33" spans="1:1" x14ac:dyDescent="0.25">
      <c r="A33" s="1" t="s">
        <v>24</v>
      </c>
    </row>
    <row r="34" spans="1:1" x14ac:dyDescent="0.25">
      <c r="A34" s="1" t="s">
        <v>25</v>
      </c>
    </row>
    <row r="35" spans="1:1" x14ac:dyDescent="0.25">
      <c r="A35" s="1" t="s">
        <v>26</v>
      </c>
    </row>
    <row r="36" spans="1:1" x14ac:dyDescent="0.25">
      <c r="A36" s="1" t="s">
        <v>27</v>
      </c>
    </row>
    <row r="37" spans="1:1" x14ac:dyDescent="0.25">
      <c r="A37" s="1" t="s">
        <v>28</v>
      </c>
    </row>
    <row r="38" spans="1:1" x14ac:dyDescent="0.25">
      <c r="A38" s="1" t="s">
        <v>29</v>
      </c>
    </row>
    <row r="39" spans="1:1" x14ac:dyDescent="0.25">
      <c r="A39" s="1" t="s">
        <v>30</v>
      </c>
    </row>
    <row r="40" spans="1:1" x14ac:dyDescent="0.25">
      <c r="A40" s="1" t="s">
        <v>31</v>
      </c>
    </row>
    <row r="41" spans="1:1" x14ac:dyDescent="0.25">
      <c r="A41" s="1" t="s">
        <v>32</v>
      </c>
    </row>
    <row r="44" spans="1:1" x14ac:dyDescent="0.25">
      <c r="A44" s="2" t="s">
        <v>39</v>
      </c>
    </row>
    <row r="45" spans="1:1" x14ac:dyDescent="0.25">
      <c r="A45" s="2" t="s">
        <v>40</v>
      </c>
    </row>
    <row r="46" spans="1:1" x14ac:dyDescent="0.25">
      <c r="A46" s="2" t="s">
        <v>41</v>
      </c>
    </row>
    <row r="47" spans="1:1" x14ac:dyDescent="0.25">
      <c r="A47" s="2" t="s">
        <v>42</v>
      </c>
    </row>
    <row r="49" spans="1:1" x14ac:dyDescent="0.25">
      <c r="A49" s="2" t="s">
        <v>43</v>
      </c>
    </row>
    <row r="50" spans="1:1" x14ac:dyDescent="0.25">
      <c r="A50" s="2" t="s">
        <v>44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removed="0"/>
  <clbl:label id="{63587698-06f1-46fc-a8b0-b62f509f6f35}" enabled="0" method="" siteId="{63587698-06f1-46fc-a8b0-b62f509f6f3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1_H_aprēķins</vt:lpstr>
      <vt:lpstr>Šabloni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Alise Trokša</cp:lastModifiedBy>
  <cp:lastPrinted>2026-01-22T12:52:48Z</cp:lastPrinted>
  <dcterms:created xsi:type="dcterms:W3CDTF">2006-12-13T09:33:09Z</dcterms:created>
  <dcterms:modified xsi:type="dcterms:W3CDTF">2026-01-27T08:45:11Z</dcterms:modified>
</cp:coreProperties>
</file>