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F:\2.Budzets\2025.gads\Cenrādis\TAP cenrādis 2025.gads jūlijs\"/>
    </mc:Choice>
  </mc:AlternateContent>
  <xr:revisionPtr revIDLastSave="0" documentId="13_ncr:1_{DF1D66FC-311C-4C57-8D4D-E48145D5EECE}" xr6:coauthVersionLast="36" xr6:coauthVersionMax="36" xr10:uidLastSave="{00000000-0000-0000-0000-000000000000}"/>
  <bookViews>
    <workbookView xWindow="0" yWindow="0" windowWidth="23040" windowHeight="8475" xr2:uid="{00000000-000D-0000-FFFF-FFFF00000000}"/>
  </bookViews>
  <sheets>
    <sheet name="4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59" i="1" l="1"/>
  <c r="H60" i="1"/>
  <c r="H55" i="1" l="1"/>
  <c r="H56" i="1"/>
  <c r="H57" i="1"/>
  <c r="H58" i="1"/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J47" i="1" l="1"/>
  <c r="I47" i="1"/>
  <c r="I38" i="1"/>
  <c r="J38" i="1"/>
  <c r="I45" i="1"/>
  <c r="J45" i="1"/>
  <c r="I44" i="1"/>
  <c r="J44" i="1"/>
  <c r="I36" i="1"/>
  <c r="J36" i="1"/>
  <c r="I37" i="1"/>
  <c r="J37" i="1"/>
  <c r="I48" i="1"/>
  <c r="J48" i="1"/>
  <c r="J43" i="1"/>
  <c r="I43" i="1"/>
  <c r="J50" i="1"/>
  <c r="I50" i="1"/>
  <c r="I34" i="1"/>
  <c r="J34" i="1"/>
  <c r="I40" i="1"/>
  <c r="J40" i="1"/>
  <c r="J39" i="1"/>
  <c r="I39" i="1"/>
  <c r="J46" i="1"/>
  <c r="I46" i="1"/>
  <c r="J35" i="1"/>
  <c r="I35" i="1"/>
  <c r="I49" i="1"/>
  <c r="J49" i="1"/>
  <c r="J33" i="1"/>
  <c r="J61" i="1" s="1"/>
  <c r="I33" i="1"/>
  <c r="I61" i="1" s="1"/>
  <c r="H61" i="1"/>
</calcChain>
</file>

<file path=xl/sharedStrings.xml><?xml version="1.0" encoding="utf-8"?>
<sst xmlns="http://schemas.openxmlformats.org/spreadsheetml/2006/main" count="126" uniqueCount="75">
  <si>
    <t>4. pielikums</t>
  </si>
  <si>
    <t>Pakalpojuma veids</t>
  </si>
  <si>
    <t>Prognozētais</t>
  </si>
  <si>
    <t>bez PVN</t>
  </si>
  <si>
    <t>PVN</t>
  </si>
  <si>
    <t>ar PVN</t>
  </si>
  <si>
    <t>apjoms</t>
  </si>
  <si>
    <t>mērvienība</t>
  </si>
  <si>
    <t>stunda</t>
  </si>
  <si>
    <t>Ieņēmumu prognoze no maksas pakalpojumiem</t>
  </si>
  <si>
    <r>
      <t>Vienas vienības cena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</si>
  <si>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r>
      <t>Prognozētie ieņēmumi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</si>
  <si>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t>Sporta zāles noma Bāriņu ielā 3, Liepājā</t>
  </si>
  <si>
    <t>sporta zāles noma grupai līdz 15 cilvēkiem</t>
  </si>
  <si>
    <t>sporta zāles noma grupai, kurā ir 16 cilvēki un vairāk</t>
  </si>
  <si>
    <t>Sporta zāles noma A.Pumpura ielā 105B, Daugavpilī</t>
  </si>
  <si>
    <t>Aktu zāles noma nekustamajā īpašumā "Bundulīši", Muceniekos, Ropažu novadā</t>
  </si>
  <si>
    <t>aktu zāles noma</t>
  </si>
  <si>
    <t>garderobes noma</t>
  </si>
  <si>
    <t>Semināru zāles noma Piestātnes ielā 14, k-1, Jūrmalā</t>
  </si>
  <si>
    <t>Pirts, saunas ar dušu noma Piestātnes ielā 14, k-3, Jūrmalā</t>
  </si>
  <si>
    <t>Nedzīvojamo telpu noma Ugunsdrošības un civilās aizsardzības koledžā Ķengaraga ielā 3, k-1, Rīgā</t>
  </si>
  <si>
    <t>auditorijas noma</t>
  </si>
  <si>
    <t>liels vienistabas divvietīgs numurs (telpa Nr. 7, 8, 10)</t>
  </si>
  <si>
    <t>vienistabas divvietīgs numurs (telpa Nr. 9, 33, 46)</t>
  </si>
  <si>
    <t>vienistabas divvietīgs numurs (telpa Nr. 15, 27, 28)</t>
  </si>
  <si>
    <t>divistabu divvietīgs numurs (telpa Nr.1, 2, 3, 4, 6, 11, 12, 13, 14, 16, 17, 18, 19, 20, 21, 22, 23, 24, 25, 26)</t>
  </si>
  <si>
    <t>trīsistabu četrvietīgs numurs (telpa Nr. 5, 29)</t>
  </si>
  <si>
    <t>vienistabas divvietīgs numurs (telpa Nr. 2, 5)</t>
  </si>
  <si>
    <t>divistabu divvietīgs numurs (telpa Nr. 3)</t>
  </si>
  <si>
    <t>trīsistabu divvietīgs numurs (telpa Nr. 1, 4, 6)</t>
  </si>
  <si>
    <t>vienistabas numurs ar vienu gultas vietu (telpa Nr. 3, 8)</t>
  </si>
  <si>
    <t>vienistabas numurs ar divām gultas vietām (telpa Nr. 1, 2, 7)</t>
  </si>
  <si>
    <t>vienistabas numurs ar trīs gultas vietām (telpa Nr. 4, 5, 6, 9, 10)</t>
  </si>
  <si>
    <t>standarta vienistabas divvietīgs numurs (telpa Nr. 1, 2, 3, 4, 5, 6, 7, 9, 10, 11, 12, 13, 14, 15)</t>
  </si>
  <si>
    <t>liels vienistabas divvietīgs numurs (telpa Nr. 8, 16)</t>
  </si>
  <si>
    <t>Papildu vieta viesnīcā Piestātnes ielā 14, Jūrmalā</t>
  </si>
  <si>
    <t>standarta vienvietīga istaba ar papildu ērtībām (Nr. 201, 235)</t>
  </si>
  <si>
    <t>liela vienvietīga istaba ar papildu ērtībām (Nr. 201a, 235a)</t>
  </si>
  <si>
    <t>standarta divvietīga istaba (Nr. 205, 216)</t>
  </si>
  <si>
    <t>trīsvietīga istaba (2. un 3. stāvs)</t>
  </si>
  <si>
    <t>piecvietīga istaba (Nr. 224, 228, 229, 230)</t>
  </si>
  <si>
    <t>divistabu divvietīgs numurs ar papildu ērtībām (5.stāvs)</t>
  </si>
  <si>
    <t>papildu vieta divistabu divvietīgā numurā (5.stāvs)</t>
  </si>
  <si>
    <t>divvietīga istaba (4.stāvs)</t>
  </si>
  <si>
    <t>trīsvietīga istaba (4.stāvs)</t>
  </si>
  <si>
    <t>četrvietīgs numurs</t>
  </si>
  <si>
    <t>sešvietīgs numurs</t>
  </si>
  <si>
    <t>trīsvietīga istaba</t>
  </si>
  <si>
    <t>vienvietīga istaba</t>
  </si>
  <si>
    <t>2025. gads</t>
  </si>
  <si>
    <t>2026. gads</t>
  </si>
  <si>
    <t>diennakts</t>
  </si>
  <si>
    <t>viena gultasvieta diennaktī</t>
  </si>
  <si>
    <t>mēnesis</t>
  </si>
  <si>
    <t>viena gultasvieta mēnesī</t>
  </si>
  <si>
    <t>Grīnfelde-Funka 67829090,</t>
  </si>
  <si>
    <t xml:space="preserve">Gita.Grinfelde-Funka@agentura.iem.gov.lv </t>
  </si>
  <si>
    <r>
      <t xml:space="preserve">Viesnīcas pakalpojumi (izmitināšana) Piestātnes ielā 14, k-8,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</si>
  <si>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 xml:space="preserve">Viesnīcas pakalpojumi (izmitināšana) Piestātnes ielā 14, k-4,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</si>
  <si>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>Viesnīcas pakalpojumi (izmitināšana) Piestātnes ielā 14, k-3, Jūrmalā</t>
    </r>
    <r>
      <rPr>
        <b/>
        <vertAlign val="superscript"/>
        <sz val="12"/>
        <color theme="1"/>
        <rFont val="Times New Roman"/>
        <family val="1"/>
        <charset val="186"/>
      </rPr>
      <t xml:space="preserve"> 1</t>
    </r>
  </si>
  <si>
    <r>
      <t xml:space="preserve">Viesnīcas pakalpojumi (izmitināšana) Piestātnes ielā 14, k-1,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</si>
  <si>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t>Nedzīvojamo telpu noma Klusajā ielā 12, Rīgā</t>
  </si>
  <si>
    <t>Ministru kabineta noteikumu projekta "Nodrošinājuma valsts aģenturas maksas pakalpojumu cenrādis"” sākotnējās ietekmes novērtējuma ziņojumam (anotācijai)</t>
  </si>
  <si>
    <r>
      <rPr>
        <vertAlign val="superscript"/>
        <sz val="12"/>
        <color theme="1"/>
        <rFont val="Times New Roman"/>
        <family val="1"/>
        <charset val="186"/>
      </rPr>
      <t>1</t>
    </r>
    <r>
      <rPr>
        <sz val="12"/>
        <color theme="1"/>
        <rFont val="Times New Roman"/>
        <family val="1"/>
        <charset val="186"/>
      </rPr>
      <t xml:space="preserve"> Pievienotās vērtības nodokli piemēro saskaņā ar Pievienotās vērtības nodokļa likuma 42. panta desmito daļu, likme 12 % apmērā.</t>
    </r>
  </si>
  <si>
    <t>KOPĀ</t>
  </si>
  <si>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Pievienotās vērtības nodokli nepiemēro saskaņā ar Pievienotās vērtības nodokļa likuma 52.panta pirmās daļas 25. punkta "a" apakšpunktu.
</t>
    </r>
  </si>
  <si>
    <t>Nedzīvojamo telpu noma aģentūras pārvaldībā esošajos īpašumos</t>
  </si>
  <si>
    <t>Zemes noma aģentūras pārvaldībā esošajos īpašumos</t>
  </si>
  <si>
    <t>2027. gads</t>
  </si>
  <si>
    <t>Nedzīvojamo telpu noma aģentūras pārvaldībā esošajos īpašumos  līdz 1000 m2</t>
  </si>
  <si>
    <t>Zemes noma aģentūras pārvaldībā esošajos īpašumos  līdz 1000 m2</t>
  </si>
  <si>
    <r>
      <t>Dienesta viesnīcas pakalpojumi  Ezermalas ielā 8a, Rīgā</t>
    </r>
    <r>
      <rPr>
        <b/>
        <vertAlign val="superscript"/>
        <sz val="12"/>
        <color theme="1"/>
        <rFont val="Times New Roman"/>
        <family val="1"/>
        <charset val="186"/>
      </rPr>
      <t xml:space="preserve"> 2</t>
    </r>
  </si>
  <si>
    <r>
      <t xml:space="preserve">Dienesta viesnīcas pakalpojumi Ugunsdrošības un civilās aizsardzības koledžā Ķengaraga ielā 3, k-1, Rīgā 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</si>
  <si>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r>
      <t xml:space="preserve">Dienesta viesnīcas pakalpojumi Valsts ugunsdzēsības un glābšanas dienesta depo Krustpils ielā 10, Rīgā </t>
    </r>
    <r>
      <rPr>
        <b/>
        <vertAlign val="superscript"/>
        <sz val="12"/>
        <color theme="1"/>
        <rFont val="Times New Roman"/>
        <family val="1"/>
        <charset val="186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</si>
</sst>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_ ;\-#,##0\ "/>
  </numFmts>
  <fonts count="1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164" fontId="1" fillId="0" borderId="0" xfId="2" applyNumberFormat="1" applyFont="1" applyBorder="1" applyAlignment="1">
      <alignment horizontal="center"/>
    </xf>
    <xf numFmtId="164" fontId="1" fillId="0" borderId="0" xfId="2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0" xfId="1" applyFont="1"/>
    <xf numFmtId="0" fontId="0" fillId="0" borderId="0" xfId="0" applyBorder="1"/>
    <xf numFmtId="4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4" fontId="14" fillId="0" borderId="2" xfId="2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65" fontId="4" fillId="0" borderId="1" xfId="2" applyNumberFormat="1" applyFont="1" applyFill="1" applyBorder="1" applyAlignment="1">
      <alignment horizontal="center" vertical="center"/>
    </xf>
    <xf numFmtId="43" fontId="1" fillId="0" borderId="2" xfId="2" applyNumberFormat="1" applyFont="1" applyFill="1" applyBorder="1" applyAlignment="1">
      <alignment horizontal="center" vertical="center"/>
    </xf>
    <xf numFmtId="164" fontId="1" fillId="0" borderId="2" xfId="2" applyNumberFormat="1" applyFont="1" applyFill="1" applyBorder="1" applyAlignment="1">
      <alignment horizontal="center" vertical="center"/>
    </xf>
    <xf numFmtId="164" fontId="14" fillId="0" borderId="2" xfId="2" applyNumberFormat="1" applyFont="1" applyFill="1" applyBorder="1" applyAlignment="1">
      <alignment horizontal="center" vertical="center"/>
    </xf>
    <xf numFmtId="164" fontId="14" fillId="0" borderId="2" xfId="2" applyNumberFormat="1" applyFont="1" applyFill="1" applyBorder="1" applyAlignment="1">
      <alignment horizontal="center"/>
    </xf>
    <xf numFmtId="4" fontId="8" fillId="0" borderId="0" xfId="0" applyNumberFormat="1" applyFont="1" applyFill="1" applyBorder="1" applyAlignment="1">
      <alignment wrapText="1"/>
    </xf>
    <xf numFmtId="2" fontId="1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wrapText="1"/>
    </xf>
    <xf numFmtId="164" fontId="1" fillId="0" borderId="0" xfId="2" applyNumberFormat="1" applyFont="1" applyFill="1" applyBorder="1" applyAlignment="1">
      <alignment horizontal="center" vertical="center"/>
    </xf>
    <xf numFmtId="164" fontId="1" fillId="0" borderId="0" xfId="2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ta.Grinfelde-Funka@agentura.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tabSelected="1" zoomScaleNormal="100" zoomScalePageLayoutView="70" workbookViewId="0">
      <selection activeCell="A32" sqref="A32:B32"/>
    </sheetView>
  </sheetViews>
  <sheetFormatPr defaultRowHeight="15" x14ac:dyDescent="0.25"/>
  <cols>
    <col min="1" max="1" width="20.85546875" customWidth="1"/>
    <col min="2" max="2" width="40.42578125" customWidth="1"/>
    <col min="3" max="3" width="11.5703125" style="34" customWidth="1"/>
    <col min="4" max="4" width="9.7109375" style="34" bestFit="1" customWidth="1"/>
    <col min="5" max="5" width="11.140625" style="34" bestFit="1" customWidth="1"/>
    <col min="6" max="6" width="9.5703125" style="51" customWidth="1"/>
    <col min="7" max="7" width="12.85546875" style="34" customWidth="1"/>
    <col min="8" max="8" width="12.7109375" style="52" customWidth="1"/>
    <col min="9" max="9" width="13.85546875" style="34" customWidth="1"/>
    <col min="10" max="10" width="12.5703125" bestFit="1" customWidth="1"/>
  </cols>
  <sheetData>
    <row r="1" spans="1:10" x14ac:dyDescent="0.25">
      <c r="D1" s="57" t="s">
        <v>0</v>
      </c>
      <c r="E1" s="57"/>
      <c r="F1" s="57"/>
      <c r="G1" s="57"/>
      <c r="H1" s="57"/>
      <c r="I1" s="57"/>
      <c r="J1" s="57"/>
    </row>
    <row r="2" spans="1:10" ht="34.5" customHeight="1" x14ac:dyDescent="0.25">
      <c r="D2" s="58" t="s">
        <v>63</v>
      </c>
      <c r="E2" s="58"/>
      <c r="F2" s="58"/>
      <c r="G2" s="58"/>
      <c r="H2" s="58"/>
      <c r="I2" s="58"/>
      <c r="J2" s="58"/>
    </row>
    <row r="3" spans="1:10" ht="20.100000000000001" customHeight="1" x14ac:dyDescent="0.25">
      <c r="D3" s="35"/>
      <c r="E3" s="35"/>
      <c r="F3" s="35"/>
      <c r="G3" s="35"/>
      <c r="H3" s="36"/>
      <c r="I3" s="35"/>
      <c r="J3" s="3"/>
    </row>
    <row r="4" spans="1:10" ht="18.75" x14ac:dyDescent="0.25">
      <c r="B4" s="59" t="s">
        <v>9</v>
      </c>
      <c r="C4" s="60"/>
      <c r="D4" s="60"/>
      <c r="E4" s="60"/>
      <c r="F4" s="60"/>
      <c r="G4" s="60"/>
      <c r="H4" s="60"/>
      <c r="I4" s="60"/>
      <c r="J4" s="60"/>
    </row>
    <row r="5" spans="1:10" ht="9.9499999999999993" customHeight="1" x14ac:dyDescent="0.25">
      <c r="B5" s="4"/>
      <c r="C5" s="37"/>
      <c r="D5" s="37"/>
      <c r="E5" s="37"/>
      <c r="F5" s="37"/>
      <c r="G5" s="37"/>
      <c r="H5" s="37"/>
      <c r="I5" s="37"/>
      <c r="J5" s="5"/>
    </row>
    <row r="6" spans="1:10" ht="14.45" customHeight="1" x14ac:dyDescent="0.25">
      <c r="A6" s="63" t="s">
        <v>1</v>
      </c>
      <c r="B6" s="63"/>
      <c r="C6" s="61" t="s">
        <v>10</v>
      </c>
      <c r="D6" s="61"/>
      <c r="E6" s="61"/>
      <c r="F6" s="62" t="s">
        <v>2</v>
      </c>
      <c r="G6" s="62"/>
      <c r="H6" s="63" t="s">
        <v>11</v>
      </c>
      <c r="I6" s="63"/>
      <c r="J6" s="63"/>
    </row>
    <row r="7" spans="1:10" ht="15.6" customHeight="1" x14ac:dyDescent="0.25">
      <c r="A7" s="63"/>
      <c r="B7" s="63"/>
      <c r="C7" s="14" t="s">
        <v>3</v>
      </c>
      <c r="D7" s="14" t="s">
        <v>4</v>
      </c>
      <c r="E7" s="38" t="s">
        <v>5</v>
      </c>
      <c r="F7" s="38" t="s">
        <v>6</v>
      </c>
      <c r="G7" s="38" t="s">
        <v>7</v>
      </c>
      <c r="H7" s="38" t="s">
        <v>50</v>
      </c>
      <c r="I7" s="38" t="s">
        <v>51</v>
      </c>
      <c r="J7" s="7" t="s">
        <v>69</v>
      </c>
    </row>
    <row r="8" spans="1:10" ht="27.6" customHeight="1" x14ac:dyDescent="0.25">
      <c r="A8" s="55" t="s">
        <v>12</v>
      </c>
      <c r="B8" s="9" t="s">
        <v>13</v>
      </c>
      <c r="C8" s="25">
        <v>28.24</v>
      </c>
      <c r="D8" s="25">
        <v>5.93</v>
      </c>
      <c r="E8" s="25">
        <v>34.17</v>
      </c>
      <c r="F8" s="24">
        <v>891</v>
      </c>
      <c r="G8" s="18" t="s">
        <v>8</v>
      </c>
      <c r="H8" s="39">
        <f>ROUND(E8*F8,0)</f>
        <v>30445</v>
      </c>
      <c r="I8" s="39">
        <v>30445</v>
      </c>
      <c r="J8" s="26">
        <v>30445</v>
      </c>
    </row>
    <row r="9" spans="1:10" ht="30" customHeight="1" x14ac:dyDescent="0.25">
      <c r="A9" s="56"/>
      <c r="B9" s="8" t="s">
        <v>14</v>
      </c>
      <c r="C9" s="25">
        <v>29.1</v>
      </c>
      <c r="D9" s="25">
        <v>6.11</v>
      </c>
      <c r="E9" s="25">
        <v>35.21</v>
      </c>
      <c r="F9" s="24">
        <v>153</v>
      </c>
      <c r="G9" s="18" t="s">
        <v>8</v>
      </c>
      <c r="H9" s="39">
        <f t="shared" ref="H9:H54" si="0">ROUND(E9*F9,0)</f>
        <v>5387</v>
      </c>
      <c r="I9" s="39">
        <v>5387</v>
      </c>
      <c r="J9" s="26">
        <v>5387</v>
      </c>
    </row>
    <row r="10" spans="1:10" ht="26.25" customHeight="1" x14ac:dyDescent="0.25">
      <c r="A10" s="73" t="s">
        <v>15</v>
      </c>
      <c r="B10" s="8" t="s">
        <v>13</v>
      </c>
      <c r="C10" s="25">
        <v>32.950000000000003</v>
      </c>
      <c r="D10" s="25">
        <v>6.92</v>
      </c>
      <c r="E10" s="25">
        <v>39.869999999999997</v>
      </c>
      <c r="F10" s="24">
        <v>914</v>
      </c>
      <c r="G10" s="18" t="s">
        <v>8</v>
      </c>
      <c r="H10" s="39">
        <f t="shared" si="0"/>
        <v>36441</v>
      </c>
      <c r="I10" s="39">
        <v>36441</v>
      </c>
      <c r="J10" s="26">
        <v>36441</v>
      </c>
    </row>
    <row r="11" spans="1:10" ht="32.450000000000003" customHeight="1" x14ac:dyDescent="0.25">
      <c r="A11" s="73"/>
      <c r="B11" s="8" t="s">
        <v>14</v>
      </c>
      <c r="C11" s="25">
        <v>33.159999999999997</v>
      </c>
      <c r="D11" s="25">
        <v>6.96</v>
      </c>
      <c r="E11" s="25">
        <v>40.119999999999997</v>
      </c>
      <c r="F11" s="22">
        <v>29</v>
      </c>
      <c r="G11" s="18" t="s">
        <v>8</v>
      </c>
      <c r="H11" s="39">
        <f t="shared" si="0"/>
        <v>1163</v>
      </c>
      <c r="I11" s="39">
        <v>1163</v>
      </c>
      <c r="J11" s="26">
        <v>1163</v>
      </c>
    </row>
    <row r="12" spans="1:10" ht="31.5" customHeight="1" x14ac:dyDescent="0.25">
      <c r="A12" s="73" t="s">
        <v>16</v>
      </c>
      <c r="B12" s="56"/>
      <c r="C12" s="30">
        <v>26.27</v>
      </c>
      <c r="D12" s="25">
        <v>5.52</v>
      </c>
      <c r="E12" s="25">
        <v>31.79</v>
      </c>
      <c r="F12" s="24">
        <v>160</v>
      </c>
      <c r="G12" s="18" t="s">
        <v>8</v>
      </c>
      <c r="H12" s="39">
        <f t="shared" si="0"/>
        <v>5086</v>
      </c>
      <c r="I12" s="39">
        <v>5086</v>
      </c>
      <c r="J12" s="26">
        <v>5086</v>
      </c>
    </row>
    <row r="13" spans="1:10" ht="25.5" customHeight="1" x14ac:dyDescent="0.25">
      <c r="A13" s="66" t="s">
        <v>62</v>
      </c>
      <c r="B13" s="9" t="s">
        <v>17</v>
      </c>
      <c r="C13" s="25">
        <v>17.420000000000002</v>
      </c>
      <c r="D13" s="25">
        <v>3.66</v>
      </c>
      <c r="E13" s="25">
        <v>21.08</v>
      </c>
      <c r="F13" s="24">
        <v>434</v>
      </c>
      <c r="G13" s="18" t="s">
        <v>8</v>
      </c>
      <c r="H13" s="39">
        <f t="shared" si="0"/>
        <v>9149</v>
      </c>
      <c r="I13" s="39">
        <v>9149</v>
      </c>
      <c r="J13" s="26">
        <v>9149</v>
      </c>
    </row>
    <row r="14" spans="1:10" ht="21.6" customHeight="1" x14ac:dyDescent="0.25">
      <c r="A14" s="66"/>
      <c r="B14" s="9" t="s">
        <v>18</v>
      </c>
      <c r="C14" s="25">
        <v>3.1</v>
      </c>
      <c r="D14" s="25">
        <v>0.65</v>
      </c>
      <c r="E14" s="25">
        <v>3.75</v>
      </c>
      <c r="F14" s="24">
        <v>51</v>
      </c>
      <c r="G14" s="18" t="s">
        <v>8</v>
      </c>
      <c r="H14" s="39">
        <f t="shared" si="0"/>
        <v>191</v>
      </c>
      <c r="I14" s="39">
        <v>191</v>
      </c>
      <c r="J14" s="26">
        <v>191</v>
      </c>
    </row>
    <row r="15" spans="1:10" ht="20.45" customHeight="1" x14ac:dyDescent="0.25">
      <c r="A15" s="66" t="s">
        <v>19</v>
      </c>
      <c r="B15" s="66"/>
      <c r="C15" s="25">
        <v>57.9</v>
      </c>
      <c r="D15" s="25">
        <v>12.16</v>
      </c>
      <c r="E15" s="25">
        <v>70.06</v>
      </c>
      <c r="F15" s="24">
        <v>10</v>
      </c>
      <c r="G15" s="18" t="s">
        <v>8</v>
      </c>
      <c r="H15" s="39">
        <f t="shared" si="0"/>
        <v>701</v>
      </c>
      <c r="I15" s="39">
        <v>701</v>
      </c>
      <c r="J15" s="26">
        <v>701</v>
      </c>
    </row>
    <row r="16" spans="1:10" ht="20.45" customHeight="1" x14ac:dyDescent="0.25">
      <c r="A16" s="66" t="s">
        <v>20</v>
      </c>
      <c r="B16" s="66"/>
      <c r="C16" s="25">
        <v>30.68</v>
      </c>
      <c r="D16" s="25">
        <v>6.44</v>
      </c>
      <c r="E16" s="25">
        <v>37.119999999999997</v>
      </c>
      <c r="F16" s="24">
        <v>5</v>
      </c>
      <c r="G16" s="18" t="s">
        <v>8</v>
      </c>
      <c r="H16" s="39">
        <f t="shared" si="0"/>
        <v>186</v>
      </c>
      <c r="I16" s="39">
        <v>186</v>
      </c>
      <c r="J16" s="26">
        <v>186</v>
      </c>
    </row>
    <row r="17" spans="1:10" ht="49.5" customHeight="1" x14ac:dyDescent="0.25">
      <c r="A17" s="66" t="s">
        <v>21</v>
      </c>
      <c r="B17" s="10" t="s">
        <v>22</v>
      </c>
      <c r="C17" s="25">
        <v>24.06</v>
      </c>
      <c r="D17" s="25">
        <v>5.05</v>
      </c>
      <c r="E17" s="25">
        <v>29.11</v>
      </c>
      <c r="F17" s="24">
        <v>71</v>
      </c>
      <c r="G17" s="18" t="s">
        <v>8</v>
      </c>
      <c r="H17" s="39">
        <f t="shared" si="0"/>
        <v>2067</v>
      </c>
      <c r="I17" s="39">
        <v>2067</v>
      </c>
      <c r="J17" s="26">
        <v>2067</v>
      </c>
    </row>
    <row r="18" spans="1:10" ht="44.25" customHeight="1" x14ac:dyDescent="0.25">
      <c r="A18" s="66"/>
      <c r="B18" s="10" t="s">
        <v>17</v>
      </c>
      <c r="C18" s="25">
        <v>31.04</v>
      </c>
      <c r="D18" s="25">
        <v>6.52</v>
      </c>
      <c r="E18" s="25">
        <v>37.56</v>
      </c>
      <c r="F18" s="24">
        <v>32</v>
      </c>
      <c r="G18" s="18" t="s">
        <v>8</v>
      </c>
      <c r="H18" s="39">
        <f t="shared" si="0"/>
        <v>1202</v>
      </c>
      <c r="I18" s="39">
        <v>1202</v>
      </c>
      <c r="J18" s="26">
        <v>1202</v>
      </c>
    </row>
    <row r="19" spans="1:10" ht="32.1" customHeight="1" x14ac:dyDescent="0.25">
      <c r="A19" s="66" t="s">
        <v>61</v>
      </c>
      <c r="B19" s="9" t="s">
        <v>23</v>
      </c>
      <c r="C19" s="25">
        <v>63.06</v>
      </c>
      <c r="D19" s="25">
        <v>7.57</v>
      </c>
      <c r="E19" s="25">
        <v>70.63</v>
      </c>
      <c r="F19" s="24">
        <v>144</v>
      </c>
      <c r="G19" s="14" t="s">
        <v>52</v>
      </c>
      <c r="H19" s="39">
        <f t="shared" si="0"/>
        <v>10171</v>
      </c>
      <c r="I19" s="39">
        <v>10171</v>
      </c>
      <c r="J19" s="26">
        <v>10171</v>
      </c>
    </row>
    <row r="20" spans="1:10" ht="27.95" customHeight="1" x14ac:dyDescent="0.25">
      <c r="A20" s="66"/>
      <c r="B20" s="9" t="s">
        <v>24</v>
      </c>
      <c r="C20" s="25">
        <v>41</v>
      </c>
      <c r="D20" s="25">
        <v>4.92</v>
      </c>
      <c r="E20" s="25">
        <v>45.92</v>
      </c>
      <c r="F20" s="24">
        <v>36</v>
      </c>
      <c r="G20" s="14" t="s">
        <v>52</v>
      </c>
      <c r="H20" s="39">
        <f t="shared" si="0"/>
        <v>1653</v>
      </c>
      <c r="I20" s="39">
        <v>1653</v>
      </c>
      <c r="J20" s="26">
        <v>1653</v>
      </c>
    </row>
    <row r="21" spans="1:10" ht="29.45" customHeight="1" x14ac:dyDescent="0.25">
      <c r="A21" s="66"/>
      <c r="B21" s="9" t="s">
        <v>25</v>
      </c>
      <c r="C21" s="25">
        <v>33.94</v>
      </c>
      <c r="D21" s="25">
        <v>4.07</v>
      </c>
      <c r="E21" s="25">
        <v>38.01</v>
      </c>
      <c r="F21" s="22">
        <v>138</v>
      </c>
      <c r="G21" s="14" t="s">
        <v>52</v>
      </c>
      <c r="H21" s="39">
        <f t="shared" si="0"/>
        <v>5245</v>
      </c>
      <c r="I21" s="39">
        <v>5245</v>
      </c>
      <c r="J21" s="26">
        <v>5245</v>
      </c>
    </row>
    <row r="22" spans="1:10" ht="44.45" customHeight="1" x14ac:dyDescent="0.25">
      <c r="A22" s="66"/>
      <c r="B22" s="9" t="s">
        <v>26</v>
      </c>
      <c r="C22" s="25">
        <v>63.65</v>
      </c>
      <c r="D22" s="25">
        <v>7.64</v>
      </c>
      <c r="E22" s="25">
        <v>71.290000000000006</v>
      </c>
      <c r="F22" s="22">
        <v>1019</v>
      </c>
      <c r="G22" s="14" t="s">
        <v>52</v>
      </c>
      <c r="H22" s="39">
        <f t="shared" si="0"/>
        <v>72645</v>
      </c>
      <c r="I22" s="39">
        <v>72645</v>
      </c>
      <c r="J22" s="26">
        <v>72645</v>
      </c>
    </row>
    <row r="23" spans="1:10" ht="32.450000000000003" customHeight="1" x14ac:dyDescent="0.25">
      <c r="A23" s="66"/>
      <c r="B23" s="9" t="s">
        <v>27</v>
      </c>
      <c r="C23" s="25">
        <v>66.540000000000006</v>
      </c>
      <c r="D23" s="25">
        <v>7.98</v>
      </c>
      <c r="E23" s="25">
        <v>74.52</v>
      </c>
      <c r="F23" s="22">
        <v>147</v>
      </c>
      <c r="G23" s="14" t="s">
        <v>52</v>
      </c>
      <c r="H23" s="39">
        <f t="shared" si="0"/>
        <v>10954</v>
      </c>
      <c r="I23" s="39">
        <v>10954</v>
      </c>
      <c r="J23" s="26">
        <v>10954</v>
      </c>
    </row>
    <row r="24" spans="1:10" ht="27.95" customHeight="1" x14ac:dyDescent="0.25">
      <c r="A24" s="66" t="s">
        <v>60</v>
      </c>
      <c r="B24" s="13" t="s">
        <v>28</v>
      </c>
      <c r="C24" s="25">
        <v>40.17</v>
      </c>
      <c r="D24" s="25">
        <v>4.82</v>
      </c>
      <c r="E24" s="25">
        <v>44.99</v>
      </c>
      <c r="F24" s="22">
        <v>139</v>
      </c>
      <c r="G24" s="14" t="s">
        <v>52</v>
      </c>
      <c r="H24" s="39">
        <f t="shared" si="0"/>
        <v>6254</v>
      </c>
      <c r="I24" s="39">
        <v>6254</v>
      </c>
      <c r="J24" s="26">
        <v>6254</v>
      </c>
    </row>
    <row r="25" spans="1:10" ht="27.95" customHeight="1" x14ac:dyDescent="0.25">
      <c r="A25" s="66"/>
      <c r="B25" s="13" t="s">
        <v>29</v>
      </c>
      <c r="C25" s="25">
        <v>39.92</v>
      </c>
      <c r="D25" s="25">
        <v>4.79</v>
      </c>
      <c r="E25" s="25">
        <v>44.71</v>
      </c>
      <c r="F25" s="22">
        <v>70</v>
      </c>
      <c r="G25" s="14" t="s">
        <v>52</v>
      </c>
      <c r="H25" s="39">
        <f t="shared" si="0"/>
        <v>3130</v>
      </c>
      <c r="I25" s="39">
        <v>3130</v>
      </c>
      <c r="J25" s="26">
        <v>3130</v>
      </c>
    </row>
    <row r="26" spans="1:10" ht="27.95" customHeight="1" x14ac:dyDescent="0.25">
      <c r="A26" s="66"/>
      <c r="B26" s="13" t="s">
        <v>30</v>
      </c>
      <c r="C26" s="25">
        <v>49.26</v>
      </c>
      <c r="D26" s="25">
        <v>5.91</v>
      </c>
      <c r="E26" s="25">
        <v>55.17</v>
      </c>
      <c r="F26" s="22">
        <v>249</v>
      </c>
      <c r="G26" s="14" t="s">
        <v>52</v>
      </c>
      <c r="H26" s="39">
        <f t="shared" si="0"/>
        <v>13737</v>
      </c>
      <c r="I26" s="39">
        <v>13737</v>
      </c>
      <c r="J26" s="26">
        <v>13737</v>
      </c>
    </row>
    <row r="27" spans="1:10" ht="30" customHeight="1" x14ac:dyDescent="0.25">
      <c r="A27" s="66" t="s">
        <v>59</v>
      </c>
      <c r="B27" s="8" t="s">
        <v>31</v>
      </c>
      <c r="C27" s="13">
        <v>36.29</v>
      </c>
      <c r="D27" s="13">
        <v>4.3499999999999996</v>
      </c>
      <c r="E27" s="13">
        <v>40.64</v>
      </c>
      <c r="F27" s="22">
        <v>53</v>
      </c>
      <c r="G27" s="18" t="s">
        <v>52</v>
      </c>
      <c r="H27" s="39">
        <f t="shared" si="0"/>
        <v>2154</v>
      </c>
      <c r="I27" s="39">
        <v>2154</v>
      </c>
      <c r="J27" s="26">
        <v>2154</v>
      </c>
    </row>
    <row r="28" spans="1:10" ht="42.95" customHeight="1" x14ac:dyDescent="0.25">
      <c r="A28" s="66"/>
      <c r="B28" s="9" t="s">
        <v>32</v>
      </c>
      <c r="C28" s="25">
        <v>26.79</v>
      </c>
      <c r="D28" s="13">
        <v>3.21</v>
      </c>
      <c r="E28" s="25">
        <v>30</v>
      </c>
      <c r="F28" s="22">
        <v>138</v>
      </c>
      <c r="G28" s="14" t="s">
        <v>53</v>
      </c>
      <c r="H28" s="39">
        <f t="shared" si="0"/>
        <v>4140</v>
      </c>
      <c r="I28" s="39">
        <v>4140</v>
      </c>
      <c r="J28" s="26">
        <v>4140</v>
      </c>
    </row>
    <row r="29" spans="1:10" ht="42" customHeight="1" x14ac:dyDescent="0.25">
      <c r="A29" s="66"/>
      <c r="B29" s="8" t="s">
        <v>33</v>
      </c>
      <c r="C29" s="13">
        <v>22.02</v>
      </c>
      <c r="D29" s="13">
        <v>2.64</v>
      </c>
      <c r="E29" s="13">
        <v>24.66</v>
      </c>
      <c r="F29" s="22">
        <v>434</v>
      </c>
      <c r="G29" s="14" t="s">
        <v>53</v>
      </c>
      <c r="H29" s="39">
        <f t="shared" si="0"/>
        <v>10702</v>
      </c>
      <c r="I29" s="39">
        <v>10702</v>
      </c>
      <c r="J29" s="26">
        <v>10702</v>
      </c>
    </row>
    <row r="30" spans="1:10" ht="42" customHeight="1" x14ac:dyDescent="0.25">
      <c r="A30" s="67" t="s">
        <v>58</v>
      </c>
      <c r="B30" s="9" t="s">
        <v>34</v>
      </c>
      <c r="C30" s="13">
        <v>37.450000000000003</v>
      </c>
      <c r="D30" s="25">
        <v>4.49</v>
      </c>
      <c r="E30" s="13">
        <v>41.94</v>
      </c>
      <c r="F30" s="22">
        <v>756</v>
      </c>
      <c r="G30" s="14" t="s">
        <v>52</v>
      </c>
      <c r="H30" s="39">
        <f t="shared" si="0"/>
        <v>31707</v>
      </c>
      <c r="I30" s="39">
        <v>31707</v>
      </c>
      <c r="J30" s="26">
        <v>31707</v>
      </c>
    </row>
    <row r="31" spans="1:10" ht="42" customHeight="1" x14ac:dyDescent="0.25">
      <c r="A31" s="68"/>
      <c r="B31" s="9" t="s">
        <v>35</v>
      </c>
      <c r="C31" s="13">
        <v>46.84</v>
      </c>
      <c r="D31" s="13">
        <v>5.62</v>
      </c>
      <c r="E31" s="13">
        <v>52.46</v>
      </c>
      <c r="F31" s="22">
        <v>130</v>
      </c>
      <c r="G31" s="14" t="s">
        <v>52</v>
      </c>
      <c r="H31" s="39">
        <f t="shared" si="0"/>
        <v>6820</v>
      </c>
      <c r="I31" s="39">
        <v>6820</v>
      </c>
      <c r="J31" s="26">
        <v>6820</v>
      </c>
    </row>
    <row r="32" spans="1:10" ht="30" customHeight="1" x14ac:dyDescent="0.25">
      <c r="A32" s="66" t="s">
        <v>36</v>
      </c>
      <c r="B32" s="66"/>
      <c r="C32" s="13">
        <v>10.77</v>
      </c>
      <c r="D32" s="13">
        <v>1.29</v>
      </c>
      <c r="E32" s="13">
        <v>12.06</v>
      </c>
      <c r="F32" s="22">
        <v>19</v>
      </c>
      <c r="G32" s="14" t="s">
        <v>52</v>
      </c>
      <c r="H32" s="39">
        <f t="shared" si="0"/>
        <v>229</v>
      </c>
      <c r="I32" s="39">
        <v>229</v>
      </c>
      <c r="J32" s="26">
        <v>229</v>
      </c>
    </row>
    <row r="33" spans="1:10" ht="30" customHeight="1" x14ac:dyDescent="0.25">
      <c r="A33" s="67" t="s">
        <v>72</v>
      </c>
      <c r="B33" s="70" t="s">
        <v>37</v>
      </c>
      <c r="C33" s="23">
        <v>17.11</v>
      </c>
      <c r="D33" s="54">
        <v>0</v>
      </c>
      <c r="E33" s="23">
        <v>17.11</v>
      </c>
      <c r="F33" s="22">
        <v>110</v>
      </c>
      <c r="G33" s="18" t="s">
        <v>52</v>
      </c>
      <c r="H33" s="39">
        <f t="shared" si="0"/>
        <v>1882</v>
      </c>
      <c r="I33" s="39">
        <f>H33</f>
        <v>1882</v>
      </c>
      <c r="J33" s="26">
        <f>H33</f>
        <v>1882</v>
      </c>
    </row>
    <row r="34" spans="1:10" ht="30" customHeight="1" x14ac:dyDescent="0.25">
      <c r="A34" s="68"/>
      <c r="B34" s="70"/>
      <c r="C34" s="23">
        <v>188.18</v>
      </c>
      <c r="D34" s="54">
        <v>0</v>
      </c>
      <c r="E34" s="23">
        <v>188.18</v>
      </c>
      <c r="F34" s="22">
        <v>10</v>
      </c>
      <c r="G34" s="14" t="s">
        <v>54</v>
      </c>
      <c r="H34" s="39">
        <f t="shared" si="0"/>
        <v>1882</v>
      </c>
      <c r="I34" s="39">
        <f t="shared" ref="I34:I40" si="1">H34</f>
        <v>1882</v>
      </c>
      <c r="J34" s="26">
        <f t="shared" ref="J34:J40" si="2">H34</f>
        <v>1882</v>
      </c>
    </row>
    <row r="35" spans="1:10" ht="30" customHeight="1" x14ac:dyDescent="0.25">
      <c r="A35" s="68"/>
      <c r="B35" s="70" t="s">
        <v>38</v>
      </c>
      <c r="C35" s="23">
        <v>25.79</v>
      </c>
      <c r="D35" s="54">
        <v>0</v>
      </c>
      <c r="E35" s="23">
        <v>25.79</v>
      </c>
      <c r="F35" s="22">
        <v>129</v>
      </c>
      <c r="G35" s="18" t="s">
        <v>52</v>
      </c>
      <c r="H35" s="39">
        <f t="shared" si="0"/>
        <v>3327</v>
      </c>
      <c r="I35" s="39">
        <f t="shared" si="1"/>
        <v>3327</v>
      </c>
      <c r="J35" s="26">
        <f t="shared" si="2"/>
        <v>3327</v>
      </c>
    </row>
    <row r="36" spans="1:10" ht="30" customHeight="1" x14ac:dyDescent="0.25">
      <c r="A36" s="68"/>
      <c r="B36" s="70"/>
      <c r="C36" s="23">
        <v>335.22</v>
      </c>
      <c r="D36" s="54">
        <v>0</v>
      </c>
      <c r="E36" s="23">
        <v>335.22</v>
      </c>
      <c r="F36" s="22">
        <v>10</v>
      </c>
      <c r="G36" s="14" t="s">
        <v>54</v>
      </c>
      <c r="H36" s="39">
        <f t="shared" si="0"/>
        <v>3352</v>
      </c>
      <c r="I36" s="39">
        <f t="shared" si="1"/>
        <v>3352</v>
      </c>
      <c r="J36" s="26">
        <f t="shared" si="2"/>
        <v>3352</v>
      </c>
    </row>
    <row r="37" spans="1:10" ht="45" x14ac:dyDescent="0.25">
      <c r="A37" s="68"/>
      <c r="B37" s="70" t="s">
        <v>39</v>
      </c>
      <c r="C37" s="23">
        <v>11.56</v>
      </c>
      <c r="D37" s="54">
        <v>0</v>
      </c>
      <c r="E37" s="23">
        <v>11.56</v>
      </c>
      <c r="F37" s="22">
        <v>199.2</v>
      </c>
      <c r="G37" s="14" t="s">
        <v>53</v>
      </c>
      <c r="H37" s="39">
        <f t="shared" si="0"/>
        <v>2303</v>
      </c>
      <c r="I37" s="39">
        <f t="shared" si="1"/>
        <v>2303</v>
      </c>
      <c r="J37" s="26">
        <f t="shared" si="2"/>
        <v>2303</v>
      </c>
    </row>
    <row r="38" spans="1:10" ht="45" x14ac:dyDescent="0.25">
      <c r="A38" s="68"/>
      <c r="B38" s="70"/>
      <c r="C38" s="23">
        <v>115.64</v>
      </c>
      <c r="D38" s="54">
        <v>0</v>
      </c>
      <c r="E38" s="23">
        <v>115.64</v>
      </c>
      <c r="F38" s="22">
        <v>20</v>
      </c>
      <c r="G38" s="14" t="s">
        <v>55</v>
      </c>
      <c r="H38" s="39">
        <f t="shared" si="0"/>
        <v>2313</v>
      </c>
      <c r="I38" s="39">
        <f t="shared" si="1"/>
        <v>2313</v>
      </c>
      <c r="J38" s="26">
        <f t="shared" si="2"/>
        <v>2313</v>
      </c>
    </row>
    <row r="39" spans="1:10" ht="45" x14ac:dyDescent="0.25">
      <c r="A39" s="68"/>
      <c r="B39" s="70" t="s">
        <v>40</v>
      </c>
      <c r="C39" s="23">
        <v>9.11</v>
      </c>
      <c r="D39" s="54">
        <v>0</v>
      </c>
      <c r="E39" s="23">
        <v>9.11</v>
      </c>
      <c r="F39" s="22">
        <v>9899</v>
      </c>
      <c r="G39" s="14" t="s">
        <v>53</v>
      </c>
      <c r="H39" s="39">
        <f t="shared" si="0"/>
        <v>90180</v>
      </c>
      <c r="I39" s="39">
        <f t="shared" si="1"/>
        <v>90180</v>
      </c>
      <c r="J39" s="26">
        <f t="shared" si="2"/>
        <v>90180</v>
      </c>
    </row>
    <row r="40" spans="1:10" ht="45" x14ac:dyDescent="0.25">
      <c r="A40" s="68"/>
      <c r="B40" s="70"/>
      <c r="C40" s="23">
        <v>91.09</v>
      </c>
      <c r="D40" s="54">
        <v>0</v>
      </c>
      <c r="E40" s="23">
        <v>91.09</v>
      </c>
      <c r="F40" s="22">
        <v>990</v>
      </c>
      <c r="G40" s="14" t="s">
        <v>55</v>
      </c>
      <c r="H40" s="39">
        <f t="shared" si="0"/>
        <v>90179</v>
      </c>
      <c r="I40" s="39">
        <f t="shared" si="1"/>
        <v>90179</v>
      </c>
      <c r="J40" s="26">
        <f t="shared" si="2"/>
        <v>90179</v>
      </c>
    </row>
    <row r="41" spans="1:10" ht="45" x14ac:dyDescent="0.25">
      <c r="A41" s="68"/>
      <c r="B41" s="70" t="s">
        <v>41</v>
      </c>
      <c r="C41" s="23">
        <v>8.44</v>
      </c>
      <c r="D41" s="54">
        <v>0</v>
      </c>
      <c r="E41" s="23">
        <v>8.44</v>
      </c>
      <c r="F41" s="22">
        <v>1299</v>
      </c>
      <c r="G41" s="14" t="s">
        <v>53</v>
      </c>
      <c r="H41" s="39">
        <f t="shared" si="0"/>
        <v>10964</v>
      </c>
      <c r="I41" s="39">
        <v>10964</v>
      </c>
      <c r="J41" s="26">
        <v>10964</v>
      </c>
    </row>
    <row r="42" spans="1:10" ht="45" x14ac:dyDescent="0.25">
      <c r="A42" s="68"/>
      <c r="B42" s="70"/>
      <c r="C42" s="23">
        <v>109.73</v>
      </c>
      <c r="D42" s="54">
        <v>0</v>
      </c>
      <c r="E42" s="23">
        <v>109.73</v>
      </c>
      <c r="F42" s="22">
        <v>100</v>
      </c>
      <c r="G42" s="14" t="s">
        <v>55</v>
      </c>
      <c r="H42" s="39">
        <f t="shared" si="0"/>
        <v>10973</v>
      </c>
      <c r="I42" s="39">
        <v>10973</v>
      </c>
      <c r="J42" s="26">
        <v>10973</v>
      </c>
    </row>
    <row r="43" spans="1:10" ht="45" x14ac:dyDescent="0.25">
      <c r="A43" s="68"/>
      <c r="B43" s="70" t="s">
        <v>42</v>
      </c>
      <c r="C43" s="23">
        <v>26.7</v>
      </c>
      <c r="D43" s="54">
        <v>0</v>
      </c>
      <c r="E43" s="23">
        <v>26.7</v>
      </c>
      <c r="F43" s="22">
        <v>1980</v>
      </c>
      <c r="G43" s="14" t="s">
        <v>53</v>
      </c>
      <c r="H43" s="39">
        <f t="shared" si="0"/>
        <v>52866</v>
      </c>
      <c r="I43" s="39">
        <f t="shared" ref="I43:I50" si="3">H43</f>
        <v>52866</v>
      </c>
      <c r="J43" s="26">
        <f t="shared" ref="J43" si="4">H43</f>
        <v>52866</v>
      </c>
    </row>
    <row r="44" spans="1:10" ht="45" x14ac:dyDescent="0.25">
      <c r="A44" s="68"/>
      <c r="B44" s="70"/>
      <c r="C44" s="23">
        <v>300.36</v>
      </c>
      <c r="D44" s="54">
        <v>0</v>
      </c>
      <c r="E44" s="23">
        <v>300.36</v>
      </c>
      <c r="F44" s="22">
        <v>176</v>
      </c>
      <c r="G44" s="14" t="s">
        <v>55</v>
      </c>
      <c r="H44" s="39">
        <f t="shared" si="0"/>
        <v>52863</v>
      </c>
      <c r="I44" s="39">
        <f t="shared" si="3"/>
        <v>52863</v>
      </c>
      <c r="J44" s="26">
        <f t="shared" ref="J44:J50" si="5">H44</f>
        <v>52863</v>
      </c>
    </row>
    <row r="45" spans="1:10" ht="30" customHeight="1" x14ac:dyDescent="0.25">
      <c r="A45" s="68"/>
      <c r="B45" s="70" t="s">
        <v>43</v>
      </c>
      <c r="C45" s="23">
        <v>14.06</v>
      </c>
      <c r="D45" s="54">
        <v>0</v>
      </c>
      <c r="E45" s="23">
        <v>14.06</v>
      </c>
      <c r="F45" s="22">
        <v>40</v>
      </c>
      <c r="G45" s="18" t="s">
        <v>52</v>
      </c>
      <c r="H45" s="39">
        <f t="shared" si="0"/>
        <v>562</v>
      </c>
      <c r="I45" s="39">
        <f t="shared" si="3"/>
        <v>562</v>
      </c>
      <c r="J45" s="26">
        <f t="shared" si="5"/>
        <v>562</v>
      </c>
    </row>
    <row r="46" spans="1:10" ht="30" customHeight="1" x14ac:dyDescent="0.25">
      <c r="A46" s="68"/>
      <c r="B46" s="70"/>
      <c r="C46" s="23">
        <v>187.46</v>
      </c>
      <c r="D46" s="54">
        <v>0</v>
      </c>
      <c r="E46" s="23">
        <v>187.46</v>
      </c>
      <c r="F46" s="22">
        <v>3</v>
      </c>
      <c r="G46" s="14" t="s">
        <v>54</v>
      </c>
      <c r="H46" s="39">
        <f t="shared" si="0"/>
        <v>562</v>
      </c>
      <c r="I46" s="39">
        <f t="shared" si="3"/>
        <v>562</v>
      </c>
      <c r="J46" s="26">
        <f t="shared" si="5"/>
        <v>562</v>
      </c>
    </row>
    <row r="47" spans="1:10" ht="45" x14ac:dyDescent="0.25">
      <c r="A47" s="68"/>
      <c r="B47" s="70" t="s">
        <v>44</v>
      </c>
      <c r="C47" s="23">
        <v>14.06</v>
      </c>
      <c r="D47" s="54">
        <v>0</v>
      </c>
      <c r="E47" s="23">
        <v>14.06</v>
      </c>
      <c r="F47" s="22">
        <v>179</v>
      </c>
      <c r="G47" s="14" t="s">
        <v>53</v>
      </c>
      <c r="H47" s="39">
        <f t="shared" si="0"/>
        <v>2517</v>
      </c>
      <c r="I47" s="39">
        <f t="shared" si="3"/>
        <v>2517</v>
      </c>
      <c r="J47" s="26">
        <f t="shared" si="5"/>
        <v>2517</v>
      </c>
    </row>
    <row r="48" spans="1:10" ht="45" x14ac:dyDescent="0.25">
      <c r="A48" s="68"/>
      <c r="B48" s="70"/>
      <c r="C48" s="23">
        <v>158.16999999999999</v>
      </c>
      <c r="D48" s="54">
        <v>0</v>
      </c>
      <c r="E48" s="23">
        <v>158.16999999999999</v>
      </c>
      <c r="F48" s="22">
        <v>16</v>
      </c>
      <c r="G48" s="14" t="s">
        <v>55</v>
      </c>
      <c r="H48" s="39">
        <f t="shared" si="0"/>
        <v>2531</v>
      </c>
      <c r="I48" s="39">
        <f t="shared" si="3"/>
        <v>2531</v>
      </c>
      <c r="J48" s="26">
        <f t="shared" si="5"/>
        <v>2531</v>
      </c>
    </row>
    <row r="49" spans="1:10" ht="45" x14ac:dyDescent="0.25">
      <c r="A49" s="68"/>
      <c r="B49" s="70" t="s">
        <v>45</v>
      </c>
      <c r="C49" s="23">
        <v>11.06</v>
      </c>
      <c r="D49" s="54">
        <v>0</v>
      </c>
      <c r="E49" s="23">
        <v>11.06</v>
      </c>
      <c r="F49" s="22">
        <v>4724</v>
      </c>
      <c r="G49" s="14" t="s">
        <v>53</v>
      </c>
      <c r="H49" s="39">
        <f t="shared" si="0"/>
        <v>52247</v>
      </c>
      <c r="I49" s="39">
        <f t="shared" si="3"/>
        <v>52247</v>
      </c>
      <c r="J49" s="26">
        <f t="shared" si="5"/>
        <v>52247</v>
      </c>
    </row>
    <row r="50" spans="1:10" ht="45" x14ac:dyDescent="0.25">
      <c r="A50" s="69"/>
      <c r="B50" s="70"/>
      <c r="C50" s="23">
        <v>124.37</v>
      </c>
      <c r="D50" s="54">
        <v>0</v>
      </c>
      <c r="E50" s="23">
        <v>124.37</v>
      </c>
      <c r="F50" s="22">
        <v>420</v>
      </c>
      <c r="G50" s="14" t="s">
        <v>55</v>
      </c>
      <c r="H50" s="39">
        <f t="shared" si="0"/>
        <v>52235</v>
      </c>
      <c r="I50" s="39">
        <f t="shared" si="3"/>
        <v>52235</v>
      </c>
      <c r="J50" s="26">
        <f t="shared" si="5"/>
        <v>52235</v>
      </c>
    </row>
    <row r="51" spans="1:10" ht="39.6" customHeight="1" x14ac:dyDescent="0.25">
      <c r="A51" s="67" t="s">
        <v>73</v>
      </c>
      <c r="B51" s="70" t="s">
        <v>46</v>
      </c>
      <c r="C51" s="21">
        <v>5.19</v>
      </c>
      <c r="D51" s="54">
        <v>0</v>
      </c>
      <c r="E51" s="21">
        <v>5.19</v>
      </c>
      <c r="F51" s="22">
        <v>1345</v>
      </c>
      <c r="G51" s="14" t="s">
        <v>53</v>
      </c>
      <c r="H51" s="39">
        <f t="shared" si="0"/>
        <v>6981</v>
      </c>
      <c r="I51" s="39">
        <v>6981</v>
      </c>
      <c r="J51" s="26">
        <v>6981</v>
      </c>
    </row>
    <row r="52" spans="1:10" ht="27.95" customHeight="1" x14ac:dyDescent="0.25">
      <c r="A52" s="68"/>
      <c r="B52" s="70"/>
      <c r="C52" s="21">
        <v>79.33</v>
      </c>
      <c r="D52" s="54">
        <v>0</v>
      </c>
      <c r="E52" s="21">
        <v>79.33</v>
      </c>
      <c r="F52" s="22">
        <v>88</v>
      </c>
      <c r="G52" s="14" t="s">
        <v>55</v>
      </c>
      <c r="H52" s="39">
        <f t="shared" si="0"/>
        <v>6981</v>
      </c>
      <c r="I52" s="39">
        <v>6981</v>
      </c>
      <c r="J52" s="26">
        <v>6981</v>
      </c>
    </row>
    <row r="53" spans="1:10" ht="27.95" customHeight="1" x14ac:dyDescent="0.25">
      <c r="A53" s="68"/>
      <c r="B53" s="71" t="s">
        <v>47</v>
      </c>
      <c r="C53" s="21">
        <v>4.5199999999999996</v>
      </c>
      <c r="D53" s="54">
        <v>0</v>
      </c>
      <c r="E53" s="21">
        <v>4.5199999999999996</v>
      </c>
      <c r="F53" s="22">
        <v>1008</v>
      </c>
      <c r="G53" s="14" t="s">
        <v>53</v>
      </c>
      <c r="H53" s="39">
        <f t="shared" si="0"/>
        <v>4556</v>
      </c>
      <c r="I53" s="39">
        <v>4556</v>
      </c>
      <c r="J53" s="26">
        <v>4556</v>
      </c>
    </row>
    <row r="54" spans="1:10" ht="39" customHeight="1" x14ac:dyDescent="0.25">
      <c r="A54" s="69"/>
      <c r="B54" s="72"/>
      <c r="C54" s="21">
        <v>63.33</v>
      </c>
      <c r="D54" s="54">
        <v>0</v>
      </c>
      <c r="E54" s="21">
        <v>63.33</v>
      </c>
      <c r="F54" s="22">
        <v>72</v>
      </c>
      <c r="G54" s="14" t="s">
        <v>55</v>
      </c>
      <c r="H54" s="39">
        <f t="shared" si="0"/>
        <v>4560</v>
      </c>
      <c r="I54" s="39">
        <v>4560</v>
      </c>
      <c r="J54" s="26">
        <v>4560</v>
      </c>
    </row>
    <row r="55" spans="1:10" ht="26.25" customHeight="1" x14ac:dyDescent="0.25">
      <c r="A55" s="67" t="s">
        <v>74</v>
      </c>
      <c r="B55" s="70" t="s">
        <v>49</v>
      </c>
      <c r="C55" s="13">
        <v>9.56</v>
      </c>
      <c r="D55" s="54">
        <v>0</v>
      </c>
      <c r="E55" s="13">
        <v>9.56</v>
      </c>
      <c r="F55" s="22">
        <v>168</v>
      </c>
      <c r="G55" s="18" t="s">
        <v>52</v>
      </c>
      <c r="H55" s="39">
        <f>ROUND(E55*F55,0)</f>
        <v>1606</v>
      </c>
      <c r="I55" s="39">
        <v>1606</v>
      </c>
      <c r="J55" s="26">
        <v>1606</v>
      </c>
    </row>
    <row r="56" spans="1:10" ht="27.75" customHeight="1" x14ac:dyDescent="0.25">
      <c r="A56" s="68"/>
      <c r="B56" s="70"/>
      <c r="C56" s="13">
        <v>145.94999999999999</v>
      </c>
      <c r="D56" s="54">
        <v>0</v>
      </c>
      <c r="E56" s="13">
        <v>145.94999999999999</v>
      </c>
      <c r="F56" s="22">
        <v>11</v>
      </c>
      <c r="G56" s="14" t="s">
        <v>54</v>
      </c>
      <c r="H56" s="39">
        <f>ROUND(E56*F56,0)</f>
        <v>1605</v>
      </c>
      <c r="I56" s="39">
        <v>1605</v>
      </c>
      <c r="J56" s="26">
        <v>1605</v>
      </c>
    </row>
    <row r="57" spans="1:10" ht="45" x14ac:dyDescent="0.25">
      <c r="A57" s="68"/>
      <c r="B57" s="27" t="s">
        <v>48</v>
      </c>
      <c r="C57" s="21">
        <v>4.9800000000000004</v>
      </c>
      <c r="D57" s="54">
        <v>0</v>
      </c>
      <c r="E57" s="21">
        <v>4.9800000000000004</v>
      </c>
      <c r="F57" s="22">
        <v>1944</v>
      </c>
      <c r="G57" s="14" t="s">
        <v>53</v>
      </c>
      <c r="H57" s="39">
        <f t="shared" ref="H57:H60" si="6">ROUND(E57*F57,0)</f>
        <v>9681</v>
      </c>
      <c r="I57" s="39">
        <v>9681</v>
      </c>
      <c r="J57" s="26">
        <v>9681</v>
      </c>
    </row>
    <row r="58" spans="1:10" ht="27.95" customHeight="1" x14ac:dyDescent="0.25">
      <c r="A58" s="69"/>
      <c r="B58" s="27"/>
      <c r="C58" s="21">
        <v>67.25</v>
      </c>
      <c r="D58" s="54">
        <v>0</v>
      </c>
      <c r="E58" s="21">
        <v>67.25</v>
      </c>
      <c r="F58" s="22">
        <v>144</v>
      </c>
      <c r="G58" s="14" t="s">
        <v>55</v>
      </c>
      <c r="H58" s="39">
        <f t="shared" si="6"/>
        <v>9684</v>
      </c>
      <c r="I58" s="39">
        <v>9684</v>
      </c>
      <c r="J58" s="26">
        <v>9684</v>
      </c>
    </row>
    <row r="59" spans="1:10" ht="63" x14ac:dyDescent="0.25">
      <c r="A59" s="29" t="s">
        <v>67</v>
      </c>
      <c r="B59" s="53" t="s">
        <v>70</v>
      </c>
      <c r="C59" s="31">
        <v>17.309999999999999</v>
      </c>
      <c r="D59" s="32">
        <v>3.64</v>
      </c>
      <c r="E59" s="31">
        <v>20.95</v>
      </c>
      <c r="F59" s="33">
        <v>560</v>
      </c>
      <c r="G59" s="18" t="s">
        <v>8</v>
      </c>
      <c r="H59" s="39">
        <f>ROUND(E59*F59,0)</f>
        <v>11732</v>
      </c>
      <c r="I59" s="39">
        <v>11732</v>
      </c>
      <c r="J59" s="26">
        <v>11732</v>
      </c>
    </row>
    <row r="60" spans="1:10" ht="63" x14ac:dyDescent="0.25">
      <c r="A60" s="29" t="s">
        <v>68</v>
      </c>
      <c r="B60" s="53" t="s">
        <v>71</v>
      </c>
      <c r="C60" s="31">
        <v>0.72</v>
      </c>
      <c r="D60" s="32">
        <v>0.15</v>
      </c>
      <c r="E60" s="31">
        <v>0.87</v>
      </c>
      <c r="F60" s="33">
        <v>160</v>
      </c>
      <c r="G60" s="18" t="s">
        <v>8</v>
      </c>
      <c r="H60" s="39">
        <f t="shared" si="6"/>
        <v>139</v>
      </c>
      <c r="I60" s="39">
        <v>139</v>
      </c>
      <c r="J60" s="26">
        <v>139</v>
      </c>
    </row>
    <row r="61" spans="1:10" ht="15.75" x14ac:dyDescent="0.25">
      <c r="A61" s="11"/>
      <c r="B61" s="12"/>
      <c r="C61" s="40"/>
      <c r="D61" s="40"/>
      <c r="E61" s="40"/>
      <c r="F61" s="41"/>
      <c r="G61" s="42" t="s">
        <v>65</v>
      </c>
      <c r="H61" s="42">
        <f>SUM(H8:H60)</f>
        <v>762822</v>
      </c>
      <c r="I61" s="43">
        <f>SUM(I8:I60)</f>
        <v>762822</v>
      </c>
      <c r="J61" s="28">
        <f>SUM(J8:J60)</f>
        <v>762822</v>
      </c>
    </row>
    <row r="62" spans="1:10" ht="15.75" x14ac:dyDescent="0.25">
      <c r="A62" s="11"/>
      <c r="B62" s="15"/>
      <c r="C62" s="44"/>
      <c r="D62" s="44"/>
      <c r="E62" s="45"/>
      <c r="F62" s="46"/>
      <c r="G62" s="44"/>
      <c r="H62" s="47"/>
      <c r="I62" s="47"/>
      <c r="J62" s="17"/>
    </row>
    <row r="63" spans="1:10" ht="15.75" x14ac:dyDescent="0.25">
      <c r="A63" s="65" t="s">
        <v>64</v>
      </c>
      <c r="B63" s="65"/>
      <c r="C63" s="65"/>
      <c r="D63" s="65"/>
      <c r="E63" s="65"/>
      <c r="F63" s="65"/>
      <c r="G63" s="65"/>
      <c r="H63" s="47"/>
      <c r="I63" s="48"/>
      <c r="J63" s="16"/>
    </row>
    <row r="64" spans="1:10" s="20" customFormat="1" ht="19.5" customHeight="1" x14ac:dyDescent="0.25">
      <c r="A64" s="64" t="s">
        <v>66</v>
      </c>
      <c r="B64" s="64"/>
      <c r="C64" s="64"/>
      <c r="D64" s="64"/>
      <c r="E64" s="64"/>
      <c r="F64" s="64"/>
      <c r="G64" s="64"/>
      <c r="H64" s="64"/>
      <c r="I64" s="49"/>
    </row>
    <row r="65" spans="1:10" ht="18" customHeight="1" x14ac:dyDescent="0.25">
      <c r="B65" s="6"/>
      <c r="C65" s="49"/>
      <c r="D65" s="49"/>
      <c r="E65" s="49"/>
      <c r="F65" s="49"/>
      <c r="G65" s="49"/>
      <c r="H65" s="50"/>
      <c r="I65" s="49"/>
      <c r="J65" s="6"/>
    </row>
    <row r="67" spans="1:10" x14ac:dyDescent="0.25">
      <c r="A67" s="2" t="s">
        <v>56</v>
      </c>
    </row>
    <row r="68" spans="1:10" x14ac:dyDescent="0.25">
      <c r="A68" s="19" t="s">
        <v>57</v>
      </c>
    </row>
    <row r="76" spans="1:10" ht="15.75" x14ac:dyDescent="0.25">
      <c r="B76" s="1"/>
    </row>
    <row r="77" spans="1:10" ht="15.75" x14ac:dyDescent="0.25">
      <c r="B77" s="1"/>
    </row>
  </sheetData>
  <mergeCells count="36">
    <mergeCell ref="A10:A11"/>
    <mergeCell ref="A12:B12"/>
    <mergeCell ref="A55:A58"/>
    <mergeCell ref="B55:B56"/>
    <mergeCell ref="A33:A50"/>
    <mergeCell ref="B33:B34"/>
    <mergeCell ref="B35:B36"/>
    <mergeCell ref="B37:B38"/>
    <mergeCell ref="B39:B40"/>
    <mergeCell ref="B41:B42"/>
    <mergeCell ref="B43:B44"/>
    <mergeCell ref="B45:B46"/>
    <mergeCell ref="A13:A14"/>
    <mergeCell ref="A15:B15"/>
    <mergeCell ref="A30:A31"/>
    <mergeCell ref="A32:B32"/>
    <mergeCell ref="A64:H64"/>
    <mergeCell ref="A63:G63"/>
    <mergeCell ref="A16:B16"/>
    <mergeCell ref="A17:A18"/>
    <mergeCell ref="A19:A23"/>
    <mergeCell ref="A24:A26"/>
    <mergeCell ref="A27:A29"/>
    <mergeCell ref="B49:B50"/>
    <mergeCell ref="B47:B48"/>
    <mergeCell ref="A51:A54"/>
    <mergeCell ref="B51:B52"/>
    <mergeCell ref="B53:B54"/>
    <mergeCell ref="A8:A9"/>
    <mergeCell ref="D1:J1"/>
    <mergeCell ref="D2:J2"/>
    <mergeCell ref="B4:J4"/>
    <mergeCell ref="C6:E6"/>
    <mergeCell ref="F6:G6"/>
    <mergeCell ref="H6:J6"/>
    <mergeCell ref="A6:B7"/>
  </mergeCells>
  <hyperlinks>
    <hyperlink ref="A68" r:id="rId1" xr:uid="{053EC0AA-42D7-47A9-9C51-2CA95D51A9FC}"/>
  </hyperlinks>
  <pageMargins left="1.1811023622047245" right="0.78740157480314965" top="0.98425196850393704" bottom="0.78740157480314965" header="0.31496062992125984" footer="0.31496062992125984"/>
  <pageSetup paperSize="9" scale="79" fitToHeight="0" orientation="landscape" r:id="rId2"/>
  <headerFooter differentFirst="1">
    <oddHeader>&amp;C&amp;"Times New Roman,Regular"&amp;12&amp;P</oddHeader>
    <oddFooter>&amp;L&amp;"Times New Roman,Parasts"&amp;10IEMAnotp4_08032022</oddFooter>
    <firstFooter>&amp;L&amp;"Times New Roman,Regular"&amp;10IEMAnotp4</firstFooter>
  </headerFooter>
  <rowBreaks count="3" manualBreakCount="3">
    <brk id="22" max="9" man="1"/>
    <brk id="38" max="16383" man="1"/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Mārtiņš Stulbergs</cp:lastModifiedBy>
  <cp:lastPrinted>2025-06-25T10:53:50Z</cp:lastPrinted>
  <dcterms:created xsi:type="dcterms:W3CDTF">2021-04-06T06:50:59Z</dcterms:created>
  <dcterms:modified xsi:type="dcterms:W3CDTF">2025-07-09T11:57:19Z</dcterms:modified>
</cp:coreProperties>
</file>