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https://izmgovlv-my.sharepoint.com/personal/vija_sapezinska_izm_gov_lv/Documents/svarigi/No_16062021_IZM/Ukraina/Finansejuma_pieprasijums_072022/Pieprasijums_2024_janv_aug/"/>
    </mc:Choice>
  </mc:AlternateContent>
  <xr:revisionPtr revIDLastSave="352" documentId="8_{2AD9BFEF-E81C-4A3A-BB42-2E508D46F84F}" xr6:coauthVersionLast="47" xr6:coauthVersionMax="47" xr10:uidLastSave="{F0591748-1BDD-41E4-94EF-FB1865744FA0}"/>
  <bookViews>
    <workbookView xWindow="-108" yWindow="-108" windowWidth="23256" windowHeight="12576" xr2:uid="{00000000-000D-0000-FFFF-FFFF00000000}"/>
  </bookViews>
  <sheets>
    <sheet name="Kopsavilkums" sheetId="10" r:id="rId1"/>
    <sheet name="Janvaris" sheetId="2" r:id="rId2"/>
    <sheet name="Februaris" sheetId="14" r:id="rId3"/>
    <sheet name="Marts" sheetId="15" r:id="rId4"/>
    <sheet name="Aprilis" sheetId="16" r:id="rId5"/>
    <sheet name="Maijs" sheetId="19" r:id="rId6"/>
    <sheet name="Junijs" sheetId="20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4" i="20" l="1"/>
  <c r="E23" i="20"/>
  <c r="E22" i="20"/>
  <c r="E21" i="20"/>
  <c r="E20" i="20"/>
  <c r="E19" i="20"/>
  <c r="E18" i="20"/>
  <c r="E17" i="20"/>
  <c r="E16" i="20"/>
  <c r="E15" i="20"/>
  <c r="E24" i="19"/>
  <c r="E23" i="19"/>
  <c r="E22" i="19"/>
  <c r="E21" i="19"/>
  <c r="E20" i="19"/>
  <c r="E19" i="19"/>
  <c r="E18" i="19"/>
  <c r="E17" i="19"/>
  <c r="E16" i="19"/>
  <c r="E15" i="19"/>
  <c r="F11" i="16"/>
  <c r="E11" i="16" s="1"/>
  <c r="E24" i="16"/>
  <c r="E23" i="16"/>
  <c r="E22" i="16"/>
  <c r="E21" i="16"/>
  <c r="E20" i="16"/>
  <c r="E19" i="16"/>
  <c r="E18" i="16"/>
  <c r="E17" i="16"/>
  <c r="E16" i="16"/>
  <c r="E15" i="16"/>
  <c r="E24" i="15"/>
  <c r="E23" i="15"/>
  <c r="E22" i="15"/>
  <c r="E21" i="15"/>
  <c r="E20" i="15"/>
  <c r="E19" i="15"/>
  <c r="E18" i="15"/>
  <c r="E17" i="15"/>
  <c r="E16" i="15"/>
  <c r="E15" i="15"/>
  <c r="E24" i="14"/>
  <c r="E23" i="14"/>
  <c r="E22" i="14"/>
  <c r="E21" i="14"/>
  <c r="E20" i="14"/>
  <c r="E19" i="14"/>
  <c r="E18" i="14"/>
  <c r="E17" i="14"/>
  <c r="E16" i="14"/>
  <c r="E15" i="14"/>
  <c r="E24" i="2"/>
  <c r="E23" i="2"/>
  <c r="E22" i="2"/>
  <c r="E21" i="2"/>
  <c r="E20" i="2"/>
  <c r="E19" i="2"/>
  <c r="E18" i="2"/>
  <c r="E17" i="2"/>
  <c r="E16" i="2"/>
  <c r="E15" i="2"/>
  <c r="I22" i="20"/>
  <c r="H22" i="20"/>
  <c r="G22" i="20"/>
  <c r="I22" i="19"/>
  <c r="H22" i="19"/>
  <c r="G22" i="19"/>
  <c r="I22" i="16"/>
  <c r="H22" i="16"/>
  <c r="G22" i="16"/>
  <c r="I22" i="15"/>
  <c r="H22" i="15"/>
  <c r="G22" i="15"/>
  <c r="I22" i="14"/>
  <c r="H22" i="14"/>
  <c r="G22" i="14"/>
  <c r="I22" i="2"/>
  <c r="H22" i="2"/>
  <c r="D24" i="20" l="1"/>
  <c r="D23" i="20"/>
  <c r="D21" i="20"/>
  <c r="D19" i="20"/>
  <c r="D24" i="2"/>
  <c r="D23" i="2"/>
  <c r="D21" i="2"/>
  <c r="H15" i="10"/>
  <c r="I15" i="10"/>
  <c r="H14" i="10"/>
  <c r="I14" i="10"/>
  <c r="H13" i="10"/>
  <c r="I13" i="10"/>
  <c r="G18" i="10"/>
  <c r="G17" i="10"/>
  <c r="G16" i="10"/>
  <c r="G15" i="10"/>
  <c r="G14" i="10"/>
  <c r="G13" i="10"/>
  <c r="F11" i="2" l="1"/>
  <c r="E11" i="2" s="1"/>
  <c r="I9" i="20" l="1"/>
  <c r="H9" i="20"/>
  <c r="G9" i="20"/>
  <c r="I9" i="19"/>
  <c r="H9" i="19"/>
  <c r="G9" i="19"/>
  <c r="I9" i="16"/>
  <c r="H9" i="16"/>
  <c r="G9" i="16"/>
  <c r="I9" i="15"/>
  <c r="H9" i="15"/>
  <c r="G9" i="15"/>
  <c r="I9" i="14"/>
  <c r="H9" i="14"/>
  <c r="G9" i="14"/>
  <c r="I9" i="2"/>
  <c r="H9" i="2"/>
  <c r="G9" i="2"/>
  <c r="G22" i="10"/>
  <c r="H22" i="10"/>
  <c r="I22" i="10"/>
  <c r="G21" i="10"/>
  <c r="H21" i="10"/>
  <c r="I21" i="10"/>
  <c r="G19" i="10"/>
  <c r="H19" i="10"/>
  <c r="I19" i="10"/>
  <c r="H18" i="10"/>
  <c r="I18" i="10"/>
  <c r="I17" i="10"/>
  <c r="H17" i="10"/>
  <c r="H16" i="10"/>
  <c r="I16" i="10"/>
  <c r="G11" i="10"/>
  <c r="H11" i="10"/>
  <c r="I11" i="10"/>
  <c r="G10" i="10" l="1"/>
  <c r="H10" i="10"/>
  <c r="I10" i="10"/>
  <c r="G9" i="10"/>
  <c r="H9" i="10"/>
  <c r="I9" i="10"/>
  <c r="F24" i="20"/>
  <c r="F23" i="20"/>
  <c r="I25" i="20"/>
  <c r="H25" i="20"/>
  <c r="G25" i="20"/>
  <c r="C22" i="20"/>
  <c r="F21" i="20"/>
  <c r="F20" i="20"/>
  <c r="F19" i="20"/>
  <c r="F18" i="20"/>
  <c r="F17" i="20"/>
  <c r="F16" i="20"/>
  <c r="F15" i="20"/>
  <c r="F13" i="20"/>
  <c r="E13" i="20" s="1"/>
  <c r="C13" i="20"/>
  <c r="D13" i="20" s="1"/>
  <c r="F12" i="20"/>
  <c r="E12" i="20" s="1"/>
  <c r="F11" i="20"/>
  <c r="E11" i="20" s="1"/>
  <c r="F13" i="2"/>
  <c r="E13" i="2" s="1"/>
  <c r="F9" i="10" l="1"/>
  <c r="E9" i="10" s="1"/>
  <c r="F25" i="20"/>
  <c r="E25" i="20" s="1"/>
  <c r="F22" i="20"/>
  <c r="F24" i="19" l="1"/>
  <c r="D24" i="19"/>
  <c r="F23" i="19"/>
  <c r="D23" i="19"/>
  <c r="H25" i="19"/>
  <c r="C22" i="19"/>
  <c r="F21" i="19"/>
  <c r="D21" i="19"/>
  <c r="F20" i="19"/>
  <c r="F19" i="19"/>
  <c r="D19" i="19"/>
  <c r="F18" i="19"/>
  <c r="F17" i="19"/>
  <c r="F16" i="19"/>
  <c r="F15" i="19"/>
  <c r="C13" i="19"/>
  <c r="D13" i="19" s="1"/>
  <c r="F11" i="19"/>
  <c r="E11" i="19" s="1"/>
  <c r="I25" i="19" l="1"/>
  <c r="F22" i="19"/>
  <c r="F12" i="19"/>
  <c r="E12" i="19" s="1"/>
  <c r="G25" i="19"/>
  <c r="F13" i="19" l="1"/>
  <c r="E13" i="19" s="1"/>
  <c r="F25" i="19"/>
  <c r="E25" i="19" s="1"/>
  <c r="F23" i="2" l="1"/>
  <c r="F24" i="2"/>
  <c r="F20" i="2"/>
  <c r="F21" i="2"/>
  <c r="F19" i="2"/>
  <c r="F18" i="2"/>
  <c r="F17" i="2"/>
  <c r="F16" i="2"/>
  <c r="F15" i="2"/>
  <c r="F16" i="10" l="1"/>
  <c r="E16" i="10" s="1"/>
  <c r="F17" i="10"/>
  <c r="E17" i="10" s="1"/>
  <c r="F21" i="10"/>
  <c r="E21" i="10" s="1"/>
  <c r="F22" i="10"/>
  <c r="E22" i="10" s="1"/>
  <c r="I20" i="10"/>
  <c r="H20" i="10"/>
  <c r="G20" i="10"/>
  <c r="C20" i="10"/>
  <c r="F19" i="10"/>
  <c r="E19" i="10" s="1"/>
  <c r="F18" i="10"/>
  <c r="E18" i="10" s="1"/>
  <c r="C11" i="10"/>
  <c r="F13" i="10" l="1"/>
  <c r="E13" i="10" s="1"/>
  <c r="F15" i="10"/>
  <c r="E15" i="10" s="1"/>
  <c r="F14" i="10"/>
  <c r="E14" i="10" s="1"/>
  <c r="F20" i="10"/>
  <c r="E20" i="10" s="1"/>
  <c r="F12" i="15" l="1"/>
  <c r="E12" i="15" s="1"/>
  <c r="F12" i="14"/>
  <c r="E12" i="14" s="1"/>
  <c r="F24" i="16"/>
  <c r="D24" i="16"/>
  <c r="F23" i="16"/>
  <c r="D23" i="16"/>
  <c r="C22" i="16"/>
  <c r="F21" i="16"/>
  <c r="D21" i="16"/>
  <c r="F20" i="16"/>
  <c r="F19" i="16"/>
  <c r="D19" i="16"/>
  <c r="F18" i="16"/>
  <c r="F17" i="16"/>
  <c r="F16" i="16"/>
  <c r="F15" i="16"/>
  <c r="C13" i="16"/>
  <c r="D13" i="16" s="1"/>
  <c r="F24" i="15"/>
  <c r="D24" i="15"/>
  <c r="F23" i="15"/>
  <c r="D23" i="15"/>
  <c r="C22" i="15"/>
  <c r="F21" i="15"/>
  <c r="D21" i="15"/>
  <c r="F20" i="15"/>
  <c r="F19" i="15"/>
  <c r="D19" i="15"/>
  <c r="F18" i="15"/>
  <c r="F17" i="15"/>
  <c r="F16" i="15"/>
  <c r="F15" i="15"/>
  <c r="C13" i="15"/>
  <c r="D13" i="15" s="1"/>
  <c r="F11" i="15"/>
  <c r="E11" i="15" s="1"/>
  <c r="F24" i="14"/>
  <c r="D24" i="14"/>
  <c r="F23" i="14"/>
  <c r="D23" i="14"/>
  <c r="H25" i="14"/>
  <c r="G25" i="14"/>
  <c r="C22" i="14"/>
  <c r="F21" i="14"/>
  <c r="D21" i="14"/>
  <c r="F20" i="14"/>
  <c r="F19" i="14"/>
  <c r="D19" i="14"/>
  <c r="F18" i="14"/>
  <c r="F17" i="14"/>
  <c r="F16" i="14"/>
  <c r="F15" i="14"/>
  <c r="C13" i="14"/>
  <c r="F11" i="14"/>
  <c r="E11" i="14" s="1"/>
  <c r="D19" i="2"/>
  <c r="C13" i="2"/>
  <c r="D13" i="2" s="1"/>
  <c r="G22" i="2"/>
  <c r="G25" i="2" s="1"/>
  <c r="H25" i="2"/>
  <c r="H25" i="16" l="1"/>
  <c r="G25" i="16"/>
  <c r="I25" i="16"/>
  <c r="F12" i="16"/>
  <c r="E12" i="16" s="1"/>
  <c r="G23" i="10"/>
  <c r="I25" i="15"/>
  <c r="G25" i="15"/>
  <c r="D13" i="14"/>
  <c r="I25" i="14"/>
  <c r="F12" i="2"/>
  <c r="E12" i="2" s="1"/>
  <c r="F10" i="10"/>
  <c r="E10" i="10" s="1"/>
  <c r="F22" i="2"/>
  <c r="F22" i="14"/>
  <c r="F22" i="16"/>
  <c r="F22" i="15"/>
  <c r="F13" i="16" l="1"/>
  <c r="E13" i="16" s="1"/>
  <c r="F25" i="16"/>
  <c r="E25" i="16" s="1"/>
  <c r="H23" i="10"/>
  <c r="H25" i="15"/>
  <c r="I25" i="2"/>
  <c r="F25" i="2" s="1"/>
  <c r="E25" i="2" s="1"/>
  <c r="F13" i="14"/>
  <c r="E13" i="14" s="1"/>
  <c r="F25" i="14" l="1"/>
  <c r="E25" i="14" s="1"/>
  <c r="I23" i="10"/>
  <c r="F23" i="10" s="1"/>
  <c r="E23" i="10" s="1"/>
  <c r="F11" i="10"/>
  <c r="E11" i="10" s="1"/>
  <c r="C22" i="2" l="1"/>
  <c r="F13" i="15" l="1"/>
  <c r="E13" i="15" s="1"/>
  <c r="F25" i="15" l="1"/>
  <c r="E25" i="15" s="1"/>
</calcChain>
</file>

<file path=xl/sharedStrings.xml><?xml version="1.0" encoding="utf-8"?>
<sst xmlns="http://schemas.openxmlformats.org/spreadsheetml/2006/main" count="411" uniqueCount="55">
  <si>
    <t>Sagatavots saskaņā ar Ukrainas civiliedzīvotāju atbalsta likumu</t>
  </si>
  <si>
    <t xml:space="preserve">Pārskats par finansējuma pieprasījumu Ukrainas civiliedzīvotāju izglītības nodrošināšanai </t>
  </si>
  <si>
    <t>Nr.p.k.</t>
  </si>
  <si>
    <t>Rādītāja nosaukums</t>
  </si>
  <si>
    <t>Pedagogu darba samaksa  profesionālās izglītības iestādes</t>
  </si>
  <si>
    <t>Vienreizēja palīdzība mācību līdzekļu nodrošināšanai VIIS unikāli pirmreizēji reģistrētam izglītojamajam</t>
  </si>
  <si>
    <t>Stipendija (mēnesī)</t>
  </si>
  <si>
    <t>Uzturēšanas izmaksas (vidējās izmaksas uz vienu izglītojamo):</t>
  </si>
  <si>
    <t>Profesionālās vidējās izglītības programmas īstenošanai</t>
  </si>
  <si>
    <t xml:space="preserve">Izglītības tematiskā joma "Mākslas" </t>
  </si>
  <si>
    <t xml:space="preserve">Kopā </t>
  </si>
  <si>
    <t>Kopā</t>
  </si>
  <si>
    <t>** Ja izglītības iestādes norādītie faktiskie izdevumi pārsniedz maksimālo iespējamo izdevumu kompensācijas apmēru, norādīts maksimālais iespējamais izdevumu kompensācijas apmērs.</t>
  </si>
  <si>
    <t>* Izdevumu pozīcijai "Pedagogu darba samaksa profesionālās izglītības iestādes" - vienas darba dienas izmaksa, izdevumu pozīcijām "Stipedijas" un "Uzturēšanas izmaksas"- vienas kalendārās dienas izmaksa.</t>
  </si>
  <si>
    <t>x</t>
  </si>
  <si>
    <t>Kopējais summētais darba dienu skaits pārskata mēnesī</t>
  </si>
  <si>
    <t>Kopējais summētais kalendāro dienu skaits pārskata mēnesī</t>
  </si>
  <si>
    <t>Maksimālais iespējamais izdevumu kompensācijas apmērs, euro</t>
  </si>
  <si>
    <t>Faktiskie izdevumi pārskata mēnesī**, euro</t>
  </si>
  <si>
    <t>Pedagogu darba samaksas un papildus profesionālo izglītības iestāžu izmaksas uz vienu izglītojamo pārskata mēneša vienai dienai*</t>
  </si>
  <si>
    <t>Dibinātājs - Izglītības un zinātnes ministrija</t>
  </si>
  <si>
    <t>Pavisam kopā</t>
  </si>
  <si>
    <t>Kopā IZM</t>
  </si>
  <si>
    <t>Dibinātājs - Izglītības un zinātnes ministrija (IZM)</t>
  </si>
  <si>
    <t>2.</t>
  </si>
  <si>
    <t xml:space="preserve">Pirmreizēji VIIS reģistrēto izglītojamo skaits pārskata mēnesī ar apakšstatusu "Ukrainas civiliedzīvotājs" </t>
  </si>
  <si>
    <t>Unikālais izglītojamo skaits pārskata mēnesī  ar VIIS reģistrēto apakšstatusu "Ukrainas civiliedzīvotājs"</t>
  </si>
  <si>
    <t>1.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</si>
  <si>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</si>
  <si>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</si>
  <si>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</si>
  <si>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</si>
  <si>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</si>
  <si>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</si>
  <si>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</si>
  <si>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</si>
  <si>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</si>
  <si>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11.1.</t>
  </si>
  <si>
    <t>11.2.</t>
  </si>
  <si>
    <t>Daugavpis tehnoloģiju un tūrisma tehnikums</t>
  </si>
  <si>
    <t>Kalendāro dienu skaits mēnesī</t>
  </si>
  <si>
    <t>Darba dienu skaits mēnesī</t>
  </si>
  <si>
    <t>PROF Februāŗis</t>
  </si>
  <si>
    <t>PROF Marts</t>
  </si>
  <si>
    <t>PROF Aprīlis</t>
  </si>
  <si>
    <t>PROF Maijs</t>
  </si>
  <si>
    <t>Stipendija (mēnesī)***</t>
  </si>
  <si>
    <t>***Ņemot vērā, ka par jūliju un augustu aprēķinātās un izmaksātās stipendijas jūnijā jānorāda izdevumos par jūnija mēnesi, maksimālais iespējamais izdevumu kompensācijas apmērs = 15 * 3=45 EUR. Savukārt, ailē "Kopējais summētais kalendāro dienu skaits pārskata mēnesī" kalendāro dienu skaits par jūliju un augustu nav iekļauts.</t>
  </si>
  <si>
    <t>Rīgas Valsts tehnikums</t>
  </si>
  <si>
    <t>PROF Kopsavilkums Janvāris-Jūnijs</t>
  </si>
  <si>
    <t>PROF Jūnijs</t>
  </si>
  <si>
    <t>PROF Janvāris</t>
  </si>
  <si>
    <t>Ukrainas civiliedzīvotāji, kuri uz 2023. gada 1. septembri (t.sk. citā izglītības iestādē) ir reģistrēti Valsts izglītības informācijas sistēmā ar apakšstatusu "Ukrainas civiliedzīvotājs"</t>
  </si>
  <si>
    <t>Ukrainas civiliedzīvotāji septembrī, kuri pēc 2023. gada 1. septembra ir reģistrēti Valsts izglītības informācijas sistēmā ar apakšstatusu "Ukrainas civiliedzīvotājs"</t>
  </si>
  <si>
    <t>Latgales Industriālais tehnikums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</si>
</sst>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9" x14ac:knownFonts="1">
    <font>
      <sz val="11"/>
      <color theme="1"/>
      <name val="Calibri"/>
      <family val="2"/>
      <charset val="186"/>
      <scheme val="minor"/>
    </font>
    <font>
      <sz val="11"/>
      <color indexed="8"/>
      <name val="Calibri"/>
      <family val="2"/>
    </font>
    <font>
      <sz val="11"/>
      <name val="Times New Roman"/>
      <family val="1"/>
      <charset val="186"/>
    </font>
    <font>
      <b/>
      <sz val="11"/>
      <name val="Times New Roman"/>
      <family val="1"/>
      <charset val="186"/>
    </font>
    <font>
      <sz val="11"/>
      <name val="Calibri"/>
      <family val="2"/>
      <charset val="186"/>
      <scheme val="minor"/>
    </font>
    <font>
      <b/>
      <sz val="14"/>
      <name val="Times New Roman"/>
      <family val="1"/>
      <charset val="186"/>
    </font>
    <font>
      <sz val="11"/>
      <color indexed="8"/>
      <name val="Calibri"/>
      <family val="2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/>
  </cellStyleXfs>
  <cellXfs count="104">
    <xf numFmtId="0" fontId="0" fillId="0" borderId="0" xfId="0"/>
    <xf numFmtId="4" fontId="7" fillId="3" borderId="8" xfId="2" applyNumberFormat="1" applyFont="1" applyFill="1" applyBorder="1" applyAlignment="1" applyProtection="1">
      <alignment horizontal="center" vertical="center"/>
      <protection locked="0"/>
    </xf>
    <xf numFmtId="4" fontId="7" fillId="3" borderId="8" xfId="2" applyNumberFormat="1" applyFont="1" applyFill="1" applyBorder="1" applyAlignment="1" applyProtection="1">
      <alignment horizontal="right" vertical="center"/>
      <protection locked="0"/>
    </xf>
    <xf numFmtId="0" fontId="2" fillId="0" borderId="0" xfId="2" applyFont="1"/>
    <xf numFmtId="0" fontId="7" fillId="0" borderId="0" xfId="1" applyFont="1" applyAlignment="1">
      <alignment horizontal="justify" vertical="center"/>
    </xf>
    <xf numFmtId="0" fontId="4" fillId="0" borderId="0" xfId="0" applyFont="1"/>
    <xf numFmtId="0" fontId="7" fillId="0" borderId="0" xfId="0" applyFont="1" applyAlignment="1">
      <alignment horizontal="right"/>
    </xf>
    <xf numFmtId="0" fontId="7" fillId="0" borderId="6" xfId="0" applyFont="1" applyBorder="1" applyAlignment="1">
      <alignment horizontal="left" vertical="center" wrapText="1"/>
    </xf>
    <xf numFmtId="4" fontId="8" fillId="4" borderId="8" xfId="2" applyNumberFormat="1" applyFont="1" applyFill="1" applyBorder="1" applyAlignment="1" applyProtection="1">
      <alignment horizontal="center" vertical="center"/>
      <protection locked="0" hidden="1"/>
    </xf>
    <xf numFmtId="49" fontId="7" fillId="0" borderId="9" xfId="0" applyNumberFormat="1" applyFont="1" applyBorder="1" applyAlignment="1">
      <alignment horizontal="left" vertical="center" wrapText="1"/>
    </xf>
    <xf numFmtId="0" fontId="7" fillId="3" borderId="6" xfId="0" applyFont="1" applyFill="1" applyBorder="1" applyAlignment="1">
      <alignment horizontal="left" vertical="center" wrapText="1"/>
    </xf>
    <xf numFmtId="4" fontId="8" fillId="3" borderId="5" xfId="2" applyNumberFormat="1" applyFont="1" applyFill="1" applyBorder="1" applyAlignment="1">
      <alignment horizontal="center" vertical="center"/>
    </xf>
    <xf numFmtId="49" fontId="8" fillId="0" borderId="0" xfId="1" applyNumberFormat="1" applyFont="1" applyFill="1" applyBorder="1" applyAlignment="1">
      <alignment horizontal="left" vertical="center" wrapText="1"/>
    </xf>
    <xf numFmtId="49" fontId="8" fillId="0" borderId="0" xfId="1" applyNumberFormat="1" applyFont="1" applyFill="1" applyAlignment="1">
      <alignment horizontal="left" vertical="center" wrapText="1"/>
    </xf>
    <xf numFmtId="49" fontId="7" fillId="0" borderId="0" xfId="1" applyNumberFormat="1" applyFont="1" applyFill="1" applyAlignment="1">
      <alignment horizontal="left" vertical="center" wrapText="1"/>
    </xf>
    <xf numFmtId="49" fontId="7" fillId="0" borderId="0" xfId="1" applyNumberFormat="1" applyFont="1" applyFill="1" applyBorder="1" applyAlignment="1">
      <alignment vertical="center" wrapText="1"/>
    </xf>
    <xf numFmtId="0" fontId="2" fillId="0" borderId="0" xfId="2" applyFont="1" applyFill="1"/>
    <xf numFmtId="0" fontId="7" fillId="0" borderId="0" xfId="1" applyFont="1" applyFill="1" applyBorder="1"/>
    <xf numFmtId="0" fontId="5" fillId="0" borderId="2" xfId="1" applyFont="1" applyBorder="1" applyAlignment="1">
      <alignment horizontal="left" vertical="center"/>
    </xf>
    <xf numFmtId="4" fontId="7" fillId="3" borderId="8" xfId="2" applyNumberFormat="1" applyFont="1" applyFill="1" applyBorder="1" applyAlignment="1" applyProtection="1">
      <alignment horizontal="center" vertical="center"/>
    </xf>
    <xf numFmtId="49" fontId="8" fillId="0" borderId="7" xfId="2" applyNumberFormat="1" applyFont="1" applyBorder="1" applyAlignment="1">
      <alignment horizontal="center" vertical="center"/>
    </xf>
    <xf numFmtId="49" fontId="7" fillId="0" borderId="7" xfId="2" applyNumberFormat="1" applyFont="1" applyBorder="1" applyAlignment="1">
      <alignment horizontal="right" vertical="center"/>
    </xf>
    <xf numFmtId="0" fontId="2" fillId="0" borderId="16" xfId="1" applyFont="1" applyFill="1" applyBorder="1" applyAlignment="1">
      <alignment horizontal="center" vertical="center" wrapText="1"/>
    </xf>
    <xf numFmtId="49" fontId="7" fillId="0" borderId="0" xfId="1" applyNumberFormat="1" applyFont="1" applyFill="1" applyBorder="1" applyAlignment="1">
      <alignment horizontal="left" vertical="center"/>
    </xf>
    <xf numFmtId="0" fontId="2" fillId="0" borderId="0" xfId="1" applyFont="1" applyFill="1" applyBorder="1" applyAlignment="1">
      <alignment horizontal="center" vertical="center" wrapText="1"/>
    </xf>
    <xf numFmtId="0" fontId="5" fillId="0" borderId="0" xfId="1" applyFont="1" applyBorder="1" applyAlignment="1">
      <alignment horizontal="left" vertical="center"/>
    </xf>
    <xf numFmtId="0" fontId="7" fillId="0" borderId="0" xfId="1" applyFont="1" applyAlignment="1">
      <alignment horizontal="right" vertical="center"/>
    </xf>
    <xf numFmtId="0" fontId="7" fillId="0" borderId="0" xfId="1" applyFont="1" applyFill="1" applyBorder="1" applyAlignment="1">
      <alignment horizontal="right" vertical="center" wrapText="1"/>
    </xf>
    <xf numFmtId="0" fontId="7" fillId="0" borderId="0" xfId="1" applyFont="1" applyBorder="1" applyAlignment="1">
      <alignment horizontal="left" vertical="center"/>
    </xf>
    <xf numFmtId="164" fontId="7" fillId="3" borderId="8" xfId="2" applyNumberFormat="1" applyFont="1" applyFill="1" applyBorder="1" applyAlignment="1" applyProtection="1">
      <alignment horizontal="center" vertical="center"/>
      <protection locked="0"/>
    </xf>
    <xf numFmtId="164" fontId="7" fillId="3" borderId="8" xfId="2" applyNumberFormat="1" applyFont="1" applyFill="1" applyBorder="1" applyAlignment="1" applyProtection="1">
      <alignment horizontal="center" vertical="center"/>
    </xf>
    <xf numFmtId="164" fontId="7" fillId="3" borderId="8" xfId="2" applyNumberFormat="1" applyFont="1" applyFill="1" applyBorder="1" applyAlignment="1" applyProtection="1">
      <alignment horizontal="right" vertical="center"/>
      <protection locked="0"/>
    </xf>
    <xf numFmtId="3" fontId="8" fillId="4" borderId="8" xfId="2" applyNumberFormat="1" applyFont="1" applyFill="1" applyBorder="1" applyAlignment="1" applyProtection="1">
      <alignment horizontal="center" vertical="center"/>
      <protection locked="0" hidden="1"/>
    </xf>
    <xf numFmtId="3" fontId="8" fillId="5" borderId="8" xfId="2" applyNumberFormat="1" applyFont="1" applyFill="1" applyBorder="1" applyAlignment="1" applyProtection="1">
      <alignment horizontal="center" vertical="center"/>
      <protection locked="0" hidden="1"/>
    </xf>
    <xf numFmtId="4" fontId="8" fillId="5" borderId="8" xfId="2" applyNumberFormat="1" applyFont="1" applyFill="1" applyBorder="1" applyAlignment="1" applyProtection="1">
      <alignment horizontal="center" vertical="center"/>
      <protection locked="0" hidden="1"/>
    </xf>
    <xf numFmtId="0" fontId="7" fillId="5" borderId="22" xfId="2" applyFont="1" applyFill="1" applyBorder="1" applyAlignment="1">
      <alignment horizontal="center" vertical="center" wrapText="1"/>
    </xf>
    <xf numFmtId="4" fontId="8" fillId="4" borderId="11" xfId="2" applyNumberFormat="1" applyFont="1" applyFill="1" applyBorder="1" applyAlignment="1" applyProtection="1">
      <alignment horizontal="center" vertical="center"/>
      <protection locked="0" hidden="1"/>
    </xf>
    <xf numFmtId="4" fontId="8" fillId="4" borderId="5" xfId="2" applyNumberFormat="1" applyFont="1" applyFill="1" applyBorder="1" applyAlignment="1" applyProtection="1">
      <alignment horizontal="center" vertical="center"/>
      <protection locked="0" hidden="1"/>
    </xf>
    <xf numFmtId="4" fontId="8" fillId="5" borderId="11" xfId="2" applyNumberFormat="1" applyFont="1" applyFill="1" applyBorder="1" applyAlignment="1" applyProtection="1">
      <alignment horizontal="center" vertical="center"/>
      <protection locked="0" hidden="1"/>
    </xf>
    <xf numFmtId="4" fontId="8" fillId="5" borderId="5" xfId="2" applyNumberFormat="1" applyFont="1" applyFill="1" applyBorder="1" applyAlignment="1" applyProtection="1">
      <alignment horizontal="center" vertical="center"/>
      <protection locked="0" hidden="1"/>
    </xf>
    <xf numFmtId="49" fontId="7" fillId="0" borderId="10" xfId="2" applyNumberFormat="1" applyFont="1" applyBorder="1" applyAlignment="1">
      <alignment horizontal="right" vertical="center"/>
    </xf>
    <xf numFmtId="0" fontId="7" fillId="3" borderId="14" xfId="0" applyFont="1" applyFill="1" applyBorder="1" applyAlignment="1">
      <alignment horizontal="left" vertical="center" wrapText="1"/>
    </xf>
    <xf numFmtId="49" fontId="7" fillId="0" borderId="0" xfId="1" applyNumberFormat="1" applyFont="1" applyFill="1" applyAlignment="1">
      <alignment horizontal="left" vertical="center"/>
    </xf>
    <xf numFmtId="49" fontId="8" fillId="0" borderId="10" xfId="2" applyNumberFormat="1" applyFont="1" applyBorder="1" applyAlignment="1">
      <alignment horizontal="center" vertical="center"/>
    </xf>
    <xf numFmtId="0" fontId="7" fillId="0" borderId="14" xfId="0" applyFont="1" applyBorder="1" applyAlignment="1">
      <alignment horizontal="left" vertical="center" wrapText="1"/>
    </xf>
    <xf numFmtId="4" fontId="7" fillId="3" borderId="11" xfId="2" applyNumberFormat="1" applyFont="1" applyFill="1" applyBorder="1" applyAlignment="1" applyProtection="1">
      <alignment horizontal="center" vertical="center"/>
      <protection locked="0"/>
    </xf>
    <xf numFmtId="164" fontId="7" fillId="3" borderId="11" xfId="2" applyNumberFormat="1" applyFont="1" applyFill="1" applyBorder="1" applyAlignment="1" applyProtection="1">
      <alignment horizontal="center" vertical="center"/>
      <protection locked="0"/>
    </xf>
    <xf numFmtId="0" fontId="7" fillId="0" borderId="22" xfId="2" applyFont="1" applyFill="1" applyBorder="1" applyAlignment="1" applyProtection="1">
      <alignment horizontal="center" vertical="center" wrapText="1"/>
    </xf>
    <xf numFmtId="4" fontId="8" fillId="5" borderId="8" xfId="2" applyNumberFormat="1" applyFont="1" applyFill="1" applyBorder="1" applyAlignment="1" applyProtection="1">
      <alignment horizontal="right" vertical="center"/>
      <protection locked="0" hidden="1"/>
    </xf>
    <xf numFmtId="4" fontId="8" fillId="4" borderId="8" xfId="2" applyNumberFormat="1" applyFont="1" applyFill="1" applyBorder="1" applyAlignment="1" applyProtection="1">
      <alignment horizontal="right" vertical="center"/>
      <protection locked="0" hidden="1"/>
    </xf>
    <xf numFmtId="49" fontId="7" fillId="0" borderId="0" xfId="1" applyNumberFormat="1" applyFont="1" applyAlignment="1">
      <alignment horizontal="left" vertical="center"/>
    </xf>
    <xf numFmtId="4" fontId="7" fillId="0" borderId="8" xfId="2" applyNumberFormat="1" applyFont="1" applyFill="1" applyBorder="1" applyAlignment="1" applyProtection="1">
      <alignment horizontal="right" vertical="center"/>
      <protection locked="0"/>
    </xf>
    <xf numFmtId="4" fontId="7" fillId="0" borderId="8" xfId="2" applyNumberFormat="1" applyFont="1" applyFill="1" applyBorder="1" applyAlignment="1" applyProtection="1">
      <alignment horizontal="center" vertical="center"/>
      <protection locked="0"/>
    </xf>
    <xf numFmtId="4" fontId="7" fillId="0" borderId="11" xfId="2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/>
    <xf numFmtId="0" fontId="0" fillId="0" borderId="0" xfId="0" applyFill="1" applyAlignment="1">
      <alignment horizontal="left"/>
    </xf>
    <xf numFmtId="3" fontId="7" fillId="0" borderId="8" xfId="2" applyNumberFormat="1" applyFont="1" applyFill="1" applyBorder="1" applyAlignment="1" applyProtection="1">
      <alignment horizontal="center" vertical="center"/>
      <protection locked="0"/>
    </xf>
    <xf numFmtId="4" fontId="7" fillId="0" borderId="8" xfId="2" applyNumberFormat="1" applyFont="1" applyFill="1" applyBorder="1" applyAlignment="1" applyProtection="1">
      <alignment horizontal="center" vertical="center"/>
    </xf>
    <xf numFmtId="4" fontId="8" fillId="0" borderId="5" xfId="2" applyNumberFormat="1" applyFont="1" applyFill="1" applyBorder="1" applyAlignment="1" applyProtection="1">
      <alignment horizontal="center" vertical="center"/>
    </xf>
    <xf numFmtId="4" fontId="0" fillId="0" borderId="0" xfId="0" applyNumberFormat="1" applyFill="1"/>
    <xf numFmtId="0" fontId="0" fillId="0" borderId="0" xfId="0" applyFill="1" applyAlignment="1">
      <alignment horizontal="left" wrapText="1"/>
    </xf>
    <xf numFmtId="49" fontId="7" fillId="0" borderId="0" xfId="1" applyNumberFormat="1" applyFont="1" applyFill="1" applyBorder="1" applyAlignment="1">
      <alignment horizontal="center" vertical="center" wrapText="1"/>
    </xf>
    <xf numFmtId="0" fontId="7" fillId="0" borderId="0" xfId="2" applyFont="1" applyFill="1" applyBorder="1" applyAlignment="1" applyProtection="1">
      <alignment horizontal="center" vertical="center" wrapText="1"/>
    </xf>
    <xf numFmtId="49" fontId="7" fillId="0" borderId="0" xfId="1" applyNumberFormat="1" applyFont="1" applyFill="1" applyBorder="1" applyAlignment="1">
      <alignment horizontal="left" vertical="center" wrapText="1"/>
    </xf>
    <xf numFmtId="3" fontId="7" fillId="3" borderId="0" xfId="2" applyNumberFormat="1" applyFont="1" applyFill="1" applyBorder="1" applyAlignment="1" applyProtection="1">
      <alignment horizontal="center" vertical="center"/>
      <protection locked="0"/>
    </xf>
    <xf numFmtId="4" fontId="7" fillId="3" borderId="0" xfId="2" applyNumberFormat="1" applyFont="1" applyFill="1" applyBorder="1" applyAlignment="1" applyProtection="1">
      <alignment horizontal="center" vertical="center"/>
      <protection locked="0"/>
    </xf>
    <xf numFmtId="4" fontId="7" fillId="3" borderId="0" xfId="2" applyNumberFormat="1" applyFont="1" applyFill="1" applyBorder="1" applyAlignment="1" applyProtection="1">
      <alignment horizontal="center" vertical="center"/>
    </xf>
    <xf numFmtId="4" fontId="7" fillId="3" borderId="0" xfId="2" applyNumberFormat="1" applyFont="1" applyFill="1" applyBorder="1" applyAlignment="1" applyProtection="1">
      <alignment horizontal="right" vertical="center"/>
      <protection locked="0"/>
    </xf>
    <xf numFmtId="4" fontId="8" fillId="3" borderId="0" xfId="2" applyNumberFormat="1" applyFont="1" applyFill="1" applyBorder="1" applyAlignment="1" applyProtection="1">
      <alignment horizontal="center" vertical="center"/>
    </xf>
    <xf numFmtId="49" fontId="7" fillId="0" borderId="26" xfId="2" applyNumberFormat="1" applyFont="1" applyBorder="1" applyAlignment="1">
      <alignment horizontal="right" vertical="center"/>
    </xf>
    <xf numFmtId="0" fontId="7" fillId="3" borderId="27" xfId="0" applyFont="1" applyFill="1" applyBorder="1" applyAlignment="1">
      <alignment horizontal="left" vertical="center" wrapText="1"/>
    </xf>
    <xf numFmtId="4" fontId="7" fillId="3" borderId="22" xfId="2" applyNumberFormat="1" applyFont="1" applyFill="1" applyBorder="1" applyAlignment="1" applyProtection="1">
      <alignment horizontal="right" vertical="center"/>
      <protection locked="0"/>
    </xf>
    <xf numFmtId="164" fontId="7" fillId="3" borderId="22" xfId="2" applyNumberFormat="1" applyFont="1" applyFill="1" applyBorder="1" applyAlignment="1" applyProtection="1">
      <alignment horizontal="right" vertical="center"/>
      <protection locked="0"/>
    </xf>
    <xf numFmtId="4" fontId="8" fillId="4" borderId="22" xfId="2" applyNumberFormat="1" applyFont="1" applyFill="1" applyBorder="1" applyAlignment="1" applyProtection="1">
      <alignment horizontal="right" vertical="center"/>
      <protection locked="0" hidden="1"/>
    </xf>
    <xf numFmtId="4" fontId="8" fillId="5" borderId="22" xfId="2" applyNumberFormat="1" applyFont="1" applyFill="1" applyBorder="1" applyAlignment="1" applyProtection="1">
      <alignment horizontal="right" vertical="center"/>
      <protection locked="0" hidden="1"/>
    </xf>
    <xf numFmtId="4" fontId="7" fillId="0" borderId="22" xfId="2" applyNumberFormat="1" applyFont="1" applyFill="1" applyBorder="1" applyAlignment="1" applyProtection="1">
      <alignment horizontal="right" vertical="center"/>
      <protection locked="0"/>
    </xf>
    <xf numFmtId="3" fontId="0" fillId="0" borderId="0" xfId="0" applyNumberFormat="1"/>
    <xf numFmtId="4" fontId="0" fillId="0" borderId="0" xfId="0" applyNumberFormat="1"/>
    <xf numFmtId="0" fontId="8" fillId="0" borderId="3" xfId="2" applyFont="1" applyBorder="1" applyAlignment="1">
      <alignment horizontal="left" wrapText="1"/>
    </xf>
    <xf numFmtId="0" fontId="8" fillId="0" borderId="4" xfId="2" applyFont="1" applyBorder="1" applyAlignment="1">
      <alignment horizontal="left" wrapText="1"/>
    </xf>
    <xf numFmtId="0" fontId="7" fillId="0" borderId="12" xfId="2" applyFont="1" applyFill="1" applyBorder="1" applyAlignment="1">
      <alignment horizontal="center" vertical="center" wrapText="1"/>
    </xf>
    <xf numFmtId="0" fontId="7" fillId="0" borderId="20" xfId="2" applyFont="1" applyFill="1" applyBorder="1" applyAlignment="1">
      <alignment horizontal="center" vertical="center" wrapText="1"/>
    </xf>
    <xf numFmtId="49" fontId="7" fillId="0" borderId="24" xfId="1" applyNumberFormat="1" applyFont="1" applyFill="1" applyBorder="1" applyAlignment="1">
      <alignment horizontal="center" vertical="center" wrapText="1"/>
    </xf>
    <xf numFmtId="49" fontId="7" fillId="0" borderId="19" xfId="1" applyNumberFormat="1" applyFont="1" applyFill="1" applyBorder="1" applyAlignment="1">
      <alignment horizontal="center" vertical="center" wrapText="1"/>
    </xf>
    <xf numFmtId="49" fontId="7" fillId="0" borderId="17" xfId="1" applyNumberFormat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49" fontId="7" fillId="0" borderId="12" xfId="1" applyNumberFormat="1" applyFont="1" applyFill="1" applyBorder="1" applyAlignment="1">
      <alignment horizontal="center" vertical="center" wrapText="1"/>
    </xf>
    <xf numFmtId="49" fontId="7" fillId="0" borderId="23" xfId="1" applyNumberFormat="1" applyFont="1" applyFill="1" applyBorder="1" applyAlignment="1">
      <alignment horizontal="center" vertical="center" wrapText="1"/>
    </xf>
    <xf numFmtId="49" fontId="7" fillId="0" borderId="20" xfId="1" applyNumberFormat="1" applyFont="1" applyFill="1" applyBorder="1" applyAlignment="1">
      <alignment horizontal="center" vertical="center" wrapText="1"/>
    </xf>
    <xf numFmtId="49" fontId="7" fillId="0" borderId="21" xfId="1" applyNumberFormat="1" applyFont="1" applyFill="1" applyBorder="1" applyAlignment="1">
      <alignment horizontal="center" vertical="center" wrapText="1"/>
    </xf>
    <xf numFmtId="49" fontId="7" fillId="0" borderId="11" xfId="1" applyNumberFormat="1" applyFont="1" applyFill="1" applyBorder="1" applyAlignment="1">
      <alignment horizontal="center" vertical="center" wrapText="1"/>
    </xf>
    <xf numFmtId="49" fontId="7" fillId="0" borderId="22" xfId="1" applyNumberFormat="1" applyFont="1" applyFill="1" applyBorder="1" applyAlignment="1">
      <alignment horizontal="center" vertical="center" wrapText="1"/>
    </xf>
    <xf numFmtId="49" fontId="7" fillId="0" borderId="13" xfId="1" applyNumberFormat="1" applyFont="1" applyFill="1" applyBorder="1" applyAlignment="1">
      <alignment horizontal="center" vertical="center" wrapText="1"/>
    </xf>
    <xf numFmtId="49" fontId="7" fillId="0" borderId="0" xfId="1" applyNumberFormat="1" applyFont="1" applyFill="1" applyBorder="1" applyAlignment="1">
      <alignment horizontal="center" vertical="center" wrapText="1"/>
    </xf>
    <xf numFmtId="49" fontId="7" fillId="0" borderId="18" xfId="1" applyNumberFormat="1" applyFont="1" applyFill="1" applyBorder="1" applyAlignment="1">
      <alignment horizontal="center" vertical="center" wrapText="1"/>
    </xf>
    <xf numFmtId="49" fontId="7" fillId="0" borderId="24" xfId="1" applyNumberFormat="1" applyFont="1" applyFill="1" applyBorder="1" applyAlignment="1">
      <alignment horizontal="left" vertical="center" wrapText="1"/>
    </xf>
    <xf numFmtId="49" fontId="7" fillId="0" borderId="19" xfId="1" applyNumberFormat="1" applyFont="1" applyFill="1" applyBorder="1" applyAlignment="1">
      <alignment horizontal="left" vertical="center" wrapText="1"/>
    </xf>
    <xf numFmtId="49" fontId="7" fillId="0" borderId="17" xfId="1" applyNumberFormat="1" applyFont="1" applyFill="1" applyBorder="1" applyAlignment="1">
      <alignment horizontal="left" vertical="center" wrapText="1"/>
    </xf>
    <xf numFmtId="0" fontId="3" fillId="2" borderId="14" xfId="1" applyFont="1" applyFill="1" applyBorder="1" applyAlignment="1" applyProtection="1">
      <alignment horizontal="left" vertical="center" wrapText="1"/>
    </xf>
    <xf numFmtId="0" fontId="3" fillId="2" borderId="0" xfId="1" applyFont="1" applyFill="1" applyBorder="1" applyAlignment="1" applyProtection="1">
      <alignment horizontal="left" vertical="center" wrapText="1"/>
    </xf>
    <xf numFmtId="0" fontId="7" fillId="0" borderId="12" xfId="2" applyFont="1" applyFill="1" applyBorder="1" applyAlignment="1">
      <alignment horizontal="center" vertical="center"/>
    </xf>
    <xf numFmtId="0" fontId="7" fillId="0" borderId="20" xfId="2" applyFont="1" applyFill="1" applyBorder="1" applyAlignment="1">
      <alignment horizontal="center" vertical="center"/>
    </xf>
    <xf numFmtId="0" fontId="3" fillId="2" borderId="25" xfId="1" applyFont="1" applyFill="1" applyBorder="1" applyAlignment="1">
      <alignment horizontal="left" vertical="center" wrapText="1"/>
    </xf>
    <xf numFmtId="0" fontId="3" fillId="2" borderId="15" xfId="1" applyFont="1" applyFill="1" applyBorder="1" applyAlignment="1">
      <alignment horizontal="left" vertical="center" wrapText="1"/>
    </xf>
  </cellXfs>
  <cellStyles count="3">
    <cellStyle name="Excel Built-in Normal" xfId="2" xr:uid="{00000000-0005-0000-0000-000000000000}"/>
    <cellStyle name="Excel Built-in Normal 1" xfId="1" xr:uid="{00000000-0005-0000-0000-000001000000}"/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17/10/relationships/person" Target="persons/perso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5"/>
  <sheetViews>
    <sheetView tabSelected="1" workbookViewId="0">
      <pane xSplit="2" ySplit="7" topLeftCell="C8" activePane="bottomRight" state="frozen"/>
      <selection pane="topRight" activeCell="C1" sqref="C1"/>
      <selection pane="bottomLeft" activeCell="A9" sqref="A9"/>
      <selection pane="bottomRight" activeCell="K9" sqref="K9"/>
    </sheetView>
  </sheetViews>
  <sheetFormatPr defaultRowHeight="14.4" x14ac:dyDescent="0.3"/>
  <cols>
    <col min="1" max="1" width="8.88671875" style="5"/>
    <col min="2" max="2" width="29.44140625" style="5" customWidth="1"/>
    <col min="3" max="3" width="12.44140625" style="5" customWidth="1"/>
    <col min="4" max="4" width="23.21875" style="5" customWidth="1"/>
    <col min="5" max="6" width="9" style="5" customWidth="1"/>
    <col min="7" max="9" width="16.6640625" style="54" customWidth="1"/>
  </cols>
  <sheetData>
    <row r="1" spans="1:11" ht="14.4" customHeight="1" x14ac:dyDescent="0.3">
      <c r="A1" s="85" t="s">
        <v>0</v>
      </c>
      <c r="B1" s="85"/>
      <c r="C1" s="98" t="s">
        <v>49</v>
      </c>
      <c r="D1" s="99"/>
      <c r="E1" s="99"/>
      <c r="F1" s="99"/>
    </row>
    <row r="2" spans="1:11" ht="17.399999999999999" customHeight="1" x14ac:dyDescent="0.3">
      <c r="A2" s="85"/>
      <c r="B2" s="85"/>
      <c r="C2" s="18" t="s">
        <v>1</v>
      </c>
      <c r="D2" s="22"/>
      <c r="G2" s="55"/>
      <c r="H2" s="55"/>
      <c r="I2" s="55"/>
    </row>
    <row r="3" spans="1:11" ht="17.399999999999999" customHeight="1" x14ac:dyDescent="0.3">
      <c r="A3" s="24"/>
      <c r="B3" s="24"/>
      <c r="C3" s="25"/>
      <c r="D3" s="24"/>
      <c r="G3" s="55"/>
      <c r="H3" s="55"/>
      <c r="I3" s="55"/>
    </row>
    <row r="4" spans="1:11" ht="15" thickBot="1" x14ac:dyDescent="0.35">
      <c r="E4" s="6"/>
      <c r="F4" s="6"/>
    </row>
    <row r="5" spans="1:11" ht="36" customHeight="1" thickBot="1" x14ac:dyDescent="0.35">
      <c r="A5" s="86" t="s">
        <v>2</v>
      </c>
      <c r="B5" s="89" t="s">
        <v>3</v>
      </c>
      <c r="C5" s="92" t="s">
        <v>17</v>
      </c>
      <c r="D5" s="89" t="s">
        <v>19</v>
      </c>
      <c r="E5" s="83" t="s">
        <v>18</v>
      </c>
      <c r="F5" s="83"/>
      <c r="G5" s="83"/>
      <c r="H5" s="83"/>
      <c r="I5" s="84"/>
    </row>
    <row r="6" spans="1:11" ht="36" customHeight="1" thickBot="1" x14ac:dyDescent="0.35">
      <c r="A6" s="87"/>
      <c r="B6" s="90"/>
      <c r="C6" s="93"/>
      <c r="D6" s="90"/>
      <c r="E6" s="80" t="s">
        <v>21</v>
      </c>
      <c r="F6" s="82" t="s">
        <v>23</v>
      </c>
      <c r="G6" s="83"/>
      <c r="H6" s="83"/>
      <c r="I6" s="84"/>
    </row>
    <row r="7" spans="1:11" ht="40.200000000000003" thickBot="1" x14ac:dyDescent="0.35">
      <c r="A7" s="88"/>
      <c r="B7" s="91"/>
      <c r="C7" s="94"/>
      <c r="D7" s="91"/>
      <c r="E7" s="81"/>
      <c r="F7" s="35" t="s">
        <v>22</v>
      </c>
      <c r="G7" s="47" t="s">
        <v>39</v>
      </c>
      <c r="H7" s="47" t="s">
        <v>54</v>
      </c>
      <c r="I7" s="47" t="s">
        <v>48</v>
      </c>
    </row>
    <row r="8" spans="1:11" ht="15" thickBot="1" x14ac:dyDescent="0.35">
      <c r="A8" s="95" t="s">
        <v>52</v>
      </c>
      <c r="B8" s="96"/>
      <c r="C8" s="96"/>
      <c r="D8" s="96"/>
      <c r="E8" s="96"/>
      <c r="F8" s="96"/>
      <c r="G8" s="96"/>
      <c r="H8" s="96"/>
      <c r="I8" s="97"/>
    </row>
    <row r="9" spans="1:11" ht="52.8" x14ac:dyDescent="0.3">
      <c r="A9" s="20" t="s">
        <v>27</v>
      </c>
      <c r="B9" s="7" t="s">
        <v>26</v>
      </c>
      <c r="C9" s="1" t="s">
        <v>14</v>
      </c>
      <c r="D9" s="1" t="s">
        <v>14</v>
      </c>
      <c r="E9" s="32">
        <f>F9</f>
        <v>42</v>
      </c>
      <c r="F9" s="33">
        <f>SUM(G9:I9)</f>
        <v>42</v>
      </c>
      <c r="G9" s="56">
        <f>Janvaris!G11+Februaris!G11+Marts!G11+Aprilis!G11+Maijs!G11+Junijs!G11</f>
        <v>6</v>
      </c>
      <c r="H9" s="56">
        <f>Janvaris!H11+Februaris!H11+Marts!H11+Aprilis!H11+Maijs!H11+Junijs!H11</f>
        <v>6</v>
      </c>
      <c r="I9" s="56">
        <f>Janvaris!I11+Februaris!I11+Marts!I11+Aprilis!I11+Maijs!I11+Junijs!I11</f>
        <v>30</v>
      </c>
      <c r="K9" s="76"/>
    </row>
    <row r="10" spans="1:11" ht="26.4" x14ac:dyDescent="0.3">
      <c r="A10" s="20" t="s">
        <v>24</v>
      </c>
      <c r="B10" s="7" t="s">
        <v>15</v>
      </c>
      <c r="C10" s="1" t="s">
        <v>14</v>
      </c>
      <c r="D10" s="1" t="s">
        <v>14</v>
      </c>
      <c r="E10" s="32">
        <f>F10</f>
        <v>867</v>
      </c>
      <c r="F10" s="33">
        <f>SUM(G10:I10)</f>
        <v>867</v>
      </c>
      <c r="G10" s="56">
        <f>Janvaris!G12+Februaris!G12+Marts!G12+Aprilis!G12+Maijs!G12+Junijs!G12</f>
        <v>124</v>
      </c>
      <c r="H10" s="56">
        <f>Janvaris!H12+Februaris!H12+Marts!H12+Aprilis!H12+Maijs!H12+Junijs!H12</f>
        <v>124</v>
      </c>
      <c r="I10" s="56">
        <f>Janvaris!I12+Februaris!I12+Marts!I12+Aprilis!I12+Maijs!I12+Junijs!I12</f>
        <v>619</v>
      </c>
      <c r="K10" s="76"/>
    </row>
    <row r="11" spans="1:11" ht="27" thickBot="1" x14ac:dyDescent="0.35">
      <c r="A11" s="43" t="s">
        <v>28</v>
      </c>
      <c r="B11" s="44" t="s">
        <v>4</v>
      </c>
      <c r="C11" s="45">
        <f>257/2</f>
        <v>128.5</v>
      </c>
      <c r="D11" s="46" t="s">
        <v>14</v>
      </c>
      <c r="E11" s="36">
        <f>F11</f>
        <v>2389</v>
      </c>
      <c r="F11" s="38">
        <f>SUM(G11:I11)</f>
        <v>2389</v>
      </c>
      <c r="G11" s="52">
        <f>ROUNDUP(Janvaris!G13+Februaris!G13+Marts!G13+Aprilis!G13+Maijs!G13+Junijs!G13,0)</f>
        <v>0</v>
      </c>
      <c r="H11" s="52">
        <f>ROUNDUP(Janvaris!H13+Februaris!H13+Marts!H13+Aprilis!H13+Maijs!H13+Junijs!H13,0)</f>
        <v>322</v>
      </c>
      <c r="I11" s="52">
        <f>ROUNDUP(Janvaris!I13+Februaris!I13+Marts!I13+Aprilis!I13+Maijs!I13+Junijs!I13,0)</f>
        <v>2067</v>
      </c>
      <c r="K11" s="77"/>
    </row>
    <row r="12" spans="1:11" ht="14.4" customHeight="1" thickBot="1" x14ac:dyDescent="0.35">
      <c r="A12" s="95" t="s">
        <v>53</v>
      </c>
      <c r="B12" s="96"/>
      <c r="C12" s="96"/>
      <c r="D12" s="96"/>
      <c r="E12" s="96"/>
      <c r="F12" s="96"/>
      <c r="G12" s="96"/>
      <c r="H12" s="96"/>
      <c r="I12" s="97"/>
    </row>
    <row r="13" spans="1:11" ht="52.8" x14ac:dyDescent="0.3">
      <c r="A13" s="20" t="s">
        <v>29</v>
      </c>
      <c r="B13" s="7" t="s">
        <v>26</v>
      </c>
      <c r="C13" s="1" t="s">
        <v>14</v>
      </c>
      <c r="D13" s="1" t="s">
        <v>14</v>
      </c>
      <c r="E13" s="32">
        <f t="shared" ref="E13:E23" si="0">F13</f>
        <v>0</v>
      </c>
      <c r="F13" s="33">
        <f t="shared" ref="F13:F23" si="1">SUM(G13:I13)</f>
        <v>0</v>
      </c>
      <c r="G13" s="56">
        <f>Janvaris!G15+Februaris!G15+Marts!G15+Aprilis!G15+Maijs!G15+Junijs!G15</f>
        <v>0</v>
      </c>
      <c r="H13" s="56">
        <f>Janvaris!H15+Februaris!H15+Marts!H15+Aprilis!H15+Maijs!H15+Junijs!H15</f>
        <v>0</v>
      </c>
      <c r="I13" s="56">
        <f>Janvaris!I15+Februaris!I15+Marts!I15+Aprilis!I15+Maijs!I15+Junijs!I15</f>
        <v>0</v>
      </c>
    </row>
    <row r="14" spans="1:11" ht="52.8" x14ac:dyDescent="0.3">
      <c r="A14" s="20" t="s">
        <v>30</v>
      </c>
      <c r="B14" s="7" t="s">
        <v>25</v>
      </c>
      <c r="C14" s="1" t="s">
        <v>14</v>
      </c>
      <c r="D14" s="1" t="s">
        <v>14</v>
      </c>
      <c r="E14" s="32">
        <f t="shared" si="0"/>
        <v>0</v>
      </c>
      <c r="F14" s="33">
        <f t="shared" si="1"/>
        <v>0</v>
      </c>
      <c r="G14" s="56">
        <f>Janvaris!G16+Februaris!G16+Marts!G16+Aprilis!G16+Maijs!G16+Junijs!G16</f>
        <v>0</v>
      </c>
      <c r="H14" s="56">
        <f>Janvaris!H16+Februaris!H16+Marts!H16+Aprilis!H16+Maijs!H16+Junijs!H16</f>
        <v>0</v>
      </c>
      <c r="I14" s="56">
        <f>Janvaris!I16+Februaris!I16+Marts!I16+Aprilis!I16+Maijs!I16+Junijs!I16</f>
        <v>0</v>
      </c>
    </row>
    <row r="15" spans="1:11" ht="26.4" x14ac:dyDescent="0.3">
      <c r="A15" s="20" t="s">
        <v>31</v>
      </c>
      <c r="B15" s="7" t="s">
        <v>16</v>
      </c>
      <c r="C15" s="1" t="s">
        <v>14</v>
      </c>
      <c r="D15" s="1" t="s">
        <v>14</v>
      </c>
      <c r="E15" s="32">
        <f t="shared" si="0"/>
        <v>0</v>
      </c>
      <c r="F15" s="33">
        <f t="shared" si="1"/>
        <v>0</v>
      </c>
      <c r="G15" s="56">
        <f>Janvaris!G17+Februaris!G17+Marts!G17+Aprilis!G17+Maijs!G17+Junijs!G17</f>
        <v>0</v>
      </c>
      <c r="H15" s="56">
        <f>Janvaris!H17+Februaris!H17+Marts!H17+Aprilis!H17+Maijs!H17+Junijs!H17</f>
        <v>0</v>
      </c>
      <c r="I15" s="56">
        <f>Janvaris!I17+Februaris!I17+Marts!I17+Aprilis!I17+Maijs!I17+Junijs!I17</f>
        <v>0</v>
      </c>
    </row>
    <row r="16" spans="1:11" ht="26.4" x14ac:dyDescent="0.3">
      <c r="A16" s="20" t="s">
        <v>32</v>
      </c>
      <c r="B16" s="7" t="s">
        <v>15</v>
      </c>
      <c r="C16" s="1" t="s">
        <v>14</v>
      </c>
      <c r="D16" s="1" t="s">
        <v>14</v>
      </c>
      <c r="E16" s="32">
        <f t="shared" si="0"/>
        <v>0</v>
      </c>
      <c r="F16" s="33">
        <f t="shared" si="1"/>
        <v>0</v>
      </c>
      <c r="G16" s="56">
        <f>Janvaris!G18+Februaris!G18+Marts!G18+Aprilis!G18+Maijs!G18+Junijs!G18</f>
        <v>0</v>
      </c>
      <c r="H16" s="56">
        <f>Janvaris!H18+Februaris!H18+Marts!H18+Aprilis!H18+Maijs!H18+Junijs!H18</f>
        <v>0</v>
      </c>
      <c r="I16" s="56">
        <f>Janvaris!I18+Februaris!I18+Marts!I18+Aprilis!I18+Maijs!I18+Junijs!I18</f>
        <v>0</v>
      </c>
    </row>
    <row r="17" spans="1:9" ht="26.4" x14ac:dyDescent="0.3">
      <c r="A17" s="20" t="s">
        <v>33</v>
      </c>
      <c r="B17" s="7" t="s">
        <v>4</v>
      </c>
      <c r="C17" s="1">
        <v>257</v>
      </c>
      <c r="D17" s="29" t="s">
        <v>14</v>
      </c>
      <c r="E17" s="8">
        <f t="shared" si="0"/>
        <v>0</v>
      </c>
      <c r="F17" s="34">
        <f t="shared" si="1"/>
        <v>0</v>
      </c>
      <c r="G17" s="52">
        <f>ROUNDUP(Janvaris!G19+Februaris!G19+Marts!G19+Aprilis!G19+Maijs!G19+Junijs!G19,0)</f>
        <v>0</v>
      </c>
      <c r="H17" s="52">
        <f>ROUNDUP(Janvaris!H19+Februaris!H19+Marts!H19+Aprilis!H19+Maijs!H19+Junijs!H19,0)</f>
        <v>0</v>
      </c>
      <c r="I17" s="52">
        <f>ROUNDUP(Janvaris!I19+Februaris!I19+Marts!I19+Aprilis!I19+Maijs!I19+Junijs!I19,0)</f>
        <v>0</v>
      </c>
    </row>
    <row r="18" spans="1:9" ht="52.8" x14ac:dyDescent="0.3">
      <c r="A18" s="20" t="s">
        <v>34</v>
      </c>
      <c r="B18" s="7" t="s">
        <v>5</v>
      </c>
      <c r="C18" s="1">
        <v>50</v>
      </c>
      <c r="D18" s="29" t="s">
        <v>14</v>
      </c>
      <c r="E18" s="8">
        <f t="shared" si="0"/>
        <v>0</v>
      </c>
      <c r="F18" s="34">
        <f t="shared" si="1"/>
        <v>0</v>
      </c>
      <c r="G18" s="52">
        <f>ROUNDUP(Janvaris!G20+Februaris!G20+Marts!G20+Aprilis!G20+Maijs!G20+Junijs!G20,0)</f>
        <v>0</v>
      </c>
      <c r="H18" s="52">
        <f>ROUNDUP(Janvaris!H20+Februaris!H20+Marts!H20+Aprilis!H20+Maijs!H20+Junijs!H20,0)</f>
        <v>0</v>
      </c>
      <c r="I18" s="52">
        <f>ROUNDUP(Janvaris!I20+Februaris!I20+Marts!I20+Aprilis!I20+Maijs!I20+Junijs!I20,0)</f>
        <v>0</v>
      </c>
    </row>
    <row r="19" spans="1:9" x14ac:dyDescent="0.3">
      <c r="A19" s="20" t="s">
        <v>35</v>
      </c>
      <c r="B19" s="9" t="s">
        <v>6</v>
      </c>
      <c r="C19" s="1">
        <v>15</v>
      </c>
      <c r="D19" s="29" t="s">
        <v>14</v>
      </c>
      <c r="E19" s="8">
        <f t="shared" si="0"/>
        <v>0</v>
      </c>
      <c r="F19" s="34">
        <f t="shared" si="1"/>
        <v>0</v>
      </c>
      <c r="G19" s="52">
        <f>ROUNDUP(Janvaris!G21+Februaris!G21+Marts!G21+Aprilis!G21+Maijs!G21+Junijs!G21,0)</f>
        <v>0</v>
      </c>
      <c r="H19" s="52">
        <f>ROUNDUP(Janvaris!H21+Februaris!H21+Marts!H21+Aprilis!H21+Maijs!H21+Junijs!H21,0)</f>
        <v>0</v>
      </c>
      <c r="I19" s="52">
        <f>ROUNDUP(Janvaris!I21+Februaris!I21+Marts!I21+Aprilis!I21+Maijs!I21+Junijs!I21,0)</f>
        <v>0</v>
      </c>
    </row>
    <row r="20" spans="1:9" ht="26.4" x14ac:dyDescent="0.3">
      <c r="A20" s="20" t="s">
        <v>36</v>
      </c>
      <c r="B20" s="7" t="s">
        <v>7</v>
      </c>
      <c r="C20" s="19">
        <f>SUM(C21:C22)</f>
        <v>184.39999999999998</v>
      </c>
      <c r="D20" s="30" t="s">
        <v>14</v>
      </c>
      <c r="E20" s="8">
        <f t="shared" si="0"/>
        <v>0</v>
      </c>
      <c r="F20" s="34">
        <f t="shared" si="1"/>
        <v>0</v>
      </c>
      <c r="G20" s="57">
        <f t="shared" ref="G20:I20" si="2">G21+G22</f>
        <v>0</v>
      </c>
      <c r="H20" s="57">
        <f t="shared" si="2"/>
        <v>0</v>
      </c>
      <c r="I20" s="57">
        <f t="shared" si="2"/>
        <v>0</v>
      </c>
    </row>
    <row r="21" spans="1:9" ht="26.4" x14ac:dyDescent="0.3">
      <c r="A21" s="21" t="s">
        <v>37</v>
      </c>
      <c r="B21" s="10" t="s">
        <v>8</v>
      </c>
      <c r="C21" s="2">
        <v>76.08</v>
      </c>
      <c r="D21" s="31" t="s">
        <v>14</v>
      </c>
      <c r="E21" s="49">
        <f t="shared" si="0"/>
        <v>0</v>
      </c>
      <c r="F21" s="48">
        <f t="shared" si="1"/>
        <v>0</v>
      </c>
      <c r="G21" s="51">
        <f>ROUNDUP(Janvaris!G23+Februaris!G23+Marts!G23+Aprilis!G23+Maijs!G23+Junijs!G23,0)</f>
        <v>0</v>
      </c>
      <c r="H21" s="51">
        <f>ROUNDUP(Janvaris!H23+Februaris!H23+Marts!H23+Aprilis!H23+Maijs!H23+Junijs!H23,0)</f>
        <v>0</v>
      </c>
      <c r="I21" s="51">
        <f>ROUNDUP(Janvaris!I23+Februaris!I23+Marts!I23+Aprilis!I23+Maijs!I23+Junijs!I23,0)</f>
        <v>0</v>
      </c>
    </row>
    <row r="22" spans="1:9" ht="15" thickBot="1" x14ac:dyDescent="0.35">
      <c r="A22" s="69" t="s">
        <v>38</v>
      </c>
      <c r="B22" s="70" t="s">
        <v>9</v>
      </c>
      <c r="C22" s="71">
        <v>108.32</v>
      </c>
      <c r="D22" s="72" t="s">
        <v>14</v>
      </c>
      <c r="E22" s="73">
        <f t="shared" si="0"/>
        <v>0</v>
      </c>
      <c r="F22" s="74">
        <f t="shared" si="1"/>
        <v>0</v>
      </c>
      <c r="G22" s="75">
        <f>ROUNDUP(Janvaris!G24+Februaris!G24+Marts!G24+Aprilis!G24+Maijs!G24+Junijs!G24,0)</f>
        <v>0</v>
      </c>
      <c r="H22" s="75">
        <f>ROUNDUP(Janvaris!H24+Februaris!H24+Marts!H24+Aprilis!H24+Maijs!H24+Junijs!H24,0)</f>
        <v>0</v>
      </c>
      <c r="I22" s="75">
        <f>ROUNDUP(Janvaris!I24+Februaris!I24+Marts!I24+Aprilis!I24+Maijs!I24+Junijs!I24,0)</f>
        <v>0</v>
      </c>
    </row>
    <row r="23" spans="1:9" ht="15" thickBot="1" x14ac:dyDescent="0.35">
      <c r="A23" s="78" t="s">
        <v>10</v>
      </c>
      <c r="B23" s="79"/>
      <c r="C23" s="11"/>
      <c r="D23" s="11"/>
      <c r="E23" s="37">
        <f t="shared" si="0"/>
        <v>2389</v>
      </c>
      <c r="F23" s="39">
        <f t="shared" si="1"/>
        <v>2389</v>
      </c>
      <c r="G23" s="58">
        <f>G11+G17+G18+G19+G20</f>
        <v>0</v>
      </c>
      <c r="H23" s="58">
        <f>H11+H17+H18+H19+H20</f>
        <v>322</v>
      </c>
      <c r="I23" s="58">
        <f>I11+I17+I18+I19+I20</f>
        <v>2067</v>
      </c>
    </row>
    <row r="24" spans="1:9" x14ac:dyDescent="0.3">
      <c r="A24" s="23"/>
      <c r="B24" s="15"/>
      <c r="C24" s="15"/>
      <c r="D24" s="15"/>
      <c r="E24" s="15"/>
      <c r="F24" s="15"/>
    </row>
    <row r="25" spans="1:9" x14ac:dyDescent="0.3">
      <c r="A25" s="16"/>
      <c r="B25" s="15"/>
      <c r="C25" s="15"/>
      <c r="D25" s="15"/>
      <c r="E25" s="17"/>
      <c r="F25" s="17"/>
      <c r="H25" s="59"/>
    </row>
  </sheetData>
  <mergeCells count="12">
    <mergeCell ref="A23:B23"/>
    <mergeCell ref="E6:E7"/>
    <mergeCell ref="F6:I6"/>
    <mergeCell ref="A1:B2"/>
    <mergeCell ref="A5:A7"/>
    <mergeCell ref="B5:B7"/>
    <mergeCell ref="C5:C7"/>
    <mergeCell ref="D5:D7"/>
    <mergeCell ref="E5:I5"/>
    <mergeCell ref="A8:I8"/>
    <mergeCell ref="A12:I12"/>
    <mergeCell ref="C1:F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35"/>
  <sheetViews>
    <sheetView workbookViewId="0">
      <pane ySplit="9" topLeftCell="A10" activePane="bottomLeft" state="frozen"/>
      <selection pane="bottomLeft" activeCell="G9" sqref="G9:H9"/>
    </sheetView>
  </sheetViews>
  <sheetFormatPr defaultRowHeight="14.4" x14ac:dyDescent="0.3"/>
  <cols>
    <col min="1" max="1" width="9.109375" style="5"/>
    <col min="2" max="2" width="29.44140625" style="5" customWidth="1"/>
    <col min="3" max="3" width="12.44140625" style="5" customWidth="1"/>
    <col min="4" max="4" width="22.88671875" style="5" customWidth="1"/>
    <col min="5" max="6" width="11.44140625" style="5" customWidth="1"/>
    <col min="7" max="9" width="17.33203125" style="54" customWidth="1"/>
    <col min="10" max="10" width="11.33203125" customWidth="1"/>
  </cols>
  <sheetData>
    <row r="1" spans="1:10" x14ac:dyDescent="0.3">
      <c r="A1" s="85" t="s">
        <v>0</v>
      </c>
      <c r="B1" s="85"/>
      <c r="C1" s="102" t="s">
        <v>51</v>
      </c>
      <c r="D1" s="103"/>
    </row>
    <row r="2" spans="1:10" ht="17.399999999999999" customHeight="1" x14ac:dyDescent="0.3">
      <c r="A2" s="85"/>
      <c r="B2" s="85"/>
      <c r="C2" s="18" t="s">
        <v>1</v>
      </c>
      <c r="D2" s="22"/>
      <c r="G2" s="55"/>
      <c r="H2" s="55"/>
      <c r="I2" s="55"/>
    </row>
    <row r="3" spans="1:10" ht="17.399999999999999" customHeight="1" x14ac:dyDescent="0.3">
      <c r="A3" s="24"/>
      <c r="B3" s="24"/>
      <c r="C3" s="25"/>
      <c r="D3" s="24"/>
      <c r="G3" s="55"/>
      <c r="H3" s="55"/>
      <c r="I3" s="55"/>
    </row>
    <row r="4" spans="1:10" ht="17.399999999999999" customHeight="1" x14ac:dyDescent="0.3">
      <c r="A4" s="24"/>
      <c r="B4" s="27" t="s">
        <v>40</v>
      </c>
      <c r="C4" s="28">
        <v>31</v>
      </c>
      <c r="D4" s="24"/>
      <c r="G4" s="55"/>
      <c r="H4" s="55"/>
      <c r="I4" s="60"/>
    </row>
    <row r="5" spans="1:10" x14ac:dyDescent="0.3">
      <c r="A5" s="3"/>
      <c r="B5" s="26" t="s">
        <v>41</v>
      </c>
      <c r="C5" s="4">
        <v>22</v>
      </c>
      <c r="D5" s="4"/>
      <c r="E5" s="4"/>
      <c r="F5" s="4"/>
    </row>
    <row r="6" spans="1:10" ht="15" thickBot="1" x14ac:dyDescent="0.35">
      <c r="E6" s="6"/>
      <c r="F6" s="6"/>
    </row>
    <row r="7" spans="1:10" ht="15" customHeight="1" thickBot="1" x14ac:dyDescent="0.35">
      <c r="A7" s="86" t="s">
        <v>2</v>
      </c>
      <c r="B7" s="89" t="s">
        <v>3</v>
      </c>
      <c r="C7" s="92" t="s">
        <v>17</v>
      </c>
      <c r="D7" s="89" t="s">
        <v>19</v>
      </c>
      <c r="E7" s="82" t="s">
        <v>18</v>
      </c>
      <c r="F7" s="83"/>
      <c r="G7" s="83"/>
      <c r="H7" s="83"/>
      <c r="I7" s="84"/>
      <c r="J7" s="61"/>
    </row>
    <row r="8" spans="1:10" ht="15" customHeight="1" thickBot="1" x14ac:dyDescent="0.35">
      <c r="A8" s="87"/>
      <c r="B8" s="90"/>
      <c r="C8" s="93"/>
      <c r="D8" s="90"/>
      <c r="E8" s="100" t="s">
        <v>11</v>
      </c>
      <c r="F8" s="82" t="s">
        <v>20</v>
      </c>
      <c r="G8" s="83"/>
      <c r="H8" s="83"/>
      <c r="I8" s="84"/>
      <c r="J8" s="61"/>
    </row>
    <row r="9" spans="1:10" ht="40.200000000000003" thickBot="1" x14ac:dyDescent="0.35">
      <c r="A9" s="88"/>
      <c r="B9" s="91"/>
      <c r="C9" s="94"/>
      <c r="D9" s="91"/>
      <c r="E9" s="101"/>
      <c r="F9" s="35" t="s">
        <v>22</v>
      </c>
      <c r="G9" s="47" t="str">
        <f>Kopsavilkums!G7</f>
        <v>Daugavpis tehnoloģiju un tūrisma tehnikums</v>
      </c>
      <c r="H9" s="47" t="str">
        <f>Kopsavilkums!H7</f>
        <v>Latgales Industriālais tehnikums</v>
      </c>
      <c r="I9" s="47" t="str">
        <f>Kopsavilkums!I7</f>
        <v>Rīgas Valsts tehnikums</v>
      </c>
      <c r="J9" s="62"/>
    </row>
    <row r="10" spans="1:10" ht="15" customHeight="1" thickBot="1" x14ac:dyDescent="0.35">
      <c r="A10" s="95" t="s">
        <v>52</v>
      </c>
      <c r="B10" s="96"/>
      <c r="C10" s="96"/>
      <c r="D10" s="96"/>
      <c r="E10" s="96"/>
      <c r="F10" s="96"/>
      <c r="G10" s="96"/>
      <c r="H10" s="96"/>
      <c r="I10" s="97"/>
      <c r="J10" s="63"/>
    </row>
    <row r="11" spans="1:10" ht="52.8" x14ac:dyDescent="0.3">
      <c r="A11" s="20" t="s">
        <v>27</v>
      </c>
      <c r="B11" s="7" t="s">
        <v>26</v>
      </c>
      <c r="C11" s="1" t="s">
        <v>14</v>
      </c>
      <c r="D11" s="1" t="s">
        <v>14</v>
      </c>
      <c r="E11" s="32">
        <f t="shared" ref="E11:E13" si="0">F11</f>
        <v>7</v>
      </c>
      <c r="F11" s="33">
        <f>SUM(G11:I11)</f>
        <v>7</v>
      </c>
      <c r="G11" s="56">
        <v>1</v>
      </c>
      <c r="H11" s="56">
        <v>1</v>
      </c>
      <c r="I11" s="56">
        <v>5</v>
      </c>
      <c r="J11" s="64"/>
    </row>
    <row r="12" spans="1:10" ht="26.4" x14ac:dyDescent="0.3">
      <c r="A12" s="20" t="s">
        <v>24</v>
      </c>
      <c r="B12" s="7" t="s">
        <v>15</v>
      </c>
      <c r="C12" s="1" t="s">
        <v>14</v>
      </c>
      <c r="D12" s="1" t="s">
        <v>14</v>
      </c>
      <c r="E12" s="32">
        <f t="shared" si="0"/>
        <v>154</v>
      </c>
      <c r="F12" s="33">
        <f>SUM(G12:I12)</f>
        <v>154</v>
      </c>
      <c r="G12" s="56">
        <v>22</v>
      </c>
      <c r="H12" s="56">
        <v>22</v>
      </c>
      <c r="I12" s="56">
        <v>110</v>
      </c>
      <c r="J12" s="64"/>
    </row>
    <row r="13" spans="1:10" ht="27" thickBot="1" x14ac:dyDescent="0.35">
      <c r="A13" s="43" t="s">
        <v>28</v>
      </c>
      <c r="B13" s="44" t="s">
        <v>4</v>
      </c>
      <c r="C13" s="45">
        <f>257/2</f>
        <v>128.5</v>
      </c>
      <c r="D13" s="46">
        <f>C13/C5</f>
        <v>5.8409090909090908</v>
      </c>
      <c r="E13" s="36">
        <f t="shared" si="0"/>
        <v>579.22</v>
      </c>
      <c r="F13" s="38">
        <f>SUM(G13:I13)</f>
        <v>579.22</v>
      </c>
      <c r="G13" s="53">
        <v>0</v>
      </c>
      <c r="H13" s="53">
        <v>75.930000000000007</v>
      </c>
      <c r="I13" s="53">
        <v>503.29</v>
      </c>
      <c r="J13" s="65"/>
    </row>
    <row r="14" spans="1:10" ht="14.4" customHeight="1" thickBot="1" x14ac:dyDescent="0.35">
      <c r="A14" s="95" t="s">
        <v>53</v>
      </c>
      <c r="B14" s="96"/>
      <c r="C14" s="96"/>
      <c r="D14" s="96"/>
      <c r="E14" s="96"/>
      <c r="F14" s="96"/>
      <c r="G14" s="96"/>
      <c r="H14" s="96"/>
      <c r="I14" s="97"/>
      <c r="J14" s="63"/>
    </row>
    <row r="15" spans="1:10" ht="52.8" x14ac:dyDescent="0.3">
      <c r="A15" s="20" t="s">
        <v>29</v>
      </c>
      <c r="B15" s="7" t="s">
        <v>26</v>
      </c>
      <c r="C15" s="1" t="s">
        <v>14</v>
      </c>
      <c r="D15" s="1" t="s">
        <v>14</v>
      </c>
      <c r="E15" s="32">
        <f>F15</f>
        <v>0</v>
      </c>
      <c r="F15" s="33">
        <f t="shared" ref="F15:F25" si="1">SUM(G15:I15)</f>
        <v>0</v>
      </c>
      <c r="G15" s="56">
        <v>0</v>
      </c>
      <c r="H15" s="56">
        <v>0</v>
      </c>
      <c r="I15" s="56">
        <v>0</v>
      </c>
      <c r="J15" s="64"/>
    </row>
    <row r="16" spans="1:10" ht="52.8" x14ac:dyDescent="0.3">
      <c r="A16" s="20" t="s">
        <v>30</v>
      </c>
      <c r="B16" s="7" t="s">
        <v>25</v>
      </c>
      <c r="C16" s="1" t="s">
        <v>14</v>
      </c>
      <c r="D16" s="1" t="s">
        <v>14</v>
      </c>
      <c r="E16" s="32">
        <f t="shared" ref="E16:E25" si="2">F16</f>
        <v>0</v>
      </c>
      <c r="F16" s="33">
        <f t="shared" si="1"/>
        <v>0</v>
      </c>
      <c r="G16" s="56">
        <v>0</v>
      </c>
      <c r="H16" s="56">
        <v>0</v>
      </c>
      <c r="I16" s="56">
        <v>0</v>
      </c>
      <c r="J16" s="64"/>
    </row>
    <row r="17" spans="1:10" ht="26.4" x14ac:dyDescent="0.3">
      <c r="A17" s="20" t="s">
        <v>31</v>
      </c>
      <c r="B17" s="7" t="s">
        <v>16</v>
      </c>
      <c r="C17" s="1" t="s">
        <v>14</v>
      </c>
      <c r="D17" s="1" t="s">
        <v>14</v>
      </c>
      <c r="E17" s="32">
        <f t="shared" si="2"/>
        <v>0</v>
      </c>
      <c r="F17" s="33">
        <f t="shared" si="1"/>
        <v>0</v>
      </c>
      <c r="G17" s="56">
        <v>0</v>
      </c>
      <c r="H17" s="56">
        <v>0</v>
      </c>
      <c r="I17" s="56">
        <v>0</v>
      </c>
      <c r="J17" s="64"/>
    </row>
    <row r="18" spans="1:10" ht="26.4" x14ac:dyDescent="0.3">
      <c r="A18" s="20" t="s">
        <v>32</v>
      </c>
      <c r="B18" s="7" t="s">
        <v>15</v>
      </c>
      <c r="C18" s="1" t="s">
        <v>14</v>
      </c>
      <c r="D18" s="1" t="s">
        <v>14</v>
      </c>
      <c r="E18" s="32">
        <f t="shared" si="2"/>
        <v>0</v>
      </c>
      <c r="F18" s="33">
        <f t="shared" si="1"/>
        <v>0</v>
      </c>
      <c r="G18" s="56">
        <v>0</v>
      </c>
      <c r="H18" s="56">
        <v>0</v>
      </c>
      <c r="I18" s="56">
        <v>0</v>
      </c>
      <c r="J18" s="64"/>
    </row>
    <row r="19" spans="1:10" ht="26.4" x14ac:dyDescent="0.3">
      <c r="A19" s="20" t="s">
        <v>33</v>
      </c>
      <c r="B19" s="7" t="s">
        <v>4</v>
      </c>
      <c r="C19" s="1">
        <v>257</v>
      </c>
      <c r="D19" s="29">
        <f>C19/C5</f>
        <v>11.681818181818182</v>
      </c>
      <c r="E19" s="8">
        <f t="shared" si="2"/>
        <v>0</v>
      </c>
      <c r="F19" s="34">
        <f t="shared" si="1"/>
        <v>0</v>
      </c>
      <c r="G19" s="52">
        <v>0</v>
      </c>
      <c r="H19" s="52">
        <v>0</v>
      </c>
      <c r="I19" s="52">
        <v>0</v>
      </c>
      <c r="J19" s="65"/>
    </row>
    <row r="20" spans="1:10" ht="52.8" x14ac:dyDescent="0.3">
      <c r="A20" s="20" t="s">
        <v>34</v>
      </c>
      <c r="B20" s="7" t="s">
        <v>5</v>
      </c>
      <c r="C20" s="1">
        <v>50</v>
      </c>
      <c r="D20" s="29" t="s">
        <v>14</v>
      </c>
      <c r="E20" s="8">
        <f t="shared" si="2"/>
        <v>0</v>
      </c>
      <c r="F20" s="34">
        <f t="shared" si="1"/>
        <v>0</v>
      </c>
      <c r="G20" s="52">
        <v>0</v>
      </c>
      <c r="H20" s="52">
        <v>0</v>
      </c>
      <c r="I20" s="52">
        <v>0</v>
      </c>
      <c r="J20" s="65"/>
    </row>
    <row r="21" spans="1:10" x14ac:dyDescent="0.3">
      <c r="A21" s="20" t="s">
        <v>35</v>
      </c>
      <c r="B21" s="9" t="s">
        <v>6</v>
      </c>
      <c r="C21" s="1">
        <v>15</v>
      </c>
      <c r="D21" s="29">
        <f>C21/C4</f>
        <v>0.4838709677419355</v>
      </c>
      <c r="E21" s="8">
        <f t="shared" si="2"/>
        <v>0</v>
      </c>
      <c r="F21" s="34">
        <f t="shared" si="1"/>
        <v>0</v>
      </c>
      <c r="G21" s="52">
        <v>0</v>
      </c>
      <c r="H21" s="52">
        <v>0</v>
      </c>
      <c r="I21" s="52">
        <v>0</v>
      </c>
      <c r="J21" s="65"/>
    </row>
    <row r="22" spans="1:10" ht="26.4" x14ac:dyDescent="0.3">
      <c r="A22" s="20" t="s">
        <v>36</v>
      </c>
      <c r="B22" s="7" t="s">
        <v>7</v>
      </c>
      <c r="C22" s="19">
        <f>SUM(C23:C24)</f>
        <v>184.39999999999998</v>
      </c>
      <c r="D22" s="30" t="s">
        <v>14</v>
      </c>
      <c r="E22" s="8">
        <f t="shared" si="2"/>
        <v>0</v>
      </c>
      <c r="F22" s="34">
        <f t="shared" si="1"/>
        <v>0</v>
      </c>
      <c r="G22" s="57">
        <f t="shared" ref="G22" si="3">G23+G24</f>
        <v>0</v>
      </c>
      <c r="H22" s="57">
        <f t="shared" ref="H22:I22" si="4">H23+H24</f>
        <v>0</v>
      </c>
      <c r="I22" s="57">
        <f t="shared" si="4"/>
        <v>0</v>
      </c>
      <c r="J22" s="66"/>
    </row>
    <row r="23" spans="1:10" ht="26.4" x14ac:dyDescent="0.3">
      <c r="A23" s="21" t="s">
        <v>37</v>
      </c>
      <c r="B23" s="10" t="s">
        <v>8</v>
      </c>
      <c r="C23" s="2">
        <v>76.08</v>
      </c>
      <c r="D23" s="31">
        <f>C23/C4</f>
        <v>2.4541935483870967</v>
      </c>
      <c r="E23" s="8">
        <f t="shared" si="2"/>
        <v>0</v>
      </c>
      <c r="F23" s="34">
        <f t="shared" si="1"/>
        <v>0</v>
      </c>
      <c r="G23" s="51">
        <v>0</v>
      </c>
      <c r="H23" s="51">
        <v>0</v>
      </c>
      <c r="I23" s="51">
        <v>0</v>
      </c>
      <c r="J23" s="67"/>
    </row>
    <row r="24" spans="1:10" ht="15" thickBot="1" x14ac:dyDescent="0.35">
      <c r="A24" s="40" t="s">
        <v>38</v>
      </c>
      <c r="B24" s="41" t="s">
        <v>9</v>
      </c>
      <c r="C24" s="2">
        <v>108.32</v>
      </c>
      <c r="D24" s="31">
        <f>C24/C4</f>
        <v>3.4941935483870967</v>
      </c>
      <c r="E24" s="36">
        <f t="shared" si="2"/>
        <v>0</v>
      </c>
      <c r="F24" s="34">
        <f t="shared" si="1"/>
        <v>0</v>
      </c>
      <c r="G24" s="51">
        <v>0</v>
      </c>
      <c r="H24" s="51">
        <v>0</v>
      </c>
      <c r="I24" s="51">
        <v>0</v>
      </c>
      <c r="J24" s="67"/>
    </row>
    <row r="25" spans="1:10" ht="15" thickBot="1" x14ac:dyDescent="0.35">
      <c r="A25" s="78" t="s">
        <v>10</v>
      </c>
      <c r="B25" s="79"/>
      <c r="C25" s="11"/>
      <c r="D25" s="11"/>
      <c r="E25" s="37">
        <f t="shared" si="2"/>
        <v>579.22</v>
      </c>
      <c r="F25" s="39">
        <f t="shared" si="1"/>
        <v>579.22</v>
      </c>
      <c r="G25" s="58">
        <f>G13+G19+G20+G21+G22</f>
        <v>0</v>
      </c>
      <c r="H25" s="58">
        <f>H13+H19+H20+H21+H22</f>
        <v>75.930000000000007</v>
      </c>
      <c r="I25" s="58">
        <f>I13+I19+I20+I21+I22</f>
        <v>503.29</v>
      </c>
      <c r="J25" s="68"/>
    </row>
    <row r="27" spans="1:10" x14ac:dyDescent="0.3">
      <c r="A27" s="23" t="s">
        <v>13</v>
      </c>
      <c r="B27" s="12"/>
      <c r="C27" s="12"/>
      <c r="D27" s="12"/>
      <c r="E27" s="12"/>
      <c r="F27" s="12"/>
    </row>
    <row r="28" spans="1:10" x14ac:dyDescent="0.3">
      <c r="A28" s="23" t="s">
        <v>12</v>
      </c>
      <c r="B28" s="13"/>
      <c r="C28" s="13"/>
      <c r="D28" s="13"/>
      <c r="E28" s="12"/>
      <c r="F28" s="12"/>
    </row>
    <row r="29" spans="1:10" x14ac:dyDescent="0.3">
      <c r="A29" s="23"/>
      <c r="B29" s="14"/>
      <c r="C29" s="14"/>
      <c r="D29" s="14"/>
      <c r="E29" s="15"/>
      <c r="F29" s="15"/>
    </row>
    <row r="30" spans="1:10" x14ac:dyDescent="0.3">
      <c r="A30" s="12"/>
      <c r="B30" s="14"/>
      <c r="C30" s="14"/>
      <c r="D30" s="14"/>
      <c r="E30" s="15"/>
      <c r="F30" s="15"/>
    </row>
    <row r="31" spans="1:10" x14ac:dyDescent="0.3">
      <c r="A31" s="12"/>
      <c r="B31" s="14"/>
      <c r="C31" s="14"/>
      <c r="D31" s="42"/>
      <c r="E31" s="15"/>
      <c r="F31" s="15"/>
    </row>
    <row r="32" spans="1:10" x14ac:dyDescent="0.3">
      <c r="A32" s="12"/>
      <c r="B32" s="14"/>
      <c r="C32" s="14"/>
      <c r="D32" s="14"/>
      <c r="E32" s="15"/>
      <c r="F32" s="15"/>
    </row>
    <row r="33" spans="1:6" x14ac:dyDescent="0.3">
      <c r="A33" s="12"/>
      <c r="B33" s="12"/>
      <c r="C33" s="12"/>
      <c r="D33" s="12"/>
      <c r="E33" s="12"/>
      <c r="F33" s="12"/>
    </row>
    <row r="34" spans="1:6" x14ac:dyDescent="0.3">
      <c r="A34" s="16"/>
      <c r="B34" s="15"/>
      <c r="C34" s="15"/>
      <c r="D34" s="15"/>
      <c r="E34" s="15"/>
      <c r="F34" s="15"/>
    </row>
    <row r="35" spans="1:6" x14ac:dyDescent="0.3">
      <c r="A35" s="16"/>
      <c r="B35" s="15"/>
      <c r="C35" s="15"/>
      <c r="D35" s="15"/>
      <c r="E35" s="17"/>
      <c r="F35" s="17"/>
    </row>
  </sheetData>
  <mergeCells count="12">
    <mergeCell ref="A1:B2"/>
    <mergeCell ref="A25:B25"/>
    <mergeCell ref="E7:I7"/>
    <mergeCell ref="D7:D9"/>
    <mergeCell ref="C7:C9"/>
    <mergeCell ref="B7:B9"/>
    <mergeCell ref="A7:A9"/>
    <mergeCell ref="E8:E9"/>
    <mergeCell ref="F8:I8"/>
    <mergeCell ref="A10:I10"/>
    <mergeCell ref="A14:I14"/>
    <mergeCell ref="C1:D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35"/>
  <sheetViews>
    <sheetView workbookViewId="0">
      <pane ySplit="9" topLeftCell="A10" activePane="bottomLeft" state="frozen"/>
      <selection pane="bottomLeft" activeCell="H13" sqref="H13"/>
    </sheetView>
  </sheetViews>
  <sheetFormatPr defaultRowHeight="14.4" x14ac:dyDescent="0.3"/>
  <cols>
    <col min="1" max="1" width="8.88671875" style="5"/>
    <col min="2" max="2" width="29.44140625" style="5" customWidth="1"/>
    <col min="3" max="3" width="12.44140625" style="5" customWidth="1"/>
    <col min="4" max="4" width="23" style="5" customWidth="1"/>
    <col min="5" max="6" width="11.44140625" style="5" customWidth="1"/>
    <col min="7" max="9" width="15.21875" style="54" customWidth="1"/>
  </cols>
  <sheetData>
    <row r="1" spans="1:9" x14ac:dyDescent="0.3">
      <c r="A1" s="85" t="s">
        <v>0</v>
      </c>
      <c r="B1" s="85"/>
      <c r="C1" s="102" t="s">
        <v>42</v>
      </c>
      <c r="D1" s="103"/>
    </row>
    <row r="2" spans="1:9" ht="17.399999999999999" customHeight="1" x14ac:dyDescent="0.3">
      <c r="A2" s="85"/>
      <c r="B2" s="85"/>
      <c r="C2" s="18" t="s">
        <v>1</v>
      </c>
      <c r="D2" s="22"/>
      <c r="G2" s="55"/>
      <c r="H2" s="55"/>
      <c r="I2" s="55"/>
    </row>
    <row r="3" spans="1:9" ht="17.399999999999999" customHeight="1" x14ac:dyDescent="0.3">
      <c r="A3" s="24"/>
      <c r="B3" s="24"/>
      <c r="C3" s="25"/>
      <c r="D3" s="24"/>
      <c r="G3" s="55"/>
      <c r="H3" s="55"/>
      <c r="I3" s="55"/>
    </row>
    <row r="4" spans="1:9" ht="17.399999999999999" customHeight="1" x14ac:dyDescent="0.3">
      <c r="A4" s="24"/>
      <c r="B4" s="27" t="s">
        <v>40</v>
      </c>
      <c r="C4" s="28">
        <v>29</v>
      </c>
      <c r="D4" s="24"/>
      <c r="G4" s="55"/>
      <c r="H4" s="55"/>
      <c r="I4" s="60"/>
    </row>
    <row r="5" spans="1:9" x14ac:dyDescent="0.3">
      <c r="A5" s="3"/>
      <c r="B5" s="26" t="s">
        <v>41</v>
      </c>
      <c r="C5" s="4">
        <v>21</v>
      </c>
      <c r="D5" s="4"/>
      <c r="E5" s="4"/>
      <c r="F5" s="4"/>
    </row>
    <row r="6" spans="1:9" ht="15" thickBot="1" x14ac:dyDescent="0.35">
      <c r="E6" s="6"/>
      <c r="F6" s="6"/>
    </row>
    <row r="7" spans="1:9" ht="15" thickBot="1" x14ac:dyDescent="0.35">
      <c r="A7" s="86" t="s">
        <v>2</v>
      </c>
      <c r="B7" s="89" t="s">
        <v>3</v>
      </c>
      <c r="C7" s="92" t="s">
        <v>17</v>
      </c>
      <c r="D7" s="89" t="s">
        <v>19</v>
      </c>
      <c r="E7" s="82" t="s">
        <v>18</v>
      </c>
      <c r="F7" s="83"/>
      <c r="G7" s="83"/>
      <c r="H7" s="83"/>
      <c r="I7" s="84"/>
    </row>
    <row r="8" spans="1:9" ht="15" thickBot="1" x14ac:dyDescent="0.35">
      <c r="A8" s="87"/>
      <c r="B8" s="90"/>
      <c r="C8" s="93"/>
      <c r="D8" s="90"/>
      <c r="E8" s="100" t="s">
        <v>11</v>
      </c>
      <c r="F8" s="82" t="s">
        <v>20</v>
      </c>
      <c r="G8" s="83"/>
      <c r="H8" s="83"/>
      <c r="I8" s="84"/>
    </row>
    <row r="9" spans="1:9" ht="40.200000000000003" thickBot="1" x14ac:dyDescent="0.35">
      <c r="A9" s="88"/>
      <c r="B9" s="91"/>
      <c r="C9" s="94"/>
      <c r="D9" s="91"/>
      <c r="E9" s="101"/>
      <c r="F9" s="35" t="s">
        <v>22</v>
      </c>
      <c r="G9" s="47" t="str">
        <f>Kopsavilkums!G7</f>
        <v>Daugavpis tehnoloģiju un tūrisma tehnikums</v>
      </c>
      <c r="H9" s="47" t="str">
        <f>Kopsavilkums!H7</f>
        <v>Latgales Industriālais tehnikums</v>
      </c>
      <c r="I9" s="47" t="str">
        <f>Kopsavilkums!I7</f>
        <v>Rīgas Valsts tehnikums</v>
      </c>
    </row>
    <row r="10" spans="1:9" ht="15" thickBot="1" x14ac:dyDescent="0.35">
      <c r="A10" s="95" t="s">
        <v>52</v>
      </c>
      <c r="B10" s="96"/>
      <c r="C10" s="96"/>
      <c r="D10" s="96"/>
      <c r="E10" s="96"/>
      <c r="F10" s="96"/>
      <c r="G10" s="96"/>
      <c r="H10" s="96"/>
      <c r="I10" s="97"/>
    </row>
    <row r="11" spans="1:9" ht="52.8" x14ac:dyDescent="0.3">
      <c r="A11" s="20" t="s">
        <v>27</v>
      </c>
      <c r="B11" s="7" t="s">
        <v>26</v>
      </c>
      <c r="C11" s="1" t="s">
        <v>14</v>
      </c>
      <c r="D11" s="1" t="s">
        <v>14</v>
      </c>
      <c r="E11" s="32">
        <f>F11</f>
        <v>7</v>
      </c>
      <c r="F11" s="33">
        <f>SUM(G11:I11)</f>
        <v>7</v>
      </c>
      <c r="G11" s="56">
        <v>1</v>
      </c>
      <c r="H11" s="56">
        <v>1</v>
      </c>
      <c r="I11" s="56">
        <v>5</v>
      </c>
    </row>
    <row r="12" spans="1:9" ht="26.4" x14ac:dyDescent="0.3">
      <c r="A12" s="20" t="s">
        <v>24</v>
      </c>
      <c r="B12" s="7" t="s">
        <v>15</v>
      </c>
      <c r="C12" s="1" t="s">
        <v>14</v>
      </c>
      <c r="D12" s="1" t="s">
        <v>14</v>
      </c>
      <c r="E12" s="32">
        <f t="shared" ref="E12:E13" si="0">F12</f>
        <v>147</v>
      </c>
      <c r="F12" s="33">
        <f>SUM(G12:I12)</f>
        <v>147</v>
      </c>
      <c r="G12" s="56">
        <v>21</v>
      </c>
      <c r="H12" s="56">
        <v>21</v>
      </c>
      <c r="I12" s="56">
        <v>105</v>
      </c>
    </row>
    <row r="13" spans="1:9" ht="27" thickBot="1" x14ac:dyDescent="0.35">
      <c r="A13" s="43" t="s">
        <v>28</v>
      </c>
      <c r="B13" s="44" t="s">
        <v>4</v>
      </c>
      <c r="C13" s="45">
        <f>257/2</f>
        <v>128.5</v>
      </c>
      <c r="D13" s="46">
        <f>C13/C5</f>
        <v>6.1190476190476186</v>
      </c>
      <c r="E13" s="36">
        <f t="shared" si="0"/>
        <v>549.21</v>
      </c>
      <c r="F13" s="38">
        <f>SUM(G13:I13)</f>
        <v>549.21</v>
      </c>
      <c r="G13" s="53">
        <v>0</v>
      </c>
      <c r="H13" s="53">
        <v>67.31</v>
      </c>
      <c r="I13" s="53">
        <v>481.9</v>
      </c>
    </row>
    <row r="14" spans="1:9" ht="14.4" customHeight="1" thickBot="1" x14ac:dyDescent="0.35">
      <c r="A14" s="95" t="s">
        <v>53</v>
      </c>
      <c r="B14" s="96"/>
      <c r="C14" s="96"/>
      <c r="D14" s="96"/>
      <c r="E14" s="96"/>
      <c r="F14" s="96"/>
      <c r="G14" s="96"/>
      <c r="H14" s="96"/>
      <c r="I14" s="97"/>
    </row>
    <row r="15" spans="1:9" ht="52.8" x14ac:dyDescent="0.3">
      <c r="A15" s="20" t="s">
        <v>29</v>
      </c>
      <c r="B15" s="7" t="s">
        <v>26</v>
      </c>
      <c r="C15" s="1" t="s">
        <v>14</v>
      </c>
      <c r="D15" s="1" t="s">
        <v>14</v>
      </c>
      <c r="E15" s="32">
        <f t="shared" ref="E15:E25" si="1">F15</f>
        <v>0</v>
      </c>
      <c r="F15" s="33">
        <f t="shared" ref="F15:F25" si="2">SUM(G15:I15)</f>
        <v>0</v>
      </c>
      <c r="G15" s="56">
        <v>0</v>
      </c>
      <c r="H15" s="56">
        <v>0</v>
      </c>
      <c r="I15" s="56">
        <v>0</v>
      </c>
    </row>
    <row r="16" spans="1:9" ht="52.8" x14ac:dyDescent="0.3">
      <c r="A16" s="20" t="s">
        <v>30</v>
      </c>
      <c r="B16" s="7" t="s">
        <v>25</v>
      </c>
      <c r="C16" s="1" t="s">
        <v>14</v>
      </c>
      <c r="D16" s="1" t="s">
        <v>14</v>
      </c>
      <c r="E16" s="32">
        <f t="shared" si="1"/>
        <v>0</v>
      </c>
      <c r="F16" s="33">
        <f t="shared" si="2"/>
        <v>0</v>
      </c>
      <c r="G16" s="56">
        <v>0</v>
      </c>
      <c r="H16" s="56">
        <v>0</v>
      </c>
      <c r="I16" s="56">
        <v>0</v>
      </c>
    </row>
    <row r="17" spans="1:9" ht="26.4" x14ac:dyDescent="0.3">
      <c r="A17" s="20" t="s">
        <v>31</v>
      </c>
      <c r="B17" s="7" t="s">
        <v>16</v>
      </c>
      <c r="C17" s="1" t="s">
        <v>14</v>
      </c>
      <c r="D17" s="1" t="s">
        <v>14</v>
      </c>
      <c r="E17" s="32">
        <f t="shared" si="1"/>
        <v>0</v>
      </c>
      <c r="F17" s="33">
        <f t="shared" si="2"/>
        <v>0</v>
      </c>
      <c r="G17" s="56">
        <v>0</v>
      </c>
      <c r="H17" s="56">
        <v>0</v>
      </c>
      <c r="I17" s="56">
        <v>0</v>
      </c>
    </row>
    <row r="18" spans="1:9" ht="26.4" x14ac:dyDescent="0.3">
      <c r="A18" s="20" t="s">
        <v>32</v>
      </c>
      <c r="B18" s="7" t="s">
        <v>15</v>
      </c>
      <c r="C18" s="1" t="s">
        <v>14</v>
      </c>
      <c r="D18" s="1" t="s">
        <v>14</v>
      </c>
      <c r="E18" s="32">
        <f t="shared" si="1"/>
        <v>0</v>
      </c>
      <c r="F18" s="33">
        <f t="shared" si="2"/>
        <v>0</v>
      </c>
      <c r="G18" s="56">
        <v>0</v>
      </c>
      <c r="H18" s="56">
        <v>0</v>
      </c>
      <c r="I18" s="56">
        <v>0</v>
      </c>
    </row>
    <row r="19" spans="1:9" ht="26.4" x14ac:dyDescent="0.3">
      <c r="A19" s="20" t="s">
        <v>33</v>
      </c>
      <c r="B19" s="7" t="s">
        <v>4</v>
      </c>
      <c r="C19" s="1">
        <v>257</v>
      </c>
      <c r="D19" s="29">
        <f>C19/C5</f>
        <v>12.238095238095237</v>
      </c>
      <c r="E19" s="8">
        <f t="shared" si="1"/>
        <v>0</v>
      </c>
      <c r="F19" s="34">
        <f t="shared" si="2"/>
        <v>0</v>
      </c>
      <c r="G19" s="52">
        <v>0</v>
      </c>
      <c r="H19" s="52">
        <v>0</v>
      </c>
      <c r="I19" s="52">
        <v>0</v>
      </c>
    </row>
    <row r="20" spans="1:9" ht="52.8" x14ac:dyDescent="0.3">
      <c r="A20" s="20" t="s">
        <v>34</v>
      </c>
      <c r="B20" s="7" t="s">
        <v>5</v>
      </c>
      <c r="C20" s="1">
        <v>50</v>
      </c>
      <c r="D20" s="29" t="s">
        <v>14</v>
      </c>
      <c r="E20" s="8">
        <f t="shared" si="1"/>
        <v>0</v>
      </c>
      <c r="F20" s="34">
        <f t="shared" si="2"/>
        <v>0</v>
      </c>
      <c r="G20" s="52">
        <v>0</v>
      </c>
      <c r="H20" s="52">
        <v>0</v>
      </c>
      <c r="I20" s="52">
        <v>0</v>
      </c>
    </row>
    <row r="21" spans="1:9" x14ac:dyDescent="0.3">
      <c r="A21" s="20" t="s">
        <v>35</v>
      </c>
      <c r="B21" s="9" t="s">
        <v>6</v>
      </c>
      <c r="C21" s="1">
        <v>15</v>
      </c>
      <c r="D21" s="29">
        <f>C21/C4</f>
        <v>0.51724137931034486</v>
      </c>
      <c r="E21" s="8">
        <f t="shared" si="1"/>
        <v>0</v>
      </c>
      <c r="F21" s="34">
        <f t="shared" si="2"/>
        <v>0</v>
      </c>
      <c r="G21" s="52">
        <v>0</v>
      </c>
      <c r="H21" s="52">
        <v>0</v>
      </c>
      <c r="I21" s="52">
        <v>0</v>
      </c>
    </row>
    <row r="22" spans="1:9" ht="26.4" x14ac:dyDescent="0.3">
      <c r="A22" s="20" t="s">
        <v>36</v>
      </c>
      <c r="B22" s="7" t="s">
        <v>7</v>
      </c>
      <c r="C22" s="19">
        <f>SUM(C23:C24)</f>
        <v>184.39999999999998</v>
      </c>
      <c r="D22" s="30" t="s">
        <v>14</v>
      </c>
      <c r="E22" s="8">
        <f t="shared" si="1"/>
        <v>0</v>
      </c>
      <c r="F22" s="34">
        <f t="shared" si="2"/>
        <v>0</v>
      </c>
      <c r="G22" s="57">
        <f t="shared" ref="G22:I22" si="3">G23+G24</f>
        <v>0</v>
      </c>
      <c r="H22" s="57">
        <f t="shared" si="3"/>
        <v>0</v>
      </c>
      <c r="I22" s="57">
        <f t="shared" si="3"/>
        <v>0</v>
      </c>
    </row>
    <row r="23" spans="1:9" ht="26.4" x14ac:dyDescent="0.3">
      <c r="A23" s="21" t="s">
        <v>37</v>
      </c>
      <c r="B23" s="10" t="s">
        <v>8</v>
      </c>
      <c r="C23" s="2">
        <v>76.08</v>
      </c>
      <c r="D23" s="31">
        <f>C23/C4</f>
        <v>2.623448275862069</v>
      </c>
      <c r="E23" s="8">
        <f t="shared" si="1"/>
        <v>0</v>
      </c>
      <c r="F23" s="34">
        <f t="shared" si="2"/>
        <v>0</v>
      </c>
      <c r="G23" s="51">
        <v>0</v>
      </c>
      <c r="H23" s="51">
        <v>0</v>
      </c>
      <c r="I23" s="51">
        <v>0</v>
      </c>
    </row>
    <row r="24" spans="1:9" ht="15" thickBot="1" x14ac:dyDescent="0.35">
      <c r="A24" s="40" t="s">
        <v>38</v>
      </c>
      <c r="B24" s="41" t="s">
        <v>9</v>
      </c>
      <c r="C24" s="2">
        <v>108.32</v>
      </c>
      <c r="D24" s="31">
        <f>C24/C4</f>
        <v>3.7351724137931033</v>
      </c>
      <c r="E24" s="36">
        <f t="shared" si="1"/>
        <v>0</v>
      </c>
      <c r="F24" s="34">
        <f t="shared" si="2"/>
        <v>0</v>
      </c>
      <c r="G24" s="51">
        <v>0</v>
      </c>
      <c r="H24" s="51">
        <v>0</v>
      </c>
      <c r="I24" s="51">
        <v>0</v>
      </c>
    </row>
    <row r="25" spans="1:9" ht="15" thickBot="1" x14ac:dyDescent="0.35">
      <c r="A25" s="78" t="s">
        <v>10</v>
      </c>
      <c r="B25" s="79"/>
      <c r="C25" s="11"/>
      <c r="D25" s="11"/>
      <c r="E25" s="37">
        <f t="shared" si="1"/>
        <v>549.21</v>
      </c>
      <c r="F25" s="39">
        <f t="shared" si="2"/>
        <v>549.21</v>
      </c>
      <c r="G25" s="58">
        <f>G13+G19+G20+G21+G22</f>
        <v>0</v>
      </c>
      <c r="H25" s="58">
        <f>H13+H19+H20+H21+H22</f>
        <v>67.31</v>
      </c>
      <c r="I25" s="58">
        <f>I13+I19+I20+I21+I22</f>
        <v>481.9</v>
      </c>
    </row>
    <row r="27" spans="1:9" x14ac:dyDescent="0.3">
      <c r="A27" s="23" t="s">
        <v>13</v>
      </c>
      <c r="B27" s="12"/>
      <c r="C27" s="12"/>
      <c r="D27" s="12"/>
      <c r="E27" s="12"/>
      <c r="F27" s="12"/>
    </row>
    <row r="28" spans="1:9" x14ac:dyDescent="0.3">
      <c r="A28" s="23" t="s">
        <v>12</v>
      </c>
      <c r="B28" s="13"/>
      <c r="C28" s="13"/>
      <c r="D28" s="13"/>
      <c r="E28" s="12"/>
      <c r="F28" s="12"/>
    </row>
    <row r="29" spans="1:9" x14ac:dyDescent="0.3">
      <c r="A29" s="23"/>
      <c r="B29" s="14"/>
      <c r="C29" s="14"/>
      <c r="D29" s="14"/>
      <c r="E29" s="15"/>
      <c r="F29" s="15"/>
    </row>
    <row r="30" spans="1:9" x14ac:dyDescent="0.3">
      <c r="A30" s="12"/>
      <c r="B30" s="14"/>
      <c r="C30" s="14"/>
      <c r="D30" s="14"/>
      <c r="E30" s="15"/>
      <c r="F30" s="15"/>
    </row>
    <row r="31" spans="1:9" x14ac:dyDescent="0.3">
      <c r="A31" s="12"/>
      <c r="B31" s="14"/>
      <c r="C31" s="14"/>
      <c r="D31" s="42"/>
      <c r="E31" s="15"/>
      <c r="F31" s="15"/>
    </row>
    <row r="32" spans="1:9" x14ac:dyDescent="0.3">
      <c r="A32" s="12"/>
      <c r="B32" s="14"/>
      <c r="C32" s="14"/>
      <c r="D32" s="14"/>
      <c r="E32" s="15"/>
      <c r="F32" s="15"/>
    </row>
    <row r="33" spans="1:6" x14ac:dyDescent="0.3">
      <c r="A33" s="12"/>
      <c r="B33" s="12"/>
      <c r="C33" s="12"/>
      <c r="D33" s="12"/>
      <c r="E33" s="12"/>
      <c r="F33" s="12"/>
    </row>
    <row r="34" spans="1:6" x14ac:dyDescent="0.3">
      <c r="A34" s="16"/>
      <c r="B34" s="15"/>
      <c r="C34" s="15"/>
      <c r="D34" s="15"/>
      <c r="E34" s="15"/>
      <c r="F34" s="15"/>
    </row>
    <row r="35" spans="1:6" x14ac:dyDescent="0.3">
      <c r="A35" s="16"/>
      <c r="B35" s="15"/>
      <c r="C35" s="15"/>
      <c r="D35" s="15"/>
      <c r="E35" s="17"/>
      <c r="F35" s="17"/>
    </row>
  </sheetData>
  <mergeCells count="12">
    <mergeCell ref="A25:B25"/>
    <mergeCell ref="E7:I7"/>
    <mergeCell ref="E8:E9"/>
    <mergeCell ref="F8:I8"/>
    <mergeCell ref="A10:I10"/>
    <mergeCell ref="A14:I14"/>
    <mergeCell ref="A1:B2"/>
    <mergeCell ref="C1:D1"/>
    <mergeCell ref="A7:A9"/>
    <mergeCell ref="B7:B9"/>
    <mergeCell ref="C7:C9"/>
    <mergeCell ref="D7:D9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35"/>
  <sheetViews>
    <sheetView workbookViewId="0">
      <pane ySplit="9" topLeftCell="A10" activePane="bottomLeft" state="frozen"/>
      <selection pane="bottomLeft" activeCell="H13" sqref="H13"/>
    </sheetView>
  </sheetViews>
  <sheetFormatPr defaultRowHeight="14.4" x14ac:dyDescent="0.3"/>
  <cols>
    <col min="1" max="1" width="8.88671875" style="5"/>
    <col min="2" max="2" width="29.44140625" style="5" customWidth="1"/>
    <col min="3" max="3" width="17.33203125" style="5" customWidth="1"/>
    <col min="4" max="4" width="20" style="5" customWidth="1"/>
    <col min="5" max="6" width="11.44140625" style="5" customWidth="1"/>
    <col min="7" max="9" width="15.33203125" style="54" customWidth="1"/>
  </cols>
  <sheetData>
    <row r="1" spans="1:9" x14ac:dyDescent="0.3">
      <c r="A1" s="85" t="s">
        <v>0</v>
      </c>
      <c r="B1" s="85"/>
      <c r="C1" s="102" t="s">
        <v>43</v>
      </c>
      <c r="D1" s="103"/>
    </row>
    <row r="2" spans="1:9" ht="17.399999999999999" customHeight="1" x14ac:dyDescent="0.3">
      <c r="A2" s="85"/>
      <c r="B2" s="85"/>
      <c r="C2" s="18" t="s">
        <v>1</v>
      </c>
      <c r="D2" s="22"/>
      <c r="G2" s="55"/>
      <c r="H2" s="55"/>
      <c r="I2" s="55"/>
    </row>
    <row r="3" spans="1:9" ht="17.399999999999999" customHeight="1" x14ac:dyDescent="0.3">
      <c r="A3" s="24"/>
      <c r="B3" s="24"/>
      <c r="C3" s="25"/>
      <c r="D3" s="24"/>
      <c r="G3" s="55"/>
      <c r="H3" s="55"/>
      <c r="I3" s="55"/>
    </row>
    <row r="4" spans="1:9" ht="17.399999999999999" customHeight="1" x14ac:dyDescent="0.3">
      <c r="A4" s="24"/>
      <c r="B4" s="27" t="s">
        <v>40</v>
      </c>
      <c r="C4" s="28">
        <v>31</v>
      </c>
      <c r="D4" s="24"/>
      <c r="G4" s="55"/>
      <c r="H4" s="55"/>
      <c r="I4" s="60"/>
    </row>
    <row r="5" spans="1:9" x14ac:dyDescent="0.3">
      <c r="A5" s="3"/>
      <c r="B5" s="26" t="s">
        <v>41</v>
      </c>
      <c r="C5" s="4">
        <v>20</v>
      </c>
      <c r="D5" s="4"/>
      <c r="E5" s="4"/>
      <c r="F5" s="4"/>
    </row>
    <row r="6" spans="1:9" ht="15" thickBot="1" x14ac:dyDescent="0.35">
      <c r="E6" s="6"/>
      <c r="F6" s="6"/>
    </row>
    <row r="7" spans="1:9" ht="15" thickBot="1" x14ac:dyDescent="0.35">
      <c r="A7" s="86" t="s">
        <v>2</v>
      </c>
      <c r="B7" s="89" t="s">
        <v>3</v>
      </c>
      <c r="C7" s="92" t="s">
        <v>17</v>
      </c>
      <c r="D7" s="89" t="s">
        <v>19</v>
      </c>
      <c r="E7" s="82" t="s">
        <v>18</v>
      </c>
      <c r="F7" s="83"/>
      <c r="G7" s="83"/>
      <c r="H7" s="83"/>
      <c r="I7" s="84"/>
    </row>
    <row r="8" spans="1:9" ht="15" thickBot="1" x14ac:dyDescent="0.35">
      <c r="A8" s="87"/>
      <c r="B8" s="90"/>
      <c r="C8" s="93"/>
      <c r="D8" s="90"/>
      <c r="E8" s="100" t="s">
        <v>11</v>
      </c>
      <c r="F8" s="82" t="s">
        <v>20</v>
      </c>
      <c r="G8" s="83"/>
      <c r="H8" s="83"/>
      <c r="I8" s="84"/>
    </row>
    <row r="9" spans="1:9" ht="40.200000000000003" thickBot="1" x14ac:dyDescent="0.35">
      <c r="A9" s="88"/>
      <c r="B9" s="91"/>
      <c r="C9" s="94"/>
      <c r="D9" s="91"/>
      <c r="E9" s="101"/>
      <c r="F9" s="35" t="s">
        <v>22</v>
      </c>
      <c r="G9" s="47" t="str">
        <f>Kopsavilkums!G7</f>
        <v>Daugavpis tehnoloģiju un tūrisma tehnikums</v>
      </c>
      <c r="H9" s="47" t="str">
        <f>Kopsavilkums!H7</f>
        <v>Latgales Industriālais tehnikums</v>
      </c>
      <c r="I9" s="47" t="str">
        <f>Kopsavilkums!I7</f>
        <v>Rīgas Valsts tehnikums</v>
      </c>
    </row>
    <row r="10" spans="1:9" ht="15" thickBot="1" x14ac:dyDescent="0.35">
      <c r="A10" s="95" t="s">
        <v>52</v>
      </c>
      <c r="B10" s="96"/>
      <c r="C10" s="96"/>
      <c r="D10" s="96"/>
      <c r="E10" s="96"/>
      <c r="F10" s="96"/>
      <c r="G10" s="96"/>
      <c r="H10" s="96"/>
      <c r="I10" s="97"/>
    </row>
    <row r="11" spans="1:9" ht="52.8" x14ac:dyDescent="0.3">
      <c r="A11" s="20" t="s">
        <v>27</v>
      </c>
      <c r="B11" s="7" t="s">
        <v>26</v>
      </c>
      <c r="C11" s="1" t="s">
        <v>14</v>
      </c>
      <c r="D11" s="1" t="s">
        <v>14</v>
      </c>
      <c r="E11" s="32">
        <f>F11</f>
        <v>7</v>
      </c>
      <c r="F11" s="33">
        <f>SUM(G11:I11)</f>
        <v>7</v>
      </c>
      <c r="G11" s="56">
        <v>1</v>
      </c>
      <c r="H11" s="56">
        <v>1</v>
      </c>
      <c r="I11" s="56">
        <v>5</v>
      </c>
    </row>
    <row r="12" spans="1:9" ht="26.4" x14ac:dyDescent="0.3">
      <c r="A12" s="20" t="s">
        <v>24</v>
      </c>
      <c r="B12" s="7" t="s">
        <v>15</v>
      </c>
      <c r="C12" s="1" t="s">
        <v>14</v>
      </c>
      <c r="D12" s="1" t="s">
        <v>14</v>
      </c>
      <c r="E12" s="32">
        <f t="shared" ref="E12:E13" si="0">F12</f>
        <v>140</v>
      </c>
      <c r="F12" s="33">
        <f>SUM(G12:I12)</f>
        <v>140</v>
      </c>
      <c r="G12" s="56">
        <v>20</v>
      </c>
      <c r="H12" s="56">
        <v>20</v>
      </c>
      <c r="I12" s="56">
        <v>100</v>
      </c>
    </row>
    <row r="13" spans="1:9" ht="27" thickBot="1" x14ac:dyDescent="0.35">
      <c r="A13" s="43" t="s">
        <v>28</v>
      </c>
      <c r="B13" s="44" t="s">
        <v>4</v>
      </c>
      <c r="C13" s="45">
        <f>257/2</f>
        <v>128.5</v>
      </c>
      <c r="D13" s="46">
        <f>C13/C5</f>
        <v>6.4249999999999998</v>
      </c>
      <c r="E13" s="36">
        <f t="shared" si="0"/>
        <v>570.45000000000005</v>
      </c>
      <c r="F13" s="38">
        <f>SUM(G13:I13)</f>
        <v>570.45000000000005</v>
      </c>
      <c r="G13" s="53">
        <v>0</v>
      </c>
      <c r="H13" s="53">
        <v>44.98</v>
      </c>
      <c r="I13" s="53">
        <v>525.47</v>
      </c>
    </row>
    <row r="14" spans="1:9" ht="14.4" customHeight="1" thickBot="1" x14ac:dyDescent="0.35">
      <c r="A14" s="95" t="s">
        <v>53</v>
      </c>
      <c r="B14" s="96"/>
      <c r="C14" s="96"/>
      <c r="D14" s="96"/>
      <c r="E14" s="96"/>
      <c r="F14" s="96"/>
      <c r="G14" s="96"/>
      <c r="H14" s="96"/>
      <c r="I14" s="97"/>
    </row>
    <row r="15" spans="1:9" ht="52.8" x14ac:dyDescent="0.3">
      <c r="A15" s="20" t="s">
        <v>29</v>
      </c>
      <c r="B15" s="7" t="s">
        <v>26</v>
      </c>
      <c r="C15" s="1" t="s">
        <v>14</v>
      </c>
      <c r="D15" s="1" t="s">
        <v>14</v>
      </c>
      <c r="E15" s="32">
        <f t="shared" ref="E15:E25" si="1">F15</f>
        <v>0</v>
      </c>
      <c r="F15" s="33">
        <f t="shared" ref="F15:F25" si="2">SUM(G15:I15)</f>
        <v>0</v>
      </c>
      <c r="G15" s="56">
        <v>0</v>
      </c>
      <c r="H15" s="56">
        <v>0</v>
      </c>
      <c r="I15" s="56">
        <v>0</v>
      </c>
    </row>
    <row r="16" spans="1:9" ht="52.8" x14ac:dyDescent="0.3">
      <c r="A16" s="20" t="s">
        <v>30</v>
      </c>
      <c r="B16" s="7" t="s">
        <v>25</v>
      </c>
      <c r="C16" s="1" t="s">
        <v>14</v>
      </c>
      <c r="D16" s="1" t="s">
        <v>14</v>
      </c>
      <c r="E16" s="32">
        <f t="shared" si="1"/>
        <v>0</v>
      </c>
      <c r="F16" s="33">
        <f t="shared" si="2"/>
        <v>0</v>
      </c>
      <c r="G16" s="56">
        <v>0</v>
      </c>
      <c r="H16" s="56">
        <v>0</v>
      </c>
      <c r="I16" s="56">
        <v>0</v>
      </c>
    </row>
    <row r="17" spans="1:9" ht="26.4" x14ac:dyDescent="0.3">
      <c r="A17" s="20" t="s">
        <v>31</v>
      </c>
      <c r="B17" s="7" t="s">
        <v>16</v>
      </c>
      <c r="C17" s="1" t="s">
        <v>14</v>
      </c>
      <c r="D17" s="1" t="s">
        <v>14</v>
      </c>
      <c r="E17" s="32">
        <f t="shared" si="1"/>
        <v>0</v>
      </c>
      <c r="F17" s="33">
        <f t="shared" si="2"/>
        <v>0</v>
      </c>
      <c r="G17" s="56">
        <v>0</v>
      </c>
      <c r="H17" s="56">
        <v>0</v>
      </c>
      <c r="I17" s="56">
        <v>0</v>
      </c>
    </row>
    <row r="18" spans="1:9" ht="26.4" x14ac:dyDescent="0.3">
      <c r="A18" s="20" t="s">
        <v>32</v>
      </c>
      <c r="B18" s="7" t="s">
        <v>15</v>
      </c>
      <c r="C18" s="1" t="s">
        <v>14</v>
      </c>
      <c r="D18" s="1" t="s">
        <v>14</v>
      </c>
      <c r="E18" s="32">
        <f t="shared" si="1"/>
        <v>0</v>
      </c>
      <c r="F18" s="33">
        <f t="shared" si="2"/>
        <v>0</v>
      </c>
      <c r="G18" s="56">
        <v>0</v>
      </c>
      <c r="H18" s="56">
        <v>0</v>
      </c>
      <c r="I18" s="56">
        <v>0</v>
      </c>
    </row>
    <row r="19" spans="1:9" ht="26.4" x14ac:dyDescent="0.3">
      <c r="A19" s="20" t="s">
        <v>33</v>
      </c>
      <c r="B19" s="7" t="s">
        <v>4</v>
      </c>
      <c r="C19" s="1">
        <v>257</v>
      </c>
      <c r="D19" s="29">
        <f>C19/C5</f>
        <v>12.85</v>
      </c>
      <c r="E19" s="8">
        <f t="shared" si="1"/>
        <v>0</v>
      </c>
      <c r="F19" s="34">
        <f t="shared" si="2"/>
        <v>0</v>
      </c>
      <c r="G19" s="52">
        <v>0</v>
      </c>
      <c r="H19" s="52">
        <v>0</v>
      </c>
      <c r="I19" s="52">
        <v>0</v>
      </c>
    </row>
    <row r="20" spans="1:9" ht="52.8" x14ac:dyDescent="0.3">
      <c r="A20" s="20" t="s">
        <v>34</v>
      </c>
      <c r="B20" s="7" t="s">
        <v>5</v>
      </c>
      <c r="C20" s="1">
        <v>50</v>
      </c>
      <c r="D20" s="29" t="s">
        <v>14</v>
      </c>
      <c r="E20" s="8">
        <f t="shared" si="1"/>
        <v>0</v>
      </c>
      <c r="F20" s="34">
        <f t="shared" si="2"/>
        <v>0</v>
      </c>
      <c r="G20" s="52">
        <v>0</v>
      </c>
      <c r="H20" s="52">
        <v>0</v>
      </c>
      <c r="I20" s="52">
        <v>0</v>
      </c>
    </row>
    <row r="21" spans="1:9" x14ac:dyDescent="0.3">
      <c r="A21" s="20" t="s">
        <v>35</v>
      </c>
      <c r="B21" s="9" t="s">
        <v>6</v>
      </c>
      <c r="C21" s="1">
        <v>15</v>
      </c>
      <c r="D21" s="29">
        <f>C21/C4</f>
        <v>0.4838709677419355</v>
      </c>
      <c r="E21" s="8">
        <f t="shared" si="1"/>
        <v>0</v>
      </c>
      <c r="F21" s="34">
        <f t="shared" si="2"/>
        <v>0</v>
      </c>
      <c r="G21" s="52">
        <v>0</v>
      </c>
      <c r="H21" s="52">
        <v>0</v>
      </c>
      <c r="I21" s="52">
        <v>0</v>
      </c>
    </row>
    <row r="22" spans="1:9" ht="26.4" x14ac:dyDescent="0.3">
      <c r="A22" s="20" t="s">
        <v>36</v>
      </c>
      <c r="B22" s="7" t="s">
        <v>7</v>
      </c>
      <c r="C22" s="19">
        <f>SUM(C23:C24)</f>
        <v>184.39999999999998</v>
      </c>
      <c r="D22" s="30" t="s">
        <v>14</v>
      </c>
      <c r="E22" s="8">
        <f t="shared" si="1"/>
        <v>0</v>
      </c>
      <c r="F22" s="34">
        <f t="shared" si="2"/>
        <v>0</v>
      </c>
      <c r="G22" s="57">
        <f t="shared" ref="G22:I22" si="3">G23+G24</f>
        <v>0</v>
      </c>
      <c r="H22" s="57">
        <f t="shared" si="3"/>
        <v>0</v>
      </c>
      <c r="I22" s="57">
        <f t="shared" si="3"/>
        <v>0</v>
      </c>
    </row>
    <row r="23" spans="1:9" ht="26.4" x14ac:dyDescent="0.3">
      <c r="A23" s="21" t="s">
        <v>37</v>
      </c>
      <c r="B23" s="10" t="s">
        <v>8</v>
      </c>
      <c r="C23" s="2">
        <v>76.08</v>
      </c>
      <c r="D23" s="31">
        <f>C23/C4</f>
        <v>2.4541935483870967</v>
      </c>
      <c r="E23" s="8">
        <f t="shared" si="1"/>
        <v>0</v>
      </c>
      <c r="F23" s="34">
        <f t="shared" si="2"/>
        <v>0</v>
      </c>
      <c r="G23" s="51">
        <v>0</v>
      </c>
      <c r="H23" s="51">
        <v>0</v>
      </c>
      <c r="I23" s="51">
        <v>0</v>
      </c>
    </row>
    <row r="24" spans="1:9" ht="15" thickBot="1" x14ac:dyDescent="0.35">
      <c r="A24" s="40" t="s">
        <v>38</v>
      </c>
      <c r="B24" s="41" t="s">
        <v>9</v>
      </c>
      <c r="C24" s="2">
        <v>108.32</v>
      </c>
      <c r="D24" s="31">
        <f>C24/C4</f>
        <v>3.4941935483870967</v>
      </c>
      <c r="E24" s="36">
        <f t="shared" si="1"/>
        <v>0</v>
      </c>
      <c r="F24" s="34">
        <f t="shared" si="2"/>
        <v>0</v>
      </c>
      <c r="G24" s="51">
        <v>0</v>
      </c>
      <c r="H24" s="51">
        <v>0</v>
      </c>
      <c r="I24" s="51">
        <v>0</v>
      </c>
    </row>
    <row r="25" spans="1:9" ht="15" thickBot="1" x14ac:dyDescent="0.35">
      <c r="A25" s="78" t="s">
        <v>10</v>
      </c>
      <c r="B25" s="79"/>
      <c r="C25" s="11"/>
      <c r="D25" s="11"/>
      <c r="E25" s="37">
        <f t="shared" si="1"/>
        <v>570.45000000000005</v>
      </c>
      <c r="F25" s="39">
        <f t="shared" si="2"/>
        <v>570.45000000000005</v>
      </c>
      <c r="G25" s="58">
        <f>G13+G19+G20+G21+G22</f>
        <v>0</v>
      </c>
      <c r="H25" s="58">
        <f>H13+H19+H20+H21+H22</f>
        <v>44.98</v>
      </c>
      <c r="I25" s="58">
        <f>I13+I19+I20+I21+I22</f>
        <v>525.47</v>
      </c>
    </row>
    <row r="27" spans="1:9" x14ac:dyDescent="0.3">
      <c r="A27" s="23" t="s">
        <v>13</v>
      </c>
      <c r="B27" s="12"/>
      <c r="C27" s="12"/>
      <c r="D27" s="12"/>
      <c r="E27" s="12"/>
      <c r="F27" s="12"/>
    </row>
    <row r="28" spans="1:9" x14ac:dyDescent="0.3">
      <c r="A28" s="23" t="s">
        <v>12</v>
      </c>
      <c r="B28" s="13"/>
      <c r="C28" s="13"/>
      <c r="D28" s="13"/>
      <c r="E28" s="12"/>
      <c r="F28" s="12"/>
    </row>
    <row r="29" spans="1:9" x14ac:dyDescent="0.3">
      <c r="A29" s="23"/>
      <c r="B29" s="14"/>
      <c r="C29" s="14"/>
      <c r="D29" s="14"/>
      <c r="E29" s="15"/>
      <c r="F29" s="15"/>
    </row>
    <row r="30" spans="1:9" x14ac:dyDescent="0.3">
      <c r="A30" s="12"/>
      <c r="B30" s="14"/>
      <c r="C30" s="14"/>
      <c r="D30" s="14"/>
      <c r="E30" s="15"/>
      <c r="F30" s="15"/>
    </row>
    <row r="31" spans="1:9" x14ac:dyDescent="0.3">
      <c r="A31" s="12"/>
      <c r="B31" s="14"/>
      <c r="C31" s="14"/>
      <c r="D31" s="42"/>
      <c r="E31" s="15"/>
      <c r="F31" s="15"/>
    </row>
    <row r="32" spans="1:9" x14ac:dyDescent="0.3">
      <c r="A32" s="12"/>
      <c r="B32" s="14"/>
      <c r="C32" s="14"/>
      <c r="D32" s="14"/>
      <c r="E32" s="15"/>
      <c r="F32" s="15"/>
    </row>
    <row r="33" spans="1:6" x14ac:dyDescent="0.3">
      <c r="A33" s="12"/>
      <c r="B33" s="12"/>
      <c r="C33" s="12"/>
      <c r="D33" s="12"/>
      <c r="E33" s="12"/>
      <c r="F33" s="12"/>
    </row>
    <row r="34" spans="1:6" x14ac:dyDescent="0.3">
      <c r="A34" s="16"/>
      <c r="B34" s="15"/>
      <c r="C34" s="15"/>
      <c r="D34" s="15"/>
      <c r="E34" s="15"/>
      <c r="F34" s="15"/>
    </row>
    <row r="35" spans="1:6" x14ac:dyDescent="0.3">
      <c r="A35" s="16"/>
      <c r="B35" s="15"/>
      <c r="C35" s="15"/>
      <c r="D35" s="15"/>
      <c r="E35" s="17"/>
      <c r="F35" s="17"/>
    </row>
  </sheetData>
  <mergeCells count="12">
    <mergeCell ref="A25:B25"/>
    <mergeCell ref="E7:I7"/>
    <mergeCell ref="E8:E9"/>
    <mergeCell ref="F8:I8"/>
    <mergeCell ref="A10:I10"/>
    <mergeCell ref="A14:I14"/>
    <mergeCell ref="A1:B2"/>
    <mergeCell ref="C1:D1"/>
    <mergeCell ref="A7:A9"/>
    <mergeCell ref="B7:B9"/>
    <mergeCell ref="C7:C9"/>
    <mergeCell ref="D7:D9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35"/>
  <sheetViews>
    <sheetView workbookViewId="0">
      <pane ySplit="9" topLeftCell="A10" activePane="bottomLeft" state="frozen"/>
      <selection pane="bottomLeft" activeCell="H9" sqref="G9:H9"/>
    </sheetView>
  </sheetViews>
  <sheetFormatPr defaultRowHeight="14.4" x14ac:dyDescent="0.3"/>
  <cols>
    <col min="1" max="1" width="8.88671875" style="5"/>
    <col min="2" max="2" width="29.44140625" style="5" customWidth="1"/>
    <col min="3" max="3" width="12.44140625" style="5" customWidth="1"/>
    <col min="4" max="4" width="24.88671875" style="5" customWidth="1"/>
    <col min="5" max="6" width="11.44140625" style="5" customWidth="1"/>
    <col min="7" max="9" width="16.77734375" style="54" customWidth="1"/>
  </cols>
  <sheetData>
    <row r="1" spans="1:9" x14ac:dyDescent="0.3">
      <c r="A1" s="85" t="s">
        <v>0</v>
      </c>
      <c r="B1" s="85"/>
      <c r="C1" s="102" t="s">
        <v>44</v>
      </c>
      <c r="D1" s="103"/>
    </row>
    <row r="2" spans="1:9" ht="17.399999999999999" customHeight="1" x14ac:dyDescent="0.3">
      <c r="A2" s="85"/>
      <c r="B2" s="85"/>
      <c r="C2" s="18" t="s">
        <v>1</v>
      </c>
      <c r="D2" s="22"/>
      <c r="G2" s="55"/>
      <c r="H2" s="55"/>
      <c r="I2" s="55"/>
    </row>
    <row r="3" spans="1:9" ht="17.399999999999999" customHeight="1" x14ac:dyDescent="0.3">
      <c r="A3" s="24"/>
      <c r="B3" s="24"/>
      <c r="C3" s="25"/>
      <c r="D3" s="24"/>
      <c r="G3" s="55"/>
      <c r="H3" s="55"/>
      <c r="I3" s="55"/>
    </row>
    <row r="4" spans="1:9" ht="17.399999999999999" customHeight="1" x14ac:dyDescent="0.3">
      <c r="A4" s="24"/>
      <c r="B4" s="27" t="s">
        <v>40</v>
      </c>
      <c r="C4" s="28">
        <v>30</v>
      </c>
      <c r="D4" s="24"/>
      <c r="G4" s="55"/>
      <c r="H4" s="55"/>
      <c r="I4" s="60"/>
    </row>
    <row r="5" spans="1:9" x14ac:dyDescent="0.3">
      <c r="A5" s="3"/>
      <c r="B5" s="26" t="s">
        <v>41</v>
      </c>
      <c r="C5" s="4">
        <v>21</v>
      </c>
      <c r="D5" s="4"/>
      <c r="E5" s="4"/>
      <c r="F5" s="4"/>
    </row>
    <row r="6" spans="1:9" ht="15" thickBot="1" x14ac:dyDescent="0.35">
      <c r="E6" s="6"/>
      <c r="F6" s="6"/>
    </row>
    <row r="7" spans="1:9" ht="15" thickBot="1" x14ac:dyDescent="0.35">
      <c r="A7" s="86" t="s">
        <v>2</v>
      </c>
      <c r="B7" s="89" t="s">
        <v>3</v>
      </c>
      <c r="C7" s="92" t="s">
        <v>17</v>
      </c>
      <c r="D7" s="89" t="s">
        <v>19</v>
      </c>
      <c r="E7" s="82" t="s">
        <v>18</v>
      </c>
      <c r="F7" s="83"/>
      <c r="G7" s="83"/>
      <c r="H7" s="83"/>
      <c r="I7" s="84"/>
    </row>
    <row r="8" spans="1:9" ht="15" thickBot="1" x14ac:dyDescent="0.35">
      <c r="A8" s="87"/>
      <c r="B8" s="90"/>
      <c r="C8" s="93"/>
      <c r="D8" s="90"/>
      <c r="E8" s="100" t="s">
        <v>11</v>
      </c>
      <c r="F8" s="82" t="s">
        <v>20</v>
      </c>
      <c r="G8" s="83"/>
      <c r="H8" s="83"/>
      <c r="I8" s="84"/>
    </row>
    <row r="9" spans="1:9" ht="40.200000000000003" thickBot="1" x14ac:dyDescent="0.35">
      <c r="A9" s="88"/>
      <c r="B9" s="91"/>
      <c r="C9" s="94"/>
      <c r="D9" s="91"/>
      <c r="E9" s="101"/>
      <c r="F9" s="35" t="s">
        <v>22</v>
      </c>
      <c r="G9" s="47" t="str">
        <f>Kopsavilkums!G7</f>
        <v>Daugavpis tehnoloģiju un tūrisma tehnikums</v>
      </c>
      <c r="H9" s="47" t="str">
        <f>Kopsavilkums!H7</f>
        <v>Latgales Industriālais tehnikums</v>
      </c>
      <c r="I9" s="47" t="str">
        <f>Kopsavilkums!I7</f>
        <v>Rīgas Valsts tehnikums</v>
      </c>
    </row>
    <row r="10" spans="1:9" ht="15" thickBot="1" x14ac:dyDescent="0.35">
      <c r="A10" s="95" t="s">
        <v>52</v>
      </c>
      <c r="B10" s="96"/>
      <c r="C10" s="96"/>
      <c r="D10" s="96"/>
      <c r="E10" s="96"/>
      <c r="F10" s="96"/>
      <c r="G10" s="96"/>
      <c r="H10" s="96"/>
      <c r="I10" s="97"/>
    </row>
    <row r="11" spans="1:9" ht="52.8" x14ac:dyDescent="0.3">
      <c r="A11" s="20" t="s">
        <v>27</v>
      </c>
      <c r="B11" s="7" t="s">
        <v>26</v>
      </c>
      <c r="C11" s="1" t="s">
        <v>14</v>
      </c>
      <c r="D11" s="1" t="s">
        <v>14</v>
      </c>
      <c r="E11" s="32">
        <f>F11</f>
        <v>7</v>
      </c>
      <c r="F11" s="33">
        <f>SUM(G11:I11)</f>
        <v>7</v>
      </c>
      <c r="G11" s="56">
        <v>1</v>
      </c>
      <c r="H11" s="56">
        <v>1</v>
      </c>
      <c r="I11" s="56">
        <v>5</v>
      </c>
    </row>
    <row r="12" spans="1:9" ht="26.4" x14ac:dyDescent="0.3">
      <c r="A12" s="20" t="s">
        <v>24</v>
      </c>
      <c r="B12" s="7" t="s">
        <v>15</v>
      </c>
      <c r="C12" s="1" t="s">
        <v>14</v>
      </c>
      <c r="D12" s="1" t="s">
        <v>14</v>
      </c>
      <c r="E12" s="32">
        <f t="shared" ref="E12:E13" si="0">F12</f>
        <v>147</v>
      </c>
      <c r="F12" s="33">
        <f>SUM(G12:I12)</f>
        <v>147</v>
      </c>
      <c r="G12" s="56">
        <v>21</v>
      </c>
      <c r="H12" s="56">
        <v>21</v>
      </c>
      <c r="I12" s="56">
        <v>105</v>
      </c>
    </row>
    <row r="13" spans="1:9" ht="27" thickBot="1" x14ac:dyDescent="0.35">
      <c r="A13" s="43" t="s">
        <v>28</v>
      </c>
      <c r="B13" s="44" t="s">
        <v>4</v>
      </c>
      <c r="C13" s="45">
        <f>257/2</f>
        <v>128.5</v>
      </c>
      <c r="D13" s="46">
        <f>C13/C5</f>
        <v>6.1190476190476186</v>
      </c>
      <c r="E13" s="36">
        <f t="shared" si="0"/>
        <v>350.78999999999996</v>
      </c>
      <c r="F13" s="38">
        <f>SUM(G13:I13)</f>
        <v>350.78999999999996</v>
      </c>
      <c r="G13" s="53">
        <v>0</v>
      </c>
      <c r="H13" s="53">
        <v>42.83</v>
      </c>
      <c r="I13" s="53">
        <v>307.95999999999998</v>
      </c>
    </row>
    <row r="14" spans="1:9" ht="14.4" customHeight="1" thickBot="1" x14ac:dyDescent="0.35">
      <c r="A14" s="95" t="s">
        <v>53</v>
      </c>
      <c r="B14" s="96"/>
      <c r="C14" s="96"/>
      <c r="D14" s="96"/>
      <c r="E14" s="96"/>
      <c r="F14" s="96"/>
      <c r="G14" s="96"/>
      <c r="H14" s="96"/>
      <c r="I14" s="97"/>
    </row>
    <row r="15" spans="1:9" ht="52.8" x14ac:dyDescent="0.3">
      <c r="A15" s="20" t="s">
        <v>29</v>
      </c>
      <c r="B15" s="7" t="s">
        <v>26</v>
      </c>
      <c r="C15" s="1" t="s">
        <v>14</v>
      </c>
      <c r="D15" s="1" t="s">
        <v>14</v>
      </c>
      <c r="E15" s="32">
        <f t="shared" ref="E15:E25" si="1">F15</f>
        <v>0</v>
      </c>
      <c r="F15" s="33">
        <f t="shared" ref="F15:F25" si="2">SUM(G15:I15)</f>
        <v>0</v>
      </c>
      <c r="G15" s="56">
        <v>0</v>
      </c>
      <c r="H15" s="56">
        <v>0</v>
      </c>
      <c r="I15" s="56">
        <v>0</v>
      </c>
    </row>
    <row r="16" spans="1:9" ht="52.8" x14ac:dyDescent="0.3">
      <c r="A16" s="20" t="s">
        <v>30</v>
      </c>
      <c r="B16" s="7" t="s">
        <v>25</v>
      </c>
      <c r="C16" s="1" t="s">
        <v>14</v>
      </c>
      <c r="D16" s="1" t="s">
        <v>14</v>
      </c>
      <c r="E16" s="32">
        <f t="shared" si="1"/>
        <v>0</v>
      </c>
      <c r="F16" s="33">
        <f t="shared" si="2"/>
        <v>0</v>
      </c>
      <c r="G16" s="56">
        <v>0</v>
      </c>
      <c r="H16" s="56">
        <v>0</v>
      </c>
      <c r="I16" s="56">
        <v>0</v>
      </c>
    </row>
    <row r="17" spans="1:9" ht="26.4" x14ac:dyDescent="0.3">
      <c r="A17" s="20" t="s">
        <v>31</v>
      </c>
      <c r="B17" s="7" t="s">
        <v>16</v>
      </c>
      <c r="C17" s="1" t="s">
        <v>14</v>
      </c>
      <c r="D17" s="1" t="s">
        <v>14</v>
      </c>
      <c r="E17" s="32">
        <f t="shared" si="1"/>
        <v>0</v>
      </c>
      <c r="F17" s="33">
        <f t="shared" si="2"/>
        <v>0</v>
      </c>
      <c r="G17" s="56">
        <v>0</v>
      </c>
      <c r="H17" s="56">
        <v>0</v>
      </c>
      <c r="I17" s="56">
        <v>0</v>
      </c>
    </row>
    <row r="18" spans="1:9" ht="26.4" x14ac:dyDescent="0.3">
      <c r="A18" s="20" t="s">
        <v>32</v>
      </c>
      <c r="B18" s="7" t="s">
        <v>15</v>
      </c>
      <c r="C18" s="1" t="s">
        <v>14</v>
      </c>
      <c r="D18" s="1" t="s">
        <v>14</v>
      </c>
      <c r="E18" s="32">
        <f t="shared" si="1"/>
        <v>0</v>
      </c>
      <c r="F18" s="33">
        <f t="shared" si="2"/>
        <v>0</v>
      </c>
      <c r="G18" s="56">
        <v>0</v>
      </c>
      <c r="H18" s="56">
        <v>0</v>
      </c>
      <c r="I18" s="56">
        <v>0</v>
      </c>
    </row>
    <row r="19" spans="1:9" ht="26.4" x14ac:dyDescent="0.3">
      <c r="A19" s="20" t="s">
        <v>33</v>
      </c>
      <c r="B19" s="7" t="s">
        <v>4</v>
      </c>
      <c r="C19" s="1">
        <v>257</v>
      </c>
      <c r="D19" s="29">
        <f>C19/C5</f>
        <v>12.238095238095237</v>
      </c>
      <c r="E19" s="8">
        <f t="shared" si="1"/>
        <v>0</v>
      </c>
      <c r="F19" s="34">
        <f t="shared" si="2"/>
        <v>0</v>
      </c>
      <c r="G19" s="52">
        <v>0</v>
      </c>
      <c r="H19" s="52">
        <v>0</v>
      </c>
      <c r="I19" s="52">
        <v>0</v>
      </c>
    </row>
    <row r="20" spans="1:9" ht="52.8" x14ac:dyDescent="0.3">
      <c r="A20" s="20" t="s">
        <v>34</v>
      </c>
      <c r="B20" s="7" t="s">
        <v>5</v>
      </c>
      <c r="C20" s="1">
        <v>50</v>
      </c>
      <c r="D20" s="29" t="s">
        <v>14</v>
      </c>
      <c r="E20" s="8">
        <f t="shared" si="1"/>
        <v>0</v>
      </c>
      <c r="F20" s="34">
        <f t="shared" si="2"/>
        <v>0</v>
      </c>
      <c r="G20" s="52">
        <v>0</v>
      </c>
      <c r="H20" s="52">
        <v>0</v>
      </c>
      <c r="I20" s="52">
        <v>0</v>
      </c>
    </row>
    <row r="21" spans="1:9" x14ac:dyDescent="0.3">
      <c r="A21" s="20" t="s">
        <v>35</v>
      </c>
      <c r="B21" s="9" t="s">
        <v>6</v>
      </c>
      <c r="C21" s="1">
        <v>15</v>
      </c>
      <c r="D21" s="29">
        <f>C21/C4</f>
        <v>0.5</v>
      </c>
      <c r="E21" s="8">
        <f t="shared" si="1"/>
        <v>0</v>
      </c>
      <c r="F21" s="34">
        <f t="shared" si="2"/>
        <v>0</v>
      </c>
      <c r="G21" s="52">
        <v>0</v>
      </c>
      <c r="H21" s="52">
        <v>0</v>
      </c>
      <c r="I21" s="52">
        <v>0</v>
      </c>
    </row>
    <row r="22" spans="1:9" ht="26.4" x14ac:dyDescent="0.3">
      <c r="A22" s="20" t="s">
        <v>36</v>
      </c>
      <c r="B22" s="7" t="s">
        <v>7</v>
      </c>
      <c r="C22" s="19">
        <f>SUM(C23:C24)</f>
        <v>184.39999999999998</v>
      </c>
      <c r="D22" s="30" t="s">
        <v>14</v>
      </c>
      <c r="E22" s="8">
        <f t="shared" si="1"/>
        <v>0</v>
      </c>
      <c r="F22" s="34">
        <f t="shared" si="2"/>
        <v>0</v>
      </c>
      <c r="G22" s="57">
        <f t="shared" ref="G22:I22" si="3">G23+G24</f>
        <v>0</v>
      </c>
      <c r="H22" s="57">
        <f t="shared" si="3"/>
        <v>0</v>
      </c>
      <c r="I22" s="57">
        <f t="shared" si="3"/>
        <v>0</v>
      </c>
    </row>
    <row r="23" spans="1:9" ht="26.4" x14ac:dyDescent="0.3">
      <c r="A23" s="21" t="s">
        <v>37</v>
      </c>
      <c r="B23" s="10" t="s">
        <v>8</v>
      </c>
      <c r="C23" s="2">
        <v>76.08</v>
      </c>
      <c r="D23" s="31">
        <f>C23/C4</f>
        <v>2.536</v>
      </c>
      <c r="E23" s="8">
        <f t="shared" si="1"/>
        <v>0</v>
      </c>
      <c r="F23" s="34">
        <f t="shared" si="2"/>
        <v>0</v>
      </c>
      <c r="G23" s="51">
        <v>0</v>
      </c>
      <c r="H23" s="51">
        <v>0</v>
      </c>
      <c r="I23" s="51">
        <v>0</v>
      </c>
    </row>
    <row r="24" spans="1:9" ht="15" thickBot="1" x14ac:dyDescent="0.35">
      <c r="A24" s="40" t="s">
        <v>38</v>
      </c>
      <c r="B24" s="41" t="s">
        <v>9</v>
      </c>
      <c r="C24" s="2">
        <v>108.32</v>
      </c>
      <c r="D24" s="31">
        <f>C24/C4</f>
        <v>3.6106666666666665</v>
      </c>
      <c r="E24" s="36">
        <f t="shared" si="1"/>
        <v>0</v>
      </c>
      <c r="F24" s="34">
        <f t="shared" si="2"/>
        <v>0</v>
      </c>
      <c r="G24" s="51">
        <v>0</v>
      </c>
      <c r="H24" s="51">
        <v>0</v>
      </c>
      <c r="I24" s="51">
        <v>0</v>
      </c>
    </row>
    <row r="25" spans="1:9" ht="15" thickBot="1" x14ac:dyDescent="0.35">
      <c r="A25" s="78" t="s">
        <v>10</v>
      </c>
      <c r="B25" s="79"/>
      <c r="C25" s="11"/>
      <c r="D25" s="11"/>
      <c r="E25" s="37">
        <f t="shared" si="1"/>
        <v>350.78999999999996</v>
      </c>
      <c r="F25" s="39">
        <f t="shared" si="2"/>
        <v>350.78999999999996</v>
      </c>
      <c r="G25" s="58">
        <f>G13+G19+G20+G21+G22</f>
        <v>0</v>
      </c>
      <c r="H25" s="58">
        <f>H13+H19+H20+H21+H22</f>
        <v>42.83</v>
      </c>
      <c r="I25" s="58">
        <f>I13+I19+I20+I21+I22</f>
        <v>307.95999999999998</v>
      </c>
    </row>
    <row r="27" spans="1:9" x14ac:dyDescent="0.3">
      <c r="A27" s="23" t="s">
        <v>13</v>
      </c>
      <c r="B27" s="12"/>
      <c r="C27" s="12"/>
      <c r="D27" s="12"/>
      <c r="E27" s="12"/>
      <c r="F27" s="12"/>
    </row>
    <row r="28" spans="1:9" x14ac:dyDescent="0.3">
      <c r="A28" s="23" t="s">
        <v>12</v>
      </c>
      <c r="B28" s="13"/>
      <c r="C28" s="13"/>
      <c r="D28" s="13"/>
      <c r="E28" s="12"/>
      <c r="F28" s="12"/>
    </row>
    <row r="29" spans="1:9" x14ac:dyDescent="0.3">
      <c r="A29" s="23"/>
      <c r="B29" s="14"/>
      <c r="C29" s="14"/>
      <c r="D29" s="14"/>
      <c r="E29" s="15"/>
      <c r="F29" s="15"/>
    </row>
    <row r="30" spans="1:9" x14ac:dyDescent="0.3">
      <c r="A30" s="12"/>
      <c r="B30" s="14"/>
      <c r="C30" s="14"/>
      <c r="D30" s="14"/>
      <c r="E30" s="15"/>
      <c r="F30" s="15"/>
    </row>
    <row r="31" spans="1:9" x14ac:dyDescent="0.3">
      <c r="A31" s="12"/>
      <c r="B31" s="14"/>
      <c r="C31" s="14"/>
      <c r="D31" s="42"/>
      <c r="E31" s="15"/>
      <c r="F31" s="15"/>
    </row>
    <row r="32" spans="1:9" x14ac:dyDescent="0.3">
      <c r="A32" s="12"/>
      <c r="B32" s="14"/>
      <c r="C32" s="14"/>
      <c r="D32" s="14"/>
      <c r="E32" s="15"/>
      <c r="F32" s="15"/>
    </row>
    <row r="33" spans="1:6" x14ac:dyDescent="0.3">
      <c r="A33" s="12"/>
      <c r="B33" s="12"/>
      <c r="C33" s="12"/>
      <c r="D33" s="12"/>
      <c r="E33" s="12"/>
      <c r="F33" s="12"/>
    </row>
    <row r="34" spans="1:6" x14ac:dyDescent="0.3">
      <c r="A34" s="16"/>
      <c r="B34" s="15"/>
      <c r="C34" s="15"/>
      <c r="D34" s="15"/>
      <c r="E34" s="15"/>
      <c r="F34" s="15"/>
    </row>
    <row r="35" spans="1:6" x14ac:dyDescent="0.3">
      <c r="A35" s="16"/>
      <c r="B35" s="15"/>
      <c r="C35" s="15"/>
      <c r="D35" s="15"/>
      <c r="E35" s="17"/>
      <c r="F35" s="17"/>
    </row>
  </sheetData>
  <mergeCells count="12">
    <mergeCell ref="A25:B25"/>
    <mergeCell ref="E7:I7"/>
    <mergeCell ref="E8:E9"/>
    <mergeCell ref="F8:I8"/>
    <mergeCell ref="A10:I10"/>
    <mergeCell ref="A14:I14"/>
    <mergeCell ref="A1:B2"/>
    <mergeCell ref="C1:D1"/>
    <mergeCell ref="A7:A9"/>
    <mergeCell ref="B7:B9"/>
    <mergeCell ref="C7:C9"/>
    <mergeCell ref="D7:D9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2EAD13-CD89-4CB3-A6AD-F6A3A598BF73}">
  <dimension ref="A1:I35"/>
  <sheetViews>
    <sheetView topLeftCell="B1" workbookViewId="0">
      <pane ySplit="9" topLeftCell="A10" activePane="bottomLeft" state="frozen"/>
      <selection pane="bottomLeft" activeCell="H13" sqref="H13"/>
    </sheetView>
  </sheetViews>
  <sheetFormatPr defaultRowHeight="14.4" x14ac:dyDescent="0.3"/>
  <cols>
    <col min="1" max="1" width="8.88671875" style="5"/>
    <col min="2" max="2" width="29.44140625" style="5" customWidth="1"/>
    <col min="3" max="3" width="20.33203125" style="5" customWidth="1"/>
    <col min="4" max="4" width="24.6640625" style="5" customWidth="1"/>
    <col min="5" max="6" width="11.44140625" style="5" customWidth="1"/>
    <col min="7" max="9" width="17.77734375" style="54" customWidth="1"/>
  </cols>
  <sheetData>
    <row r="1" spans="1:9" x14ac:dyDescent="0.3">
      <c r="A1" s="85" t="s">
        <v>0</v>
      </c>
      <c r="B1" s="85"/>
      <c r="C1" s="102" t="s">
        <v>45</v>
      </c>
      <c r="D1" s="103"/>
    </row>
    <row r="2" spans="1:9" ht="17.399999999999999" customHeight="1" x14ac:dyDescent="0.3">
      <c r="A2" s="85"/>
      <c r="B2" s="85"/>
      <c r="C2" s="18" t="s">
        <v>1</v>
      </c>
      <c r="D2" s="22"/>
      <c r="G2" s="55"/>
      <c r="H2" s="55"/>
      <c r="I2" s="55"/>
    </row>
    <row r="3" spans="1:9" ht="17.399999999999999" customHeight="1" x14ac:dyDescent="0.3">
      <c r="A3" s="24"/>
      <c r="B3" s="24"/>
      <c r="C3" s="25"/>
      <c r="D3" s="24"/>
      <c r="G3" s="55"/>
      <c r="H3" s="55"/>
      <c r="I3" s="55"/>
    </row>
    <row r="4" spans="1:9" ht="17.399999999999999" customHeight="1" x14ac:dyDescent="0.3">
      <c r="A4" s="24"/>
      <c r="B4" s="27" t="s">
        <v>40</v>
      </c>
      <c r="C4" s="28">
        <v>31</v>
      </c>
      <c r="D4" s="28"/>
      <c r="G4" s="55"/>
      <c r="H4" s="55"/>
      <c r="I4" s="60"/>
    </row>
    <row r="5" spans="1:9" x14ac:dyDescent="0.3">
      <c r="A5" s="3"/>
      <c r="B5" s="26" t="s">
        <v>41</v>
      </c>
      <c r="C5" s="4">
        <v>21</v>
      </c>
      <c r="D5" s="4"/>
      <c r="E5" s="4"/>
      <c r="F5" s="4"/>
    </row>
    <row r="6" spans="1:9" ht="15" thickBot="1" x14ac:dyDescent="0.35">
      <c r="E6" s="6"/>
      <c r="F6" s="6"/>
    </row>
    <row r="7" spans="1:9" ht="15" thickBot="1" x14ac:dyDescent="0.35">
      <c r="A7" s="86" t="s">
        <v>2</v>
      </c>
      <c r="B7" s="89" t="s">
        <v>3</v>
      </c>
      <c r="C7" s="92" t="s">
        <v>17</v>
      </c>
      <c r="D7" s="89" t="s">
        <v>19</v>
      </c>
      <c r="E7" s="82" t="s">
        <v>18</v>
      </c>
      <c r="F7" s="83"/>
      <c r="G7" s="83"/>
      <c r="H7" s="83"/>
      <c r="I7" s="84"/>
    </row>
    <row r="8" spans="1:9" ht="15" thickBot="1" x14ac:dyDescent="0.35">
      <c r="A8" s="87"/>
      <c r="B8" s="90"/>
      <c r="C8" s="93"/>
      <c r="D8" s="90"/>
      <c r="E8" s="100" t="s">
        <v>11</v>
      </c>
      <c r="F8" s="82" t="s">
        <v>20</v>
      </c>
      <c r="G8" s="83"/>
      <c r="H8" s="83"/>
      <c r="I8" s="84"/>
    </row>
    <row r="9" spans="1:9" ht="40.200000000000003" thickBot="1" x14ac:dyDescent="0.35">
      <c r="A9" s="88"/>
      <c r="B9" s="91"/>
      <c r="C9" s="94"/>
      <c r="D9" s="91"/>
      <c r="E9" s="101"/>
      <c r="F9" s="35" t="s">
        <v>22</v>
      </c>
      <c r="G9" s="47" t="str">
        <f>Kopsavilkums!G7</f>
        <v>Daugavpis tehnoloģiju un tūrisma tehnikums</v>
      </c>
      <c r="H9" s="47" t="str">
        <f>Kopsavilkums!H7</f>
        <v>Latgales Industriālais tehnikums</v>
      </c>
      <c r="I9" s="47" t="str">
        <f>Kopsavilkums!I7</f>
        <v>Rīgas Valsts tehnikums</v>
      </c>
    </row>
    <row r="10" spans="1:9" ht="15" thickBot="1" x14ac:dyDescent="0.35">
      <c r="A10" s="95" t="s">
        <v>52</v>
      </c>
      <c r="B10" s="96"/>
      <c r="C10" s="96"/>
      <c r="D10" s="96"/>
      <c r="E10" s="96"/>
      <c r="F10" s="96"/>
      <c r="G10" s="96"/>
      <c r="H10" s="96"/>
      <c r="I10" s="97"/>
    </row>
    <row r="11" spans="1:9" ht="52.8" x14ac:dyDescent="0.3">
      <c r="A11" s="20" t="s">
        <v>27</v>
      </c>
      <c r="B11" s="7" t="s">
        <v>26</v>
      </c>
      <c r="C11" s="1" t="s">
        <v>14</v>
      </c>
      <c r="D11" s="1" t="s">
        <v>14</v>
      </c>
      <c r="E11" s="32">
        <f>F11</f>
        <v>7</v>
      </c>
      <c r="F11" s="33">
        <f>SUM(G11:I11)</f>
        <v>7</v>
      </c>
      <c r="G11" s="56">
        <v>1</v>
      </c>
      <c r="H11" s="56">
        <v>1</v>
      </c>
      <c r="I11" s="56">
        <v>5</v>
      </c>
    </row>
    <row r="12" spans="1:9" ht="26.4" x14ac:dyDescent="0.3">
      <c r="A12" s="20" t="s">
        <v>24</v>
      </c>
      <c r="B12" s="7" t="s">
        <v>15</v>
      </c>
      <c r="C12" s="1" t="s">
        <v>14</v>
      </c>
      <c r="D12" s="1" t="s">
        <v>14</v>
      </c>
      <c r="E12" s="32">
        <f t="shared" ref="E12:E13" si="0">F12</f>
        <v>147</v>
      </c>
      <c r="F12" s="33">
        <f>SUM(G12:I12)</f>
        <v>147</v>
      </c>
      <c r="G12" s="56">
        <v>21</v>
      </c>
      <c r="H12" s="56">
        <v>21</v>
      </c>
      <c r="I12" s="56">
        <v>105</v>
      </c>
    </row>
    <row r="13" spans="1:9" ht="27" thickBot="1" x14ac:dyDescent="0.35">
      <c r="A13" s="43" t="s">
        <v>28</v>
      </c>
      <c r="B13" s="44" t="s">
        <v>4</v>
      </c>
      <c r="C13" s="45">
        <f>257/2</f>
        <v>128.5</v>
      </c>
      <c r="D13" s="46">
        <f>C13/C5</f>
        <v>6.1190476190476186</v>
      </c>
      <c r="E13" s="36">
        <f t="shared" si="0"/>
        <v>42.83</v>
      </c>
      <c r="F13" s="38">
        <f>SUM(G13:I13)</f>
        <v>42.83</v>
      </c>
      <c r="G13" s="53">
        <v>0</v>
      </c>
      <c r="H13" s="53">
        <v>42.83</v>
      </c>
      <c r="I13" s="53">
        <v>0</v>
      </c>
    </row>
    <row r="14" spans="1:9" ht="14.4" customHeight="1" thickBot="1" x14ac:dyDescent="0.35">
      <c r="A14" s="95" t="s">
        <v>53</v>
      </c>
      <c r="B14" s="96"/>
      <c r="C14" s="96"/>
      <c r="D14" s="96"/>
      <c r="E14" s="96"/>
      <c r="F14" s="96"/>
      <c r="G14" s="96"/>
      <c r="H14" s="96"/>
      <c r="I14" s="97"/>
    </row>
    <row r="15" spans="1:9" ht="52.8" x14ac:dyDescent="0.3">
      <c r="A15" s="20" t="s">
        <v>29</v>
      </c>
      <c r="B15" s="7" t="s">
        <v>26</v>
      </c>
      <c r="C15" s="1" t="s">
        <v>14</v>
      </c>
      <c r="D15" s="1" t="s">
        <v>14</v>
      </c>
      <c r="E15" s="32">
        <f t="shared" ref="E15:E25" si="1">F15</f>
        <v>0</v>
      </c>
      <c r="F15" s="33">
        <f t="shared" ref="F15:F25" si="2">SUM(G15:I15)</f>
        <v>0</v>
      </c>
      <c r="G15" s="56">
        <v>0</v>
      </c>
      <c r="H15" s="56">
        <v>0</v>
      </c>
      <c r="I15" s="56">
        <v>0</v>
      </c>
    </row>
    <row r="16" spans="1:9" ht="52.8" x14ac:dyDescent="0.3">
      <c r="A16" s="20" t="s">
        <v>30</v>
      </c>
      <c r="B16" s="7" t="s">
        <v>25</v>
      </c>
      <c r="C16" s="1" t="s">
        <v>14</v>
      </c>
      <c r="D16" s="1" t="s">
        <v>14</v>
      </c>
      <c r="E16" s="32">
        <f t="shared" si="1"/>
        <v>0</v>
      </c>
      <c r="F16" s="33">
        <f t="shared" si="2"/>
        <v>0</v>
      </c>
      <c r="G16" s="56">
        <v>0</v>
      </c>
      <c r="H16" s="56">
        <v>0</v>
      </c>
      <c r="I16" s="56">
        <v>0</v>
      </c>
    </row>
    <row r="17" spans="1:9" ht="26.4" x14ac:dyDescent="0.3">
      <c r="A17" s="20" t="s">
        <v>31</v>
      </c>
      <c r="B17" s="7" t="s">
        <v>16</v>
      </c>
      <c r="C17" s="1" t="s">
        <v>14</v>
      </c>
      <c r="D17" s="1" t="s">
        <v>14</v>
      </c>
      <c r="E17" s="32">
        <f t="shared" si="1"/>
        <v>0</v>
      </c>
      <c r="F17" s="33">
        <f t="shared" si="2"/>
        <v>0</v>
      </c>
      <c r="G17" s="56">
        <v>0</v>
      </c>
      <c r="H17" s="56">
        <v>0</v>
      </c>
      <c r="I17" s="56">
        <v>0</v>
      </c>
    </row>
    <row r="18" spans="1:9" ht="26.4" x14ac:dyDescent="0.3">
      <c r="A18" s="20" t="s">
        <v>32</v>
      </c>
      <c r="B18" s="7" t="s">
        <v>15</v>
      </c>
      <c r="C18" s="1" t="s">
        <v>14</v>
      </c>
      <c r="D18" s="1" t="s">
        <v>14</v>
      </c>
      <c r="E18" s="32">
        <f t="shared" si="1"/>
        <v>0</v>
      </c>
      <c r="F18" s="33">
        <f t="shared" si="2"/>
        <v>0</v>
      </c>
      <c r="G18" s="56">
        <v>0</v>
      </c>
      <c r="H18" s="56">
        <v>0</v>
      </c>
      <c r="I18" s="56">
        <v>0</v>
      </c>
    </row>
    <row r="19" spans="1:9" ht="26.4" x14ac:dyDescent="0.3">
      <c r="A19" s="20" t="s">
        <v>33</v>
      </c>
      <c r="B19" s="7" t="s">
        <v>4</v>
      </c>
      <c r="C19" s="1">
        <v>257</v>
      </c>
      <c r="D19" s="29">
        <f>C19/C5</f>
        <v>12.238095238095237</v>
      </c>
      <c r="E19" s="8">
        <f t="shared" si="1"/>
        <v>0</v>
      </c>
      <c r="F19" s="34">
        <f t="shared" si="2"/>
        <v>0</v>
      </c>
      <c r="G19" s="52">
        <v>0</v>
      </c>
      <c r="H19" s="52">
        <v>0</v>
      </c>
      <c r="I19" s="52">
        <v>0</v>
      </c>
    </row>
    <row r="20" spans="1:9" ht="52.8" x14ac:dyDescent="0.3">
      <c r="A20" s="20" t="s">
        <v>34</v>
      </c>
      <c r="B20" s="7" t="s">
        <v>5</v>
      </c>
      <c r="C20" s="1">
        <v>50</v>
      </c>
      <c r="D20" s="29" t="s">
        <v>14</v>
      </c>
      <c r="E20" s="8">
        <f t="shared" si="1"/>
        <v>0</v>
      </c>
      <c r="F20" s="34">
        <f t="shared" si="2"/>
        <v>0</v>
      </c>
      <c r="G20" s="52">
        <v>0</v>
      </c>
      <c r="H20" s="52">
        <v>0</v>
      </c>
      <c r="I20" s="52">
        <v>0</v>
      </c>
    </row>
    <row r="21" spans="1:9" x14ac:dyDescent="0.3">
      <c r="A21" s="20" t="s">
        <v>35</v>
      </c>
      <c r="B21" s="9" t="s">
        <v>6</v>
      </c>
      <c r="C21" s="1">
        <v>15</v>
      </c>
      <c r="D21" s="29">
        <f>C21/C4</f>
        <v>0.4838709677419355</v>
      </c>
      <c r="E21" s="8">
        <f t="shared" si="1"/>
        <v>0</v>
      </c>
      <c r="F21" s="34">
        <f t="shared" si="2"/>
        <v>0</v>
      </c>
      <c r="G21" s="52">
        <v>0</v>
      </c>
      <c r="H21" s="52">
        <v>0</v>
      </c>
      <c r="I21" s="52">
        <v>0</v>
      </c>
    </row>
    <row r="22" spans="1:9" ht="26.4" x14ac:dyDescent="0.3">
      <c r="A22" s="20" t="s">
        <v>36</v>
      </c>
      <c r="B22" s="7" t="s">
        <v>7</v>
      </c>
      <c r="C22" s="19">
        <f>SUM(C23:C24)</f>
        <v>184.39999999999998</v>
      </c>
      <c r="D22" s="30" t="s">
        <v>14</v>
      </c>
      <c r="E22" s="8">
        <f t="shared" si="1"/>
        <v>0</v>
      </c>
      <c r="F22" s="34">
        <f t="shared" si="2"/>
        <v>0</v>
      </c>
      <c r="G22" s="57">
        <f t="shared" ref="G22:I22" si="3">G23+G24</f>
        <v>0</v>
      </c>
      <c r="H22" s="57">
        <f t="shared" si="3"/>
        <v>0</v>
      </c>
      <c r="I22" s="57">
        <f t="shared" si="3"/>
        <v>0</v>
      </c>
    </row>
    <row r="23" spans="1:9" ht="26.4" x14ac:dyDescent="0.3">
      <c r="A23" s="21" t="s">
        <v>37</v>
      </c>
      <c r="B23" s="10" t="s">
        <v>8</v>
      </c>
      <c r="C23" s="2">
        <v>76.08</v>
      </c>
      <c r="D23" s="31">
        <f>C23/C4</f>
        <v>2.4541935483870967</v>
      </c>
      <c r="E23" s="8">
        <f t="shared" si="1"/>
        <v>0</v>
      </c>
      <c r="F23" s="34">
        <f t="shared" si="2"/>
        <v>0</v>
      </c>
      <c r="G23" s="51">
        <v>0</v>
      </c>
      <c r="H23" s="51">
        <v>0</v>
      </c>
      <c r="I23" s="51">
        <v>0</v>
      </c>
    </row>
    <row r="24" spans="1:9" ht="15" thickBot="1" x14ac:dyDescent="0.35">
      <c r="A24" s="40" t="s">
        <v>38</v>
      </c>
      <c r="B24" s="41" t="s">
        <v>9</v>
      </c>
      <c r="C24" s="2">
        <v>108.32</v>
      </c>
      <c r="D24" s="31">
        <f>C24/C4</f>
        <v>3.4941935483870967</v>
      </c>
      <c r="E24" s="36">
        <f t="shared" si="1"/>
        <v>0</v>
      </c>
      <c r="F24" s="34">
        <f t="shared" si="2"/>
        <v>0</v>
      </c>
      <c r="G24" s="51">
        <v>0</v>
      </c>
      <c r="H24" s="51">
        <v>0</v>
      </c>
      <c r="I24" s="51">
        <v>0</v>
      </c>
    </row>
    <row r="25" spans="1:9" ht="15" thickBot="1" x14ac:dyDescent="0.35">
      <c r="A25" s="78" t="s">
        <v>10</v>
      </c>
      <c r="B25" s="79"/>
      <c r="C25" s="11"/>
      <c r="D25" s="11"/>
      <c r="E25" s="37">
        <f t="shared" si="1"/>
        <v>42.83</v>
      </c>
      <c r="F25" s="39">
        <f t="shared" si="2"/>
        <v>42.83</v>
      </c>
      <c r="G25" s="58">
        <f>G13+G19+G20+G21+G22</f>
        <v>0</v>
      </c>
      <c r="H25" s="58">
        <f>H13+H19+H20+H21+H22</f>
        <v>42.83</v>
      </c>
      <c r="I25" s="58">
        <f>I13+I19+I20+I21+I22</f>
        <v>0</v>
      </c>
    </row>
    <row r="27" spans="1:9" x14ac:dyDescent="0.3">
      <c r="A27" s="23" t="s">
        <v>13</v>
      </c>
      <c r="B27" s="12"/>
      <c r="C27" s="12"/>
      <c r="D27" s="12"/>
      <c r="E27" s="12"/>
      <c r="F27" s="12"/>
    </row>
    <row r="28" spans="1:9" x14ac:dyDescent="0.3">
      <c r="A28" s="23" t="s">
        <v>12</v>
      </c>
      <c r="B28" s="13"/>
      <c r="C28" s="13"/>
      <c r="D28" s="13"/>
      <c r="E28" s="12"/>
      <c r="F28" s="12"/>
    </row>
    <row r="29" spans="1:9" x14ac:dyDescent="0.3">
      <c r="A29" s="23"/>
      <c r="B29" s="14"/>
      <c r="C29" s="14"/>
      <c r="D29" s="14"/>
      <c r="E29" s="15"/>
      <c r="F29" s="15"/>
    </row>
    <row r="30" spans="1:9" x14ac:dyDescent="0.3">
      <c r="A30" s="12"/>
      <c r="B30" s="14"/>
      <c r="C30" s="14"/>
      <c r="D30" s="14"/>
      <c r="E30" s="15"/>
      <c r="F30" s="15"/>
    </row>
    <row r="31" spans="1:9" x14ac:dyDescent="0.3">
      <c r="A31" s="12"/>
      <c r="B31" s="14"/>
      <c r="C31" s="14"/>
      <c r="D31" s="42"/>
      <c r="E31" s="15"/>
      <c r="F31" s="15"/>
    </row>
    <row r="32" spans="1:9" x14ac:dyDescent="0.3">
      <c r="A32" s="12"/>
      <c r="B32" s="14"/>
      <c r="C32" s="14"/>
      <c r="D32" s="14"/>
      <c r="E32" s="15"/>
      <c r="F32" s="15"/>
    </row>
    <row r="33" spans="1:6" x14ac:dyDescent="0.3">
      <c r="A33" s="12"/>
      <c r="B33" s="12"/>
      <c r="C33" s="12"/>
      <c r="D33" s="12"/>
      <c r="E33" s="12"/>
      <c r="F33" s="12"/>
    </row>
    <row r="34" spans="1:6" x14ac:dyDescent="0.3">
      <c r="A34" s="16"/>
      <c r="B34" s="15"/>
      <c r="C34" s="15"/>
      <c r="D34" s="15"/>
      <c r="E34" s="15"/>
      <c r="F34" s="15"/>
    </row>
    <row r="35" spans="1:6" x14ac:dyDescent="0.3">
      <c r="A35" s="16"/>
      <c r="B35" s="15"/>
      <c r="C35" s="15"/>
      <c r="D35" s="15"/>
      <c r="E35" s="17"/>
      <c r="F35" s="17"/>
    </row>
  </sheetData>
  <mergeCells count="12">
    <mergeCell ref="A25:B25"/>
    <mergeCell ref="E7:I7"/>
    <mergeCell ref="E8:E9"/>
    <mergeCell ref="F8:I8"/>
    <mergeCell ref="A10:I10"/>
    <mergeCell ref="A14:I14"/>
    <mergeCell ref="A1:B2"/>
    <mergeCell ref="C1:D1"/>
    <mergeCell ref="A7:A9"/>
    <mergeCell ref="B7:B9"/>
    <mergeCell ref="C7:C9"/>
    <mergeCell ref="D7:D9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3CD0A4-C5B8-444E-8646-20C44E8F0BEF}">
  <dimension ref="A1:I35"/>
  <sheetViews>
    <sheetView workbookViewId="0">
      <pane ySplit="9" topLeftCell="A10" activePane="bottomLeft" state="frozen"/>
      <selection pane="bottomLeft" activeCell="N15" sqref="N15"/>
    </sheetView>
  </sheetViews>
  <sheetFormatPr defaultRowHeight="14.4" x14ac:dyDescent="0.3"/>
  <cols>
    <col min="1" max="1" width="8.88671875" style="5"/>
    <col min="2" max="2" width="29.44140625" style="5" customWidth="1"/>
    <col min="3" max="3" width="21.21875" style="5" customWidth="1"/>
    <col min="4" max="4" width="24.109375" style="5" customWidth="1"/>
    <col min="5" max="6" width="11.44140625" style="5" customWidth="1"/>
    <col min="7" max="9" width="17.33203125" style="54" customWidth="1"/>
  </cols>
  <sheetData>
    <row r="1" spans="1:9" x14ac:dyDescent="0.3">
      <c r="A1" s="85" t="s">
        <v>0</v>
      </c>
      <c r="B1" s="85"/>
      <c r="C1" s="102" t="s">
        <v>50</v>
      </c>
      <c r="D1" s="103"/>
    </row>
    <row r="2" spans="1:9" ht="17.399999999999999" customHeight="1" x14ac:dyDescent="0.3">
      <c r="A2" s="85"/>
      <c r="B2" s="85"/>
      <c r="C2" s="18" t="s">
        <v>1</v>
      </c>
      <c r="D2" s="22"/>
      <c r="G2" s="55"/>
      <c r="H2" s="55"/>
      <c r="I2" s="55"/>
    </row>
    <row r="3" spans="1:9" ht="17.399999999999999" customHeight="1" x14ac:dyDescent="0.3">
      <c r="A3" s="24"/>
      <c r="B3" s="24"/>
      <c r="C3" s="25"/>
      <c r="D3" s="24"/>
      <c r="G3" s="55"/>
      <c r="H3" s="55"/>
      <c r="I3" s="55"/>
    </row>
    <row r="4" spans="1:9" ht="17.399999999999999" customHeight="1" x14ac:dyDescent="0.3">
      <c r="A4" s="24"/>
      <c r="B4" s="27" t="s">
        <v>40</v>
      </c>
      <c r="C4" s="28">
        <v>30</v>
      </c>
      <c r="D4" s="28"/>
      <c r="G4" s="55"/>
      <c r="H4" s="55"/>
      <c r="I4" s="60"/>
    </row>
    <row r="5" spans="1:9" x14ac:dyDescent="0.3">
      <c r="A5" s="3"/>
      <c r="B5" s="26" t="s">
        <v>41</v>
      </c>
      <c r="C5" s="4">
        <v>19</v>
      </c>
      <c r="D5" s="4"/>
      <c r="E5" s="4"/>
      <c r="F5" s="4"/>
    </row>
    <row r="6" spans="1:9" ht="15" thickBot="1" x14ac:dyDescent="0.35">
      <c r="E6" s="6"/>
      <c r="F6" s="6"/>
    </row>
    <row r="7" spans="1:9" ht="15" thickBot="1" x14ac:dyDescent="0.35">
      <c r="A7" s="86" t="s">
        <v>2</v>
      </c>
      <c r="B7" s="89" t="s">
        <v>3</v>
      </c>
      <c r="C7" s="92" t="s">
        <v>17</v>
      </c>
      <c r="D7" s="89" t="s">
        <v>19</v>
      </c>
      <c r="E7" s="82" t="s">
        <v>18</v>
      </c>
      <c r="F7" s="83"/>
      <c r="G7" s="83"/>
      <c r="H7" s="83"/>
      <c r="I7" s="84"/>
    </row>
    <row r="8" spans="1:9" ht="15" thickBot="1" x14ac:dyDescent="0.35">
      <c r="A8" s="87"/>
      <c r="B8" s="90"/>
      <c r="C8" s="93"/>
      <c r="D8" s="90"/>
      <c r="E8" s="100" t="s">
        <v>11</v>
      </c>
      <c r="F8" s="82" t="s">
        <v>20</v>
      </c>
      <c r="G8" s="83"/>
      <c r="H8" s="83"/>
      <c r="I8" s="84"/>
    </row>
    <row r="9" spans="1:9" ht="40.200000000000003" thickBot="1" x14ac:dyDescent="0.35">
      <c r="A9" s="88"/>
      <c r="B9" s="91"/>
      <c r="C9" s="94"/>
      <c r="D9" s="91"/>
      <c r="E9" s="101"/>
      <c r="F9" s="35" t="s">
        <v>22</v>
      </c>
      <c r="G9" s="47" t="str">
        <f>Kopsavilkums!G7</f>
        <v>Daugavpis tehnoloģiju un tūrisma tehnikums</v>
      </c>
      <c r="H9" s="47" t="str">
        <f>Kopsavilkums!H7</f>
        <v>Latgales Industriālais tehnikums</v>
      </c>
      <c r="I9" s="47" t="str">
        <f>Kopsavilkums!I7</f>
        <v>Rīgas Valsts tehnikums</v>
      </c>
    </row>
    <row r="10" spans="1:9" ht="15" thickBot="1" x14ac:dyDescent="0.35">
      <c r="A10" s="95" t="s">
        <v>52</v>
      </c>
      <c r="B10" s="96"/>
      <c r="C10" s="96"/>
      <c r="D10" s="96"/>
      <c r="E10" s="96"/>
      <c r="F10" s="96"/>
      <c r="G10" s="96"/>
      <c r="H10" s="96"/>
      <c r="I10" s="97"/>
    </row>
    <row r="11" spans="1:9" ht="52.8" x14ac:dyDescent="0.3">
      <c r="A11" s="20" t="s">
        <v>27</v>
      </c>
      <c r="B11" s="7" t="s">
        <v>26</v>
      </c>
      <c r="C11" s="1" t="s">
        <v>14</v>
      </c>
      <c r="D11" s="1" t="s">
        <v>14</v>
      </c>
      <c r="E11" s="32">
        <f>F11</f>
        <v>7</v>
      </c>
      <c r="F11" s="33">
        <f>SUM(G11:I11)</f>
        <v>7</v>
      </c>
      <c r="G11" s="56">
        <v>1</v>
      </c>
      <c r="H11" s="56">
        <v>1</v>
      </c>
      <c r="I11" s="56">
        <v>5</v>
      </c>
    </row>
    <row r="12" spans="1:9" ht="26.4" x14ac:dyDescent="0.3">
      <c r="A12" s="20" t="s">
        <v>24</v>
      </c>
      <c r="B12" s="7" t="s">
        <v>15</v>
      </c>
      <c r="C12" s="1" t="s">
        <v>14</v>
      </c>
      <c r="D12" s="1" t="s">
        <v>14</v>
      </c>
      <c r="E12" s="32">
        <f t="shared" ref="E12:E13" si="0">F12</f>
        <v>132</v>
      </c>
      <c r="F12" s="33">
        <f>SUM(G12:I12)</f>
        <v>132</v>
      </c>
      <c r="G12" s="56">
        <v>19</v>
      </c>
      <c r="H12" s="56">
        <v>19</v>
      </c>
      <c r="I12" s="56">
        <v>94</v>
      </c>
    </row>
    <row r="13" spans="1:9" ht="27" thickBot="1" x14ac:dyDescent="0.35">
      <c r="A13" s="43" t="s">
        <v>28</v>
      </c>
      <c r="B13" s="44" t="s">
        <v>4</v>
      </c>
      <c r="C13" s="45">
        <f>257/2</f>
        <v>128.5</v>
      </c>
      <c r="D13" s="46">
        <f>C13/C5</f>
        <v>6.7631578947368425</v>
      </c>
      <c r="E13" s="36">
        <f t="shared" si="0"/>
        <v>295.61</v>
      </c>
      <c r="F13" s="38">
        <f>SUM(G13:I13)</f>
        <v>295.61</v>
      </c>
      <c r="G13" s="53">
        <v>0</v>
      </c>
      <c r="H13" s="53">
        <v>47.34</v>
      </c>
      <c r="I13" s="53">
        <v>248.27</v>
      </c>
    </row>
    <row r="14" spans="1:9" ht="14.4" customHeight="1" thickBot="1" x14ac:dyDescent="0.35">
      <c r="A14" s="95" t="s">
        <v>53</v>
      </c>
      <c r="B14" s="96"/>
      <c r="C14" s="96"/>
      <c r="D14" s="96"/>
      <c r="E14" s="96"/>
      <c r="F14" s="96"/>
      <c r="G14" s="96"/>
      <c r="H14" s="96"/>
      <c r="I14" s="97"/>
    </row>
    <row r="15" spans="1:9" ht="52.8" x14ac:dyDescent="0.3">
      <c r="A15" s="20" t="s">
        <v>29</v>
      </c>
      <c r="B15" s="7" t="s">
        <v>26</v>
      </c>
      <c r="C15" s="1" t="s">
        <v>14</v>
      </c>
      <c r="D15" s="1" t="s">
        <v>14</v>
      </c>
      <c r="E15" s="32">
        <f t="shared" ref="E15:E25" si="1">F15</f>
        <v>0</v>
      </c>
      <c r="F15" s="33">
        <f t="shared" ref="F15:F25" si="2">SUM(G15:I15)</f>
        <v>0</v>
      </c>
      <c r="G15" s="56">
        <v>0</v>
      </c>
      <c r="H15" s="56">
        <v>0</v>
      </c>
      <c r="I15" s="56">
        <v>0</v>
      </c>
    </row>
    <row r="16" spans="1:9" ht="52.8" x14ac:dyDescent="0.3">
      <c r="A16" s="20" t="s">
        <v>30</v>
      </c>
      <c r="B16" s="7" t="s">
        <v>25</v>
      </c>
      <c r="C16" s="1" t="s">
        <v>14</v>
      </c>
      <c r="D16" s="1" t="s">
        <v>14</v>
      </c>
      <c r="E16" s="32">
        <f t="shared" si="1"/>
        <v>0</v>
      </c>
      <c r="F16" s="33">
        <f t="shared" si="2"/>
        <v>0</v>
      </c>
      <c r="G16" s="56">
        <v>0</v>
      </c>
      <c r="H16" s="56">
        <v>0</v>
      </c>
      <c r="I16" s="56">
        <v>0</v>
      </c>
    </row>
    <row r="17" spans="1:9" ht="26.4" x14ac:dyDescent="0.3">
      <c r="A17" s="20" t="s">
        <v>31</v>
      </c>
      <c r="B17" s="7" t="s">
        <v>16</v>
      </c>
      <c r="C17" s="1" t="s">
        <v>14</v>
      </c>
      <c r="D17" s="1" t="s">
        <v>14</v>
      </c>
      <c r="E17" s="32">
        <f t="shared" si="1"/>
        <v>0</v>
      </c>
      <c r="F17" s="33">
        <f t="shared" si="2"/>
        <v>0</v>
      </c>
      <c r="G17" s="56">
        <v>0</v>
      </c>
      <c r="H17" s="56">
        <v>0</v>
      </c>
      <c r="I17" s="56">
        <v>0</v>
      </c>
    </row>
    <row r="18" spans="1:9" ht="26.4" x14ac:dyDescent="0.3">
      <c r="A18" s="20" t="s">
        <v>32</v>
      </c>
      <c r="B18" s="7" t="s">
        <v>15</v>
      </c>
      <c r="C18" s="1" t="s">
        <v>14</v>
      </c>
      <c r="D18" s="1" t="s">
        <v>14</v>
      </c>
      <c r="E18" s="32">
        <f t="shared" si="1"/>
        <v>0</v>
      </c>
      <c r="F18" s="33">
        <f t="shared" si="2"/>
        <v>0</v>
      </c>
      <c r="G18" s="56">
        <v>0</v>
      </c>
      <c r="H18" s="56">
        <v>0</v>
      </c>
      <c r="I18" s="56">
        <v>0</v>
      </c>
    </row>
    <row r="19" spans="1:9" ht="26.4" x14ac:dyDescent="0.3">
      <c r="A19" s="20" t="s">
        <v>33</v>
      </c>
      <c r="B19" s="7" t="s">
        <v>4</v>
      </c>
      <c r="C19" s="1">
        <v>257</v>
      </c>
      <c r="D19" s="29">
        <f>C19/C5</f>
        <v>13.526315789473685</v>
      </c>
      <c r="E19" s="8">
        <f t="shared" si="1"/>
        <v>0</v>
      </c>
      <c r="F19" s="34">
        <f t="shared" si="2"/>
        <v>0</v>
      </c>
      <c r="G19" s="52">
        <v>0</v>
      </c>
      <c r="H19" s="52">
        <v>0</v>
      </c>
      <c r="I19" s="52">
        <v>0</v>
      </c>
    </row>
    <row r="20" spans="1:9" ht="52.8" x14ac:dyDescent="0.3">
      <c r="A20" s="20" t="s">
        <v>34</v>
      </c>
      <c r="B20" s="7" t="s">
        <v>5</v>
      </c>
      <c r="C20" s="1">
        <v>50</v>
      </c>
      <c r="D20" s="29" t="s">
        <v>14</v>
      </c>
      <c r="E20" s="8">
        <f t="shared" si="1"/>
        <v>0</v>
      </c>
      <c r="F20" s="34">
        <f t="shared" si="2"/>
        <v>0</v>
      </c>
      <c r="G20" s="52">
        <v>0</v>
      </c>
      <c r="H20" s="52">
        <v>0</v>
      </c>
      <c r="I20" s="52">
        <v>0</v>
      </c>
    </row>
    <row r="21" spans="1:9" x14ac:dyDescent="0.3">
      <c r="A21" s="20" t="s">
        <v>35</v>
      </c>
      <c r="B21" s="9" t="s">
        <v>46</v>
      </c>
      <c r="C21" s="1">
        <v>15</v>
      </c>
      <c r="D21" s="29">
        <f>C21/C4</f>
        <v>0.5</v>
      </c>
      <c r="E21" s="8">
        <f t="shared" si="1"/>
        <v>0</v>
      </c>
      <c r="F21" s="34">
        <f t="shared" si="2"/>
        <v>0</v>
      </c>
      <c r="G21" s="52">
        <v>0</v>
      </c>
      <c r="H21" s="52">
        <v>0</v>
      </c>
      <c r="I21" s="52">
        <v>0</v>
      </c>
    </row>
    <row r="22" spans="1:9" ht="26.4" x14ac:dyDescent="0.3">
      <c r="A22" s="20" t="s">
        <v>36</v>
      </c>
      <c r="B22" s="7" t="s">
        <v>7</v>
      </c>
      <c r="C22" s="19">
        <f>SUM(C23:C24)</f>
        <v>184.39999999999998</v>
      </c>
      <c r="D22" s="30" t="s">
        <v>14</v>
      </c>
      <c r="E22" s="8">
        <f t="shared" si="1"/>
        <v>0</v>
      </c>
      <c r="F22" s="34">
        <f t="shared" si="2"/>
        <v>0</v>
      </c>
      <c r="G22" s="57">
        <f t="shared" ref="G22:I22" si="3">G23+G24</f>
        <v>0</v>
      </c>
      <c r="H22" s="57">
        <f t="shared" si="3"/>
        <v>0</v>
      </c>
      <c r="I22" s="57">
        <f t="shared" si="3"/>
        <v>0</v>
      </c>
    </row>
    <row r="23" spans="1:9" ht="26.4" x14ac:dyDescent="0.3">
      <c r="A23" s="21" t="s">
        <v>37</v>
      </c>
      <c r="B23" s="10" t="s">
        <v>8</v>
      </c>
      <c r="C23" s="2">
        <v>76.08</v>
      </c>
      <c r="D23" s="31">
        <f>C23/C4</f>
        <v>2.536</v>
      </c>
      <c r="E23" s="8">
        <f t="shared" si="1"/>
        <v>0</v>
      </c>
      <c r="F23" s="34">
        <f t="shared" si="2"/>
        <v>0</v>
      </c>
      <c r="G23" s="51">
        <v>0</v>
      </c>
      <c r="H23" s="51">
        <v>0</v>
      </c>
      <c r="I23" s="51">
        <v>0</v>
      </c>
    </row>
    <row r="24" spans="1:9" ht="15" thickBot="1" x14ac:dyDescent="0.35">
      <c r="A24" s="40" t="s">
        <v>38</v>
      </c>
      <c r="B24" s="41" t="s">
        <v>9</v>
      </c>
      <c r="C24" s="2">
        <v>108.32</v>
      </c>
      <c r="D24" s="31">
        <f>C24/C4</f>
        <v>3.6106666666666665</v>
      </c>
      <c r="E24" s="36">
        <f t="shared" si="1"/>
        <v>0</v>
      </c>
      <c r="F24" s="34">
        <f t="shared" si="2"/>
        <v>0</v>
      </c>
      <c r="G24" s="51">
        <v>0</v>
      </c>
      <c r="H24" s="51">
        <v>0</v>
      </c>
      <c r="I24" s="51">
        <v>0</v>
      </c>
    </row>
    <row r="25" spans="1:9" ht="15" thickBot="1" x14ac:dyDescent="0.35">
      <c r="A25" s="78" t="s">
        <v>10</v>
      </c>
      <c r="B25" s="79"/>
      <c r="C25" s="11"/>
      <c r="D25" s="11"/>
      <c r="E25" s="37">
        <f t="shared" si="1"/>
        <v>295.61</v>
      </c>
      <c r="F25" s="39">
        <f t="shared" si="2"/>
        <v>295.61</v>
      </c>
      <c r="G25" s="58">
        <f>G13+G19+G20+G21+G22</f>
        <v>0</v>
      </c>
      <c r="H25" s="58">
        <f>H13+H19+H20+H21+H22</f>
        <v>47.34</v>
      </c>
      <c r="I25" s="58">
        <f>I13+I19+I20+I21+I22</f>
        <v>248.27</v>
      </c>
    </row>
    <row r="27" spans="1:9" x14ac:dyDescent="0.3">
      <c r="A27" s="23" t="s">
        <v>13</v>
      </c>
      <c r="B27" s="12"/>
      <c r="C27" s="12"/>
      <c r="D27" s="12"/>
      <c r="E27" s="12"/>
      <c r="F27" s="12"/>
    </row>
    <row r="28" spans="1:9" x14ac:dyDescent="0.3">
      <c r="A28" s="23" t="s">
        <v>12</v>
      </c>
      <c r="B28" s="13"/>
      <c r="C28" s="13"/>
      <c r="D28" s="13"/>
      <c r="E28" s="12"/>
      <c r="F28" s="12"/>
    </row>
    <row r="29" spans="1:9" x14ac:dyDescent="0.3">
      <c r="A29" s="50" t="s">
        <v>47</v>
      </c>
      <c r="B29" s="14"/>
      <c r="C29" s="14"/>
      <c r="D29" s="14"/>
      <c r="E29" s="15"/>
      <c r="F29" s="15"/>
    </row>
    <row r="30" spans="1:9" x14ac:dyDescent="0.3">
      <c r="A30" s="12"/>
      <c r="B30" s="14"/>
      <c r="C30" s="14"/>
      <c r="D30" s="14"/>
      <c r="E30" s="15"/>
      <c r="F30" s="15"/>
    </row>
    <row r="31" spans="1:9" x14ac:dyDescent="0.3">
      <c r="A31" s="12"/>
      <c r="B31" s="14"/>
      <c r="C31" s="14"/>
      <c r="D31" s="42"/>
      <c r="E31" s="15"/>
      <c r="F31" s="15"/>
    </row>
    <row r="32" spans="1:9" x14ac:dyDescent="0.3">
      <c r="A32" s="12"/>
      <c r="B32" s="14"/>
      <c r="C32" s="14"/>
      <c r="D32" s="14"/>
      <c r="E32" s="15"/>
      <c r="F32" s="15"/>
    </row>
    <row r="33" spans="1:6" x14ac:dyDescent="0.3">
      <c r="A33" s="12"/>
      <c r="B33" s="12"/>
      <c r="C33" s="12"/>
      <c r="D33" s="12"/>
      <c r="E33" s="12"/>
      <c r="F33" s="12"/>
    </row>
    <row r="34" spans="1:6" x14ac:dyDescent="0.3">
      <c r="A34" s="16"/>
      <c r="B34" s="15"/>
      <c r="C34" s="15"/>
      <c r="D34" s="15"/>
      <c r="E34" s="15"/>
      <c r="F34" s="15"/>
    </row>
    <row r="35" spans="1:6" x14ac:dyDescent="0.3">
      <c r="A35" s="16"/>
      <c r="B35" s="15"/>
      <c r="C35" s="15"/>
      <c r="D35" s="15"/>
      <c r="E35" s="17"/>
      <c r="F35" s="17"/>
    </row>
  </sheetData>
  <mergeCells count="12">
    <mergeCell ref="A25:B25"/>
    <mergeCell ref="E7:I7"/>
    <mergeCell ref="E8:E9"/>
    <mergeCell ref="F8:I8"/>
    <mergeCell ref="A10:I10"/>
    <mergeCell ref="A14:I14"/>
    <mergeCell ref="A1:B2"/>
    <mergeCell ref="C1:D1"/>
    <mergeCell ref="A7:A9"/>
    <mergeCell ref="B7:B9"/>
    <mergeCell ref="C7:C9"/>
    <mergeCell ref="D7:D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7</vt:i4>
      </vt:variant>
    </vt:vector>
  </HeadingPairs>
  <TitlesOfParts>
    <vt:vector size="7" baseType="lpstr">
      <vt:lpstr>Kopsavilkums</vt:lpstr>
      <vt:lpstr>Janvaris</vt:lpstr>
      <vt:lpstr>Februaris</vt:lpstr>
      <vt:lpstr>Marts</vt:lpstr>
      <vt:lpstr>Aprilis</vt:lpstr>
      <vt:lpstr>Maijs</vt:lpstr>
      <vt:lpstr>Junijs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Vija Sapežinska</dc:creator>
  <cp:lastModifiedBy>Vija Sapežinska</cp:lastModifiedBy>
  <dcterms:created xsi:type="dcterms:W3CDTF">2022-09-07T07:21:23Z</dcterms:created>
  <dcterms:modified xsi:type="dcterms:W3CDTF">2024-11-26T12:20:27Z</dcterms:modified>
</cp:coreProperties>
</file>