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AD\FVD\Bāze_2025\Budžeta pakotnes likumprojekti\Groz ĪKP bērniem not\"/>
    </mc:Choice>
  </mc:AlternateContent>
  <xr:revisionPtr revIDLastSave="0" documentId="13_ncr:1_{FF3B06A2-2D21-4B39-B4BF-1BCDFCA8192F}" xr6:coauthVersionLast="36" xr6:coauthVersionMax="47" xr10:uidLastSave="{00000000-0000-0000-0000-000000000000}"/>
  <bookViews>
    <workbookView xWindow="20" yWindow="740" windowWidth="25580" windowHeight="13660" xr2:uid="{45F1493C-F48C-46B9-A9FB-E028476BC1DA}"/>
  </bookViews>
  <sheets>
    <sheet name="Lapa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2" l="1"/>
  <c r="E24" i="2"/>
  <c r="C15" i="2" l="1"/>
  <c r="D15" i="2"/>
  <c r="E15" i="2"/>
  <c r="F15" i="2"/>
  <c r="G15" i="2"/>
  <c r="H15" i="2"/>
  <c r="B15" i="2"/>
  <c r="C9" i="2"/>
  <c r="D9" i="2"/>
  <c r="E9" i="2"/>
  <c r="F9" i="2"/>
  <c r="G9" i="2"/>
  <c r="H9" i="2"/>
  <c r="B9" i="2"/>
  <c r="C13" i="2" l="1"/>
  <c r="D13" i="2"/>
  <c r="F13" i="2"/>
  <c r="E14" i="2"/>
  <c r="G14" i="2"/>
  <c r="H14" i="2"/>
  <c r="B13" i="2"/>
  <c r="C7" i="2"/>
  <c r="D7" i="2"/>
  <c r="E7" i="2"/>
  <c r="F7" i="2"/>
  <c r="F19" i="2" s="1"/>
  <c r="G7" i="2"/>
  <c r="H7" i="2"/>
  <c r="B7" i="2"/>
  <c r="H13" i="2" l="1"/>
  <c r="H19" i="2" s="1"/>
  <c r="H24" i="2" s="1"/>
  <c r="G13" i="2"/>
  <c r="G19" i="2" s="1"/>
  <c r="G24" i="2" s="1"/>
  <c r="E13" i="2"/>
  <c r="E12" i="2" s="1"/>
  <c r="H26" i="2"/>
  <c r="G26" i="2"/>
  <c r="E26" i="2"/>
  <c r="C26" i="2"/>
  <c r="C20" i="2"/>
  <c r="C25" i="2" s="1"/>
  <c r="E19" i="2" l="1"/>
  <c r="D20" i="2"/>
  <c r="E20" i="2"/>
  <c r="G20" i="2"/>
  <c r="G25" i="2" s="1"/>
  <c r="C12" i="2"/>
  <c r="B12" i="2"/>
  <c r="F20" i="2"/>
  <c r="B20" i="2"/>
  <c r="D19" i="2"/>
  <c r="C19" i="2"/>
  <c r="C24" i="2" s="1"/>
  <c r="C23" i="2" s="1"/>
  <c r="G12" i="2"/>
  <c r="D12" i="2"/>
  <c r="B19" i="2"/>
  <c r="B6" i="2"/>
  <c r="H20" i="2"/>
  <c r="H25" i="2" s="1"/>
  <c r="H12" i="2"/>
  <c r="F12" i="2"/>
  <c r="E6" i="2"/>
  <c r="G6" i="2"/>
  <c r="H6" i="2"/>
  <c r="C6" i="2"/>
  <c r="D6" i="2"/>
  <c r="F6" i="2"/>
  <c r="D18" i="2" l="1"/>
  <c r="F18" i="2"/>
  <c r="C18" i="2"/>
  <c r="B18" i="2"/>
  <c r="G23" i="2"/>
  <c r="G18" i="2"/>
  <c r="H23" i="2"/>
  <c r="H18" i="2"/>
  <c r="E18" i="2"/>
  <c r="E23" i="2"/>
</calcChain>
</file>

<file path=xl/sharedStrings.xml><?xml version="1.0" encoding="utf-8"?>
<sst xmlns="http://schemas.openxmlformats.org/spreadsheetml/2006/main" count="31" uniqueCount="26">
  <si>
    <t>izmaiņas kārtējā gadā, salīdzinot ar valsts budžetu kārtējam gadam</t>
  </si>
  <si>
    <t>saskaņā ar vidēja termiņa budžeta ietvaru</t>
  </si>
  <si>
    <t>izmaiņas, salīdzinot ar vidēja termiņa budžeta ietvaru</t>
  </si>
  <si>
    <t>MK noteikumu projektam "Grozījums Ministru kabineta 2009. gada 22. decembra 
noteikumos Nr. 1607 "Noteikumi par bērna ar invaliditāti kopšanas pabalstu""</t>
  </si>
  <si>
    <t>saskaņā ar valsts budžetu kārtējam gadam*</t>
  </si>
  <si>
    <t>1. Budžeta ieņēmumi</t>
  </si>
  <si>
    <t>1.1. valsts pamatbudžets</t>
  </si>
  <si>
    <t xml:space="preserve"> 20.01.00 "Valsts sociālie pabalsti"</t>
  </si>
  <si>
    <t>1.2. valsts speciālais budžets</t>
  </si>
  <si>
    <t>2.1. valsts pamatbudžets</t>
  </si>
  <si>
    <t>2.2. valsts speciālais budžets</t>
  </si>
  <si>
    <t>2. Budžeta izdevumi</t>
  </si>
  <si>
    <t>1.3. pašvaldību budžets</t>
  </si>
  <si>
    <t>2.3. pašvaldību budžets</t>
  </si>
  <si>
    <t>3. Finansiālā ietekme</t>
  </si>
  <si>
    <t>3.1. valsts pamatbudžets</t>
  </si>
  <si>
    <t>3.2. valsts speciālais budžets</t>
  </si>
  <si>
    <t>3.3. pašvaldību budžets</t>
  </si>
  <si>
    <t>4. Finanšu līdzekļi papildu izdevumu finansēšanai (kompensējošu izdevumu palielinājumu norāda ar "-" zīmi)</t>
  </si>
  <si>
    <t>5. Precizēta finansiālā ietekme</t>
  </si>
  <si>
    <t>5.1. valsts pamatbudžets</t>
  </si>
  <si>
    <t>5.2. valsts speciālais budžets</t>
  </si>
  <si>
    <t>5.3. pašvaldību budžets</t>
  </si>
  <si>
    <t xml:space="preserve"> 04.05.00 "Valsts sociālās apdrošināšanas aģentūras speciālais budžets"</t>
  </si>
  <si>
    <t>Pielikums anotācijai</t>
  </si>
  <si>
    <t>* ar FM rīkojumiem uz 27.11.2024.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</si>
</sst>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i/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1"/>
      <color rgb="FFFF0000"/>
      <name val="Calibri"/>
      <family val="2"/>
      <charset val="186"/>
      <scheme val="minor"/>
    </font>
    <font>
      <i/>
      <sz val="11"/>
      <color rgb="FFFF00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horizontal="right"/>
    </xf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/>
    <xf numFmtId="3" fontId="6" fillId="2" borderId="1" xfId="0" applyNumberFormat="1" applyFont="1" applyFill="1" applyBorder="1"/>
    <xf numFmtId="0" fontId="5" fillId="3" borderId="1" xfId="0" applyFont="1" applyFill="1" applyBorder="1"/>
    <xf numFmtId="3" fontId="6" fillId="3" borderId="1" xfId="0" applyNumberFormat="1" applyFont="1" applyFill="1" applyBorder="1"/>
    <xf numFmtId="0" fontId="7" fillId="0" borderId="0" xfId="0" applyFont="1" applyAlignment="1">
      <alignment horizontal="right"/>
    </xf>
    <xf numFmtId="0" fontId="7" fillId="0" borderId="1" xfId="0" applyFont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0" fontId="5" fillId="4" borderId="1" xfId="0" applyFont="1" applyFill="1" applyBorder="1"/>
    <xf numFmtId="3" fontId="6" fillId="4" borderId="1" xfId="0" applyNumberFormat="1" applyFont="1" applyFill="1" applyBorder="1"/>
    <xf numFmtId="0" fontId="5" fillId="5" borderId="1" xfId="0" applyFont="1" applyFill="1" applyBorder="1"/>
    <xf numFmtId="3" fontId="6" fillId="5" borderId="1" xfId="0" applyNumberFormat="1" applyFont="1" applyFill="1" applyBorder="1"/>
    <xf numFmtId="0" fontId="3" fillId="3" borderId="1" xfId="0" applyFont="1" applyFill="1" applyBorder="1"/>
    <xf numFmtId="3" fontId="4" fillId="3" borderId="1" xfId="0" applyNumberFormat="1" applyFont="1" applyFill="1" applyBorder="1"/>
    <xf numFmtId="0" fontId="3" fillId="4" borderId="1" xfId="0" applyFont="1" applyFill="1" applyBorder="1"/>
    <xf numFmtId="3" fontId="4" fillId="4" borderId="1" xfId="0" applyNumberFormat="1" applyFont="1" applyFill="1" applyBorder="1"/>
    <xf numFmtId="14" fontId="7" fillId="0" borderId="1" xfId="0" applyNumberFormat="1" applyFont="1" applyBorder="1" applyAlignment="1">
      <alignment horizontal="right" wrapText="1"/>
    </xf>
    <xf numFmtId="0" fontId="5" fillId="7" borderId="1" xfId="0" applyFont="1" applyFill="1" applyBorder="1"/>
    <xf numFmtId="3" fontId="6" fillId="7" borderId="1" xfId="0" applyNumberFormat="1" applyFont="1" applyFill="1" applyBorder="1"/>
    <xf numFmtId="0" fontId="3" fillId="7" borderId="1" xfId="0" applyFont="1" applyFill="1" applyBorder="1"/>
    <xf numFmtId="3" fontId="4" fillId="7" borderId="1" xfId="0" applyNumberFormat="1" applyFont="1" applyFill="1" applyBorder="1"/>
    <xf numFmtId="0" fontId="4" fillId="6" borderId="1" xfId="1" applyFont="1" applyFill="1" applyBorder="1" applyAlignment="1">
      <alignment horizontal="justify" vertical="center"/>
    </xf>
    <xf numFmtId="0" fontId="0" fillId="0" borderId="1" xfId="0" applyBorder="1"/>
    <xf numFmtId="3" fontId="3" fillId="0" borderId="0" xfId="0" applyNumberFormat="1" applyFont="1"/>
    <xf numFmtId="3" fontId="0" fillId="0" borderId="0" xfId="0" applyNumberFormat="1"/>
    <xf numFmtId="0" fontId="7" fillId="0" borderId="0" xfId="0" applyFont="1"/>
    <xf numFmtId="0" fontId="9" fillId="0" borderId="0" xfId="0" applyFont="1" applyAlignment="1">
      <alignment horizontal="right"/>
    </xf>
    <xf numFmtId="3" fontId="8" fillId="0" borderId="0" xfId="0" applyNumberFormat="1" applyFont="1"/>
    <xf numFmtId="0" fontId="2" fillId="0" borderId="0" xfId="1" applyFont="1" applyAlignment="1">
      <alignment horizontal="right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</cellXfs>
  <cellStyles count="2">
    <cellStyle name="Normal" xfId="0" builtinId="0"/>
    <cellStyle name="Normal 2" xfId="1" xr:uid="{B5F0E523-344B-49BC-97B4-7455CACEA4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FB4FE-8E3A-4DD2-8C94-4A6FB3EC7557}">
  <sheetPr>
    <pageSetUpPr fitToPage="1"/>
  </sheetPr>
  <dimension ref="A1:I27"/>
  <sheetViews>
    <sheetView tabSelected="1" zoomScaleNormal="100" workbookViewId="0">
      <selection activeCell="G31" sqref="G31"/>
    </sheetView>
  </sheetViews>
  <sheetFormatPr defaultRowHeight="14" x14ac:dyDescent="0.3"/>
  <cols>
    <col min="1" max="1" width="29.36328125" style="2" bestFit="1" customWidth="1"/>
    <col min="2" max="2" width="11.6328125" style="3" customWidth="1"/>
    <col min="3" max="3" width="12.6328125" style="3" customWidth="1"/>
    <col min="4" max="4" width="11.6328125" style="2" bestFit="1" customWidth="1"/>
    <col min="5" max="5" width="10.08984375" style="2" customWidth="1"/>
    <col min="6" max="6" width="11.6328125" style="2" bestFit="1" customWidth="1"/>
    <col min="7" max="8" width="10.08984375" style="2" customWidth="1"/>
    <col min="9" max="9" width="15.36328125" style="2" customWidth="1"/>
    <col min="10" max="16384" width="8.7265625" style="2"/>
  </cols>
  <sheetData>
    <row r="1" spans="1:9" x14ac:dyDescent="0.3">
      <c r="H1" s="1" t="s">
        <v>24</v>
      </c>
    </row>
    <row r="2" spans="1:9" ht="29" customHeight="1" x14ac:dyDescent="0.3">
      <c r="A2" s="34" t="s">
        <v>3</v>
      </c>
      <c r="B2" s="34"/>
      <c r="C2" s="34"/>
      <c r="D2" s="34"/>
      <c r="E2" s="34"/>
      <c r="F2" s="34"/>
      <c r="G2" s="34"/>
      <c r="H2" s="34"/>
    </row>
    <row r="4" spans="1:9" x14ac:dyDescent="0.3">
      <c r="A4" s="35"/>
      <c r="B4" s="36">
        <v>2024</v>
      </c>
      <c r="C4" s="36"/>
      <c r="D4" s="35">
        <v>2025</v>
      </c>
      <c r="E4" s="35"/>
      <c r="F4" s="35">
        <v>2026</v>
      </c>
      <c r="G4" s="35"/>
      <c r="H4" s="4">
        <v>2027</v>
      </c>
    </row>
    <row r="5" spans="1:9" ht="84" x14ac:dyDescent="0.3">
      <c r="A5" s="35"/>
      <c r="B5" s="5" t="s">
        <v>4</v>
      </c>
      <c r="C5" s="5" t="s">
        <v>0</v>
      </c>
      <c r="D5" s="6" t="s">
        <v>1</v>
      </c>
      <c r="E5" s="6" t="s">
        <v>2</v>
      </c>
      <c r="F5" s="6" t="s">
        <v>1</v>
      </c>
      <c r="G5" s="6" t="s">
        <v>2</v>
      </c>
      <c r="H5" s="6" t="s">
        <v>2</v>
      </c>
    </row>
    <row r="6" spans="1:9" x14ac:dyDescent="0.3">
      <c r="A6" s="7" t="s">
        <v>5</v>
      </c>
      <c r="B6" s="8">
        <f t="shared" ref="B6:H6" si="0">B7+B9+B11</f>
        <v>13133050</v>
      </c>
      <c r="C6" s="8">
        <f t="shared" si="0"/>
        <v>0</v>
      </c>
      <c r="D6" s="8">
        <f t="shared" si="0"/>
        <v>13636903</v>
      </c>
      <c r="E6" s="8">
        <f t="shared" si="0"/>
        <v>0</v>
      </c>
      <c r="F6" s="8">
        <f t="shared" si="0"/>
        <v>14315318</v>
      </c>
      <c r="G6" s="8">
        <f t="shared" si="0"/>
        <v>0</v>
      </c>
      <c r="H6" s="8">
        <f t="shared" si="0"/>
        <v>0</v>
      </c>
      <c r="I6" s="29"/>
    </row>
    <row r="7" spans="1:9" x14ac:dyDescent="0.3">
      <c r="A7" s="9" t="s">
        <v>6</v>
      </c>
      <c r="B7" s="10">
        <f>B8</f>
        <v>13133050</v>
      </c>
      <c r="C7" s="10">
        <f t="shared" ref="C7:H7" si="1">C8</f>
        <v>0</v>
      </c>
      <c r="D7" s="10">
        <f t="shared" si="1"/>
        <v>13636903</v>
      </c>
      <c r="E7" s="10">
        <f t="shared" si="1"/>
        <v>0</v>
      </c>
      <c r="F7" s="10">
        <f t="shared" si="1"/>
        <v>14315318</v>
      </c>
      <c r="G7" s="10">
        <f t="shared" si="1"/>
        <v>0</v>
      </c>
      <c r="H7" s="10">
        <f t="shared" si="1"/>
        <v>0</v>
      </c>
      <c r="I7" s="29"/>
    </row>
    <row r="8" spans="1:9" s="11" customFormat="1" x14ac:dyDescent="0.3">
      <c r="A8" s="12" t="s">
        <v>7</v>
      </c>
      <c r="B8" s="13">
        <v>13133050</v>
      </c>
      <c r="C8" s="13">
        <v>0</v>
      </c>
      <c r="D8" s="13">
        <v>13636903</v>
      </c>
      <c r="E8" s="13">
        <v>0</v>
      </c>
      <c r="F8" s="13">
        <v>14315318</v>
      </c>
      <c r="G8" s="13">
        <v>0</v>
      </c>
      <c r="H8" s="13">
        <v>0</v>
      </c>
      <c r="I8" s="32"/>
    </row>
    <row r="9" spans="1:9" x14ac:dyDescent="0.3">
      <c r="A9" s="14" t="s">
        <v>8</v>
      </c>
      <c r="B9" s="15">
        <f>B10</f>
        <v>0</v>
      </c>
      <c r="C9" s="15">
        <f t="shared" ref="C9:H9" si="2">C10</f>
        <v>0</v>
      </c>
      <c r="D9" s="15">
        <f t="shared" si="2"/>
        <v>0</v>
      </c>
      <c r="E9" s="15">
        <f t="shared" si="2"/>
        <v>0</v>
      </c>
      <c r="F9" s="15">
        <f t="shared" si="2"/>
        <v>0</v>
      </c>
      <c r="G9" s="15">
        <f t="shared" si="2"/>
        <v>0</v>
      </c>
      <c r="H9" s="15">
        <f t="shared" si="2"/>
        <v>0</v>
      </c>
    </row>
    <row r="10" spans="1:9" s="11" customFormat="1" ht="42" x14ac:dyDescent="0.3">
      <c r="A10" s="22" t="s">
        <v>23</v>
      </c>
      <c r="B10" s="13">
        <v>0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32"/>
    </row>
    <row r="11" spans="1:9" x14ac:dyDescent="0.3">
      <c r="A11" s="23" t="s">
        <v>12</v>
      </c>
      <c r="B11" s="24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</row>
    <row r="12" spans="1:9" x14ac:dyDescent="0.3">
      <c r="A12" s="7" t="s">
        <v>11</v>
      </c>
      <c r="B12" s="8">
        <f t="shared" ref="B12:H12" si="3">B13+B15+B17</f>
        <v>13133050</v>
      </c>
      <c r="C12" s="8">
        <f t="shared" si="3"/>
        <v>0</v>
      </c>
      <c r="D12" s="8">
        <f t="shared" si="3"/>
        <v>13636903</v>
      </c>
      <c r="E12" s="8">
        <f t="shared" si="3"/>
        <v>4586273</v>
      </c>
      <c r="F12" s="8">
        <f t="shared" si="3"/>
        <v>14315318</v>
      </c>
      <c r="G12" s="8">
        <f t="shared" si="3"/>
        <v>4935600</v>
      </c>
      <c r="H12" s="8">
        <f t="shared" si="3"/>
        <v>5331600</v>
      </c>
    </row>
    <row r="13" spans="1:9" ht="15" customHeight="1" x14ac:dyDescent="0.3">
      <c r="A13" s="9" t="s">
        <v>9</v>
      </c>
      <c r="B13" s="10">
        <f>B14</f>
        <v>13133050</v>
      </c>
      <c r="C13" s="10">
        <f t="shared" ref="C13:H13" si="4">C14</f>
        <v>0</v>
      </c>
      <c r="D13" s="10">
        <f t="shared" si="4"/>
        <v>13636903</v>
      </c>
      <c r="E13" s="10">
        <f t="shared" si="4"/>
        <v>4570800</v>
      </c>
      <c r="F13" s="10">
        <f t="shared" si="4"/>
        <v>14315318</v>
      </c>
      <c r="G13" s="10">
        <f t="shared" si="4"/>
        <v>4935600</v>
      </c>
      <c r="H13" s="10">
        <f t="shared" si="4"/>
        <v>5331600</v>
      </c>
    </row>
    <row r="14" spans="1:9" s="11" customFormat="1" x14ac:dyDescent="0.3">
      <c r="A14" s="12" t="s">
        <v>7</v>
      </c>
      <c r="B14" s="13">
        <v>13133050</v>
      </c>
      <c r="C14" s="13">
        <v>0</v>
      </c>
      <c r="D14" s="13">
        <v>13636903</v>
      </c>
      <c r="E14" s="13">
        <f>3428100+1142700</f>
        <v>4570800</v>
      </c>
      <c r="F14" s="13">
        <v>14315318</v>
      </c>
      <c r="G14" s="13">
        <f>3701700+1233900</f>
        <v>4935600</v>
      </c>
      <c r="H14" s="13">
        <f>3998700+1332900</f>
        <v>5331600</v>
      </c>
      <c r="I14" s="32"/>
    </row>
    <row r="15" spans="1:9" x14ac:dyDescent="0.3">
      <c r="A15" s="14" t="s">
        <v>10</v>
      </c>
      <c r="B15" s="15">
        <f>B16</f>
        <v>0</v>
      </c>
      <c r="C15" s="15">
        <f t="shared" ref="C15:H15" si="5">C16</f>
        <v>0</v>
      </c>
      <c r="D15" s="15">
        <f t="shared" si="5"/>
        <v>0</v>
      </c>
      <c r="E15" s="15">
        <f t="shared" si="5"/>
        <v>15473</v>
      </c>
      <c r="F15" s="15">
        <f t="shared" si="5"/>
        <v>0</v>
      </c>
      <c r="G15" s="15">
        <f t="shared" si="5"/>
        <v>0</v>
      </c>
      <c r="H15" s="15">
        <f t="shared" si="5"/>
        <v>0</v>
      </c>
    </row>
    <row r="16" spans="1:9" s="11" customFormat="1" ht="42" x14ac:dyDescent="0.3">
      <c r="A16" s="22" t="s">
        <v>23</v>
      </c>
      <c r="B16" s="13">
        <v>0</v>
      </c>
      <c r="C16" s="13">
        <v>0</v>
      </c>
      <c r="D16" s="13">
        <v>0</v>
      </c>
      <c r="E16" s="13">
        <v>15473</v>
      </c>
      <c r="F16" s="13">
        <v>0</v>
      </c>
      <c r="G16" s="13">
        <v>0</v>
      </c>
      <c r="H16" s="13">
        <v>0</v>
      </c>
      <c r="I16" s="32"/>
    </row>
    <row r="17" spans="1:9" x14ac:dyDescent="0.3">
      <c r="A17" s="23" t="s">
        <v>13</v>
      </c>
      <c r="B17" s="24">
        <v>0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</row>
    <row r="18" spans="1:9" x14ac:dyDescent="0.3">
      <c r="A18" s="16" t="s">
        <v>14</v>
      </c>
      <c r="B18" s="17">
        <f>B19+B20</f>
        <v>0</v>
      </c>
      <c r="C18" s="17">
        <f>C19+C20</f>
        <v>0</v>
      </c>
      <c r="D18" s="17">
        <f t="shared" ref="D18" si="6">D19+D20</f>
        <v>0</v>
      </c>
      <c r="E18" s="17">
        <f>E19+E20</f>
        <v>-4586273</v>
      </c>
      <c r="F18" s="17">
        <f t="shared" ref="F18:H18" si="7">F19+F20</f>
        <v>0</v>
      </c>
      <c r="G18" s="17">
        <f t="shared" si="7"/>
        <v>-4935600</v>
      </c>
      <c r="H18" s="17">
        <f t="shared" si="7"/>
        <v>-5331600</v>
      </c>
    </row>
    <row r="19" spans="1:9" x14ac:dyDescent="0.3">
      <c r="A19" s="18" t="s">
        <v>15</v>
      </c>
      <c r="B19" s="19">
        <f t="shared" ref="B19:H19" si="8">B7-B13</f>
        <v>0</v>
      </c>
      <c r="C19" s="19">
        <f t="shared" si="8"/>
        <v>0</v>
      </c>
      <c r="D19" s="19">
        <f t="shared" si="8"/>
        <v>0</v>
      </c>
      <c r="E19" s="19">
        <f t="shared" si="8"/>
        <v>-4570800</v>
      </c>
      <c r="F19" s="19">
        <f t="shared" si="8"/>
        <v>0</v>
      </c>
      <c r="G19" s="19">
        <f t="shared" si="8"/>
        <v>-4935600</v>
      </c>
      <c r="H19" s="19">
        <f t="shared" si="8"/>
        <v>-5331600</v>
      </c>
    </row>
    <row r="20" spans="1:9" x14ac:dyDescent="0.3">
      <c r="A20" s="20" t="s">
        <v>16</v>
      </c>
      <c r="B20" s="21">
        <f t="shared" ref="B20:H20" si="9">B9-B15</f>
        <v>0</v>
      </c>
      <c r="C20" s="21">
        <f t="shared" si="9"/>
        <v>0</v>
      </c>
      <c r="D20" s="21">
        <f t="shared" si="9"/>
        <v>0</v>
      </c>
      <c r="E20" s="21">
        <f t="shared" si="9"/>
        <v>-15473</v>
      </c>
      <c r="F20" s="21">
        <f t="shared" si="9"/>
        <v>0</v>
      </c>
      <c r="G20" s="21">
        <f t="shared" si="9"/>
        <v>0</v>
      </c>
      <c r="H20" s="21">
        <f t="shared" si="9"/>
        <v>0</v>
      </c>
    </row>
    <row r="21" spans="1:9" x14ac:dyDescent="0.3">
      <c r="A21" s="25" t="s">
        <v>17</v>
      </c>
      <c r="B21" s="26">
        <v>0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</row>
    <row r="22" spans="1:9" customFormat="1" ht="56" x14ac:dyDescent="0.35">
      <c r="A22" s="27" t="s">
        <v>18</v>
      </c>
      <c r="B22" s="28"/>
      <c r="C22" s="28"/>
      <c r="D22" s="28"/>
      <c r="E22" s="13"/>
      <c r="F22" s="13"/>
      <c r="G22" s="13"/>
      <c r="H22" s="13"/>
      <c r="I22" s="33"/>
    </row>
    <row r="23" spans="1:9" customFormat="1" ht="14.5" x14ac:dyDescent="0.35">
      <c r="A23" s="16" t="s">
        <v>19</v>
      </c>
      <c r="B23" s="17"/>
      <c r="C23" s="17">
        <f t="shared" ref="C23" si="10">C24+C25</f>
        <v>0</v>
      </c>
      <c r="D23" s="17"/>
      <c r="E23" s="17">
        <f>E24+E25</f>
        <v>-4586273</v>
      </c>
      <c r="F23" s="17"/>
      <c r="G23" s="17">
        <f t="shared" ref="G23:H23" si="11">G24+G25</f>
        <v>-4935600</v>
      </c>
      <c r="H23" s="17">
        <f t="shared" si="11"/>
        <v>-5331600</v>
      </c>
      <c r="I23" s="30"/>
    </row>
    <row r="24" spans="1:9" customFormat="1" ht="14.5" x14ac:dyDescent="0.35">
      <c r="A24" s="18" t="s">
        <v>20</v>
      </c>
      <c r="B24" s="19"/>
      <c r="C24" s="19">
        <f t="shared" ref="C24:H26" si="12">C19</f>
        <v>0</v>
      </c>
      <c r="D24" s="19"/>
      <c r="E24" s="19">
        <f>E19</f>
        <v>-4570800</v>
      </c>
      <c r="F24" s="19"/>
      <c r="G24" s="19">
        <f t="shared" ref="G24:H24" si="13">G19+G22-G16</f>
        <v>-4935600</v>
      </c>
      <c r="H24" s="19">
        <f t="shared" si="13"/>
        <v>-5331600</v>
      </c>
    </row>
    <row r="25" spans="1:9" customFormat="1" ht="14.5" x14ac:dyDescent="0.35">
      <c r="A25" s="20" t="s">
        <v>21</v>
      </c>
      <c r="B25" s="21"/>
      <c r="C25" s="21">
        <f t="shared" si="12"/>
        <v>0</v>
      </c>
      <c r="D25" s="21"/>
      <c r="E25" s="21">
        <f>E20</f>
        <v>-15473</v>
      </c>
      <c r="F25" s="21"/>
      <c r="G25" s="21">
        <f t="shared" si="12"/>
        <v>0</v>
      </c>
      <c r="H25" s="21">
        <f t="shared" si="12"/>
        <v>0</v>
      </c>
    </row>
    <row r="26" spans="1:9" x14ac:dyDescent="0.3">
      <c r="A26" s="25" t="s">
        <v>22</v>
      </c>
      <c r="B26" s="26"/>
      <c r="C26" s="26">
        <f t="shared" si="12"/>
        <v>0</v>
      </c>
      <c r="D26" s="26"/>
      <c r="E26" s="26">
        <f t="shared" si="12"/>
        <v>0</v>
      </c>
      <c r="F26" s="26"/>
      <c r="G26" s="26">
        <f t="shared" si="12"/>
        <v>0</v>
      </c>
      <c r="H26" s="26">
        <f t="shared" si="12"/>
        <v>0</v>
      </c>
    </row>
    <row r="27" spans="1:9" x14ac:dyDescent="0.3">
      <c r="A27" s="31" t="s">
        <v>25</v>
      </c>
    </row>
  </sheetData>
  <mergeCells count="5">
    <mergeCell ref="A2:H2"/>
    <mergeCell ref="A4:A5"/>
    <mergeCell ref="B4:C4"/>
    <mergeCell ref="D4:E4"/>
    <mergeCell ref="F4:G4"/>
  </mergeCells>
  <pageMargins left="0.7" right="0.7" top="0.75" bottom="0.75" header="0.3" footer="0.3"/>
  <pageSetup paperSize="9" scale="81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Lapa1</vt:lpstr>
    </vt:vector>
  </TitlesOfParts>
  <Company>LRLM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Māra Krumpāne</dc:creator>
  <cp:lastModifiedBy>Ilze Štrausa</cp:lastModifiedBy>
  <cp:lastPrinted>2024-11-21T08:30:23Z</cp:lastPrinted>
  <dcterms:created xsi:type="dcterms:W3CDTF">2024-10-01T09:47:58Z</dcterms:created>
  <dcterms:modified xsi:type="dcterms:W3CDTF">2024-12-06T07:28:57Z</dcterms:modified>
</cp:coreProperties>
</file>