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3_gads\Uz MK jūlijs pabalstu pārdales\Uz MK\Saskaņošanai TAPā\Precizēts\"/>
    </mc:Choice>
  </mc:AlternateContent>
  <xr:revisionPtr revIDLastSave="0" documentId="13_ncr:1_{6E13E4C2-BE80-4D27-ABCE-E83F617C1CA2}" xr6:coauthVersionLast="36" xr6:coauthVersionMax="36" xr10:uidLastSave="{00000000-0000-0000-0000-000000000000}"/>
  <bookViews>
    <workbookView xWindow="0" yWindow="0" windowWidth="19200" windowHeight="6060" xr2:uid="{C32E43D3-2969-4BA0-9824-F0E2C616C335}"/>
  </bookViews>
  <sheets>
    <sheet name="1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C37" i="1"/>
  <c r="G37" i="1" s="1"/>
  <c r="C36" i="1"/>
  <c r="F35" i="1"/>
  <c r="E35" i="1"/>
  <c r="E36" i="1" s="1"/>
  <c r="D35" i="1"/>
  <c r="D37" i="1" s="1"/>
  <c r="C35" i="1"/>
  <c r="B35" i="1"/>
  <c r="B37" i="1" s="1"/>
  <c r="G33" i="1"/>
  <c r="F33" i="1"/>
  <c r="F37" i="1" s="1"/>
  <c r="G32" i="1"/>
  <c r="F32" i="1"/>
  <c r="G31" i="1"/>
  <c r="F31" i="1"/>
  <c r="G30" i="1"/>
  <c r="F30" i="1"/>
  <c r="G29" i="1"/>
  <c r="F29" i="1"/>
  <c r="G28" i="1"/>
  <c r="G35" i="1" s="1"/>
  <c r="G36" i="1" s="1"/>
  <c r="F28" i="1"/>
  <c r="D21" i="1"/>
  <c r="C18" i="1"/>
  <c r="D16" i="1"/>
  <c r="D20" i="1" s="1"/>
  <c r="C16" i="1"/>
  <c r="B16" i="1"/>
  <c r="E11" i="1"/>
  <c r="E10" i="1"/>
  <c r="E8" i="1"/>
  <c r="D8" i="1"/>
  <c r="C8" i="1"/>
  <c r="E21" i="1" l="1"/>
  <c r="E20" i="1"/>
  <c r="E18" i="1" s="1"/>
  <c r="D18" i="1"/>
  <c r="G38" i="1"/>
  <c r="E38" i="1"/>
  <c r="C38" i="1"/>
</calcChain>
</file>

<file path=xl/sharedStrings.xml><?xml version="1.0" encoding="utf-8"?>
<sst xmlns="http://schemas.openxmlformats.org/spreadsheetml/2006/main" count="42" uniqueCount="36">
  <si>
    <t>Rādītāja nosaukums</t>
  </si>
  <si>
    <t>Budžeta plāns</t>
  </si>
  <si>
    <t>Izpilde 1.pusgadā</t>
  </si>
  <si>
    <t xml:space="preserve">Prognoze </t>
  </si>
  <si>
    <t>novirze          (pl-pr)</t>
  </si>
  <si>
    <t>t.sk:          </t>
  </si>
  <si>
    <t>sedz valsts</t>
  </si>
  <si>
    <t xml:space="preserve"> no speciālā budžeta</t>
  </si>
  <si>
    <t>no pamatbudžeta</t>
  </si>
  <si>
    <t>VSAA izdevumi VAS Latvijas Pasts valsts pensiju, pabalstu un atlīdzību saņēmējiem skaidras naudas izmaksu dzīvesvietā nodrošināšanai</t>
  </si>
  <si>
    <t>Tiesību akta projekta "Par apropriācijas pārdali neatliekamu
 un nozīmīgu pasākumu īstenošanai labklājības nozarē" anotācijai</t>
  </si>
  <si>
    <t xml:space="preserve"> 3. pielikums</t>
  </si>
  <si>
    <t>Ar piegādi mājās, saņēmēju skaits vidēji mēnesī</t>
  </si>
  <si>
    <t>SB pakalpojumu saņēmēji</t>
  </si>
  <si>
    <t>PB pakalpojumu saņēmēji</t>
  </si>
  <si>
    <t>LP piegādes cena, EUR mēnesī</t>
  </si>
  <si>
    <t>sedz saņēmējs</t>
  </si>
  <si>
    <t>Izdevumi, EUR gadā</t>
  </si>
  <si>
    <t>Piegāžu skaits (statistika):</t>
  </si>
  <si>
    <t>periods</t>
  </si>
  <si>
    <t>2023.gada  6 mēnešos</t>
  </si>
  <si>
    <t>PB</t>
  </si>
  <si>
    <t>SB</t>
  </si>
  <si>
    <t>PB + SB kopā</t>
  </si>
  <si>
    <t>plāns</t>
  </si>
  <si>
    <t>izpilde</t>
  </si>
  <si>
    <t>jan</t>
  </si>
  <si>
    <t>feb</t>
  </si>
  <si>
    <t>mar</t>
  </si>
  <si>
    <t>apr</t>
  </si>
  <si>
    <t>may</t>
  </si>
  <si>
    <t>jun</t>
  </si>
  <si>
    <t>fakts vid. 6 mēn.</t>
  </si>
  <si>
    <t>prognoze vid.12 mēn.</t>
  </si>
  <si>
    <t>novirze pret 6 mēn. plānu</t>
  </si>
  <si>
    <t>novirze pret 12 mēn.plānu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</si>
</sst>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%"/>
  </numFmts>
  <fonts count="11" x14ac:knownFonts="1">
    <font>
      <sz val="10"/>
      <name val="Arial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charset val="186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i/>
      <sz val="12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top" wrapText="1"/>
    </xf>
    <xf numFmtId="3" fontId="6" fillId="0" borderId="6" xfId="0" applyNumberFormat="1" applyFont="1" applyBorder="1" applyAlignment="1">
      <alignment horizontal="right" vertical="center"/>
    </xf>
    <xf numFmtId="3" fontId="6" fillId="2" borderId="6" xfId="0" applyNumberFormat="1" applyFont="1" applyFill="1" applyBorder="1" applyAlignment="1">
      <alignment horizontal="right" vertical="center"/>
    </xf>
    <xf numFmtId="0" fontId="6" fillId="0" borderId="6" xfId="0" applyFont="1" applyBorder="1"/>
    <xf numFmtId="0" fontId="6" fillId="0" borderId="6" xfId="0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center"/>
    </xf>
    <xf numFmtId="2" fontId="6" fillId="2" borderId="6" xfId="0" applyNumberFormat="1" applyFont="1" applyFill="1" applyBorder="1" applyAlignment="1">
      <alignment horizontal="right" vertical="center"/>
    </xf>
    <xf numFmtId="2" fontId="6" fillId="0" borderId="6" xfId="0" applyNumberFormat="1" applyFont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0" borderId="6" xfId="0" applyFont="1" applyBorder="1" applyAlignment="1">
      <alignment horizontal="right"/>
    </xf>
    <xf numFmtId="2" fontId="6" fillId="3" borderId="6" xfId="0" applyNumberFormat="1" applyFont="1" applyFill="1" applyBorder="1" applyAlignment="1">
      <alignment horizontal="right" vertical="center"/>
    </xf>
    <xf numFmtId="3" fontId="6" fillId="2" borderId="6" xfId="0" applyNumberFormat="1" applyFont="1" applyFill="1" applyBorder="1"/>
    <xf numFmtId="0" fontId="6" fillId="0" borderId="6" xfId="0" applyFont="1" applyBorder="1" applyAlignment="1">
      <alignment vertical="top"/>
    </xf>
    <xf numFmtId="0" fontId="7" fillId="0" borderId="6" xfId="0" applyFont="1" applyBorder="1"/>
    <xf numFmtId="3" fontId="7" fillId="0" borderId="6" xfId="0" applyNumberFormat="1" applyFont="1" applyBorder="1" applyAlignment="1">
      <alignment horizontal="right" vertical="center"/>
    </xf>
    <xf numFmtId="3" fontId="7" fillId="2" borderId="6" xfId="0" applyNumberFormat="1" applyFont="1" applyFill="1" applyBorder="1" applyAlignment="1">
      <alignment horizontal="right" vertical="center"/>
    </xf>
    <xf numFmtId="3" fontId="7" fillId="4" borderId="6" xfId="0" applyNumberFormat="1" applyFont="1" applyFill="1" applyBorder="1" applyAlignment="1">
      <alignment horizontal="right" vertical="center"/>
    </xf>
    <xf numFmtId="3" fontId="6" fillId="0" borderId="0" xfId="0" applyNumberFormat="1" applyFont="1"/>
    <xf numFmtId="0" fontId="6" fillId="2" borderId="6" xfId="0" applyFont="1" applyFill="1" applyBorder="1"/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165" fontId="9" fillId="0" borderId="0" xfId="1" applyNumberFormat="1" applyFont="1" applyAlignment="1">
      <alignment vertical="top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/>
    <xf numFmtId="3" fontId="6" fillId="2" borderId="17" xfId="0" applyNumberFormat="1" applyFont="1" applyFill="1" applyBorder="1"/>
    <xf numFmtId="3" fontId="6" fillId="2" borderId="18" xfId="0" applyNumberFormat="1" applyFont="1" applyFill="1" applyBorder="1"/>
    <xf numFmtId="3" fontId="9" fillId="2" borderId="17" xfId="0" applyNumberFormat="1" applyFont="1" applyFill="1" applyBorder="1"/>
    <xf numFmtId="3" fontId="6" fillId="2" borderId="19" xfId="0" applyNumberFormat="1" applyFont="1" applyFill="1" applyBorder="1"/>
    <xf numFmtId="3" fontId="9" fillId="2" borderId="4" xfId="0" applyNumberFormat="1" applyFont="1" applyFill="1" applyBorder="1"/>
    <xf numFmtId="3" fontId="6" fillId="2" borderId="20" xfId="0" applyNumberFormat="1" applyFont="1" applyFill="1" applyBorder="1"/>
    <xf numFmtId="0" fontId="6" fillId="0" borderId="21" xfId="0" applyFont="1" applyBorder="1"/>
    <xf numFmtId="3" fontId="6" fillId="2" borderId="22" xfId="0" applyNumberFormat="1" applyFont="1" applyFill="1" applyBorder="1"/>
    <xf numFmtId="3" fontId="9" fillId="2" borderId="23" xfId="0" applyNumberFormat="1" applyFont="1" applyFill="1" applyBorder="1"/>
    <xf numFmtId="3" fontId="9" fillId="2" borderId="24" xfId="0" applyNumberFormat="1" applyFont="1" applyFill="1" applyBorder="1"/>
    <xf numFmtId="0" fontId="6" fillId="0" borderId="8" xfId="0" applyFont="1" applyBorder="1"/>
    <xf numFmtId="3" fontId="6" fillId="2" borderId="9" xfId="0" applyNumberFormat="1" applyFont="1" applyFill="1" applyBorder="1"/>
    <xf numFmtId="3" fontId="6" fillId="2" borderId="10" xfId="0" applyNumberFormat="1" applyFont="1" applyFill="1" applyBorder="1"/>
    <xf numFmtId="3" fontId="6" fillId="2" borderId="11" xfId="0" applyNumberFormat="1" applyFont="1" applyFill="1" applyBorder="1"/>
    <xf numFmtId="0" fontId="10" fillId="0" borderId="25" xfId="0" applyFont="1" applyBorder="1"/>
    <xf numFmtId="0" fontId="10" fillId="2" borderId="9" xfId="0" applyFont="1" applyFill="1" applyBorder="1"/>
    <xf numFmtId="3" fontId="10" fillId="2" borderId="10" xfId="0" applyNumberFormat="1" applyFont="1" applyFill="1" applyBorder="1"/>
    <xf numFmtId="0" fontId="10" fillId="2" borderId="10" xfId="0" applyFont="1" applyFill="1" applyBorder="1"/>
    <xf numFmtId="3" fontId="10" fillId="2" borderId="11" xfId="0" applyNumberFormat="1" applyFont="1" applyFill="1" applyBorder="1"/>
    <xf numFmtId="0" fontId="6" fillId="0" borderId="25" xfId="0" applyFont="1" applyBorder="1"/>
    <xf numFmtId="0" fontId="10" fillId="0" borderId="26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16771-1C70-45BD-90CA-50ABDFA1E160}">
  <sheetPr>
    <pageSetUpPr fitToPage="1"/>
  </sheetPr>
  <dimension ref="A1:G38"/>
  <sheetViews>
    <sheetView tabSelected="1" topLeftCell="A28" workbookViewId="0">
      <selection activeCell="I19" sqref="I19"/>
    </sheetView>
  </sheetViews>
  <sheetFormatPr defaultColWidth="9.1796875" defaultRowHeight="15.5" x14ac:dyDescent="0.35"/>
  <cols>
    <col min="1" max="1" width="39.90625" style="2" customWidth="1"/>
    <col min="2" max="2" width="11.7265625" style="2" customWidth="1"/>
    <col min="3" max="3" width="11.54296875" style="2" customWidth="1"/>
    <col min="4" max="4" width="13.1796875" style="2" customWidth="1"/>
    <col min="5" max="5" width="10" style="2" customWidth="1"/>
    <col min="6" max="16384" width="9.1796875" style="2"/>
  </cols>
  <sheetData>
    <row r="1" spans="1:7" s="3" customFormat="1" ht="13" x14ac:dyDescent="0.3">
      <c r="E1" s="4" t="s">
        <v>11</v>
      </c>
    </row>
    <row r="2" spans="1:7" s="3" customFormat="1" ht="13" customHeight="1" x14ac:dyDescent="0.3">
      <c r="A2" s="5" t="s">
        <v>10</v>
      </c>
      <c r="B2" s="5"/>
      <c r="C2" s="5"/>
      <c r="D2" s="5"/>
      <c r="E2" s="5"/>
    </row>
    <row r="3" spans="1:7" s="3" customFormat="1" ht="13" x14ac:dyDescent="0.3">
      <c r="A3" s="5"/>
      <c r="B3" s="5"/>
      <c r="C3" s="5"/>
      <c r="D3" s="5"/>
      <c r="E3" s="5"/>
    </row>
    <row r="5" spans="1:7" s="1" customFormat="1" ht="38.5" customHeight="1" x14ac:dyDescent="0.25">
      <c r="A5" s="6" t="s">
        <v>9</v>
      </c>
      <c r="B5" s="6"/>
      <c r="C5" s="6"/>
      <c r="D5" s="6"/>
      <c r="E5" s="6"/>
    </row>
    <row r="6" spans="1:7" x14ac:dyDescent="0.35">
      <c r="A6" s="7" t="s">
        <v>0</v>
      </c>
      <c r="B6" s="8">
        <v>2023</v>
      </c>
      <c r="C6" s="9"/>
      <c r="D6" s="9"/>
      <c r="E6" s="10"/>
      <c r="F6" s="11"/>
      <c r="G6" s="11"/>
    </row>
    <row r="7" spans="1:7" ht="64.5" customHeight="1" x14ac:dyDescent="0.35">
      <c r="A7" s="12"/>
      <c r="B7" s="13" t="s">
        <v>1</v>
      </c>
      <c r="C7" s="14" t="s">
        <v>2</v>
      </c>
      <c r="D7" s="13" t="s">
        <v>3</v>
      </c>
      <c r="E7" s="13" t="s">
        <v>4</v>
      </c>
      <c r="F7" s="11"/>
      <c r="G7" s="11"/>
    </row>
    <row r="8" spans="1:7" ht="36.5" customHeight="1" x14ac:dyDescent="0.35">
      <c r="A8" s="15" t="s">
        <v>12</v>
      </c>
      <c r="B8" s="16">
        <v>64579</v>
      </c>
      <c r="C8" s="17">
        <f>C10+C11</f>
        <v>53550</v>
      </c>
      <c r="D8" s="16">
        <f>D10+D11</f>
        <v>53500</v>
      </c>
      <c r="E8" s="16">
        <f>E10+E11</f>
        <v>11079</v>
      </c>
      <c r="F8" s="11"/>
      <c r="G8" s="11"/>
    </row>
    <row r="9" spans="1:7" x14ac:dyDescent="0.35">
      <c r="A9" s="18" t="s">
        <v>5</v>
      </c>
      <c r="B9" s="16"/>
      <c r="C9" s="17"/>
      <c r="D9" s="16"/>
      <c r="E9" s="16"/>
      <c r="F9" s="11"/>
      <c r="G9" s="11"/>
    </row>
    <row r="10" spans="1:7" x14ac:dyDescent="0.35">
      <c r="A10" s="19" t="s">
        <v>13</v>
      </c>
      <c r="B10" s="16">
        <v>62379</v>
      </c>
      <c r="C10" s="17">
        <v>51300</v>
      </c>
      <c r="D10" s="16">
        <v>51200</v>
      </c>
      <c r="E10" s="16">
        <f>B10-D10</f>
        <v>11179</v>
      </c>
      <c r="F10" s="11"/>
      <c r="G10" s="11"/>
    </row>
    <row r="11" spans="1:7" x14ac:dyDescent="0.35">
      <c r="A11" s="19" t="s">
        <v>14</v>
      </c>
      <c r="B11" s="16">
        <v>2200</v>
      </c>
      <c r="C11" s="17">
        <v>2250</v>
      </c>
      <c r="D11" s="16">
        <v>2300</v>
      </c>
      <c r="E11" s="16">
        <f>B11-D11</f>
        <v>-100</v>
      </c>
      <c r="F11" s="11"/>
      <c r="G11" s="11"/>
    </row>
    <row r="12" spans="1:7" x14ac:dyDescent="0.35">
      <c r="A12" s="15"/>
      <c r="B12" s="16"/>
      <c r="C12" s="17"/>
      <c r="D12" s="16"/>
      <c r="E12" s="16"/>
      <c r="F12" s="11"/>
      <c r="G12" s="11"/>
    </row>
    <row r="13" spans="1:7" x14ac:dyDescent="0.35">
      <c r="A13" s="18" t="s">
        <v>15</v>
      </c>
      <c r="B13" s="20">
        <v>5.28</v>
      </c>
      <c r="C13" s="21">
        <v>6.3</v>
      </c>
      <c r="D13" s="22">
        <v>6.3</v>
      </c>
      <c r="E13" s="20"/>
      <c r="F13" s="11"/>
      <c r="G13" s="11"/>
    </row>
    <row r="14" spans="1:7" x14ac:dyDescent="0.35">
      <c r="A14" s="18" t="s">
        <v>5</v>
      </c>
      <c r="B14" s="20"/>
      <c r="C14" s="23"/>
      <c r="D14" s="20"/>
      <c r="E14" s="20"/>
      <c r="F14" s="11"/>
      <c r="G14" s="11"/>
    </row>
    <row r="15" spans="1:7" x14ac:dyDescent="0.35">
      <c r="A15" s="24" t="s">
        <v>16</v>
      </c>
      <c r="B15" s="20">
        <v>2.39</v>
      </c>
      <c r="C15" s="23">
        <v>2.39</v>
      </c>
      <c r="D15" s="20">
        <v>2.39</v>
      </c>
      <c r="E15" s="20"/>
      <c r="F15" s="11"/>
      <c r="G15" s="11"/>
    </row>
    <row r="16" spans="1:7" x14ac:dyDescent="0.35">
      <c r="A16" s="24" t="s">
        <v>6</v>
      </c>
      <c r="B16" s="20">
        <f>B13-B15</f>
        <v>2.89</v>
      </c>
      <c r="C16" s="23">
        <f>C13-C15</f>
        <v>3.9099999999999997</v>
      </c>
      <c r="D16" s="25">
        <f>D13-D15</f>
        <v>3.9099999999999997</v>
      </c>
      <c r="E16" s="20"/>
      <c r="F16" s="11"/>
      <c r="G16" s="11"/>
    </row>
    <row r="17" spans="1:7" x14ac:dyDescent="0.35">
      <c r="A17" s="15"/>
      <c r="B17" s="18"/>
      <c r="C17" s="26"/>
      <c r="D17" s="27"/>
      <c r="E17" s="18"/>
      <c r="F17" s="11"/>
      <c r="G17" s="11"/>
    </row>
    <row r="18" spans="1:7" x14ac:dyDescent="0.35">
      <c r="A18" s="28" t="s">
        <v>17</v>
      </c>
      <c r="B18" s="29">
        <v>2239600</v>
      </c>
      <c r="C18" s="30">
        <f>C20+C21+C17</f>
        <v>1244915.04</v>
      </c>
      <c r="D18" s="29">
        <f>D20+D21</f>
        <v>2489889.9999999995</v>
      </c>
      <c r="E18" s="31">
        <f>E20+E21</f>
        <v>-250289.99999999953</v>
      </c>
      <c r="F18" s="32"/>
      <c r="G18" s="11"/>
    </row>
    <row r="19" spans="1:7" x14ac:dyDescent="0.35">
      <c r="A19" s="18" t="s">
        <v>5</v>
      </c>
      <c r="B19" s="18"/>
      <c r="C19" s="33"/>
      <c r="D19" s="18"/>
      <c r="E19" s="18"/>
      <c r="F19" s="32"/>
      <c r="G19" s="11"/>
    </row>
    <row r="20" spans="1:7" x14ac:dyDescent="0.35">
      <c r="A20" s="19" t="s">
        <v>7</v>
      </c>
      <c r="B20" s="16">
        <v>2163304</v>
      </c>
      <c r="C20" s="17">
        <v>1193018.04</v>
      </c>
      <c r="D20" s="16">
        <f>(D10*D16*11)+(D10*3.53)</f>
        <v>2382847.9999999995</v>
      </c>
      <c r="E20" s="16">
        <f>B20-D20</f>
        <v>-219543.99999999953</v>
      </c>
      <c r="F20" s="32"/>
      <c r="G20" s="11"/>
    </row>
    <row r="21" spans="1:7" x14ac:dyDescent="0.35">
      <c r="A21" s="24" t="s">
        <v>8</v>
      </c>
      <c r="B21" s="16">
        <v>76296</v>
      </c>
      <c r="C21" s="17">
        <v>51897</v>
      </c>
      <c r="D21" s="16">
        <f>(D11*D16*11)+(D11*3.53)</f>
        <v>107042</v>
      </c>
      <c r="E21" s="16">
        <f>B21-D21</f>
        <v>-30746</v>
      </c>
      <c r="F21" s="32"/>
      <c r="G21" s="11"/>
    </row>
    <row r="22" spans="1:7" x14ac:dyDescent="0.35">
      <c r="A22" s="11"/>
      <c r="B22" s="32"/>
      <c r="C22" s="32"/>
      <c r="D22" s="32"/>
      <c r="E22" s="32"/>
      <c r="F22" s="11"/>
      <c r="G22" s="11"/>
    </row>
    <row r="23" spans="1:7" x14ac:dyDescent="0.35">
      <c r="A23" s="11"/>
      <c r="B23" s="11"/>
      <c r="C23" s="11"/>
      <c r="D23" s="11"/>
      <c r="E23" s="11"/>
      <c r="F23" s="11"/>
      <c r="G23" s="11"/>
    </row>
    <row r="24" spans="1:7" ht="16" thickBot="1" x14ac:dyDescent="0.4">
      <c r="A24" s="34" t="s">
        <v>18</v>
      </c>
      <c r="B24" s="35"/>
      <c r="C24" s="35"/>
      <c r="D24" s="35"/>
      <c r="E24" s="35"/>
      <c r="F24" s="36"/>
      <c r="G24" s="35"/>
    </row>
    <row r="25" spans="1:7" ht="16" thickBot="1" x14ac:dyDescent="0.4">
      <c r="A25" s="37" t="s">
        <v>19</v>
      </c>
      <c r="B25" s="38" t="s">
        <v>20</v>
      </c>
      <c r="C25" s="39"/>
      <c r="D25" s="39"/>
      <c r="E25" s="39"/>
      <c r="F25" s="39"/>
      <c r="G25" s="40"/>
    </row>
    <row r="26" spans="1:7" ht="16" thickBot="1" x14ac:dyDescent="0.4">
      <c r="A26" s="41"/>
      <c r="B26" s="42" t="s">
        <v>21</v>
      </c>
      <c r="C26" s="43"/>
      <c r="D26" s="42" t="s">
        <v>22</v>
      </c>
      <c r="E26" s="43"/>
      <c r="F26" s="38" t="s">
        <v>23</v>
      </c>
      <c r="G26" s="40"/>
    </row>
    <row r="27" spans="1:7" ht="16" thickBot="1" x14ac:dyDescent="0.4">
      <c r="A27" s="41"/>
      <c r="B27" s="44" t="s">
        <v>24</v>
      </c>
      <c r="C27" s="45" t="s">
        <v>25</v>
      </c>
      <c r="D27" s="44" t="s">
        <v>24</v>
      </c>
      <c r="E27" s="45" t="s">
        <v>25</v>
      </c>
      <c r="F27" s="44" t="s">
        <v>24</v>
      </c>
      <c r="G27" s="46" t="s">
        <v>25</v>
      </c>
    </row>
    <row r="28" spans="1:7" x14ac:dyDescent="0.35">
      <c r="A28" s="47" t="s">
        <v>26</v>
      </c>
      <c r="B28" s="48">
        <v>2200</v>
      </c>
      <c r="C28" s="48">
        <v>2306</v>
      </c>
      <c r="D28" s="49">
        <v>62379</v>
      </c>
      <c r="E28" s="48">
        <v>52748</v>
      </c>
      <c r="F28" s="50">
        <f>B28+D28</f>
        <v>64579</v>
      </c>
      <c r="G28" s="51">
        <f>C28+E28</f>
        <v>55054</v>
      </c>
    </row>
    <row r="29" spans="1:7" x14ac:dyDescent="0.35">
      <c r="A29" s="47" t="s">
        <v>27</v>
      </c>
      <c r="B29" s="26">
        <v>2200</v>
      </c>
      <c r="C29" s="26">
        <v>2248</v>
      </c>
      <c r="D29" s="26">
        <v>62379</v>
      </c>
      <c r="E29" s="26">
        <v>52008</v>
      </c>
      <c r="F29" s="52">
        <f>B29+D29</f>
        <v>64579</v>
      </c>
      <c r="G29" s="53">
        <f>C29+E29</f>
        <v>54256</v>
      </c>
    </row>
    <row r="30" spans="1:7" x14ac:dyDescent="0.35">
      <c r="A30" s="47" t="s">
        <v>28</v>
      </c>
      <c r="B30" s="26">
        <v>2200</v>
      </c>
      <c r="C30" s="26">
        <v>2263</v>
      </c>
      <c r="D30" s="26">
        <v>62379</v>
      </c>
      <c r="E30" s="26">
        <v>51419</v>
      </c>
      <c r="F30" s="52">
        <f>B30+D30</f>
        <v>64579</v>
      </c>
      <c r="G30" s="53">
        <f>C30+E30</f>
        <v>53682</v>
      </c>
    </row>
    <row r="31" spans="1:7" x14ac:dyDescent="0.35">
      <c r="A31" s="47" t="s">
        <v>29</v>
      </c>
      <c r="B31" s="26">
        <v>2200</v>
      </c>
      <c r="C31" s="26">
        <v>2225</v>
      </c>
      <c r="D31" s="26">
        <v>62379</v>
      </c>
      <c r="E31" s="26">
        <v>50956</v>
      </c>
      <c r="F31" s="52">
        <f>B31+D31</f>
        <v>64579</v>
      </c>
      <c r="G31" s="53">
        <f>C31+E31</f>
        <v>53181</v>
      </c>
    </row>
    <row r="32" spans="1:7" x14ac:dyDescent="0.35">
      <c r="A32" s="47" t="s">
        <v>30</v>
      </c>
      <c r="B32" s="26">
        <v>2200</v>
      </c>
      <c r="C32" s="26">
        <v>2241</v>
      </c>
      <c r="D32" s="26">
        <v>62379</v>
      </c>
      <c r="E32" s="26">
        <v>50478</v>
      </c>
      <c r="F32" s="52">
        <f>B32+D32</f>
        <v>64579</v>
      </c>
      <c r="G32" s="53">
        <f>C32+E32</f>
        <v>52719</v>
      </c>
    </row>
    <row r="33" spans="1:7" ht="16" thickBot="1" x14ac:dyDescent="0.4">
      <c r="A33" s="54" t="s">
        <v>31</v>
      </c>
      <c r="B33" s="55">
        <v>2200</v>
      </c>
      <c r="C33" s="55">
        <v>2214</v>
      </c>
      <c r="D33" s="55">
        <v>62379</v>
      </c>
      <c r="E33" s="55">
        <v>50189</v>
      </c>
      <c r="F33" s="56">
        <f>B33+D33</f>
        <v>64579</v>
      </c>
      <c r="G33" s="57">
        <f>C33+E33</f>
        <v>52403</v>
      </c>
    </row>
    <row r="34" spans="1:7" ht="16" thickBot="1" x14ac:dyDescent="0.4">
      <c r="A34" s="11"/>
      <c r="B34" s="11"/>
      <c r="C34" s="11"/>
      <c r="D34" s="11"/>
      <c r="E34" s="11"/>
      <c r="F34" s="11"/>
      <c r="G34" s="11"/>
    </row>
    <row r="35" spans="1:7" ht="16" thickBot="1" x14ac:dyDescent="0.4">
      <c r="A35" s="58" t="s">
        <v>32</v>
      </c>
      <c r="B35" s="59">
        <f>SUM(B28:B33)/6</f>
        <v>2200</v>
      </c>
      <c r="C35" s="60">
        <f>SUM(C28:C33)/6</f>
        <v>2249.5</v>
      </c>
      <c r="D35" s="60">
        <f>SUM(D28:D33)/6</f>
        <v>62379</v>
      </c>
      <c r="E35" s="60">
        <f>SUM(E28:E33)/6</f>
        <v>51299.666666666664</v>
      </c>
      <c r="F35" s="60">
        <f>B8</f>
        <v>64579</v>
      </c>
      <c r="G35" s="61">
        <f>SUM(G28:G33)/6</f>
        <v>53549.166666666664</v>
      </c>
    </row>
    <row r="36" spans="1:7" ht="16" thickBot="1" x14ac:dyDescent="0.4">
      <c r="A36" s="62" t="s">
        <v>34</v>
      </c>
      <c r="B36" s="63"/>
      <c r="C36" s="64">
        <f>C35-B35</f>
        <v>49.5</v>
      </c>
      <c r="D36" s="64"/>
      <c r="E36" s="64">
        <f>E35-D35</f>
        <v>-11079.333333333336</v>
      </c>
      <c r="F36" s="65"/>
      <c r="G36" s="66">
        <f>G35-F35</f>
        <v>-11029.833333333336</v>
      </c>
    </row>
    <row r="37" spans="1:7" ht="16" thickBot="1" x14ac:dyDescent="0.4">
      <c r="A37" s="67" t="s">
        <v>33</v>
      </c>
      <c r="B37" s="59">
        <f>B35</f>
        <v>2200</v>
      </c>
      <c r="C37" s="60">
        <f>D11</f>
        <v>2300</v>
      </c>
      <c r="D37" s="60">
        <f>D35</f>
        <v>62379</v>
      </c>
      <c r="E37" s="60">
        <f>D10</f>
        <v>51200</v>
      </c>
      <c r="F37" s="60">
        <f>F33</f>
        <v>64579</v>
      </c>
      <c r="G37" s="61">
        <f>C37+E37</f>
        <v>53500</v>
      </c>
    </row>
    <row r="38" spans="1:7" ht="16" thickBot="1" x14ac:dyDescent="0.4">
      <c r="A38" s="68" t="s">
        <v>35</v>
      </c>
      <c r="B38" s="63"/>
      <c r="C38" s="64">
        <f>C37-B37</f>
        <v>100</v>
      </c>
      <c r="D38" s="65"/>
      <c r="E38" s="64">
        <f>E37-D37</f>
        <v>-11179</v>
      </c>
      <c r="F38" s="65"/>
      <c r="G38" s="66">
        <f>G37-F37</f>
        <v>-11079</v>
      </c>
    </row>
  </sheetData>
  <mergeCells count="9">
    <mergeCell ref="A2:E3"/>
    <mergeCell ref="A6:A7"/>
    <mergeCell ref="B6:E6"/>
    <mergeCell ref="A5:E5"/>
    <mergeCell ref="A25:A27"/>
    <mergeCell ref="B25:G25"/>
    <mergeCell ref="B26:C26"/>
    <mergeCell ref="D26:E26"/>
    <mergeCell ref="F26:G26"/>
  </mergeCells>
  <pageMargins left="0.7" right="0.7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2023-07-31T12:10:30Z</cp:lastPrinted>
  <dcterms:created xsi:type="dcterms:W3CDTF">2023-07-26T13:56:52Z</dcterms:created>
  <dcterms:modified xsi:type="dcterms:W3CDTF">2023-07-31T12:11:51Z</dcterms:modified>
</cp:coreProperties>
</file>