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3"/>
  <workbookPr filterPrivacy="1"/>
  <xr:revisionPtr revIDLastSave="0" documentId="8_{72020F95-E1D2-4209-AD49-49EBE89A0402}" xr6:coauthVersionLast="47" xr6:coauthVersionMax="47" xr10:uidLastSave="{00000000-0000-0000-0000-000000000000}"/>
  <bookViews>
    <workbookView xWindow="28680" yWindow="-120" windowWidth="51840" windowHeight="21120" xr2:uid="{00000000-000D-0000-FFFF-FFFF00000000}"/>
  </bookViews>
  <sheets>
    <sheet name="KOPSAVILKUMS" sheetId="26" r:id="rId1"/>
    <sheet name="koptāme" sheetId="25" r:id="rId2"/>
  </sheets>
  <definedNames>
    <definedName name="_xlnm.Print_Area" localSheetId="1">koptāme!$A$12:$H$29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26" l="1"/>
  <c r="H18" i="26"/>
  <c r="D10" i="26" s="1"/>
  <c r="G18" i="26"/>
  <c r="G16" i="26" s="1"/>
  <c r="F18" i="26"/>
  <c r="F16" i="26" s="1"/>
  <c r="E18" i="26"/>
  <c r="E16" i="26" l="1"/>
  <c r="H16" i="26"/>
  <c r="D18" i="26"/>
  <c r="D17" i="26"/>
  <c r="D16" i="25" l="1"/>
  <c r="D17" i="25"/>
  <c r="D18" i="25"/>
  <c r="D19" i="25"/>
  <c r="D20" i="25"/>
  <c r="D15" i="25"/>
  <c r="D10" i="25"/>
  <c r="D21" i="25" l="1"/>
  <c r="D22" i="25" s="1"/>
  <c r="D20" i="26" s="1"/>
  <c r="D23" i="25"/>
  <c r="D19" i="26" s="1"/>
  <c r="D16" i="26" s="1"/>
  <c r="D9" i="26" s="1"/>
  <c r="D24" i="25" l="1"/>
  <c r="D9" i="25" s="1"/>
</calcChain>
</file>

<file path=xl/sharedStrings.xml><?xml version="1.0" encoding="utf-8"?>
<sst xmlns="http://schemas.openxmlformats.org/spreadsheetml/2006/main" count="69" uniqueCount="48">
  <si>
    <t>KOPSAVILKUMA APRĒĶINS</t>
  </si>
  <si>
    <t>Pasūtītājs:</t>
  </si>
  <si>
    <t>Rīgas Metropolijas Romas katoļu kūrija</t>
  </si>
  <si>
    <t>Objekts:</t>
  </si>
  <si>
    <t>Plaisu konstruktīva nostiprināšana, iekštelpu restaurācija, inženiertīkli  Rīgas Sāpju Dievmātes Romas katoļu baznīcā</t>
  </si>
  <si>
    <t>Objekta adrese:</t>
  </si>
  <si>
    <t>Pils iela 5, Rīgā</t>
  </si>
  <si>
    <t>Būvuzņēmējs:</t>
  </si>
  <si>
    <t>Par kopējo summu, EUR</t>
  </si>
  <si>
    <t>bez PVN</t>
  </si>
  <si>
    <t>Kopējā darbietilpība, c/h</t>
  </si>
  <si>
    <t>Tāme sastādīta 02.06.2026</t>
  </si>
  <si>
    <t>Nr.p.k.</t>
  </si>
  <si>
    <t>Lokālās tāmes Nr.</t>
  </si>
  <si>
    <t>Darba veids vai konstruktīvā elementa nosaukums</t>
  </si>
  <si>
    <t>Tāmes izmaksa (EUR)</t>
  </si>
  <si>
    <t>Tai skaitā</t>
  </si>
  <si>
    <t>Darbietilpība (c/h)</t>
  </si>
  <si>
    <t>Darba alga (EUR)</t>
  </si>
  <si>
    <t>Būvizstrādājumi (EUR)</t>
  </si>
  <si>
    <t>Mehān., instr.īre, amortizācija (EUR)</t>
  </si>
  <si>
    <t>2026.gada bīstamības novēršanas darbi kopā:</t>
  </si>
  <si>
    <t>Plaisu konstruktīva nostiptināšana, baznīcas iekštelpās, draudzes zāles sānjoma sienas un griestu restaurācija, inženiertīklu izbūve</t>
  </si>
  <si>
    <t>Inženierkomunikāciju izbūve, grīdu izbūve</t>
  </si>
  <si>
    <t>Autoruzraudzība</t>
  </si>
  <si>
    <t xml:space="preserve">Būvuzraudzība </t>
  </si>
  <si>
    <r>
      <t xml:space="preserve">Sastādija:      </t>
    </r>
    <r>
      <rPr>
        <sz val="10"/>
        <color indexed="8"/>
        <rFont val="Times New Roman"/>
        <family val="1"/>
      </rPr>
      <t>Aleksandrs Manakovs(sert.nr. 4-04521)</t>
    </r>
    <r>
      <rPr>
        <b/>
        <sz val="10"/>
        <color indexed="8"/>
        <rFont val="Times New Roman"/>
        <family val="1"/>
      </rPr>
      <t xml:space="preserve">                             </t>
    </r>
    <r>
      <rPr>
        <sz val="10"/>
        <color indexed="8"/>
        <rFont val="Times New Roman"/>
        <family val="1"/>
      </rPr>
      <t xml:space="preserve">                     </t>
    </r>
  </si>
  <si>
    <t xml:space="preserve">                                                              paraksts, paraksta atšifrējums, datums</t>
  </si>
  <si>
    <r>
      <t xml:space="preserve">Pārbaudīja:                                   </t>
    </r>
    <r>
      <rPr>
        <sz val="10"/>
        <color indexed="8"/>
        <rFont val="Times New Roman"/>
        <family val="1"/>
      </rPr>
      <t xml:space="preserve">                     </t>
    </r>
  </si>
  <si>
    <t>Koptāme</t>
  </si>
  <si>
    <t>Rīgas Sāpju Dievmātes Romas katoļu baznīca</t>
  </si>
  <si>
    <t>Pils iela 5, Rīga</t>
  </si>
  <si>
    <t>5-1</t>
  </si>
  <si>
    <t>Būvlaukums, sastatnes</t>
  </si>
  <si>
    <t>5-3</t>
  </si>
  <si>
    <t>Plaisu nostiprināšana sienās un griestos no iekšpuses, draudzes zāles sānjoma sienas un griestu restaurācija</t>
  </si>
  <si>
    <t>1-1</t>
  </si>
  <si>
    <t>Grīdas draudzes zāle, ziemeļu jomā ierīkošana</t>
  </si>
  <si>
    <t>1-2</t>
  </si>
  <si>
    <t>Draudzes zāles grīdas flīzēšana</t>
  </si>
  <si>
    <t>1-3</t>
  </si>
  <si>
    <t xml:space="preserve">Siltās grīdas apkures ierīkošana , ziemeļu joms </t>
  </si>
  <si>
    <t>5-5</t>
  </si>
  <si>
    <t>Elektrības un vājstrāvas tīkli (EL, ESS, UAS) (puse no apjoma)</t>
  </si>
  <si>
    <t>Izmaksas kopā:</t>
  </si>
  <si>
    <t>Būvuzraudzība 7%</t>
  </si>
  <si>
    <t>Autoruzraudzība 2%</t>
  </si>
  <si>
    <t>Kopā bez PVN: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</si>
</sst>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%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Arial"/>
      <family val="2"/>
      <charset val="1"/>
    </font>
    <font>
      <sz val="10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186"/>
    </font>
    <font>
      <sz val="10"/>
      <color indexed="8"/>
      <name val="Times New Roman"/>
      <family val="1"/>
    </font>
    <font>
      <i/>
      <sz val="8"/>
      <name val="Arial"/>
      <family val="2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  <charset val="186"/>
    </font>
    <font>
      <sz val="11"/>
      <color indexed="8"/>
      <name val="Calibri"/>
      <family val="2"/>
      <charset val="1"/>
    </font>
    <font>
      <sz val="10"/>
      <color indexed="64"/>
      <name val="Arial"/>
      <family val="2"/>
      <charset val="186"/>
    </font>
    <font>
      <b/>
      <sz val="10"/>
      <color indexed="8"/>
      <name val="Times New Roman"/>
      <family val="1"/>
    </font>
    <font>
      <sz val="10"/>
      <color theme="1"/>
      <name val="Tahoma"/>
      <family val="2"/>
      <charset val="186"/>
    </font>
    <font>
      <sz val="10"/>
      <name val="Tahoma"/>
      <family val="2"/>
      <charset val="186"/>
    </font>
    <font>
      <b/>
      <sz val="10"/>
      <name val="Tahoma"/>
      <family val="2"/>
      <charset val="186"/>
    </font>
    <font>
      <b/>
      <sz val="10"/>
      <color theme="1"/>
      <name val="Tahoma"/>
      <family val="2"/>
      <charset val="186"/>
    </font>
    <font>
      <sz val="10"/>
      <color indexed="8"/>
      <name val="Tahoma"/>
      <family val="2"/>
      <charset val="186"/>
    </font>
    <font>
      <i/>
      <sz val="10"/>
      <name val="Tahoma"/>
      <family val="2"/>
      <charset val="186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</borders>
  <cellStyleXfs count="22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7" fillId="0" borderId="0"/>
    <xf numFmtId="0" fontId="2" fillId="0" borderId="0"/>
    <xf numFmtId="9" fontId="2" fillId="0" borderId="0" applyFill="0" applyBorder="0" applyAlignment="0" applyProtection="0"/>
    <xf numFmtId="0" fontId="2" fillId="0" borderId="0"/>
    <xf numFmtId="0" fontId="3" fillId="0" borderId="0"/>
    <xf numFmtId="0" fontId="2" fillId="0" borderId="0"/>
    <xf numFmtId="0" fontId="13" fillId="0" borderId="0" applyFill="0" applyBorder="0" applyProtection="0"/>
    <xf numFmtId="0" fontId="2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9" fontId="0" fillId="0" borderId="0" xfId="0" applyNumberFormat="1"/>
    <xf numFmtId="2" fontId="9" fillId="0" borderId="0" xfId="0" applyNumberFormat="1" applyFont="1"/>
    <xf numFmtId="0" fontId="12" fillId="0" borderId="0" xfId="0" applyFont="1" applyAlignment="1">
      <alignment vertical="center" wrapText="1"/>
    </xf>
    <xf numFmtId="2" fontId="0" fillId="0" borderId="0" xfId="0" applyNumberForma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/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4" fontId="11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/>
    <xf numFmtId="4" fontId="4" fillId="0" borderId="5" xfId="12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4" fontId="10" fillId="2" borderId="5" xfId="0" applyNumberFormat="1" applyFont="1" applyFill="1" applyBorder="1" applyAlignment="1">
      <alignment horizontal="center" vertical="center"/>
    </xf>
    <xf numFmtId="4" fontId="10" fillId="2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4" fontId="11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4" fontId="11" fillId="0" borderId="0" xfId="0" applyNumberFormat="1" applyFont="1" applyAlignment="1">
      <alignment horizontal="center"/>
    </xf>
    <xf numFmtId="0" fontId="15" fillId="0" borderId="4" xfId="0" applyFont="1" applyBorder="1"/>
    <xf numFmtId="43" fontId="11" fillId="0" borderId="0" xfId="0" applyNumberFormat="1" applyFont="1"/>
    <xf numFmtId="43" fontId="11" fillId="0" borderId="0" xfId="0" applyNumberFormat="1" applyFont="1" applyAlignment="1">
      <alignment horizontal="center"/>
    </xf>
    <xf numFmtId="0" fontId="8" fillId="0" borderId="0" xfId="0" applyFont="1"/>
    <xf numFmtId="4" fontId="10" fillId="0" borderId="0" xfId="0" applyNumberFormat="1" applyFont="1" applyAlignment="1">
      <alignment horizontal="center"/>
    </xf>
    <xf numFmtId="0" fontId="11" fillId="0" borderId="6" xfId="0" applyFont="1" applyBorder="1"/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horizontal="right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8" fillId="0" borderId="0" xfId="0" applyFont="1" applyAlignment="1">
      <alignment horizontal="right"/>
    </xf>
    <xf numFmtId="0" fontId="18" fillId="0" borderId="0" xfId="0" applyFont="1"/>
    <xf numFmtId="0" fontId="16" fillId="0" borderId="0" xfId="0" applyFont="1" applyAlignment="1">
      <alignment horizontal="left" vertical="center"/>
    </xf>
    <xf numFmtId="4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2" fontId="16" fillId="0" borderId="0" xfId="0" applyNumberFormat="1" applyFont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right" vertical="center"/>
    </xf>
    <xf numFmtId="49" fontId="16" fillId="0" borderId="5" xfId="0" applyNumberFormat="1" applyFont="1" applyBorder="1" applyAlignment="1">
      <alignment horizontal="center" vertical="center"/>
    </xf>
    <xf numFmtId="4" fontId="17" fillId="0" borderId="5" xfId="12" applyNumberFormat="1" applyFont="1" applyBorder="1" applyAlignment="1">
      <alignment horizontal="right" vertical="center" wrapText="1"/>
    </xf>
    <xf numFmtId="4" fontId="17" fillId="0" borderId="5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right" vertical="center" wrapText="1"/>
    </xf>
    <xf numFmtId="43" fontId="17" fillId="2" borderId="5" xfId="21" applyFont="1" applyFill="1" applyBorder="1" applyAlignment="1">
      <alignment horizontal="right" vertical="center"/>
    </xf>
    <xf numFmtId="2" fontId="18" fillId="2" borderId="0" xfId="0" applyNumberFormat="1" applyFont="1" applyFill="1" applyAlignment="1">
      <alignment horizontal="right" vertical="center"/>
    </xf>
    <xf numFmtId="164" fontId="16" fillId="0" borderId="0" xfId="1" applyNumberFormat="1" applyFont="1"/>
    <xf numFmtId="0" fontId="17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right" vertical="center" wrapText="1"/>
    </xf>
    <xf numFmtId="0" fontId="16" fillId="0" borderId="0" xfId="0" applyFont="1" applyAlignment="1">
      <alignment horizontal="right"/>
    </xf>
    <xf numFmtId="4" fontId="18" fillId="2" borderId="0" xfId="0" applyNumberFormat="1" applyFont="1" applyFill="1" applyAlignment="1">
      <alignment horizontal="right" vertical="center"/>
    </xf>
    <xf numFmtId="0" fontId="22" fillId="0" borderId="5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0" fillId="0" borderId="0" xfId="0" applyFont="1"/>
    <xf numFmtId="4" fontId="17" fillId="2" borderId="0" xfId="0" applyNumberFormat="1" applyFont="1" applyFill="1" applyAlignment="1">
      <alignment horizontal="right" vertical="center"/>
    </xf>
    <xf numFmtId="4" fontId="21" fillId="2" borderId="0" xfId="0" applyNumberFormat="1" applyFont="1" applyFill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1" applyNumberFormat="1" applyFont="1" applyFill="1" applyBorder="1" applyAlignment="1" applyProtection="1">
      <alignment horizontal="left"/>
    </xf>
    <xf numFmtId="0" fontId="17" fillId="0" borderId="0" xfId="1" applyNumberFormat="1" applyFont="1" applyFill="1" applyBorder="1" applyAlignment="1" applyProtection="1">
      <alignment horizontal="left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2" fontId="9" fillId="0" borderId="0" xfId="0" applyNumberFormat="1" applyFont="1" applyAlignment="1">
      <alignment horizontal="right"/>
    </xf>
    <xf numFmtId="4" fontId="10" fillId="3" borderId="5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left"/>
    </xf>
    <xf numFmtId="0" fontId="11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 wrapText="1"/>
    </xf>
    <xf numFmtId="0" fontId="16" fillId="0" borderId="0" xfId="0" applyFont="1" applyAlignment="1"/>
  </cellXfs>
  <cellStyles count="22">
    <cellStyle name="Comma 3 10" xfId="8" xr:uid="{00000000-0005-0000-0000-000000000000}"/>
    <cellStyle name="Comma_Sheet1" xfId="15" xr:uid="{00000000-0005-0000-0000-000001000000}"/>
    <cellStyle name="Excel Built-in Normal" xfId="2" xr:uid="{00000000-0005-0000-0000-000002000000}"/>
    <cellStyle name="Excel Built-in Normal 1" xfId="20" xr:uid="{00000000-0005-0000-0000-000003000000}"/>
    <cellStyle name="Komats" xfId="21" builtinId="3"/>
    <cellStyle name="Normal 10 10" xfId="7" xr:uid="{00000000-0005-0000-0000-000005000000}"/>
    <cellStyle name="Normal 12_spungeni_sporta_zale_ tame" xfId="9" xr:uid="{00000000-0005-0000-0000-000006000000}"/>
    <cellStyle name="Normal 2" xfId="4" xr:uid="{00000000-0005-0000-0000-000007000000}"/>
    <cellStyle name="Normal 3" xfId="5" xr:uid="{00000000-0005-0000-0000-000008000000}"/>
    <cellStyle name="Normal 3 10" xfId="6" xr:uid="{00000000-0005-0000-0000-000009000000}"/>
    <cellStyle name="Normal 3 10 2 2" xfId="10" xr:uid="{00000000-0005-0000-0000-00000A000000}"/>
    <cellStyle name="Normal 7" xfId="19" xr:uid="{00000000-0005-0000-0000-00000B000000}"/>
    <cellStyle name="Normal 8" xfId="18" xr:uid="{00000000-0005-0000-0000-00000C000000}"/>
    <cellStyle name="Normal 9" xfId="17" xr:uid="{00000000-0005-0000-0000-00000D000000}"/>
    <cellStyle name="Normal_501-06tames forma" xfId="16" xr:uid="{00000000-0005-0000-0000-00000E000000}"/>
    <cellStyle name="Normal_Kazino kazino tauers klub" xfId="12" xr:uid="{00000000-0005-0000-0000-00000F000000}"/>
    <cellStyle name="Parastais 2 2" xfId="14" xr:uid="{00000000-0005-0000-0000-000010000000}"/>
    <cellStyle name="Parasts" xfId="0" builtinId="0"/>
    <cellStyle name="Percent_Sheet1" xfId="11" xr:uid="{00000000-0005-0000-0000-000012000000}"/>
    <cellStyle name="Procenti" xfId="1" builtinId="5"/>
    <cellStyle name="Style 1" xfId="13" xr:uid="{00000000-0005-0000-0000-000014000000}"/>
    <cellStyle name="Style 1 3" xfId="3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workbookViewId="0">
      <selection activeCell="C16" sqref="C16"/>
    </sheetView>
  </sheetViews>
  <sheetFormatPr defaultRowHeight="13.15"/>
  <cols>
    <col min="1" max="1" width="13.140625" style="37" customWidth="1"/>
    <col min="2" max="2" width="10.7109375" style="37" customWidth="1"/>
    <col min="3" max="3" width="39.42578125" style="37" customWidth="1"/>
    <col min="4" max="4" width="15.85546875" style="65" customWidth="1"/>
    <col min="5" max="5" width="16" style="65" customWidth="1"/>
    <col min="6" max="6" width="15.85546875" style="65" customWidth="1"/>
    <col min="7" max="7" width="17.7109375" style="65" customWidth="1"/>
    <col min="8" max="8" width="15.28515625" style="65" customWidth="1"/>
    <col min="9" max="242" width="8.85546875" style="37"/>
    <col min="243" max="243" width="5.140625" style="37" customWidth="1"/>
    <col min="244" max="244" width="12.42578125" style="37" customWidth="1"/>
    <col min="245" max="245" width="35.7109375" style="37" customWidth="1"/>
    <col min="246" max="246" width="12.42578125" style="37" customWidth="1"/>
    <col min="247" max="247" width="16" style="37" customWidth="1"/>
    <col min="248" max="248" width="15.85546875" style="37" customWidth="1"/>
    <col min="249" max="249" width="17.7109375" style="37" customWidth="1"/>
    <col min="250" max="250" width="15.28515625" style="37" customWidth="1"/>
    <col min="251" max="251" width="11.28515625" style="37" customWidth="1"/>
    <col min="252" max="252" width="9.42578125" style="37" customWidth="1"/>
    <col min="253" max="498" width="8.85546875" style="37"/>
    <col min="499" max="499" width="5.140625" style="37" customWidth="1"/>
    <col min="500" max="500" width="12.42578125" style="37" customWidth="1"/>
    <col min="501" max="501" width="35.7109375" style="37" customWidth="1"/>
    <col min="502" max="502" width="12.42578125" style="37" customWidth="1"/>
    <col min="503" max="503" width="16" style="37" customWidth="1"/>
    <col min="504" max="504" width="15.85546875" style="37" customWidth="1"/>
    <col min="505" max="505" width="17.7109375" style="37" customWidth="1"/>
    <col min="506" max="506" width="15.28515625" style="37" customWidth="1"/>
    <col min="507" max="507" width="11.28515625" style="37" customWidth="1"/>
    <col min="508" max="508" width="9.42578125" style="37" customWidth="1"/>
    <col min="509" max="754" width="8.85546875" style="37"/>
    <col min="755" max="755" width="5.140625" style="37" customWidth="1"/>
    <col min="756" max="756" width="12.42578125" style="37" customWidth="1"/>
    <col min="757" max="757" width="35.7109375" style="37" customWidth="1"/>
    <col min="758" max="758" width="12.42578125" style="37" customWidth="1"/>
    <col min="759" max="759" width="16" style="37" customWidth="1"/>
    <col min="760" max="760" width="15.85546875" style="37" customWidth="1"/>
    <col min="761" max="761" width="17.7109375" style="37" customWidth="1"/>
    <col min="762" max="762" width="15.28515625" style="37" customWidth="1"/>
    <col min="763" max="763" width="11.28515625" style="37" customWidth="1"/>
    <col min="764" max="764" width="9.42578125" style="37" customWidth="1"/>
    <col min="765" max="1010" width="8.85546875" style="37"/>
    <col min="1011" max="1011" width="5.140625" style="37" customWidth="1"/>
    <col min="1012" max="1012" width="12.42578125" style="37" customWidth="1"/>
    <col min="1013" max="1013" width="35.7109375" style="37" customWidth="1"/>
    <col min="1014" max="1014" width="12.42578125" style="37" customWidth="1"/>
    <col min="1015" max="1015" width="16" style="37" customWidth="1"/>
    <col min="1016" max="1016" width="15.85546875" style="37" customWidth="1"/>
    <col min="1017" max="1017" width="17.7109375" style="37" customWidth="1"/>
    <col min="1018" max="1018" width="15.28515625" style="37" customWidth="1"/>
    <col min="1019" max="1019" width="11.28515625" style="37" customWidth="1"/>
    <col min="1020" max="1020" width="9.42578125" style="37" customWidth="1"/>
    <col min="1021" max="1266" width="8.85546875" style="37"/>
    <col min="1267" max="1267" width="5.140625" style="37" customWidth="1"/>
    <col min="1268" max="1268" width="12.42578125" style="37" customWidth="1"/>
    <col min="1269" max="1269" width="35.7109375" style="37" customWidth="1"/>
    <col min="1270" max="1270" width="12.42578125" style="37" customWidth="1"/>
    <col min="1271" max="1271" width="16" style="37" customWidth="1"/>
    <col min="1272" max="1272" width="15.85546875" style="37" customWidth="1"/>
    <col min="1273" max="1273" width="17.7109375" style="37" customWidth="1"/>
    <col min="1274" max="1274" width="15.28515625" style="37" customWidth="1"/>
    <col min="1275" max="1275" width="11.28515625" style="37" customWidth="1"/>
    <col min="1276" max="1276" width="9.42578125" style="37" customWidth="1"/>
    <col min="1277" max="1522" width="8.85546875" style="37"/>
    <col min="1523" max="1523" width="5.140625" style="37" customWidth="1"/>
    <col min="1524" max="1524" width="12.42578125" style="37" customWidth="1"/>
    <col min="1525" max="1525" width="35.7109375" style="37" customWidth="1"/>
    <col min="1526" max="1526" width="12.42578125" style="37" customWidth="1"/>
    <col min="1527" max="1527" width="16" style="37" customWidth="1"/>
    <col min="1528" max="1528" width="15.85546875" style="37" customWidth="1"/>
    <col min="1529" max="1529" width="17.7109375" style="37" customWidth="1"/>
    <col min="1530" max="1530" width="15.28515625" style="37" customWidth="1"/>
    <col min="1531" max="1531" width="11.28515625" style="37" customWidth="1"/>
    <col min="1532" max="1532" width="9.42578125" style="37" customWidth="1"/>
    <col min="1533" max="1778" width="8.85546875" style="37"/>
    <col min="1779" max="1779" width="5.140625" style="37" customWidth="1"/>
    <col min="1780" max="1780" width="12.42578125" style="37" customWidth="1"/>
    <col min="1781" max="1781" width="35.7109375" style="37" customWidth="1"/>
    <col min="1782" max="1782" width="12.42578125" style="37" customWidth="1"/>
    <col min="1783" max="1783" width="16" style="37" customWidth="1"/>
    <col min="1784" max="1784" width="15.85546875" style="37" customWidth="1"/>
    <col min="1785" max="1785" width="17.7109375" style="37" customWidth="1"/>
    <col min="1786" max="1786" width="15.28515625" style="37" customWidth="1"/>
    <col min="1787" max="1787" width="11.28515625" style="37" customWidth="1"/>
    <col min="1788" max="1788" width="9.42578125" style="37" customWidth="1"/>
    <col min="1789" max="2034" width="8.85546875" style="37"/>
    <col min="2035" max="2035" width="5.140625" style="37" customWidth="1"/>
    <col min="2036" max="2036" width="12.42578125" style="37" customWidth="1"/>
    <col min="2037" max="2037" width="35.7109375" style="37" customWidth="1"/>
    <col min="2038" max="2038" width="12.42578125" style="37" customWidth="1"/>
    <col min="2039" max="2039" width="16" style="37" customWidth="1"/>
    <col min="2040" max="2040" width="15.85546875" style="37" customWidth="1"/>
    <col min="2041" max="2041" width="17.7109375" style="37" customWidth="1"/>
    <col min="2042" max="2042" width="15.28515625" style="37" customWidth="1"/>
    <col min="2043" max="2043" width="11.28515625" style="37" customWidth="1"/>
    <col min="2044" max="2044" width="9.42578125" style="37" customWidth="1"/>
    <col min="2045" max="2290" width="8.85546875" style="37"/>
    <col min="2291" max="2291" width="5.140625" style="37" customWidth="1"/>
    <col min="2292" max="2292" width="12.42578125" style="37" customWidth="1"/>
    <col min="2293" max="2293" width="35.7109375" style="37" customWidth="1"/>
    <col min="2294" max="2294" width="12.42578125" style="37" customWidth="1"/>
    <col min="2295" max="2295" width="16" style="37" customWidth="1"/>
    <col min="2296" max="2296" width="15.85546875" style="37" customWidth="1"/>
    <col min="2297" max="2297" width="17.7109375" style="37" customWidth="1"/>
    <col min="2298" max="2298" width="15.28515625" style="37" customWidth="1"/>
    <col min="2299" max="2299" width="11.28515625" style="37" customWidth="1"/>
    <col min="2300" max="2300" width="9.42578125" style="37" customWidth="1"/>
    <col min="2301" max="2546" width="8.85546875" style="37"/>
    <col min="2547" max="2547" width="5.140625" style="37" customWidth="1"/>
    <col min="2548" max="2548" width="12.42578125" style="37" customWidth="1"/>
    <col min="2549" max="2549" width="35.7109375" style="37" customWidth="1"/>
    <col min="2550" max="2550" width="12.42578125" style="37" customWidth="1"/>
    <col min="2551" max="2551" width="16" style="37" customWidth="1"/>
    <col min="2552" max="2552" width="15.85546875" style="37" customWidth="1"/>
    <col min="2553" max="2553" width="17.7109375" style="37" customWidth="1"/>
    <col min="2554" max="2554" width="15.28515625" style="37" customWidth="1"/>
    <col min="2555" max="2555" width="11.28515625" style="37" customWidth="1"/>
    <col min="2556" max="2556" width="9.42578125" style="37" customWidth="1"/>
    <col min="2557" max="2802" width="8.85546875" style="37"/>
    <col min="2803" max="2803" width="5.140625" style="37" customWidth="1"/>
    <col min="2804" max="2804" width="12.42578125" style="37" customWidth="1"/>
    <col min="2805" max="2805" width="35.7109375" style="37" customWidth="1"/>
    <col min="2806" max="2806" width="12.42578125" style="37" customWidth="1"/>
    <col min="2807" max="2807" width="16" style="37" customWidth="1"/>
    <col min="2808" max="2808" width="15.85546875" style="37" customWidth="1"/>
    <col min="2809" max="2809" width="17.7109375" style="37" customWidth="1"/>
    <col min="2810" max="2810" width="15.28515625" style="37" customWidth="1"/>
    <col min="2811" max="2811" width="11.28515625" style="37" customWidth="1"/>
    <col min="2812" max="2812" width="9.42578125" style="37" customWidth="1"/>
    <col min="2813" max="3058" width="8.85546875" style="37"/>
    <col min="3059" max="3059" width="5.140625" style="37" customWidth="1"/>
    <col min="3060" max="3060" width="12.42578125" style="37" customWidth="1"/>
    <col min="3061" max="3061" width="35.7109375" style="37" customWidth="1"/>
    <col min="3062" max="3062" width="12.42578125" style="37" customWidth="1"/>
    <col min="3063" max="3063" width="16" style="37" customWidth="1"/>
    <col min="3064" max="3064" width="15.85546875" style="37" customWidth="1"/>
    <col min="3065" max="3065" width="17.7109375" style="37" customWidth="1"/>
    <col min="3066" max="3066" width="15.28515625" style="37" customWidth="1"/>
    <col min="3067" max="3067" width="11.28515625" style="37" customWidth="1"/>
    <col min="3068" max="3068" width="9.42578125" style="37" customWidth="1"/>
    <col min="3069" max="3314" width="8.85546875" style="37"/>
    <col min="3315" max="3315" width="5.140625" style="37" customWidth="1"/>
    <col min="3316" max="3316" width="12.42578125" style="37" customWidth="1"/>
    <col min="3317" max="3317" width="35.7109375" style="37" customWidth="1"/>
    <col min="3318" max="3318" width="12.42578125" style="37" customWidth="1"/>
    <col min="3319" max="3319" width="16" style="37" customWidth="1"/>
    <col min="3320" max="3320" width="15.85546875" style="37" customWidth="1"/>
    <col min="3321" max="3321" width="17.7109375" style="37" customWidth="1"/>
    <col min="3322" max="3322" width="15.28515625" style="37" customWidth="1"/>
    <col min="3323" max="3323" width="11.28515625" style="37" customWidth="1"/>
    <col min="3324" max="3324" width="9.42578125" style="37" customWidth="1"/>
    <col min="3325" max="3570" width="8.85546875" style="37"/>
    <col min="3571" max="3571" width="5.140625" style="37" customWidth="1"/>
    <col min="3572" max="3572" width="12.42578125" style="37" customWidth="1"/>
    <col min="3573" max="3573" width="35.7109375" style="37" customWidth="1"/>
    <col min="3574" max="3574" width="12.42578125" style="37" customWidth="1"/>
    <col min="3575" max="3575" width="16" style="37" customWidth="1"/>
    <col min="3576" max="3576" width="15.85546875" style="37" customWidth="1"/>
    <col min="3577" max="3577" width="17.7109375" style="37" customWidth="1"/>
    <col min="3578" max="3578" width="15.28515625" style="37" customWidth="1"/>
    <col min="3579" max="3579" width="11.28515625" style="37" customWidth="1"/>
    <col min="3580" max="3580" width="9.42578125" style="37" customWidth="1"/>
    <col min="3581" max="3826" width="8.85546875" style="37"/>
    <col min="3827" max="3827" width="5.140625" style="37" customWidth="1"/>
    <col min="3828" max="3828" width="12.42578125" style="37" customWidth="1"/>
    <col min="3829" max="3829" width="35.7109375" style="37" customWidth="1"/>
    <col min="3830" max="3830" width="12.42578125" style="37" customWidth="1"/>
    <col min="3831" max="3831" width="16" style="37" customWidth="1"/>
    <col min="3832" max="3832" width="15.85546875" style="37" customWidth="1"/>
    <col min="3833" max="3833" width="17.7109375" style="37" customWidth="1"/>
    <col min="3834" max="3834" width="15.28515625" style="37" customWidth="1"/>
    <col min="3835" max="3835" width="11.28515625" style="37" customWidth="1"/>
    <col min="3836" max="3836" width="9.42578125" style="37" customWidth="1"/>
    <col min="3837" max="4082" width="8.85546875" style="37"/>
    <col min="4083" max="4083" width="5.140625" style="37" customWidth="1"/>
    <col min="4084" max="4084" width="12.42578125" style="37" customWidth="1"/>
    <col min="4085" max="4085" width="35.7109375" style="37" customWidth="1"/>
    <col min="4086" max="4086" width="12.42578125" style="37" customWidth="1"/>
    <col min="4087" max="4087" width="16" style="37" customWidth="1"/>
    <col min="4088" max="4088" width="15.85546875" style="37" customWidth="1"/>
    <col min="4089" max="4089" width="17.7109375" style="37" customWidth="1"/>
    <col min="4090" max="4090" width="15.28515625" style="37" customWidth="1"/>
    <col min="4091" max="4091" width="11.28515625" style="37" customWidth="1"/>
    <col min="4092" max="4092" width="9.42578125" style="37" customWidth="1"/>
    <col min="4093" max="4338" width="8.85546875" style="37"/>
    <col min="4339" max="4339" width="5.140625" style="37" customWidth="1"/>
    <col min="4340" max="4340" width="12.42578125" style="37" customWidth="1"/>
    <col min="4341" max="4341" width="35.7109375" style="37" customWidth="1"/>
    <col min="4342" max="4342" width="12.42578125" style="37" customWidth="1"/>
    <col min="4343" max="4343" width="16" style="37" customWidth="1"/>
    <col min="4344" max="4344" width="15.85546875" style="37" customWidth="1"/>
    <col min="4345" max="4345" width="17.7109375" style="37" customWidth="1"/>
    <col min="4346" max="4346" width="15.28515625" style="37" customWidth="1"/>
    <col min="4347" max="4347" width="11.28515625" style="37" customWidth="1"/>
    <col min="4348" max="4348" width="9.42578125" style="37" customWidth="1"/>
    <col min="4349" max="4594" width="8.85546875" style="37"/>
    <col min="4595" max="4595" width="5.140625" style="37" customWidth="1"/>
    <col min="4596" max="4596" width="12.42578125" style="37" customWidth="1"/>
    <col min="4597" max="4597" width="35.7109375" style="37" customWidth="1"/>
    <col min="4598" max="4598" width="12.42578125" style="37" customWidth="1"/>
    <col min="4599" max="4599" width="16" style="37" customWidth="1"/>
    <col min="4600" max="4600" width="15.85546875" style="37" customWidth="1"/>
    <col min="4601" max="4601" width="17.7109375" style="37" customWidth="1"/>
    <col min="4602" max="4602" width="15.28515625" style="37" customWidth="1"/>
    <col min="4603" max="4603" width="11.28515625" style="37" customWidth="1"/>
    <col min="4604" max="4604" width="9.42578125" style="37" customWidth="1"/>
    <col min="4605" max="4850" width="8.85546875" style="37"/>
    <col min="4851" max="4851" width="5.140625" style="37" customWidth="1"/>
    <col min="4852" max="4852" width="12.42578125" style="37" customWidth="1"/>
    <col min="4853" max="4853" width="35.7109375" style="37" customWidth="1"/>
    <col min="4854" max="4854" width="12.42578125" style="37" customWidth="1"/>
    <col min="4855" max="4855" width="16" style="37" customWidth="1"/>
    <col min="4856" max="4856" width="15.85546875" style="37" customWidth="1"/>
    <col min="4857" max="4857" width="17.7109375" style="37" customWidth="1"/>
    <col min="4858" max="4858" width="15.28515625" style="37" customWidth="1"/>
    <col min="4859" max="4859" width="11.28515625" style="37" customWidth="1"/>
    <col min="4860" max="4860" width="9.42578125" style="37" customWidth="1"/>
    <col min="4861" max="5106" width="8.85546875" style="37"/>
    <col min="5107" max="5107" width="5.140625" style="37" customWidth="1"/>
    <col min="5108" max="5108" width="12.42578125" style="37" customWidth="1"/>
    <col min="5109" max="5109" width="35.7109375" style="37" customWidth="1"/>
    <col min="5110" max="5110" width="12.42578125" style="37" customWidth="1"/>
    <col min="5111" max="5111" width="16" style="37" customWidth="1"/>
    <col min="5112" max="5112" width="15.85546875" style="37" customWidth="1"/>
    <col min="5113" max="5113" width="17.7109375" style="37" customWidth="1"/>
    <col min="5114" max="5114" width="15.28515625" style="37" customWidth="1"/>
    <col min="5115" max="5115" width="11.28515625" style="37" customWidth="1"/>
    <col min="5116" max="5116" width="9.42578125" style="37" customWidth="1"/>
    <col min="5117" max="5362" width="8.85546875" style="37"/>
    <col min="5363" max="5363" width="5.140625" style="37" customWidth="1"/>
    <col min="5364" max="5364" width="12.42578125" style="37" customWidth="1"/>
    <col min="5365" max="5365" width="35.7109375" style="37" customWidth="1"/>
    <col min="5366" max="5366" width="12.42578125" style="37" customWidth="1"/>
    <col min="5367" max="5367" width="16" style="37" customWidth="1"/>
    <col min="5368" max="5368" width="15.85546875" style="37" customWidth="1"/>
    <col min="5369" max="5369" width="17.7109375" style="37" customWidth="1"/>
    <col min="5370" max="5370" width="15.28515625" style="37" customWidth="1"/>
    <col min="5371" max="5371" width="11.28515625" style="37" customWidth="1"/>
    <col min="5372" max="5372" width="9.42578125" style="37" customWidth="1"/>
    <col min="5373" max="5618" width="8.85546875" style="37"/>
    <col min="5619" max="5619" width="5.140625" style="37" customWidth="1"/>
    <col min="5620" max="5620" width="12.42578125" style="37" customWidth="1"/>
    <col min="5621" max="5621" width="35.7109375" style="37" customWidth="1"/>
    <col min="5622" max="5622" width="12.42578125" style="37" customWidth="1"/>
    <col min="5623" max="5623" width="16" style="37" customWidth="1"/>
    <col min="5624" max="5624" width="15.85546875" style="37" customWidth="1"/>
    <col min="5625" max="5625" width="17.7109375" style="37" customWidth="1"/>
    <col min="5626" max="5626" width="15.28515625" style="37" customWidth="1"/>
    <col min="5627" max="5627" width="11.28515625" style="37" customWidth="1"/>
    <col min="5628" max="5628" width="9.42578125" style="37" customWidth="1"/>
    <col min="5629" max="5874" width="8.85546875" style="37"/>
    <col min="5875" max="5875" width="5.140625" style="37" customWidth="1"/>
    <col min="5876" max="5876" width="12.42578125" style="37" customWidth="1"/>
    <col min="5877" max="5877" width="35.7109375" style="37" customWidth="1"/>
    <col min="5878" max="5878" width="12.42578125" style="37" customWidth="1"/>
    <col min="5879" max="5879" width="16" style="37" customWidth="1"/>
    <col min="5880" max="5880" width="15.85546875" style="37" customWidth="1"/>
    <col min="5881" max="5881" width="17.7109375" style="37" customWidth="1"/>
    <col min="5882" max="5882" width="15.28515625" style="37" customWidth="1"/>
    <col min="5883" max="5883" width="11.28515625" style="37" customWidth="1"/>
    <col min="5884" max="5884" width="9.42578125" style="37" customWidth="1"/>
    <col min="5885" max="6130" width="8.85546875" style="37"/>
    <col min="6131" max="6131" width="5.140625" style="37" customWidth="1"/>
    <col min="6132" max="6132" width="12.42578125" style="37" customWidth="1"/>
    <col min="6133" max="6133" width="35.7109375" style="37" customWidth="1"/>
    <col min="6134" max="6134" width="12.42578125" style="37" customWidth="1"/>
    <col min="6135" max="6135" width="16" style="37" customWidth="1"/>
    <col min="6136" max="6136" width="15.85546875" style="37" customWidth="1"/>
    <col min="6137" max="6137" width="17.7109375" style="37" customWidth="1"/>
    <col min="6138" max="6138" width="15.28515625" style="37" customWidth="1"/>
    <col min="6139" max="6139" width="11.28515625" style="37" customWidth="1"/>
    <col min="6140" max="6140" width="9.42578125" style="37" customWidth="1"/>
    <col min="6141" max="6386" width="8.85546875" style="37"/>
    <col min="6387" max="6387" width="5.140625" style="37" customWidth="1"/>
    <col min="6388" max="6388" width="12.42578125" style="37" customWidth="1"/>
    <col min="6389" max="6389" width="35.7109375" style="37" customWidth="1"/>
    <col min="6390" max="6390" width="12.42578125" style="37" customWidth="1"/>
    <col min="6391" max="6391" width="16" style="37" customWidth="1"/>
    <col min="6392" max="6392" width="15.85546875" style="37" customWidth="1"/>
    <col min="6393" max="6393" width="17.7109375" style="37" customWidth="1"/>
    <col min="6394" max="6394" width="15.28515625" style="37" customWidth="1"/>
    <col min="6395" max="6395" width="11.28515625" style="37" customWidth="1"/>
    <col min="6396" max="6396" width="9.42578125" style="37" customWidth="1"/>
    <col min="6397" max="6642" width="8.85546875" style="37"/>
    <col min="6643" max="6643" width="5.140625" style="37" customWidth="1"/>
    <col min="6644" max="6644" width="12.42578125" style="37" customWidth="1"/>
    <col min="6645" max="6645" width="35.7109375" style="37" customWidth="1"/>
    <col min="6646" max="6646" width="12.42578125" style="37" customWidth="1"/>
    <col min="6647" max="6647" width="16" style="37" customWidth="1"/>
    <col min="6648" max="6648" width="15.85546875" style="37" customWidth="1"/>
    <col min="6649" max="6649" width="17.7109375" style="37" customWidth="1"/>
    <col min="6650" max="6650" width="15.28515625" style="37" customWidth="1"/>
    <col min="6651" max="6651" width="11.28515625" style="37" customWidth="1"/>
    <col min="6652" max="6652" width="9.42578125" style="37" customWidth="1"/>
    <col min="6653" max="6898" width="8.85546875" style="37"/>
    <col min="6899" max="6899" width="5.140625" style="37" customWidth="1"/>
    <col min="6900" max="6900" width="12.42578125" style="37" customWidth="1"/>
    <col min="6901" max="6901" width="35.7109375" style="37" customWidth="1"/>
    <col min="6902" max="6902" width="12.42578125" style="37" customWidth="1"/>
    <col min="6903" max="6903" width="16" style="37" customWidth="1"/>
    <col min="6904" max="6904" width="15.85546875" style="37" customWidth="1"/>
    <col min="6905" max="6905" width="17.7109375" style="37" customWidth="1"/>
    <col min="6906" max="6906" width="15.28515625" style="37" customWidth="1"/>
    <col min="6907" max="6907" width="11.28515625" style="37" customWidth="1"/>
    <col min="6908" max="6908" width="9.42578125" style="37" customWidth="1"/>
    <col min="6909" max="7154" width="8.85546875" style="37"/>
    <col min="7155" max="7155" width="5.140625" style="37" customWidth="1"/>
    <col min="7156" max="7156" width="12.42578125" style="37" customWidth="1"/>
    <col min="7157" max="7157" width="35.7109375" style="37" customWidth="1"/>
    <col min="7158" max="7158" width="12.42578125" style="37" customWidth="1"/>
    <col min="7159" max="7159" width="16" style="37" customWidth="1"/>
    <col min="7160" max="7160" width="15.85546875" style="37" customWidth="1"/>
    <col min="7161" max="7161" width="17.7109375" style="37" customWidth="1"/>
    <col min="7162" max="7162" width="15.28515625" style="37" customWidth="1"/>
    <col min="7163" max="7163" width="11.28515625" style="37" customWidth="1"/>
    <col min="7164" max="7164" width="9.42578125" style="37" customWidth="1"/>
    <col min="7165" max="7410" width="8.85546875" style="37"/>
    <col min="7411" max="7411" width="5.140625" style="37" customWidth="1"/>
    <col min="7412" max="7412" width="12.42578125" style="37" customWidth="1"/>
    <col min="7413" max="7413" width="35.7109375" style="37" customWidth="1"/>
    <col min="7414" max="7414" width="12.42578125" style="37" customWidth="1"/>
    <col min="7415" max="7415" width="16" style="37" customWidth="1"/>
    <col min="7416" max="7416" width="15.85546875" style="37" customWidth="1"/>
    <col min="7417" max="7417" width="17.7109375" style="37" customWidth="1"/>
    <col min="7418" max="7418" width="15.28515625" style="37" customWidth="1"/>
    <col min="7419" max="7419" width="11.28515625" style="37" customWidth="1"/>
    <col min="7420" max="7420" width="9.42578125" style="37" customWidth="1"/>
    <col min="7421" max="7666" width="8.85546875" style="37"/>
    <col min="7667" max="7667" width="5.140625" style="37" customWidth="1"/>
    <col min="7668" max="7668" width="12.42578125" style="37" customWidth="1"/>
    <col min="7669" max="7669" width="35.7109375" style="37" customWidth="1"/>
    <col min="7670" max="7670" width="12.42578125" style="37" customWidth="1"/>
    <col min="7671" max="7671" width="16" style="37" customWidth="1"/>
    <col min="7672" max="7672" width="15.85546875" style="37" customWidth="1"/>
    <col min="7673" max="7673" width="17.7109375" style="37" customWidth="1"/>
    <col min="7674" max="7674" width="15.28515625" style="37" customWidth="1"/>
    <col min="7675" max="7675" width="11.28515625" style="37" customWidth="1"/>
    <col min="7676" max="7676" width="9.42578125" style="37" customWidth="1"/>
    <col min="7677" max="7922" width="8.85546875" style="37"/>
    <col min="7923" max="7923" width="5.140625" style="37" customWidth="1"/>
    <col min="7924" max="7924" width="12.42578125" style="37" customWidth="1"/>
    <col min="7925" max="7925" width="35.7109375" style="37" customWidth="1"/>
    <col min="7926" max="7926" width="12.42578125" style="37" customWidth="1"/>
    <col min="7927" max="7927" width="16" style="37" customWidth="1"/>
    <col min="7928" max="7928" width="15.85546875" style="37" customWidth="1"/>
    <col min="7929" max="7929" width="17.7109375" style="37" customWidth="1"/>
    <col min="7930" max="7930" width="15.28515625" style="37" customWidth="1"/>
    <col min="7931" max="7931" width="11.28515625" style="37" customWidth="1"/>
    <col min="7932" max="7932" width="9.42578125" style="37" customWidth="1"/>
    <col min="7933" max="8178" width="8.85546875" style="37"/>
    <col min="8179" max="8179" width="5.140625" style="37" customWidth="1"/>
    <col min="8180" max="8180" width="12.42578125" style="37" customWidth="1"/>
    <col min="8181" max="8181" width="35.7109375" style="37" customWidth="1"/>
    <col min="8182" max="8182" width="12.42578125" style="37" customWidth="1"/>
    <col min="8183" max="8183" width="16" style="37" customWidth="1"/>
    <col min="8184" max="8184" width="15.85546875" style="37" customWidth="1"/>
    <col min="8185" max="8185" width="17.7109375" style="37" customWidth="1"/>
    <col min="8186" max="8186" width="15.28515625" style="37" customWidth="1"/>
    <col min="8187" max="8187" width="11.28515625" style="37" customWidth="1"/>
    <col min="8188" max="8188" width="9.42578125" style="37" customWidth="1"/>
    <col min="8189" max="8434" width="8.85546875" style="37"/>
    <col min="8435" max="8435" width="5.140625" style="37" customWidth="1"/>
    <col min="8436" max="8436" width="12.42578125" style="37" customWidth="1"/>
    <col min="8437" max="8437" width="35.7109375" style="37" customWidth="1"/>
    <col min="8438" max="8438" width="12.42578125" style="37" customWidth="1"/>
    <col min="8439" max="8439" width="16" style="37" customWidth="1"/>
    <col min="8440" max="8440" width="15.85546875" style="37" customWidth="1"/>
    <col min="8441" max="8441" width="17.7109375" style="37" customWidth="1"/>
    <col min="8442" max="8442" width="15.28515625" style="37" customWidth="1"/>
    <col min="8443" max="8443" width="11.28515625" style="37" customWidth="1"/>
    <col min="8444" max="8444" width="9.42578125" style="37" customWidth="1"/>
    <col min="8445" max="8690" width="8.85546875" style="37"/>
    <col min="8691" max="8691" width="5.140625" style="37" customWidth="1"/>
    <col min="8692" max="8692" width="12.42578125" style="37" customWidth="1"/>
    <col min="8693" max="8693" width="35.7109375" style="37" customWidth="1"/>
    <col min="8694" max="8694" width="12.42578125" style="37" customWidth="1"/>
    <col min="8695" max="8695" width="16" style="37" customWidth="1"/>
    <col min="8696" max="8696" width="15.85546875" style="37" customWidth="1"/>
    <col min="8697" max="8697" width="17.7109375" style="37" customWidth="1"/>
    <col min="8698" max="8698" width="15.28515625" style="37" customWidth="1"/>
    <col min="8699" max="8699" width="11.28515625" style="37" customWidth="1"/>
    <col min="8700" max="8700" width="9.42578125" style="37" customWidth="1"/>
    <col min="8701" max="8946" width="8.85546875" style="37"/>
    <col min="8947" max="8947" width="5.140625" style="37" customWidth="1"/>
    <col min="8948" max="8948" width="12.42578125" style="37" customWidth="1"/>
    <col min="8949" max="8949" width="35.7109375" style="37" customWidth="1"/>
    <col min="8950" max="8950" width="12.42578125" style="37" customWidth="1"/>
    <col min="8951" max="8951" width="16" style="37" customWidth="1"/>
    <col min="8952" max="8952" width="15.85546875" style="37" customWidth="1"/>
    <col min="8953" max="8953" width="17.7109375" style="37" customWidth="1"/>
    <col min="8954" max="8954" width="15.28515625" style="37" customWidth="1"/>
    <col min="8955" max="8955" width="11.28515625" style="37" customWidth="1"/>
    <col min="8956" max="8956" width="9.42578125" style="37" customWidth="1"/>
    <col min="8957" max="9202" width="8.85546875" style="37"/>
    <col min="9203" max="9203" width="5.140625" style="37" customWidth="1"/>
    <col min="9204" max="9204" width="12.42578125" style="37" customWidth="1"/>
    <col min="9205" max="9205" width="35.7109375" style="37" customWidth="1"/>
    <col min="9206" max="9206" width="12.42578125" style="37" customWidth="1"/>
    <col min="9207" max="9207" width="16" style="37" customWidth="1"/>
    <col min="9208" max="9208" width="15.85546875" style="37" customWidth="1"/>
    <col min="9209" max="9209" width="17.7109375" style="37" customWidth="1"/>
    <col min="9210" max="9210" width="15.28515625" style="37" customWidth="1"/>
    <col min="9211" max="9211" width="11.28515625" style="37" customWidth="1"/>
    <col min="9212" max="9212" width="9.42578125" style="37" customWidth="1"/>
    <col min="9213" max="9458" width="8.85546875" style="37"/>
    <col min="9459" max="9459" width="5.140625" style="37" customWidth="1"/>
    <col min="9460" max="9460" width="12.42578125" style="37" customWidth="1"/>
    <col min="9461" max="9461" width="35.7109375" style="37" customWidth="1"/>
    <col min="9462" max="9462" width="12.42578125" style="37" customWidth="1"/>
    <col min="9463" max="9463" width="16" style="37" customWidth="1"/>
    <col min="9464" max="9464" width="15.85546875" style="37" customWidth="1"/>
    <col min="9465" max="9465" width="17.7109375" style="37" customWidth="1"/>
    <col min="9466" max="9466" width="15.28515625" style="37" customWidth="1"/>
    <col min="9467" max="9467" width="11.28515625" style="37" customWidth="1"/>
    <col min="9468" max="9468" width="9.42578125" style="37" customWidth="1"/>
    <col min="9469" max="9714" width="8.85546875" style="37"/>
    <col min="9715" max="9715" width="5.140625" style="37" customWidth="1"/>
    <col min="9716" max="9716" width="12.42578125" style="37" customWidth="1"/>
    <col min="9717" max="9717" width="35.7109375" style="37" customWidth="1"/>
    <col min="9718" max="9718" width="12.42578125" style="37" customWidth="1"/>
    <col min="9719" max="9719" width="16" style="37" customWidth="1"/>
    <col min="9720" max="9720" width="15.85546875" style="37" customWidth="1"/>
    <col min="9721" max="9721" width="17.7109375" style="37" customWidth="1"/>
    <col min="9722" max="9722" width="15.28515625" style="37" customWidth="1"/>
    <col min="9723" max="9723" width="11.28515625" style="37" customWidth="1"/>
    <col min="9724" max="9724" width="9.42578125" style="37" customWidth="1"/>
    <col min="9725" max="9970" width="8.85546875" style="37"/>
    <col min="9971" max="9971" width="5.140625" style="37" customWidth="1"/>
    <col min="9972" max="9972" width="12.42578125" style="37" customWidth="1"/>
    <col min="9973" max="9973" width="35.7109375" style="37" customWidth="1"/>
    <col min="9974" max="9974" width="12.42578125" style="37" customWidth="1"/>
    <col min="9975" max="9975" width="16" style="37" customWidth="1"/>
    <col min="9976" max="9976" width="15.85546875" style="37" customWidth="1"/>
    <col min="9977" max="9977" width="17.7109375" style="37" customWidth="1"/>
    <col min="9978" max="9978" width="15.28515625" style="37" customWidth="1"/>
    <col min="9979" max="9979" width="11.28515625" style="37" customWidth="1"/>
    <col min="9980" max="9980" width="9.42578125" style="37" customWidth="1"/>
    <col min="9981" max="10226" width="8.85546875" style="37"/>
    <col min="10227" max="10227" width="5.140625" style="37" customWidth="1"/>
    <col min="10228" max="10228" width="12.42578125" style="37" customWidth="1"/>
    <col min="10229" max="10229" width="35.7109375" style="37" customWidth="1"/>
    <col min="10230" max="10230" width="12.42578125" style="37" customWidth="1"/>
    <col min="10231" max="10231" width="16" style="37" customWidth="1"/>
    <col min="10232" max="10232" width="15.85546875" style="37" customWidth="1"/>
    <col min="10233" max="10233" width="17.7109375" style="37" customWidth="1"/>
    <col min="10234" max="10234" width="15.28515625" style="37" customWidth="1"/>
    <col min="10235" max="10235" width="11.28515625" style="37" customWidth="1"/>
    <col min="10236" max="10236" width="9.42578125" style="37" customWidth="1"/>
    <col min="10237" max="10482" width="8.85546875" style="37"/>
    <col min="10483" max="10483" width="5.140625" style="37" customWidth="1"/>
    <col min="10484" max="10484" width="12.42578125" style="37" customWidth="1"/>
    <col min="10485" max="10485" width="35.7109375" style="37" customWidth="1"/>
    <col min="10486" max="10486" width="12.42578125" style="37" customWidth="1"/>
    <col min="10487" max="10487" width="16" style="37" customWidth="1"/>
    <col min="10488" max="10488" width="15.85546875" style="37" customWidth="1"/>
    <col min="10489" max="10489" width="17.7109375" style="37" customWidth="1"/>
    <col min="10490" max="10490" width="15.28515625" style="37" customWidth="1"/>
    <col min="10491" max="10491" width="11.28515625" style="37" customWidth="1"/>
    <col min="10492" max="10492" width="9.42578125" style="37" customWidth="1"/>
    <col min="10493" max="10738" width="8.85546875" style="37"/>
    <col min="10739" max="10739" width="5.140625" style="37" customWidth="1"/>
    <col min="10740" max="10740" width="12.42578125" style="37" customWidth="1"/>
    <col min="10741" max="10741" width="35.7109375" style="37" customWidth="1"/>
    <col min="10742" max="10742" width="12.42578125" style="37" customWidth="1"/>
    <col min="10743" max="10743" width="16" style="37" customWidth="1"/>
    <col min="10744" max="10744" width="15.85546875" style="37" customWidth="1"/>
    <col min="10745" max="10745" width="17.7109375" style="37" customWidth="1"/>
    <col min="10746" max="10746" width="15.28515625" style="37" customWidth="1"/>
    <col min="10747" max="10747" width="11.28515625" style="37" customWidth="1"/>
    <col min="10748" max="10748" width="9.42578125" style="37" customWidth="1"/>
    <col min="10749" max="10994" width="8.85546875" style="37"/>
    <col min="10995" max="10995" width="5.140625" style="37" customWidth="1"/>
    <col min="10996" max="10996" width="12.42578125" style="37" customWidth="1"/>
    <col min="10997" max="10997" width="35.7109375" style="37" customWidth="1"/>
    <col min="10998" max="10998" width="12.42578125" style="37" customWidth="1"/>
    <col min="10999" max="10999" width="16" style="37" customWidth="1"/>
    <col min="11000" max="11000" width="15.85546875" style="37" customWidth="1"/>
    <col min="11001" max="11001" width="17.7109375" style="37" customWidth="1"/>
    <col min="11002" max="11002" width="15.28515625" style="37" customWidth="1"/>
    <col min="11003" max="11003" width="11.28515625" style="37" customWidth="1"/>
    <col min="11004" max="11004" width="9.42578125" style="37" customWidth="1"/>
    <col min="11005" max="11250" width="8.85546875" style="37"/>
    <col min="11251" max="11251" width="5.140625" style="37" customWidth="1"/>
    <col min="11252" max="11252" width="12.42578125" style="37" customWidth="1"/>
    <col min="11253" max="11253" width="35.7109375" style="37" customWidth="1"/>
    <col min="11254" max="11254" width="12.42578125" style="37" customWidth="1"/>
    <col min="11255" max="11255" width="16" style="37" customWidth="1"/>
    <col min="11256" max="11256" width="15.85546875" style="37" customWidth="1"/>
    <col min="11257" max="11257" width="17.7109375" style="37" customWidth="1"/>
    <col min="11258" max="11258" width="15.28515625" style="37" customWidth="1"/>
    <col min="11259" max="11259" width="11.28515625" style="37" customWidth="1"/>
    <col min="11260" max="11260" width="9.42578125" style="37" customWidth="1"/>
    <col min="11261" max="11506" width="8.85546875" style="37"/>
    <col min="11507" max="11507" width="5.140625" style="37" customWidth="1"/>
    <col min="11508" max="11508" width="12.42578125" style="37" customWidth="1"/>
    <col min="11509" max="11509" width="35.7109375" style="37" customWidth="1"/>
    <col min="11510" max="11510" width="12.42578125" style="37" customWidth="1"/>
    <col min="11511" max="11511" width="16" style="37" customWidth="1"/>
    <col min="11512" max="11512" width="15.85546875" style="37" customWidth="1"/>
    <col min="11513" max="11513" width="17.7109375" style="37" customWidth="1"/>
    <col min="11514" max="11514" width="15.28515625" style="37" customWidth="1"/>
    <col min="11515" max="11515" width="11.28515625" style="37" customWidth="1"/>
    <col min="11516" max="11516" width="9.42578125" style="37" customWidth="1"/>
    <col min="11517" max="11762" width="8.85546875" style="37"/>
    <col min="11763" max="11763" width="5.140625" style="37" customWidth="1"/>
    <col min="11764" max="11764" width="12.42578125" style="37" customWidth="1"/>
    <col min="11765" max="11765" width="35.7109375" style="37" customWidth="1"/>
    <col min="11766" max="11766" width="12.42578125" style="37" customWidth="1"/>
    <col min="11767" max="11767" width="16" style="37" customWidth="1"/>
    <col min="11768" max="11768" width="15.85546875" style="37" customWidth="1"/>
    <col min="11769" max="11769" width="17.7109375" style="37" customWidth="1"/>
    <col min="11770" max="11770" width="15.28515625" style="37" customWidth="1"/>
    <col min="11771" max="11771" width="11.28515625" style="37" customWidth="1"/>
    <col min="11772" max="11772" width="9.42578125" style="37" customWidth="1"/>
    <col min="11773" max="12018" width="8.85546875" style="37"/>
    <col min="12019" max="12019" width="5.140625" style="37" customWidth="1"/>
    <col min="12020" max="12020" width="12.42578125" style="37" customWidth="1"/>
    <col min="12021" max="12021" width="35.7109375" style="37" customWidth="1"/>
    <col min="12022" max="12022" width="12.42578125" style="37" customWidth="1"/>
    <col min="12023" max="12023" width="16" style="37" customWidth="1"/>
    <col min="12024" max="12024" width="15.85546875" style="37" customWidth="1"/>
    <col min="12025" max="12025" width="17.7109375" style="37" customWidth="1"/>
    <col min="12026" max="12026" width="15.28515625" style="37" customWidth="1"/>
    <col min="12027" max="12027" width="11.28515625" style="37" customWidth="1"/>
    <col min="12028" max="12028" width="9.42578125" style="37" customWidth="1"/>
    <col min="12029" max="12274" width="8.85546875" style="37"/>
    <col min="12275" max="12275" width="5.140625" style="37" customWidth="1"/>
    <col min="12276" max="12276" width="12.42578125" style="37" customWidth="1"/>
    <col min="12277" max="12277" width="35.7109375" style="37" customWidth="1"/>
    <col min="12278" max="12278" width="12.42578125" style="37" customWidth="1"/>
    <col min="12279" max="12279" width="16" style="37" customWidth="1"/>
    <col min="12280" max="12280" width="15.85546875" style="37" customWidth="1"/>
    <col min="12281" max="12281" width="17.7109375" style="37" customWidth="1"/>
    <col min="12282" max="12282" width="15.28515625" style="37" customWidth="1"/>
    <col min="12283" max="12283" width="11.28515625" style="37" customWidth="1"/>
    <col min="12284" max="12284" width="9.42578125" style="37" customWidth="1"/>
    <col min="12285" max="12530" width="8.85546875" style="37"/>
    <col min="12531" max="12531" width="5.140625" style="37" customWidth="1"/>
    <col min="12532" max="12532" width="12.42578125" style="37" customWidth="1"/>
    <col min="12533" max="12533" width="35.7109375" style="37" customWidth="1"/>
    <col min="12534" max="12534" width="12.42578125" style="37" customWidth="1"/>
    <col min="12535" max="12535" width="16" style="37" customWidth="1"/>
    <col min="12536" max="12536" width="15.85546875" style="37" customWidth="1"/>
    <col min="12537" max="12537" width="17.7109375" style="37" customWidth="1"/>
    <col min="12538" max="12538" width="15.28515625" style="37" customWidth="1"/>
    <col min="12539" max="12539" width="11.28515625" style="37" customWidth="1"/>
    <col min="12540" max="12540" width="9.42578125" style="37" customWidth="1"/>
    <col min="12541" max="12786" width="8.85546875" style="37"/>
    <col min="12787" max="12787" width="5.140625" style="37" customWidth="1"/>
    <col min="12788" max="12788" width="12.42578125" style="37" customWidth="1"/>
    <col min="12789" max="12789" width="35.7109375" style="37" customWidth="1"/>
    <col min="12790" max="12790" width="12.42578125" style="37" customWidth="1"/>
    <col min="12791" max="12791" width="16" style="37" customWidth="1"/>
    <col min="12792" max="12792" width="15.85546875" style="37" customWidth="1"/>
    <col min="12793" max="12793" width="17.7109375" style="37" customWidth="1"/>
    <col min="12794" max="12794" width="15.28515625" style="37" customWidth="1"/>
    <col min="12795" max="12795" width="11.28515625" style="37" customWidth="1"/>
    <col min="12796" max="12796" width="9.42578125" style="37" customWidth="1"/>
    <col min="12797" max="13042" width="8.85546875" style="37"/>
    <col min="13043" max="13043" width="5.140625" style="37" customWidth="1"/>
    <col min="13044" max="13044" width="12.42578125" style="37" customWidth="1"/>
    <col min="13045" max="13045" width="35.7109375" style="37" customWidth="1"/>
    <col min="13046" max="13046" width="12.42578125" style="37" customWidth="1"/>
    <col min="13047" max="13047" width="16" style="37" customWidth="1"/>
    <col min="13048" max="13048" width="15.85546875" style="37" customWidth="1"/>
    <col min="13049" max="13049" width="17.7109375" style="37" customWidth="1"/>
    <col min="13050" max="13050" width="15.28515625" style="37" customWidth="1"/>
    <col min="13051" max="13051" width="11.28515625" style="37" customWidth="1"/>
    <col min="13052" max="13052" width="9.42578125" style="37" customWidth="1"/>
    <col min="13053" max="13298" width="8.85546875" style="37"/>
    <col min="13299" max="13299" width="5.140625" style="37" customWidth="1"/>
    <col min="13300" max="13300" width="12.42578125" style="37" customWidth="1"/>
    <col min="13301" max="13301" width="35.7109375" style="37" customWidth="1"/>
    <col min="13302" max="13302" width="12.42578125" style="37" customWidth="1"/>
    <col min="13303" max="13303" width="16" style="37" customWidth="1"/>
    <col min="13304" max="13304" width="15.85546875" style="37" customWidth="1"/>
    <col min="13305" max="13305" width="17.7109375" style="37" customWidth="1"/>
    <col min="13306" max="13306" width="15.28515625" style="37" customWidth="1"/>
    <col min="13307" max="13307" width="11.28515625" style="37" customWidth="1"/>
    <col min="13308" max="13308" width="9.42578125" style="37" customWidth="1"/>
    <col min="13309" max="13554" width="8.85546875" style="37"/>
    <col min="13555" max="13555" width="5.140625" style="37" customWidth="1"/>
    <col min="13556" max="13556" width="12.42578125" style="37" customWidth="1"/>
    <col min="13557" max="13557" width="35.7109375" style="37" customWidth="1"/>
    <col min="13558" max="13558" width="12.42578125" style="37" customWidth="1"/>
    <col min="13559" max="13559" width="16" style="37" customWidth="1"/>
    <col min="13560" max="13560" width="15.85546875" style="37" customWidth="1"/>
    <col min="13561" max="13561" width="17.7109375" style="37" customWidth="1"/>
    <col min="13562" max="13562" width="15.28515625" style="37" customWidth="1"/>
    <col min="13563" max="13563" width="11.28515625" style="37" customWidth="1"/>
    <col min="13564" max="13564" width="9.42578125" style="37" customWidth="1"/>
    <col min="13565" max="13810" width="8.85546875" style="37"/>
    <col min="13811" max="13811" width="5.140625" style="37" customWidth="1"/>
    <col min="13812" max="13812" width="12.42578125" style="37" customWidth="1"/>
    <col min="13813" max="13813" width="35.7109375" style="37" customWidth="1"/>
    <col min="13814" max="13814" width="12.42578125" style="37" customWidth="1"/>
    <col min="13815" max="13815" width="16" style="37" customWidth="1"/>
    <col min="13816" max="13816" width="15.85546875" style="37" customWidth="1"/>
    <col min="13817" max="13817" width="17.7109375" style="37" customWidth="1"/>
    <col min="13818" max="13818" width="15.28515625" style="37" customWidth="1"/>
    <col min="13819" max="13819" width="11.28515625" style="37" customWidth="1"/>
    <col min="13820" max="13820" width="9.42578125" style="37" customWidth="1"/>
    <col min="13821" max="14066" width="8.85546875" style="37"/>
    <col min="14067" max="14067" width="5.140625" style="37" customWidth="1"/>
    <col min="14068" max="14068" width="12.42578125" style="37" customWidth="1"/>
    <col min="14069" max="14069" width="35.7109375" style="37" customWidth="1"/>
    <col min="14070" max="14070" width="12.42578125" style="37" customWidth="1"/>
    <col min="14071" max="14071" width="16" style="37" customWidth="1"/>
    <col min="14072" max="14072" width="15.85546875" style="37" customWidth="1"/>
    <col min="14073" max="14073" width="17.7109375" style="37" customWidth="1"/>
    <col min="14074" max="14074" width="15.28515625" style="37" customWidth="1"/>
    <col min="14075" max="14075" width="11.28515625" style="37" customWidth="1"/>
    <col min="14076" max="14076" width="9.42578125" style="37" customWidth="1"/>
    <col min="14077" max="14322" width="8.85546875" style="37"/>
    <col min="14323" max="14323" width="5.140625" style="37" customWidth="1"/>
    <col min="14324" max="14324" width="12.42578125" style="37" customWidth="1"/>
    <col min="14325" max="14325" width="35.7109375" style="37" customWidth="1"/>
    <col min="14326" max="14326" width="12.42578125" style="37" customWidth="1"/>
    <col min="14327" max="14327" width="16" style="37" customWidth="1"/>
    <col min="14328" max="14328" width="15.85546875" style="37" customWidth="1"/>
    <col min="14329" max="14329" width="17.7109375" style="37" customWidth="1"/>
    <col min="14330" max="14330" width="15.28515625" style="37" customWidth="1"/>
    <col min="14331" max="14331" width="11.28515625" style="37" customWidth="1"/>
    <col min="14332" max="14332" width="9.42578125" style="37" customWidth="1"/>
    <col min="14333" max="14578" width="8.85546875" style="37"/>
    <col min="14579" max="14579" width="5.140625" style="37" customWidth="1"/>
    <col min="14580" max="14580" width="12.42578125" style="37" customWidth="1"/>
    <col min="14581" max="14581" width="35.7109375" style="37" customWidth="1"/>
    <col min="14582" max="14582" width="12.42578125" style="37" customWidth="1"/>
    <col min="14583" max="14583" width="16" style="37" customWidth="1"/>
    <col min="14584" max="14584" width="15.85546875" style="37" customWidth="1"/>
    <col min="14585" max="14585" width="17.7109375" style="37" customWidth="1"/>
    <col min="14586" max="14586" width="15.28515625" style="37" customWidth="1"/>
    <col min="14587" max="14587" width="11.28515625" style="37" customWidth="1"/>
    <col min="14588" max="14588" width="9.42578125" style="37" customWidth="1"/>
    <col min="14589" max="14834" width="8.85546875" style="37"/>
    <col min="14835" max="14835" width="5.140625" style="37" customWidth="1"/>
    <col min="14836" max="14836" width="12.42578125" style="37" customWidth="1"/>
    <col min="14837" max="14837" width="35.7109375" style="37" customWidth="1"/>
    <col min="14838" max="14838" width="12.42578125" style="37" customWidth="1"/>
    <col min="14839" max="14839" width="16" style="37" customWidth="1"/>
    <col min="14840" max="14840" width="15.85546875" style="37" customWidth="1"/>
    <col min="14841" max="14841" width="17.7109375" style="37" customWidth="1"/>
    <col min="14842" max="14842" width="15.28515625" style="37" customWidth="1"/>
    <col min="14843" max="14843" width="11.28515625" style="37" customWidth="1"/>
    <col min="14844" max="14844" width="9.42578125" style="37" customWidth="1"/>
    <col min="14845" max="15090" width="8.85546875" style="37"/>
    <col min="15091" max="15091" width="5.140625" style="37" customWidth="1"/>
    <col min="15092" max="15092" width="12.42578125" style="37" customWidth="1"/>
    <col min="15093" max="15093" width="35.7109375" style="37" customWidth="1"/>
    <col min="15094" max="15094" width="12.42578125" style="37" customWidth="1"/>
    <col min="15095" max="15095" width="16" style="37" customWidth="1"/>
    <col min="15096" max="15096" width="15.85546875" style="37" customWidth="1"/>
    <col min="15097" max="15097" width="17.7109375" style="37" customWidth="1"/>
    <col min="15098" max="15098" width="15.28515625" style="37" customWidth="1"/>
    <col min="15099" max="15099" width="11.28515625" style="37" customWidth="1"/>
    <col min="15100" max="15100" width="9.42578125" style="37" customWidth="1"/>
    <col min="15101" max="15346" width="8.85546875" style="37"/>
    <col min="15347" max="15347" width="5.140625" style="37" customWidth="1"/>
    <col min="15348" max="15348" width="12.42578125" style="37" customWidth="1"/>
    <col min="15349" max="15349" width="35.7109375" style="37" customWidth="1"/>
    <col min="15350" max="15350" width="12.42578125" style="37" customWidth="1"/>
    <col min="15351" max="15351" width="16" style="37" customWidth="1"/>
    <col min="15352" max="15352" width="15.85546875" style="37" customWidth="1"/>
    <col min="15353" max="15353" width="17.7109375" style="37" customWidth="1"/>
    <col min="15354" max="15354" width="15.28515625" style="37" customWidth="1"/>
    <col min="15355" max="15355" width="11.28515625" style="37" customWidth="1"/>
    <col min="15356" max="15356" width="9.42578125" style="37" customWidth="1"/>
    <col min="15357" max="15602" width="8.85546875" style="37"/>
    <col min="15603" max="15603" width="5.140625" style="37" customWidth="1"/>
    <col min="15604" max="15604" width="12.42578125" style="37" customWidth="1"/>
    <col min="15605" max="15605" width="35.7109375" style="37" customWidth="1"/>
    <col min="15606" max="15606" width="12.42578125" style="37" customWidth="1"/>
    <col min="15607" max="15607" width="16" style="37" customWidth="1"/>
    <col min="15608" max="15608" width="15.85546875" style="37" customWidth="1"/>
    <col min="15609" max="15609" width="17.7109375" style="37" customWidth="1"/>
    <col min="15610" max="15610" width="15.28515625" style="37" customWidth="1"/>
    <col min="15611" max="15611" width="11.28515625" style="37" customWidth="1"/>
    <col min="15612" max="15612" width="9.42578125" style="37" customWidth="1"/>
    <col min="15613" max="15858" width="8.85546875" style="37"/>
    <col min="15859" max="15859" width="5.140625" style="37" customWidth="1"/>
    <col min="15860" max="15860" width="12.42578125" style="37" customWidth="1"/>
    <col min="15861" max="15861" width="35.7109375" style="37" customWidth="1"/>
    <col min="15862" max="15862" width="12.42578125" style="37" customWidth="1"/>
    <col min="15863" max="15863" width="16" style="37" customWidth="1"/>
    <col min="15864" max="15864" width="15.85546875" style="37" customWidth="1"/>
    <col min="15865" max="15865" width="17.7109375" style="37" customWidth="1"/>
    <col min="15866" max="15866" width="15.28515625" style="37" customWidth="1"/>
    <col min="15867" max="15867" width="11.28515625" style="37" customWidth="1"/>
    <col min="15868" max="15868" width="9.42578125" style="37" customWidth="1"/>
    <col min="15869" max="16114" width="8.85546875" style="37"/>
    <col min="16115" max="16115" width="5.140625" style="37" customWidth="1"/>
    <col min="16116" max="16116" width="12.42578125" style="37" customWidth="1"/>
    <col min="16117" max="16117" width="35.7109375" style="37" customWidth="1"/>
    <col min="16118" max="16118" width="12.42578125" style="37" customWidth="1"/>
    <col min="16119" max="16119" width="16" style="37" customWidth="1"/>
    <col min="16120" max="16120" width="15.85546875" style="37" customWidth="1"/>
    <col min="16121" max="16121" width="17.7109375" style="37" customWidth="1"/>
    <col min="16122" max="16122" width="15.28515625" style="37" customWidth="1"/>
    <col min="16123" max="16123" width="11.28515625" style="37" customWidth="1"/>
    <col min="16124" max="16124" width="9.42578125" style="37" customWidth="1"/>
    <col min="16125" max="16384" width="8.85546875" style="37"/>
  </cols>
  <sheetData>
    <row r="1" spans="1:8" s="38" customFormat="1">
      <c r="A1" s="37"/>
      <c r="D1" s="39"/>
      <c r="E1" s="39"/>
      <c r="F1" s="39"/>
      <c r="G1" s="39"/>
      <c r="H1" s="39"/>
    </row>
    <row r="2" spans="1:8" s="38" customFormat="1">
      <c r="A2" s="74" t="s">
        <v>0</v>
      </c>
      <c r="B2" s="74"/>
      <c r="C2" s="74"/>
      <c r="D2" s="74"/>
      <c r="E2" s="74"/>
      <c r="F2" s="74"/>
      <c r="G2" s="74"/>
      <c r="H2" s="74"/>
    </row>
    <row r="3" spans="1:8" s="38" customFormat="1">
      <c r="A3" s="75"/>
      <c r="B3" s="75"/>
      <c r="C3" s="75"/>
      <c r="D3" s="75"/>
      <c r="E3" s="75"/>
      <c r="F3" s="75"/>
      <c r="G3" s="75"/>
      <c r="H3" s="75"/>
    </row>
    <row r="4" spans="1:8" s="38" customFormat="1">
      <c r="A4" s="40"/>
      <c r="B4" s="41"/>
      <c r="C4" s="41"/>
      <c r="D4" s="42"/>
      <c r="E4" s="42"/>
      <c r="F4" s="42"/>
      <c r="G4" s="42"/>
      <c r="H4" s="42"/>
    </row>
    <row r="5" spans="1:8">
      <c r="A5" s="76" t="s">
        <v>1</v>
      </c>
      <c r="B5" s="76"/>
      <c r="C5" s="77" t="s">
        <v>2</v>
      </c>
      <c r="D5" s="77"/>
      <c r="E5" s="43"/>
      <c r="F5" s="43"/>
      <c r="G5" s="43"/>
      <c r="H5" s="43"/>
    </row>
    <row r="6" spans="1:8">
      <c r="A6" s="72" t="s">
        <v>3</v>
      </c>
      <c r="B6" s="72"/>
      <c r="C6" s="41" t="s">
        <v>4</v>
      </c>
      <c r="D6" s="42"/>
      <c r="E6" s="43"/>
      <c r="F6" s="43"/>
      <c r="G6" s="43"/>
      <c r="H6" s="43"/>
    </row>
    <row r="7" spans="1:8">
      <c r="A7" s="72" t="s">
        <v>5</v>
      </c>
      <c r="B7" s="72"/>
      <c r="C7" s="73" t="s">
        <v>6</v>
      </c>
      <c r="D7" s="73"/>
      <c r="E7" s="43"/>
      <c r="F7" s="43"/>
      <c r="G7" s="43"/>
      <c r="H7" s="43"/>
    </row>
    <row r="8" spans="1:8">
      <c r="A8" s="38" t="s">
        <v>7</v>
      </c>
      <c r="B8" s="44"/>
      <c r="C8" s="38"/>
      <c r="D8" s="43"/>
      <c r="E8" s="43"/>
      <c r="F8" s="43"/>
      <c r="G8" s="43"/>
      <c r="H8" s="43"/>
    </row>
    <row r="9" spans="1:8">
      <c r="A9" s="45"/>
      <c r="B9" s="45"/>
      <c r="C9" s="45" t="s">
        <v>8</v>
      </c>
      <c r="D9" s="46">
        <f>D16</f>
        <v>375088.29692400002</v>
      </c>
      <c r="E9" s="47" t="s">
        <v>9</v>
      </c>
      <c r="F9" s="47"/>
      <c r="G9" s="47"/>
      <c r="H9" s="47"/>
    </row>
    <row r="10" spans="1:8">
      <c r="A10" s="45"/>
      <c r="B10" s="45"/>
      <c r="C10" s="45" t="s">
        <v>10</v>
      </c>
      <c r="D10" s="48">
        <f>SUM(H17:H18)</f>
        <v>8719.6580000000013</v>
      </c>
      <c r="E10" s="47"/>
      <c r="F10" s="47"/>
      <c r="G10" s="47"/>
      <c r="H10" s="47"/>
    </row>
    <row r="11" spans="1:8">
      <c r="A11" s="45"/>
      <c r="B11" s="45"/>
      <c r="C11" s="47"/>
      <c r="D11" s="47"/>
      <c r="E11" s="47"/>
      <c r="F11" s="47"/>
      <c r="G11" s="47"/>
      <c r="H11" s="47"/>
    </row>
    <row r="12" spans="1:8" s="38" customFormat="1">
      <c r="A12" s="40"/>
      <c r="B12" s="41"/>
      <c r="C12" s="100" t="s">
        <v>11</v>
      </c>
      <c r="D12" s="100"/>
      <c r="E12" s="100"/>
      <c r="F12" s="100"/>
      <c r="G12" s="100"/>
      <c r="H12" s="100"/>
    </row>
    <row r="13" spans="1:8">
      <c r="A13" s="45"/>
      <c r="B13" s="45"/>
      <c r="C13" s="45"/>
      <c r="D13" s="47"/>
      <c r="E13" s="47"/>
      <c r="F13" s="47"/>
      <c r="G13" s="47"/>
      <c r="H13" s="47"/>
    </row>
    <row r="14" spans="1:8" ht="13.9" thickBot="1">
      <c r="A14" s="78" t="s">
        <v>12</v>
      </c>
      <c r="B14" s="78" t="s">
        <v>13</v>
      </c>
      <c r="C14" s="78" t="s">
        <v>14</v>
      </c>
      <c r="D14" s="79" t="s">
        <v>15</v>
      </c>
      <c r="E14" s="80" t="s">
        <v>16</v>
      </c>
      <c r="F14" s="80"/>
      <c r="G14" s="80"/>
      <c r="H14" s="81" t="s">
        <v>17</v>
      </c>
    </row>
    <row r="15" spans="1:8" s="51" customFormat="1" ht="27.6" thickTop="1" thickBot="1">
      <c r="A15" s="78"/>
      <c r="B15" s="78"/>
      <c r="C15" s="78"/>
      <c r="D15" s="79"/>
      <c r="E15" s="49" t="s">
        <v>18</v>
      </c>
      <c r="F15" s="49" t="s">
        <v>19</v>
      </c>
      <c r="G15" s="50" t="s">
        <v>20</v>
      </c>
      <c r="H15" s="82"/>
    </row>
    <row r="16" spans="1:8" ht="27" thickTop="1">
      <c r="A16" s="52"/>
      <c r="B16" s="52"/>
      <c r="C16" s="53" t="s">
        <v>21</v>
      </c>
      <c r="D16" s="54">
        <f>SUM(D17:D20)</f>
        <v>375088.29692400002</v>
      </c>
      <c r="E16" s="54">
        <f t="shared" ref="E16:G16" si="0">SUM(E17:E18)</f>
        <v>178960.19399999999</v>
      </c>
      <c r="F16" s="54">
        <f t="shared" si="0"/>
        <v>124079.8404</v>
      </c>
      <c r="G16" s="54">
        <f t="shared" si="0"/>
        <v>41077.669199999997</v>
      </c>
      <c r="H16" s="54">
        <f>SUM(H17:H18)</f>
        <v>8719.6580000000013</v>
      </c>
    </row>
    <row r="17" spans="1:10" ht="39.6">
      <c r="A17" s="52">
        <v>1</v>
      </c>
      <c r="B17" s="55"/>
      <c r="C17" s="67" t="s">
        <v>22</v>
      </c>
      <c r="D17" s="56">
        <f>SUM(E17:G17)</f>
        <v>189327.22760000001</v>
      </c>
      <c r="E17" s="54">
        <f>koptāme!E15+koptāme!E16+koptāme!E20</f>
        <v>114754.14199999999</v>
      </c>
      <c r="F17" s="54">
        <v>45485.756399999998</v>
      </c>
      <c r="G17" s="54">
        <v>29087.3292</v>
      </c>
      <c r="H17" s="54">
        <v>5463.0480000000007</v>
      </c>
    </row>
    <row r="18" spans="1:10">
      <c r="A18" s="52">
        <v>2</v>
      </c>
      <c r="B18" s="55"/>
      <c r="C18" s="67" t="s">
        <v>23</v>
      </c>
      <c r="D18" s="56">
        <f>SUM(E18:G18)</f>
        <v>154790.476</v>
      </c>
      <c r="E18" s="57">
        <f>koptāme!E17+koptāme!E18+koptāme!E19</f>
        <v>64206.051999999996</v>
      </c>
      <c r="F18" s="57">
        <f>koptāme!F17+koptāme!F18+koptāme!F19</f>
        <v>78594.084000000003</v>
      </c>
      <c r="G18" s="57">
        <f>koptāme!G17+koptāme!G18+koptāme!G19</f>
        <v>11990.339999999997</v>
      </c>
      <c r="H18" s="57">
        <f>koptāme!H17+koptāme!H18+koptāme!H19</f>
        <v>3256.61</v>
      </c>
    </row>
    <row r="19" spans="1:10">
      <c r="A19" s="58"/>
      <c r="B19" s="58"/>
      <c r="C19" s="59" t="s">
        <v>24</v>
      </c>
      <c r="D19" s="60">
        <f>koptāme!D23</f>
        <v>6882.3540720000001</v>
      </c>
      <c r="E19" s="61"/>
      <c r="F19" s="61"/>
      <c r="G19" s="61"/>
      <c r="H19" s="61"/>
    </row>
    <row r="20" spans="1:10">
      <c r="A20" s="58"/>
      <c r="B20" s="58"/>
      <c r="C20" s="59" t="s">
        <v>25</v>
      </c>
      <c r="D20" s="60">
        <f>koptāme!D22</f>
        <v>24088.239252000003</v>
      </c>
      <c r="E20" s="61"/>
      <c r="F20" s="61"/>
      <c r="G20" s="61"/>
      <c r="H20" s="61"/>
      <c r="J20" s="62"/>
    </row>
    <row r="21" spans="1:10">
      <c r="A21" s="63"/>
      <c r="B21" s="63"/>
      <c r="C21" s="64"/>
      <c r="D21" s="61"/>
      <c r="E21" s="61"/>
      <c r="F21" s="61"/>
      <c r="G21" s="61"/>
      <c r="H21" s="61"/>
    </row>
    <row r="22" spans="1:10">
      <c r="A22" s="63"/>
      <c r="B22" s="63"/>
      <c r="C22" s="63"/>
      <c r="D22" s="61"/>
      <c r="E22" s="61"/>
      <c r="F22" s="61"/>
      <c r="G22" s="61"/>
      <c r="H22" s="61"/>
    </row>
    <row r="23" spans="1:10" ht="13.9">
      <c r="A23" s="38"/>
      <c r="B23" s="28"/>
      <c r="C23" s="31" t="s">
        <v>26</v>
      </c>
      <c r="D23" s="36"/>
      <c r="E23" s="39"/>
      <c r="F23" s="39"/>
      <c r="G23" s="39"/>
      <c r="H23" s="39"/>
    </row>
    <row r="24" spans="1:10" ht="13.9">
      <c r="A24" s="38"/>
      <c r="B24" s="28"/>
      <c r="C24" s="29" t="s">
        <v>27</v>
      </c>
      <c r="D24" s="28"/>
      <c r="E24" s="39"/>
      <c r="F24" s="39"/>
      <c r="G24" s="39"/>
      <c r="H24" s="39"/>
    </row>
    <row r="25" spans="1:10" ht="13.9">
      <c r="A25" s="38"/>
      <c r="B25" s="28"/>
      <c r="C25" s="29"/>
      <c r="D25" s="28"/>
      <c r="E25" s="39"/>
      <c r="F25" s="39"/>
      <c r="G25" s="39"/>
      <c r="H25" s="39"/>
    </row>
    <row r="26" spans="1:10" ht="13.9">
      <c r="A26" s="38"/>
      <c r="B26" s="28"/>
      <c r="C26" s="34"/>
      <c r="D26" s="28"/>
      <c r="E26" s="39"/>
      <c r="F26" s="39"/>
      <c r="G26" s="39"/>
      <c r="H26" s="39"/>
    </row>
    <row r="27" spans="1:10" ht="13.9">
      <c r="A27" s="38"/>
      <c r="B27" s="28"/>
      <c r="C27" s="31" t="s">
        <v>28</v>
      </c>
      <c r="D27" s="36"/>
      <c r="E27" s="39"/>
      <c r="F27" s="39"/>
      <c r="G27" s="39"/>
      <c r="H27" s="39"/>
    </row>
    <row r="28" spans="1:10" ht="13.9">
      <c r="B28" s="28"/>
      <c r="C28" s="29" t="s">
        <v>27</v>
      </c>
      <c r="D28" s="28"/>
    </row>
    <row r="29" spans="1:10">
      <c r="B29" s="69"/>
      <c r="C29" s="69"/>
    </row>
    <row r="30" spans="1:10">
      <c r="B30" s="83"/>
      <c r="C30" s="83"/>
      <c r="D30" s="83"/>
    </row>
    <row r="32" spans="1:10">
      <c r="A32" s="84"/>
      <c r="B32" s="84"/>
      <c r="C32" s="84"/>
      <c r="D32" s="70"/>
      <c r="E32" s="66"/>
      <c r="F32" s="66"/>
      <c r="G32" s="66"/>
      <c r="H32" s="66"/>
    </row>
    <row r="33" spans="1:8">
      <c r="A33" s="85"/>
      <c r="B33" s="85"/>
      <c r="C33" s="85"/>
      <c r="D33" s="71"/>
      <c r="E33" s="66"/>
      <c r="F33" s="66"/>
      <c r="G33" s="66"/>
      <c r="H33" s="61"/>
    </row>
    <row r="34" spans="1:8">
      <c r="A34" s="85"/>
      <c r="B34" s="85"/>
      <c r="C34" s="85"/>
      <c r="D34" s="70"/>
      <c r="E34" s="66"/>
      <c r="F34" s="66"/>
      <c r="G34" s="66"/>
      <c r="H34" s="61"/>
    </row>
    <row r="35" spans="1:8">
      <c r="A35" s="86"/>
      <c r="B35" s="86"/>
      <c r="C35" s="86"/>
      <c r="D35" s="66"/>
      <c r="E35" s="66"/>
      <c r="F35" s="66"/>
      <c r="G35" s="66"/>
      <c r="H35" s="61"/>
    </row>
  </sheetData>
  <mergeCells count="19">
    <mergeCell ref="B30:D30"/>
    <mergeCell ref="A32:C32"/>
    <mergeCell ref="A33:C33"/>
    <mergeCell ref="A34:C34"/>
    <mergeCell ref="A35:C35"/>
    <mergeCell ref="C12:H12"/>
    <mergeCell ref="A14:A15"/>
    <mergeCell ref="B14:B15"/>
    <mergeCell ref="C14:C15"/>
    <mergeCell ref="D14:D15"/>
    <mergeCell ref="E14:G14"/>
    <mergeCell ref="H14:H15"/>
    <mergeCell ref="A7:B7"/>
    <mergeCell ref="C7:D7"/>
    <mergeCell ref="A2:H2"/>
    <mergeCell ref="A3:H3"/>
    <mergeCell ref="A5:B5"/>
    <mergeCell ref="C5:D5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workbookViewId="0">
      <selection activeCell="A3" sqref="A3"/>
    </sheetView>
  </sheetViews>
  <sheetFormatPr defaultColWidth="8.85546875" defaultRowHeight="14.45"/>
  <cols>
    <col min="1" max="1" width="5.140625" customWidth="1"/>
    <col min="2" max="2" width="10.140625" customWidth="1"/>
    <col min="3" max="3" width="35.7109375" customWidth="1"/>
    <col min="4" max="4" width="12.7109375" style="1" customWidth="1"/>
    <col min="5" max="5" width="16" customWidth="1"/>
    <col min="6" max="6" width="14.7109375" customWidth="1"/>
    <col min="7" max="7" width="15.42578125" customWidth="1"/>
    <col min="8" max="8" width="12.85546875" customWidth="1"/>
    <col min="9" max="9" width="10.140625" bestFit="1" customWidth="1"/>
    <col min="10" max="10" width="9.140625" bestFit="1" customWidth="1"/>
    <col min="11" max="11" width="10.140625" bestFit="1" customWidth="1"/>
    <col min="13" max="13" width="9.140625" bestFit="1" customWidth="1"/>
    <col min="14" max="14" width="10.140625" bestFit="1" customWidth="1"/>
  </cols>
  <sheetData>
    <row r="1" spans="1:13">
      <c r="F1" s="91"/>
      <c r="G1" s="91"/>
      <c r="H1" s="91"/>
      <c r="I1" s="4"/>
    </row>
    <row r="2" spans="1:13">
      <c r="A2" s="96" t="s">
        <v>29</v>
      </c>
      <c r="B2" s="96"/>
      <c r="C2" s="96"/>
      <c r="D2" s="96"/>
      <c r="E2" s="96"/>
      <c r="F2" s="96"/>
      <c r="G2" s="96"/>
      <c r="H2" s="96"/>
    </row>
    <row r="3" spans="1:13">
      <c r="A3" s="7"/>
      <c r="B3" s="7"/>
      <c r="C3" s="7"/>
      <c r="D3" s="8"/>
      <c r="E3" s="7"/>
      <c r="F3" s="7"/>
      <c r="G3" s="7"/>
      <c r="H3" s="7"/>
    </row>
    <row r="4" spans="1:13">
      <c r="A4" s="97" t="s">
        <v>1</v>
      </c>
      <c r="B4" s="97"/>
      <c r="C4" s="97" t="s">
        <v>2</v>
      </c>
      <c r="D4" s="97"/>
      <c r="E4" s="9"/>
      <c r="F4" s="9"/>
      <c r="G4" s="9"/>
      <c r="H4" s="9"/>
    </row>
    <row r="5" spans="1:13">
      <c r="A5" s="98" t="s">
        <v>3</v>
      </c>
      <c r="B5" s="98"/>
      <c r="C5" s="10" t="s">
        <v>30</v>
      </c>
      <c r="D5" s="8"/>
      <c r="E5" s="9"/>
      <c r="F5" s="9"/>
      <c r="G5" s="9"/>
      <c r="H5" s="9"/>
    </row>
    <row r="6" spans="1:13" ht="26.45" customHeight="1">
      <c r="A6" s="11"/>
      <c r="B6" s="11"/>
      <c r="C6" s="90" t="s">
        <v>4</v>
      </c>
      <c r="D6" s="90"/>
      <c r="E6" s="68"/>
      <c r="F6" s="68"/>
      <c r="G6" s="68"/>
      <c r="H6" s="9"/>
    </row>
    <row r="7" spans="1:13">
      <c r="A7" s="98" t="s">
        <v>5</v>
      </c>
      <c r="B7" s="98"/>
      <c r="C7" s="98" t="s">
        <v>31</v>
      </c>
      <c r="D7" s="98"/>
      <c r="E7" s="9"/>
      <c r="F7" s="9"/>
      <c r="G7" s="9"/>
      <c r="H7" s="9"/>
    </row>
    <row r="8" spans="1:13">
      <c r="A8" s="9"/>
      <c r="B8" s="9"/>
      <c r="C8" s="9"/>
      <c r="D8" s="12"/>
      <c r="E8" s="9"/>
      <c r="F8" s="9"/>
      <c r="G8" s="9"/>
      <c r="H8" s="9"/>
    </row>
    <row r="9" spans="1:13">
      <c r="A9" s="11"/>
      <c r="B9" s="11"/>
      <c r="C9" s="11" t="s">
        <v>8</v>
      </c>
      <c r="D9" s="13">
        <f>D24</f>
        <v>375088.29692400002</v>
      </c>
      <c r="E9" s="11"/>
      <c r="F9" s="11"/>
      <c r="G9" s="8"/>
      <c r="H9" s="8"/>
    </row>
    <row r="10" spans="1:13">
      <c r="A10" s="11"/>
      <c r="B10" s="11"/>
      <c r="C10" s="11" t="s">
        <v>10</v>
      </c>
      <c r="D10" s="14">
        <f>H21</f>
        <v>8719.6580000000013</v>
      </c>
      <c r="E10" s="11"/>
      <c r="F10" s="11"/>
      <c r="G10" s="8"/>
      <c r="H10" s="8"/>
    </row>
    <row r="11" spans="1:13">
      <c r="A11" s="11"/>
      <c r="B11" s="11"/>
      <c r="C11" s="15"/>
      <c r="D11" s="8"/>
      <c r="E11" s="11"/>
      <c r="F11" s="11"/>
      <c r="G11" s="8"/>
      <c r="H11" s="8"/>
    </row>
    <row r="12" spans="1:13">
      <c r="A12" s="11"/>
      <c r="B12" s="11"/>
      <c r="C12" s="11"/>
      <c r="D12" s="8"/>
      <c r="E12" s="11"/>
      <c r="F12" s="11"/>
      <c r="G12" s="8"/>
      <c r="H12" s="8"/>
    </row>
    <row r="13" spans="1:13" ht="15" thickBot="1">
      <c r="A13" s="94" t="s">
        <v>12</v>
      </c>
      <c r="B13" s="94" t="s">
        <v>13</v>
      </c>
      <c r="C13" s="94" t="s">
        <v>14</v>
      </c>
      <c r="D13" s="94" t="s">
        <v>15</v>
      </c>
      <c r="E13" s="99" t="s">
        <v>16</v>
      </c>
      <c r="F13" s="99"/>
      <c r="G13" s="99"/>
      <c r="H13" s="94" t="s">
        <v>17</v>
      </c>
    </row>
    <row r="14" spans="1:13" ht="40.5" customHeight="1" thickTop="1">
      <c r="A14" s="95"/>
      <c r="B14" s="95"/>
      <c r="C14" s="95"/>
      <c r="D14" s="95"/>
      <c r="E14" s="16" t="s">
        <v>18</v>
      </c>
      <c r="F14" s="16" t="s">
        <v>19</v>
      </c>
      <c r="G14" s="16" t="s">
        <v>20</v>
      </c>
      <c r="H14" s="95"/>
    </row>
    <row r="15" spans="1:13">
      <c r="A15" s="17">
        <v>1</v>
      </c>
      <c r="B15" s="18" t="s">
        <v>32</v>
      </c>
      <c r="C15" s="19" t="s">
        <v>33</v>
      </c>
      <c r="D15" s="20">
        <f>SUM(E15:G15)</f>
        <v>22799.79</v>
      </c>
      <c r="E15" s="21">
        <v>2772</v>
      </c>
      <c r="F15" s="21">
        <v>270</v>
      </c>
      <c r="G15" s="21">
        <v>19757.79</v>
      </c>
      <c r="H15" s="21">
        <v>120.5</v>
      </c>
      <c r="I15" s="6"/>
    </row>
    <row r="16" spans="1:13" ht="41.45">
      <c r="A16" s="17">
        <v>2</v>
      </c>
      <c r="B16" s="18" t="s">
        <v>34</v>
      </c>
      <c r="C16" s="22" t="s">
        <v>35</v>
      </c>
      <c r="D16" s="20">
        <f t="shared" ref="D16:D20" si="0">SUM(E16:G16)</f>
        <v>120688.48999999999</v>
      </c>
      <c r="E16" s="21">
        <v>89727.23</v>
      </c>
      <c r="F16" s="21">
        <v>22884.78</v>
      </c>
      <c r="G16" s="21">
        <v>8076.4800000000005</v>
      </c>
      <c r="H16" s="21">
        <v>4415.26</v>
      </c>
      <c r="I16" s="6"/>
      <c r="M16" s="2"/>
    </row>
    <row r="17" spans="1:13" ht="27.6">
      <c r="A17" s="17">
        <v>3</v>
      </c>
      <c r="B17" s="18" t="s">
        <v>36</v>
      </c>
      <c r="C17" s="22" t="s">
        <v>37</v>
      </c>
      <c r="D17" s="20">
        <f t="shared" si="0"/>
        <v>24356.376</v>
      </c>
      <c r="E17" s="21">
        <v>10989.000000000002</v>
      </c>
      <c r="F17" s="21">
        <v>11309.759999999998</v>
      </c>
      <c r="G17" s="21">
        <v>2057.6159999999995</v>
      </c>
      <c r="H17" s="21">
        <v>495</v>
      </c>
      <c r="I17" s="6"/>
      <c r="M17" s="2"/>
    </row>
    <row r="18" spans="1:13">
      <c r="A18" s="17">
        <v>4</v>
      </c>
      <c r="B18" s="18" t="s">
        <v>38</v>
      </c>
      <c r="C18" s="22" t="s">
        <v>39</v>
      </c>
      <c r="D18" s="20">
        <f t="shared" si="0"/>
        <v>91489.008000000002</v>
      </c>
      <c r="E18" s="21">
        <v>41960.531999999999</v>
      </c>
      <c r="F18" s="21">
        <v>44759.376000000004</v>
      </c>
      <c r="G18" s="21">
        <v>4769.0999999999995</v>
      </c>
      <c r="H18" s="21">
        <v>1890.1100000000001</v>
      </c>
      <c r="I18" s="6"/>
      <c r="M18" s="2"/>
    </row>
    <row r="19" spans="1:13" ht="27.6">
      <c r="A19" s="17">
        <v>5</v>
      </c>
      <c r="B19" s="18" t="s">
        <v>40</v>
      </c>
      <c r="C19" s="22" t="s">
        <v>41</v>
      </c>
      <c r="D19" s="20">
        <f t="shared" si="0"/>
        <v>38945.091999999997</v>
      </c>
      <c r="E19" s="21">
        <v>11256.52</v>
      </c>
      <c r="F19" s="21">
        <v>22524.948</v>
      </c>
      <c r="G19" s="21">
        <v>5163.6239999999989</v>
      </c>
      <c r="H19" s="21">
        <v>871.49999999999989</v>
      </c>
      <c r="I19" s="6"/>
      <c r="M19" s="2"/>
    </row>
    <row r="20" spans="1:13" ht="27.6">
      <c r="A20" s="17">
        <v>6</v>
      </c>
      <c r="B20" s="18" t="s">
        <v>42</v>
      </c>
      <c r="C20" s="22" t="s">
        <v>43</v>
      </c>
      <c r="D20" s="20">
        <f t="shared" si="0"/>
        <v>45838.9476</v>
      </c>
      <c r="E20" s="21">
        <v>22254.912</v>
      </c>
      <c r="F20" s="21">
        <v>22330.976399999996</v>
      </c>
      <c r="G20" s="21">
        <v>1253.0591999999999</v>
      </c>
      <c r="H20" s="21">
        <v>927.28800000000001</v>
      </c>
      <c r="I20" s="6"/>
      <c r="M20" s="2"/>
    </row>
    <row r="21" spans="1:13" ht="15.75" customHeight="1">
      <c r="A21" s="93" t="s">
        <v>44</v>
      </c>
      <c r="B21" s="93"/>
      <c r="C21" s="93"/>
      <c r="D21" s="23">
        <f>SUM(D15:D20)</f>
        <v>344117.70360000001</v>
      </c>
      <c r="E21" s="23">
        <v>101499.22559999999</v>
      </c>
      <c r="F21" s="23">
        <v>23154.78</v>
      </c>
      <c r="G21" s="23">
        <v>27834.270360000002</v>
      </c>
      <c r="H21" s="23">
        <v>8719.6580000000013</v>
      </c>
      <c r="I21" s="6"/>
      <c r="K21" s="2"/>
    </row>
    <row r="22" spans="1:13" ht="15.75" customHeight="1">
      <c r="A22" s="87" t="s">
        <v>45</v>
      </c>
      <c r="B22" s="88"/>
      <c r="C22" s="89"/>
      <c r="D22" s="23">
        <f>D21*0.07</f>
        <v>24088.239252000003</v>
      </c>
      <c r="E22" s="24"/>
      <c r="F22" s="24"/>
      <c r="G22" s="24"/>
      <c r="H22" s="24"/>
      <c r="I22" s="6"/>
      <c r="K22" s="2"/>
    </row>
    <row r="23" spans="1:13" ht="15.75" customHeight="1">
      <c r="A23" s="87" t="s">
        <v>46</v>
      </c>
      <c r="B23" s="88"/>
      <c r="C23" s="89"/>
      <c r="D23" s="23">
        <f>D21*0.02</f>
        <v>6882.3540720000001</v>
      </c>
      <c r="E23" s="24"/>
      <c r="F23" s="24"/>
      <c r="G23" s="24"/>
      <c r="H23" s="24"/>
      <c r="I23" s="6"/>
      <c r="K23" s="2"/>
    </row>
    <row r="24" spans="1:13">
      <c r="A24" s="92" t="s">
        <v>47</v>
      </c>
      <c r="B24" s="92"/>
      <c r="C24" s="92"/>
      <c r="D24" s="20">
        <f>SUM(D21:D23)</f>
        <v>375088.29692400002</v>
      </c>
      <c r="E24" s="24"/>
      <c r="F24" s="24"/>
      <c r="G24" s="24"/>
      <c r="H24" s="24"/>
      <c r="I24" s="6"/>
      <c r="K24" s="2"/>
      <c r="L24" s="3"/>
    </row>
    <row r="25" spans="1:13">
      <c r="A25" s="25"/>
      <c r="B25" s="25"/>
      <c r="C25" s="25"/>
      <c r="D25" s="26"/>
      <c r="E25" s="27"/>
      <c r="F25" s="27"/>
      <c r="G25" s="27"/>
      <c r="H25" s="27"/>
      <c r="K25" s="2"/>
    </row>
    <row r="26" spans="1:13">
      <c r="A26" s="28"/>
      <c r="B26" s="29"/>
      <c r="C26" s="28"/>
      <c r="D26" s="30"/>
      <c r="E26" s="28"/>
      <c r="F26" s="28"/>
      <c r="G26" s="28"/>
      <c r="H26" s="28"/>
    </row>
    <row r="27" spans="1:13">
      <c r="A27" s="28"/>
      <c r="B27" s="31" t="s">
        <v>26</v>
      </c>
      <c r="C27" s="36"/>
      <c r="D27" s="30"/>
      <c r="E27" s="32"/>
      <c r="F27" s="28"/>
      <c r="G27" s="28"/>
      <c r="H27" s="28"/>
    </row>
    <row r="28" spans="1:13">
      <c r="A28" s="28"/>
      <c r="B28" s="29" t="s">
        <v>27</v>
      </c>
      <c r="C28" s="28"/>
      <c r="D28" s="33"/>
      <c r="E28" s="32"/>
      <c r="F28" s="28"/>
      <c r="G28" s="28"/>
      <c r="H28" s="28"/>
    </row>
    <row r="29" spans="1:13">
      <c r="A29" s="28"/>
      <c r="B29" s="29"/>
      <c r="C29" s="28"/>
      <c r="D29" s="33"/>
      <c r="E29" s="32"/>
      <c r="F29" s="28"/>
      <c r="G29" s="32"/>
      <c r="H29" s="28"/>
    </row>
    <row r="30" spans="1:13">
      <c r="A30" s="28"/>
      <c r="B30" s="34"/>
      <c r="C30" s="28"/>
      <c r="D30" s="35"/>
      <c r="E30" s="32"/>
      <c r="F30" s="28"/>
      <c r="G30" s="28"/>
      <c r="H30" s="28"/>
    </row>
    <row r="31" spans="1:13">
      <c r="A31" s="28"/>
      <c r="B31" s="31" t="s">
        <v>28</v>
      </c>
      <c r="C31" s="36"/>
      <c r="D31" s="12"/>
      <c r="E31" s="28"/>
      <c r="F31" s="28"/>
      <c r="G31" s="28"/>
      <c r="H31" s="28"/>
    </row>
    <row r="32" spans="1:13">
      <c r="A32" s="28"/>
      <c r="B32" s="29" t="s">
        <v>27</v>
      </c>
      <c r="C32" s="28"/>
      <c r="D32" s="12"/>
      <c r="E32" s="28"/>
      <c r="F32" s="28"/>
      <c r="G32" s="28"/>
      <c r="H32" s="28"/>
    </row>
    <row r="33" spans="2:2">
      <c r="B33" s="5"/>
    </row>
  </sheetData>
  <mergeCells count="18">
    <mergeCell ref="E13:G13"/>
    <mergeCell ref="A22:C22"/>
    <mergeCell ref="A23:C23"/>
    <mergeCell ref="C6:D6"/>
    <mergeCell ref="F1:H1"/>
    <mergeCell ref="A24:C24"/>
    <mergeCell ref="A21:C21"/>
    <mergeCell ref="H13:H14"/>
    <mergeCell ref="A2:H2"/>
    <mergeCell ref="A4:B4"/>
    <mergeCell ref="C4:D4"/>
    <mergeCell ref="A5:B5"/>
    <mergeCell ref="A7:B7"/>
    <mergeCell ref="C7:D7"/>
    <mergeCell ref="A13:A14"/>
    <mergeCell ref="B13:B14"/>
    <mergeCell ref="C13:C14"/>
    <mergeCell ref="D13:D1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B98BB4B34F2884EBFE5D98E9C8C082A" ma:contentTypeVersion="19" ma:contentTypeDescription="Izveidot jaunu dokumentu." ma:contentTypeScope="" ma:versionID="8d971c711bdbff3c11e3f4d89a9dc7e8">
  <xsd:schema xmlns:xsd="http://www.w3.org/2001/XMLSchema" xmlns:xs="http://www.w3.org/2001/XMLSchema" xmlns:p="http://schemas.microsoft.com/office/2006/metadata/properties" xmlns:ns2="b46cec30-3c96-49ba-8e80-c1db7ce5db41" xmlns:ns3="bf9c787b-86fa-46b7-82b5-b5a01fd7d54d" targetNamespace="http://schemas.microsoft.com/office/2006/metadata/properties" ma:root="true" ma:fieldsID="d847abb68d33df405200deeeacea6cf3" ns2:_="" ns3:_="">
    <xsd:import namespace="b46cec30-3c96-49ba-8e80-c1db7ce5db41"/>
    <xsd:import namespace="bf9c787b-86fa-46b7-82b5-b5a01fd7d5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cec30-3c96-49ba-8e80-c1db7ce5db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f5df50f-fd52-48f7-a593-cd827f66359d}" ma:internalName="TaxCatchAll" ma:showField="CatchAllData" ma:web="b46cec30-3c96-49ba-8e80-c1db7ce5d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787b-86fa-46b7-82b5-b5a01fd7d5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cbc571fe-a37c-43d1-b765-14afe1eb77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787b-86fa-46b7-82b5-b5a01fd7d54d">
      <Terms xmlns="http://schemas.microsoft.com/office/infopath/2007/PartnerControls"/>
    </lcf76f155ced4ddcb4097134ff3c332f>
    <TaxCatchAll xmlns="b46cec30-3c96-49ba-8e80-c1db7ce5db4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038180-323D-4216-81C9-485450398774}"/>
</file>

<file path=customXml/itemProps2.xml><?xml version="1.0" encoding="utf-8"?>
<ds:datastoreItem xmlns:ds="http://schemas.openxmlformats.org/officeDocument/2006/customXml" ds:itemID="{7A9F62EE-1C09-4ADF-B0A0-AC9D025F2E0E}"/>
</file>

<file path=customXml/itemProps3.xml><?xml version="1.0" encoding="utf-8"?>
<ds:datastoreItem xmlns:ds="http://schemas.openxmlformats.org/officeDocument/2006/customXml" ds:itemID="{92EA148A-0152-4059-9E89-9F43CA43C5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Alma Kaurāte</cp:lastModifiedBy>
  <cp:revision/>
  <dcterms:created xsi:type="dcterms:W3CDTF">2015-06-05T18:19:34Z</dcterms:created>
  <dcterms:modified xsi:type="dcterms:W3CDTF">2026-08-20T13:49:36Z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0x0101007B98BB4B34F2884EBFE5D98E9C8C082A</vt:lpwstr>
  </property>
  <property fmtid="{D5CDD505-2E9C-101B-9397-08002B2CF9AE}" pid="3" name="MediaServiceImageTags">
    <vt:lpwstr/>
  </property>
</Properties>
</file>