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hidePivotFieldList="1" defaultThemeVersion="124226"/>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6/par_finansejumu_Ukrainas_begiem_NVD_AI_NMPD I/no_TAPa_uz_saskanosanu/"/>
    </mc:Choice>
  </mc:AlternateContent>
  <xr:revisionPtr revIDLastSave="28" documentId="13_ncr:1_{2F0F7431-F951-4C1B-9150-388B735F2845}" xr6:coauthVersionLast="47" xr6:coauthVersionMax="47" xr10:uidLastSave="{D94F0E00-8919-419B-BA5F-8304491417FD}"/>
  <bookViews>
    <workbookView xWindow="12810" yWindow="75" windowWidth="17910" windowHeight="15180" tabRatio="955" xr2:uid="{00000000-000D-0000-FFFF-FFFF00000000}"/>
  </bookViews>
  <sheets>
    <sheet name="KOPĀ MARTS" sheetId="16" r:id="rId1"/>
    <sheet name="Individ" sheetId="160" r:id="rId2"/>
    <sheet name="Parent C saraksts" sheetId="90" r:id="rId3"/>
    <sheet name="CM" sheetId="165" r:id="rId4"/>
    <sheet name="CM-parent.ONKO" sheetId="156" r:id="rId5"/>
    <sheet name="Tuberk medik AMB" sheetId="159" r:id="rId6"/>
    <sheet name="glikozes" sheetId="142" r:id="rId7"/>
    <sheet name="STAC" sheetId="164" r:id="rId8"/>
    <sheet name="transports" sheetId="166" r:id="rId9"/>
    <sheet name="PVA" sheetId="131" r:id="rId10"/>
    <sheet name="ZOB" sheetId="145" r:id="rId11"/>
    <sheet name="LAB" sheetId="138" r:id="rId12"/>
    <sheet name="SAVA" sheetId="129" r:id="rId13"/>
  </sheets>
  <definedNames>
    <definedName name="_xlnm._FilterDatabase" localSheetId="11" hidden="1">LAB!$A$3:$K$3</definedName>
    <definedName name="_xlnm._FilterDatabase" localSheetId="9" hidden="1">PVA!$A$3:$M$1270</definedName>
    <definedName name="_xlnm._FilterDatabase" localSheetId="12" hidden="1">SAVA!$A$3:$M$1476</definedName>
    <definedName name="_xlnm._FilterDatabase" localSheetId="10" hidden="1">ZOB!$A$4:$H$4</definedName>
    <definedName name="_xlnm.Print_Titles" localSheetId="0">'KOPĀ MARTS'!$3:$3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8" i="156" l="1"/>
  <c r="B8" i="156"/>
  <c r="D7" i="165"/>
  <c r="D6" i="165"/>
  <c r="D9" i="165" s="1"/>
  <c r="C6" i="16"/>
  <c r="P9" i="160"/>
  <c r="P8" i="160"/>
  <c r="P7" i="160"/>
  <c r="P6" i="160"/>
  <c r="P5" i="160"/>
  <c r="P4" i="160"/>
  <c r="P10" i="160" s="1"/>
  <c r="D204" i="164"/>
  <c r="H177" i="164"/>
  <c r="D10" i="159" l="1"/>
  <c r="D9" i="159"/>
  <c r="D8" i="159"/>
  <c r="D7" i="159"/>
  <c r="C11" i="16" l="1"/>
  <c r="F8" i="142"/>
  <c r="F9" i="142"/>
  <c r="F7" i="142"/>
  <c r="L5" i="129" l="1"/>
  <c r="L6" i="129"/>
  <c r="L7" i="129"/>
  <c r="L8" i="129"/>
  <c r="L9" i="129"/>
  <c r="L10" i="129"/>
  <c r="L11" i="129"/>
  <c r="L12" i="129"/>
  <c r="L13" i="129"/>
  <c r="L14" i="129"/>
  <c r="L15" i="129"/>
  <c r="L16" i="129"/>
  <c r="L17" i="129"/>
  <c r="L18" i="129"/>
  <c r="L19" i="129"/>
  <c r="L20" i="129"/>
  <c r="L21" i="129"/>
  <c r="L22" i="129"/>
  <c r="L23" i="129"/>
  <c r="L24" i="129"/>
  <c r="L25" i="129"/>
  <c r="L26" i="129"/>
  <c r="L27" i="129"/>
  <c r="L28" i="129"/>
  <c r="L29" i="129"/>
  <c r="L30" i="129"/>
  <c r="L31" i="129"/>
  <c r="L32" i="129"/>
  <c r="L33" i="129"/>
  <c r="L34" i="129"/>
  <c r="L35" i="129"/>
  <c r="L36" i="129"/>
  <c r="L37" i="129"/>
  <c r="L38" i="129"/>
  <c r="L39" i="129"/>
  <c r="L40" i="129"/>
  <c r="L41" i="129"/>
  <c r="L42" i="129"/>
  <c r="L43" i="129"/>
  <c r="L44" i="129"/>
  <c r="L45" i="129"/>
  <c r="L46" i="129"/>
  <c r="L47" i="129"/>
  <c r="L48" i="129"/>
  <c r="L49" i="129"/>
  <c r="L50" i="129"/>
  <c r="L51" i="129"/>
  <c r="L52" i="129"/>
  <c r="L53" i="129"/>
  <c r="L54" i="129"/>
  <c r="L55" i="129"/>
  <c r="L56" i="129"/>
  <c r="L57" i="129"/>
  <c r="L58" i="129"/>
  <c r="L59" i="129"/>
  <c r="L60" i="129"/>
  <c r="L61" i="129"/>
  <c r="L62" i="129"/>
  <c r="L63" i="129"/>
  <c r="L64" i="129"/>
  <c r="L65" i="129"/>
  <c r="L66" i="129"/>
  <c r="L67" i="129"/>
  <c r="L68" i="129"/>
  <c r="L69" i="129"/>
  <c r="L70" i="129"/>
  <c r="L71" i="129"/>
  <c r="L72" i="129"/>
  <c r="L73" i="129"/>
  <c r="L74" i="129"/>
  <c r="L75" i="129"/>
  <c r="L76" i="129"/>
  <c r="L77" i="129"/>
  <c r="L78" i="129"/>
  <c r="L79" i="129"/>
  <c r="L80" i="129"/>
  <c r="L81" i="129"/>
  <c r="L82" i="129"/>
  <c r="L83" i="129"/>
  <c r="L84" i="129"/>
  <c r="L85" i="129"/>
  <c r="L86" i="129"/>
  <c r="L87" i="129"/>
  <c r="L88" i="129"/>
  <c r="L89" i="129"/>
  <c r="L90" i="129"/>
  <c r="L91" i="129"/>
  <c r="L92" i="129"/>
  <c r="L93" i="129"/>
  <c r="L94" i="129"/>
  <c r="L95" i="129"/>
  <c r="L96" i="129"/>
  <c r="L97" i="129"/>
  <c r="L98" i="129"/>
  <c r="L99" i="129"/>
  <c r="L100" i="129"/>
  <c r="L101" i="129"/>
  <c r="L102" i="129"/>
  <c r="L103" i="129"/>
  <c r="L104" i="129"/>
  <c r="L105" i="129"/>
  <c r="L106" i="129"/>
  <c r="L107" i="129"/>
  <c r="L108" i="129"/>
  <c r="L109" i="129"/>
  <c r="L110" i="129"/>
  <c r="L111" i="129"/>
  <c r="L112" i="129"/>
  <c r="L113" i="129"/>
  <c r="L114" i="129"/>
  <c r="L115" i="129"/>
  <c r="L116" i="129"/>
  <c r="L117" i="129"/>
  <c r="L118" i="129"/>
  <c r="L119" i="129"/>
  <c r="L120" i="129"/>
  <c r="L121" i="129"/>
  <c r="L122" i="129"/>
  <c r="L123" i="129"/>
  <c r="L124" i="129"/>
  <c r="L125" i="129"/>
  <c r="L126" i="129"/>
  <c r="L127" i="129"/>
  <c r="L128" i="129"/>
  <c r="L129" i="129"/>
  <c r="L130" i="129"/>
  <c r="L131" i="129"/>
  <c r="L132" i="129"/>
  <c r="L133" i="129"/>
  <c r="L134" i="129"/>
  <c r="L135" i="129"/>
  <c r="L136" i="129"/>
  <c r="L137" i="129"/>
  <c r="L138" i="129"/>
  <c r="L139" i="129"/>
  <c r="L140" i="129"/>
  <c r="L141" i="129"/>
  <c r="L142" i="129"/>
  <c r="L143" i="129"/>
  <c r="L144" i="129"/>
  <c r="L145" i="129"/>
  <c r="L146" i="129"/>
  <c r="L147" i="129"/>
  <c r="L148" i="129"/>
  <c r="L149" i="129"/>
  <c r="L150" i="129"/>
  <c r="L151" i="129"/>
  <c r="L152" i="129"/>
  <c r="L153" i="129"/>
  <c r="L154" i="129"/>
  <c r="L155" i="129"/>
  <c r="L156" i="129"/>
  <c r="L157" i="129"/>
  <c r="L158" i="129"/>
  <c r="L159" i="129"/>
  <c r="L160" i="129"/>
  <c r="L161" i="129"/>
  <c r="L162" i="129"/>
  <c r="L163" i="129"/>
  <c r="L164" i="129"/>
  <c r="L165" i="129"/>
  <c r="L166" i="129"/>
  <c r="L167" i="129"/>
  <c r="L168" i="129"/>
  <c r="L169" i="129"/>
  <c r="L170" i="129"/>
  <c r="L171" i="129"/>
  <c r="L172" i="129"/>
  <c r="L173" i="129"/>
  <c r="L174" i="129"/>
  <c r="L175" i="129"/>
  <c r="L176" i="129"/>
  <c r="L177" i="129"/>
  <c r="L178" i="129"/>
  <c r="L179" i="129"/>
  <c r="L180" i="129"/>
  <c r="L181" i="129"/>
  <c r="L182" i="129"/>
  <c r="L183" i="129"/>
  <c r="L184" i="129"/>
  <c r="L185" i="129"/>
  <c r="L186" i="129"/>
  <c r="L187" i="129"/>
  <c r="L188" i="129"/>
  <c r="L189" i="129"/>
  <c r="L190" i="129"/>
  <c r="L191" i="129"/>
  <c r="L192" i="129"/>
  <c r="L193" i="129"/>
  <c r="L194" i="129"/>
  <c r="L195" i="129"/>
  <c r="L196" i="129"/>
  <c r="L197" i="129"/>
  <c r="L198" i="129"/>
  <c r="L199" i="129"/>
  <c r="L200" i="129"/>
  <c r="L201" i="129"/>
  <c r="L202" i="129"/>
  <c r="L203" i="129"/>
  <c r="L204" i="129"/>
  <c r="L205" i="129"/>
  <c r="L206" i="129"/>
  <c r="L207" i="129"/>
  <c r="L208" i="129"/>
  <c r="L209" i="129"/>
  <c r="L210" i="129"/>
  <c r="L211" i="129"/>
  <c r="L212" i="129"/>
  <c r="L213" i="129"/>
  <c r="L214" i="129"/>
  <c r="L215" i="129"/>
  <c r="L216" i="129"/>
  <c r="L217" i="129"/>
  <c r="L218" i="129"/>
  <c r="L219" i="129"/>
  <c r="L220" i="129"/>
  <c r="L221" i="129"/>
  <c r="L222" i="129"/>
  <c r="L223" i="129"/>
  <c r="L224" i="129"/>
  <c r="L225" i="129"/>
  <c r="L226" i="129"/>
  <c r="L227" i="129"/>
  <c r="L228" i="129"/>
  <c r="L229" i="129"/>
  <c r="L230" i="129"/>
  <c r="L231" i="129"/>
  <c r="L232" i="129"/>
  <c r="L233" i="129"/>
  <c r="L234" i="129"/>
  <c r="L235" i="129"/>
  <c r="L236" i="129"/>
  <c r="L237" i="129"/>
  <c r="L238" i="129"/>
  <c r="L239" i="129"/>
  <c r="L240" i="129"/>
  <c r="L241" i="129"/>
  <c r="L242" i="129"/>
  <c r="L243" i="129"/>
  <c r="L244" i="129"/>
  <c r="L245" i="129"/>
  <c r="L246" i="129"/>
  <c r="L247" i="129"/>
  <c r="L248" i="129"/>
  <c r="L249" i="129"/>
  <c r="L250" i="129"/>
  <c r="L251" i="129"/>
  <c r="L252" i="129"/>
  <c r="L253" i="129"/>
  <c r="L254" i="129"/>
  <c r="L255" i="129"/>
  <c r="L256" i="129"/>
  <c r="L257" i="129"/>
  <c r="L258" i="129"/>
  <c r="L259" i="129"/>
  <c r="L260" i="129"/>
  <c r="L261" i="129"/>
  <c r="L262" i="129"/>
  <c r="L263" i="129"/>
  <c r="L264" i="129"/>
  <c r="L265" i="129"/>
  <c r="L266" i="129"/>
  <c r="L267" i="129"/>
  <c r="L268" i="129"/>
  <c r="L269" i="129"/>
  <c r="L270" i="129"/>
  <c r="L271" i="129"/>
  <c r="L272" i="129"/>
  <c r="L273" i="129"/>
  <c r="L274" i="129"/>
  <c r="L275" i="129"/>
  <c r="L276" i="129"/>
  <c r="L277" i="129"/>
  <c r="L278" i="129"/>
  <c r="L279" i="129"/>
  <c r="L280" i="129"/>
  <c r="L281" i="129"/>
  <c r="L282" i="129"/>
  <c r="L283" i="129"/>
  <c r="L284" i="129"/>
  <c r="L285" i="129"/>
  <c r="L286" i="129"/>
  <c r="L287" i="129"/>
  <c r="L288" i="129"/>
  <c r="L289" i="129"/>
  <c r="L290" i="129"/>
  <c r="L291" i="129"/>
  <c r="L292" i="129"/>
  <c r="L293" i="129"/>
  <c r="L294" i="129"/>
  <c r="L295" i="129"/>
  <c r="L296" i="129"/>
  <c r="L297" i="129"/>
  <c r="L298" i="129"/>
  <c r="L299" i="129"/>
  <c r="L300" i="129"/>
  <c r="L301" i="129"/>
  <c r="L302" i="129"/>
  <c r="L303" i="129"/>
  <c r="L304" i="129"/>
  <c r="L305" i="129"/>
  <c r="L306" i="129"/>
  <c r="L307" i="129"/>
  <c r="L308" i="129"/>
  <c r="L309" i="129"/>
  <c r="L310" i="129"/>
  <c r="L311" i="129"/>
  <c r="L312" i="129"/>
  <c r="L313" i="129"/>
  <c r="L314" i="129"/>
  <c r="L315" i="129"/>
  <c r="L316" i="129"/>
  <c r="L317" i="129"/>
  <c r="L318" i="129"/>
  <c r="L319" i="129"/>
  <c r="L320" i="129"/>
  <c r="L321" i="129"/>
  <c r="L322" i="129"/>
  <c r="L323" i="129"/>
  <c r="L324" i="129"/>
  <c r="L325" i="129"/>
  <c r="L326" i="129"/>
  <c r="L327" i="129"/>
  <c r="L328" i="129"/>
  <c r="L329" i="129"/>
  <c r="L330" i="129"/>
  <c r="L331" i="129"/>
  <c r="L332" i="129"/>
  <c r="L333" i="129"/>
  <c r="L334" i="129"/>
  <c r="L335" i="129"/>
  <c r="L336" i="129"/>
  <c r="L337" i="129"/>
  <c r="L338" i="129"/>
  <c r="L339" i="129"/>
  <c r="L340" i="129"/>
  <c r="L341" i="129"/>
  <c r="L342" i="129"/>
  <c r="L343" i="129"/>
  <c r="L344" i="129"/>
  <c r="L345" i="129"/>
  <c r="L346" i="129"/>
  <c r="L347" i="129"/>
  <c r="L348" i="129"/>
  <c r="L349" i="129"/>
  <c r="L350" i="129"/>
  <c r="L351" i="129"/>
  <c r="L352" i="129"/>
  <c r="L353" i="129"/>
  <c r="L354" i="129"/>
  <c r="L355" i="129"/>
  <c r="L356" i="129"/>
  <c r="L357" i="129"/>
  <c r="L358" i="129"/>
  <c r="L359" i="129"/>
  <c r="L360" i="129"/>
  <c r="L361" i="129"/>
  <c r="L362" i="129"/>
  <c r="L363" i="129"/>
  <c r="L364" i="129"/>
  <c r="L365" i="129"/>
  <c r="L366" i="129"/>
  <c r="L367" i="129"/>
  <c r="L368" i="129"/>
  <c r="L369" i="129"/>
  <c r="L370" i="129"/>
  <c r="L371" i="129"/>
  <c r="L372" i="129"/>
  <c r="L373" i="129"/>
  <c r="L374" i="129"/>
  <c r="L375" i="129"/>
  <c r="L376" i="129"/>
  <c r="L377" i="129"/>
  <c r="L378" i="129"/>
  <c r="L379" i="129"/>
  <c r="L380" i="129"/>
  <c r="L381" i="129"/>
  <c r="L382" i="129"/>
  <c r="L383" i="129"/>
  <c r="L384" i="129"/>
  <c r="L385" i="129"/>
  <c r="L386" i="129"/>
  <c r="L387" i="129"/>
  <c r="L388" i="129"/>
  <c r="L389" i="129"/>
  <c r="L390" i="129"/>
  <c r="L391" i="129"/>
  <c r="L392" i="129"/>
  <c r="L393" i="129"/>
  <c r="L394" i="129"/>
  <c r="L395" i="129"/>
  <c r="L396" i="129"/>
  <c r="L397" i="129"/>
  <c r="L398" i="129"/>
  <c r="L399" i="129"/>
  <c r="L400" i="129"/>
  <c r="L401" i="129"/>
  <c r="L402" i="129"/>
  <c r="L403" i="129"/>
  <c r="L404" i="129"/>
  <c r="L405" i="129"/>
  <c r="L406" i="129"/>
  <c r="L407" i="129"/>
  <c r="L408" i="129"/>
  <c r="L409" i="129"/>
  <c r="L410" i="129"/>
  <c r="L411" i="129"/>
  <c r="L412" i="129"/>
  <c r="L413" i="129"/>
  <c r="L414" i="129"/>
  <c r="L415" i="129"/>
  <c r="L416" i="129"/>
  <c r="L417" i="129"/>
  <c r="L418" i="129"/>
  <c r="L419" i="129"/>
  <c r="L420" i="129"/>
  <c r="L421" i="129"/>
  <c r="L422" i="129"/>
  <c r="L423" i="129"/>
  <c r="L424" i="129"/>
  <c r="L425" i="129"/>
  <c r="L426" i="129"/>
  <c r="L427" i="129"/>
  <c r="L428" i="129"/>
  <c r="L429" i="129"/>
  <c r="L430" i="129"/>
  <c r="L431" i="129"/>
  <c r="L432" i="129"/>
  <c r="L433" i="129"/>
  <c r="L434" i="129"/>
  <c r="L435" i="129"/>
  <c r="L436" i="129"/>
  <c r="L437" i="129"/>
  <c r="L438" i="129"/>
  <c r="L439" i="129"/>
  <c r="L440" i="129"/>
  <c r="L441" i="129"/>
  <c r="L442" i="129"/>
  <c r="L443" i="129"/>
  <c r="L444" i="129"/>
  <c r="L445" i="129"/>
  <c r="L446" i="129"/>
  <c r="L447" i="129"/>
  <c r="L448" i="129"/>
  <c r="L449" i="129"/>
  <c r="L450" i="129"/>
  <c r="L451" i="129"/>
  <c r="L452" i="129"/>
  <c r="L453" i="129"/>
  <c r="L454" i="129"/>
  <c r="L455" i="129"/>
  <c r="L456" i="129"/>
  <c r="L457" i="129"/>
  <c r="L458" i="129"/>
  <c r="L459" i="129"/>
  <c r="L460" i="129"/>
  <c r="L461" i="129"/>
  <c r="L462" i="129"/>
  <c r="L463" i="129"/>
  <c r="L464" i="129"/>
  <c r="L465" i="129"/>
  <c r="L466" i="129"/>
  <c r="L467" i="129"/>
  <c r="L468" i="129"/>
  <c r="L469" i="129"/>
  <c r="L470" i="129"/>
  <c r="L471" i="129"/>
  <c r="L472" i="129"/>
  <c r="L473" i="129"/>
  <c r="L474" i="129"/>
  <c r="L475" i="129"/>
  <c r="L476" i="129"/>
  <c r="L477" i="129"/>
  <c r="L478" i="129"/>
  <c r="L479" i="129"/>
  <c r="L480" i="129"/>
  <c r="L481" i="129"/>
  <c r="L482" i="129"/>
  <c r="L483" i="129"/>
  <c r="L484" i="129"/>
  <c r="L485" i="129"/>
  <c r="L486" i="129"/>
  <c r="L487" i="129"/>
  <c r="L488" i="129"/>
  <c r="L489" i="129"/>
  <c r="L490" i="129"/>
  <c r="L491" i="129"/>
  <c r="L492" i="129"/>
  <c r="L493" i="129"/>
  <c r="L494" i="129"/>
  <c r="L495" i="129"/>
  <c r="L496" i="129"/>
  <c r="L497" i="129"/>
  <c r="L498" i="129"/>
  <c r="L499" i="129"/>
  <c r="L500" i="129"/>
  <c r="L501" i="129"/>
  <c r="L502" i="129"/>
  <c r="L503" i="129"/>
  <c r="L504" i="129"/>
  <c r="L505" i="129"/>
  <c r="L506" i="129"/>
  <c r="L507" i="129"/>
  <c r="L508" i="129"/>
  <c r="L509" i="129"/>
  <c r="L510" i="129"/>
  <c r="L511" i="129"/>
  <c r="L512" i="129"/>
  <c r="L513" i="129"/>
  <c r="L514" i="129"/>
  <c r="L515" i="129"/>
  <c r="L516" i="129"/>
  <c r="L517" i="129"/>
  <c r="L518" i="129"/>
  <c r="L519" i="129"/>
  <c r="L520" i="129"/>
  <c r="L521" i="129"/>
  <c r="L522" i="129"/>
  <c r="L523" i="129"/>
  <c r="L524" i="129"/>
  <c r="L525" i="129"/>
  <c r="L526" i="129"/>
  <c r="L527" i="129"/>
  <c r="L528" i="129"/>
  <c r="L529" i="129"/>
  <c r="L530" i="129"/>
  <c r="L531" i="129"/>
  <c r="L532" i="129"/>
  <c r="L533" i="129"/>
  <c r="L534" i="129"/>
  <c r="L535" i="129"/>
  <c r="L536" i="129"/>
  <c r="L537" i="129"/>
  <c r="L538" i="129"/>
  <c r="L539" i="129"/>
  <c r="L540" i="129"/>
  <c r="L541" i="129"/>
  <c r="L542" i="129"/>
  <c r="L543" i="129"/>
  <c r="L544" i="129"/>
  <c r="L545" i="129"/>
  <c r="L546" i="129"/>
  <c r="L547" i="129"/>
  <c r="L548" i="129"/>
  <c r="L549" i="129"/>
  <c r="L550" i="129"/>
  <c r="L551" i="129"/>
  <c r="L552" i="129"/>
  <c r="L553" i="129"/>
  <c r="L554" i="129"/>
  <c r="L555" i="129"/>
  <c r="L556" i="129"/>
  <c r="L557" i="129"/>
  <c r="L558" i="129"/>
  <c r="L559" i="129"/>
  <c r="L560" i="129"/>
  <c r="L561" i="129"/>
  <c r="L562" i="129"/>
  <c r="L563" i="129"/>
  <c r="L564" i="129"/>
  <c r="L565" i="129"/>
  <c r="L566" i="129"/>
  <c r="L567" i="129"/>
  <c r="L568" i="129"/>
  <c r="L569" i="129"/>
  <c r="L570" i="129"/>
  <c r="L571" i="129"/>
  <c r="L572" i="129"/>
  <c r="L573" i="129"/>
  <c r="L574" i="129"/>
  <c r="L575" i="129"/>
  <c r="L576" i="129"/>
  <c r="L577" i="129"/>
  <c r="L578" i="129"/>
  <c r="L579" i="129"/>
  <c r="L580" i="129"/>
  <c r="L581" i="129"/>
  <c r="L582" i="129"/>
  <c r="L583" i="129"/>
  <c r="L584" i="129"/>
  <c r="L585" i="129"/>
  <c r="L586" i="129"/>
  <c r="L587" i="129"/>
  <c r="L588" i="129"/>
  <c r="L589" i="129"/>
  <c r="L590" i="129"/>
  <c r="L591" i="129"/>
  <c r="L592" i="129"/>
  <c r="L593" i="129"/>
  <c r="L594" i="129"/>
  <c r="L595" i="129"/>
  <c r="L596" i="129"/>
  <c r="L597" i="129"/>
  <c r="L598" i="129"/>
  <c r="L599" i="129"/>
  <c r="L600" i="129"/>
  <c r="L601" i="129"/>
  <c r="L602" i="129"/>
  <c r="L603" i="129"/>
  <c r="L604" i="129"/>
  <c r="L605" i="129"/>
  <c r="L606" i="129"/>
  <c r="L607" i="129"/>
  <c r="L608" i="129"/>
  <c r="L609" i="129"/>
  <c r="L610" i="129"/>
  <c r="L611" i="129"/>
  <c r="L612" i="129"/>
  <c r="L613" i="129"/>
  <c r="L614" i="129"/>
  <c r="L615" i="129"/>
  <c r="L616" i="129"/>
  <c r="L617" i="129"/>
  <c r="L618" i="129"/>
  <c r="L619" i="129"/>
  <c r="L620" i="129"/>
  <c r="L621" i="129"/>
  <c r="L622" i="129"/>
  <c r="L623" i="129"/>
  <c r="L624" i="129"/>
  <c r="L625" i="129"/>
  <c r="L626" i="129"/>
  <c r="L627" i="129"/>
  <c r="L628" i="129"/>
  <c r="L629" i="129"/>
  <c r="L630" i="129"/>
  <c r="L631" i="129"/>
  <c r="L632" i="129"/>
  <c r="L633" i="129"/>
  <c r="L634" i="129"/>
  <c r="L635" i="129"/>
  <c r="L636" i="129"/>
  <c r="L637" i="129"/>
  <c r="L638" i="129"/>
  <c r="L639" i="129"/>
  <c r="L640" i="129"/>
  <c r="L641" i="129"/>
  <c r="L642" i="129"/>
  <c r="L643" i="129"/>
  <c r="L644" i="129"/>
  <c r="L645" i="129"/>
  <c r="L646" i="129"/>
  <c r="L647" i="129"/>
  <c r="L648" i="129"/>
  <c r="L649" i="129"/>
  <c r="L650" i="129"/>
  <c r="L651" i="129"/>
  <c r="L652" i="129"/>
  <c r="L653" i="129"/>
  <c r="L654" i="129"/>
  <c r="L655" i="129"/>
  <c r="L656" i="129"/>
  <c r="L657" i="129"/>
  <c r="L658" i="129"/>
  <c r="L659" i="129"/>
  <c r="L660" i="129"/>
  <c r="L661" i="129"/>
  <c r="L662" i="129"/>
  <c r="L663" i="129"/>
  <c r="L664" i="129"/>
  <c r="L665" i="129"/>
  <c r="L666" i="129"/>
  <c r="L667" i="129"/>
  <c r="L668" i="129"/>
  <c r="L669" i="129"/>
  <c r="L670" i="129"/>
  <c r="L671" i="129"/>
  <c r="L672" i="129"/>
  <c r="L673" i="129"/>
  <c r="L674" i="129"/>
  <c r="L675" i="129"/>
  <c r="L676" i="129"/>
  <c r="L677" i="129"/>
  <c r="L678" i="129"/>
  <c r="L679" i="129"/>
  <c r="L680" i="129"/>
  <c r="L681" i="129"/>
  <c r="L682" i="129"/>
  <c r="L683" i="129"/>
  <c r="L684" i="129"/>
  <c r="L685" i="129"/>
  <c r="L686" i="129"/>
  <c r="L687" i="129"/>
  <c r="L688" i="129"/>
  <c r="L689" i="129"/>
  <c r="L690" i="129"/>
  <c r="L691" i="129"/>
  <c r="L692" i="129"/>
  <c r="L693" i="129"/>
  <c r="L694" i="129"/>
  <c r="L695" i="129"/>
  <c r="L696" i="129"/>
  <c r="L697" i="129"/>
  <c r="L698" i="129"/>
  <c r="L699" i="129"/>
  <c r="L700" i="129"/>
  <c r="L701" i="129"/>
  <c r="L702" i="129"/>
  <c r="L703" i="129"/>
  <c r="L704" i="129"/>
  <c r="L705" i="129"/>
  <c r="L706" i="129"/>
  <c r="L707" i="129"/>
  <c r="L708" i="129"/>
  <c r="L709" i="129"/>
  <c r="L710" i="129"/>
  <c r="L711" i="129"/>
  <c r="L712" i="129"/>
  <c r="L713" i="129"/>
  <c r="L714" i="129"/>
  <c r="L715" i="129"/>
  <c r="L716" i="129"/>
  <c r="L717" i="129"/>
  <c r="L718" i="129"/>
  <c r="L719" i="129"/>
  <c r="L720" i="129"/>
  <c r="L721" i="129"/>
  <c r="L722" i="129"/>
  <c r="L723" i="129"/>
  <c r="L724" i="129"/>
  <c r="L725" i="129"/>
  <c r="L726" i="129"/>
  <c r="L727" i="129"/>
  <c r="L728" i="129"/>
  <c r="L729" i="129"/>
  <c r="L730" i="129"/>
  <c r="L731" i="129"/>
  <c r="L732" i="129"/>
  <c r="L733" i="129"/>
  <c r="L734" i="129"/>
  <c r="L735" i="129"/>
  <c r="L736" i="129"/>
  <c r="L737" i="129"/>
  <c r="L738" i="129"/>
  <c r="L739" i="129"/>
  <c r="L740" i="129"/>
  <c r="L741" i="129"/>
  <c r="L742" i="129"/>
  <c r="L743" i="129"/>
  <c r="L744" i="129"/>
  <c r="L745" i="129"/>
  <c r="L746" i="129"/>
  <c r="L747" i="129"/>
  <c r="L748" i="129"/>
  <c r="L749" i="129"/>
  <c r="L750" i="129"/>
  <c r="L751" i="129"/>
  <c r="L752" i="129"/>
  <c r="L753" i="129"/>
  <c r="L754" i="129"/>
  <c r="L755" i="129"/>
  <c r="L756" i="129"/>
  <c r="L757" i="129"/>
  <c r="L758" i="129"/>
  <c r="L759" i="129"/>
  <c r="L760" i="129"/>
  <c r="L761" i="129"/>
  <c r="L762" i="129"/>
  <c r="L763" i="129"/>
  <c r="L764" i="129"/>
  <c r="L765" i="129"/>
  <c r="L766" i="129"/>
  <c r="L767" i="129"/>
  <c r="L768" i="129"/>
  <c r="L769" i="129"/>
  <c r="L770" i="129"/>
  <c r="L771" i="129"/>
  <c r="L772" i="129"/>
  <c r="L773" i="129"/>
  <c r="L774" i="129"/>
  <c r="L775" i="129"/>
  <c r="L776" i="129"/>
  <c r="L777" i="129"/>
  <c r="L778" i="129"/>
  <c r="L779" i="129"/>
  <c r="L780" i="129"/>
  <c r="L781" i="129"/>
  <c r="L782" i="129"/>
  <c r="L783" i="129"/>
  <c r="L784" i="129"/>
  <c r="L785" i="129"/>
  <c r="L786" i="129"/>
  <c r="L787" i="129"/>
  <c r="L788" i="129"/>
  <c r="L789" i="129"/>
  <c r="L790" i="129"/>
  <c r="L791" i="129"/>
  <c r="L792" i="129"/>
  <c r="L793" i="129"/>
  <c r="L794" i="129"/>
  <c r="L795" i="129"/>
  <c r="L796" i="129"/>
  <c r="L797" i="129"/>
  <c r="L798" i="129"/>
  <c r="L799" i="129"/>
  <c r="L800" i="129"/>
  <c r="L801" i="129"/>
  <c r="L802" i="129"/>
  <c r="L803" i="129"/>
  <c r="L804" i="129"/>
  <c r="L805" i="129"/>
  <c r="L806" i="129"/>
  <c r="L807" i="129"/>
  <c r="L808" i="129"/>
  <c r="L809" i="129"/>
  <c r="L810" i="129"/>
  <c r="L811" i="129"/>
  <c r="L812" i="129"/>
  <c r="L813" i="129"/>
  <c r="L814" i="129"/>
  <c r="L815" i="129"/>
  <c r="L816" i="129"/>
  <c r="L817" i="129"/>
  <c r="L818" i="129"/>
  <c r="L819" i="129"/>
  <c r="L820" i="129"/>
  <c r="L821" i="129"/>
  <c r="L822" i="129"/>
  <c r="L823" i="129"/>
  <c r="L824" i="129"/>
  <c r="L825" i="129"/>
  <c r="L826" i="129"/>
  <c r="L827" i="129"/>
  <c r="L828" i="129"/>
  <c r="L829" i="129"/>
  <c r="L830" i="129"/>
  <c r="L831" i="129"/>
  <c r="L832" i="129"/>
  <c r="L833" i="129"/>
  <c r="L834" i="129"/>
  <c r="L835" i="129"/>
  <c r="L836" i="129"/>
  <c r="L837" i="129"/>
  <c r="L838" i="129"/>
  <c r="L839" i="129"/>
  <c r="L840" i="129"/>
  <c r="L841" i="129"/>
  <c r="L842" i="129"/>
  <c r="L843" i="129"/>
  <c r="L844" i="129"/>
  <c r="L845" i="129"/>
  <c r="L846" i="129"/>
  <c r="L847" i="129"/>
  <c r="L848" i="129"/>
  <c r="L849" i="129"/>
  <c r="L850" i="129"/>
  <c r="L851" i="129"/>
  <c r="L852" i="129"/>
  <c r="L853" i="129"/>
  <c r="L854" i="129"/>
  <c r="L855" i="129"/>
  <c r="L856" i="129"/>
  <c r="L857" i="129"/>
  <c r="L858" i="129"/>
  <c r="L859" i="129"/>
  <c r="L860" i="129"/>
  <c r="L861" i="129"/>
  <c r="L862" i="129"/>
  <c r="L863" i="129"/>
  <c r="L864" i="129"/>
  <c r="L865" i="129"/>
  <c r="L866" i="129"/>
  <c r="L867" i="129"/>
  <c r="L868" i="129"/>
  <c r="L869" i="129"/>
  <c r="L870" i="129"/>
  <c r="L871" i="129"/>
  <c r="L872" i="129"/>
  <c r="L873" i="129"/>
  <c r="L874" i="129"/>
  <c r="L875" i="129"/>
  <c r="L876" i="129"/>
  <c r="L877" i="129"/>
  <c r="L878" i="129"/>
  <c r="L879" i="129"/>
  <c r="L880" i="129"/>
  <c r="L881" i="129"/>
  <c r="L882" i="129"/>
  <c r="L883" i="129"/>
  <c r="L884" i="129"/>
  <c r="L885" i="129"/>
  <c r="L886" i="129"/>
  <c r="L887" i="129"/>
  <c r="L888" i="129"/>
  <c r="L889" i="129"/>
  <c r="L890" i="129"/>
  <c r="L891" i="129"/>
  <c r="L892" i="129"/>
  <c r="L893" i="129"/>
  <c r="L894" i="129"/>
  <c r="L895" i="129"/>
  <c r="L896" i="129"/>
  <c r="L897" i="129"/>
  <c r="L898" i="129"/>
  <c r="L899" i="129"/>
  <c r="L900" i="129"/>
  <c r="L901" i="129"/>
  <c r="L902" i="129"/>
  <c r="L903" i="129"/>
  <c r="L904" i="129"/>
  <c r="L905" i="129"/>
  <c r="L906" i="129"/>
  <c r="L907" i="129"/>
  <c r="L908" i="129"/>
  <c r="L909" i="129"/>
  <c r="L910" i="129"/>
  <c r="L911" i="129"/>
  <c r="L912" i="129"/>
  <c r="L913" i="129"/>
  <c r="L914" i="129"/>
  <c r="L915" i="129"/>
  <c r="L916" i="129"/>
  <c r="L917" i="129"/>
  <c r="L918" i="129"/>
  <c r="L919" i="129"/>
  <c r="L920" i="129"/>
  <c r="L921" i="129"/>
  <c r="L922" i="129"/>
  <c r="L923" i="129"/>
  <c r="L924" i="129"/>
  <c r="L925" i="129"/>
  <c r="L926" i="129"/>
  <c r="L927" i="129"/>
  <c r="L928" i="129"/>
  <c r="L929" i="129"/>
  <c r="L930" i="129"/>
  <c r="L931" i="129"/>
  <c r="L932" i="129"/>
  <c r="L933" i="129"/>
  <c r="L934" i="129"/>
  <c r="L935" i="129"/>
  <c r="L936" i="129"/>
  <c r="L937" i="129"/>
  <c r="L938" i="129"/>
  <c r="L939" i="129"/>
  <c r="L940" i="129"/>
  <c r="L941" i="129"/>
  <c r="L942" i="129"/>
  <c r="L943" i="129"/>
  <c r="L944" i="129"/>
  <c r="L945" i="129"/>
  <c r="L946" i="129"/>
  <c r="L947" i="129"/>
  <c r="L948" i="129"/>
  <c r="L949" i="129"/>
  <c r="L950" i="129"/>
  <c r="L951" i="129"/>
  <c r="L952" i="129"/>
  <c r="L953" i="129"/>
  <c r="L954" i="129"/>
  <c r="L955" i="129"/>
  <c r="L956" i="129"/>
  <c r="L957" i="129"/>
  <c r="L958" i="129"/>
  <c r="L959" i="129"/>
  <c r="L960" i="129"/>
  <c r="L961" i="129"/>
  <c r="L962" i="129"/>
  <c r="L963" i="129"/>
  <c r="L964" i="129"/>
  <c r="L965" i="129"/>
  <c r="L966" i="129"/>
  <c r="L967" i="129"/>
  <c r="L968" i="129"/>
  <c r="L969" i="129"/>
  <c r="L970" i="129"/>
  <c r="L971" i="129"/>
  <c r="L972" i="129"/>
  <c r="L973" i="129"/>
  <c r="L974" i="129"/>
  <c r="L975" i="129"/>
  <c r="L976" i="129"/>
  <c r="L977" i="129"/>
  <c r="L978" i="129"/>
  <c r="L979" i="129"/>
  <c r="L980" i="129"/>
  <c r="L981" i="129"/>
  <c r="L982" i="129"/>
  <c r="L983" i="129"/>
  <c r="L984" i="129"/>
  <c r="L985" i="129"/>
  <c r="L986" i="129"/>
  <c r="L987" i="129"/>
  <c r="L988" i="129"/>
  <c r="L989" i="129"/>
  <c r="L990" i="129"/>
  <c r="L991" i="129"/>
  <c r="L992" i="129"/>
  <c r="L993" i="129"/>
  <c r="L994" i="129"/>
  <c r="L995" i="129"/>
  <c r="L996" i="129"/>
  <c r="L997" i="129"/>
  <c r="L998" i="129"/>
  <c r="L999" i="129"/>
  <c r="L1000" i="129"/>
  <c r="L1001" i="129"/>
  <c r="L1002" i="129"/>
  <c r="L1003" i="129"/>
  <c r="L1004" i="129"/>
  <c r="L1005" i="129"/>
  <c r="L1006" i="129"/>
  <c r="L1007" i="129"/>
  <c r="L1008" i="129"/>
  <c r="L1009" i="129"/>
  <c r="L1010" i="129"/>
  <c r="L1011" i="129"/>
  <c r="L1012" i="129"/>
  <c r="L1013" i="129"/>
  <c r="L1014" i="129"/>
  <c r="L1015" i="129"/>
  <c r="L1016" i="129"/>
  <c r="L1017" i="129"/>
  <c r="L1018" i="129"/>
  <c r="L1019" i="129"/>
  <c r="L1020" i="129"/>
  <c r="L1021" i="129"/>
  <c r="L1022" i="129"/>
  <c r="L1023" i="129"/>
  <c r="L1024" i="129"/>
  <c r="L1025" i="129"/>
  <c r="L1026" i="129"/>
  <c r="L1027" i="129"/>
  <c r="L1028" i="129"/>
  <c r="L1029" i="129"/>
  <c r="L1030" i="129"/>
  <c r="L1031" i="129"/>
  <c r="L1032" i="129"/>
  <c r="L1033" i="129"/>
  <c r="L1034" i="129"/>
  <c r="L1035" i="129"/>
  <c r="L1036" i="129"/>
  <c r="L1037" i="129"/>
  <c r="L1038" i="129"/>
  <c r="L1039" i="129"/>
  <c r="L1040" i="129"/>
  <c r="L1041" i="129"/>
  <c r="L1042" i="129"/>
  <c r="L1043" i="129"/>
  <c r="L1044" i="129"/>
  <c r="L1045" i="129"/>
  <c r="L1046" i="129"/>
  <c r="L1047" i="129"/>
  <c r="L1048" i="129"/>
  <c r="L1049" i="129"/>
  <c r="L1050" i="129"/>
  <c r="L1051" i="129"/>
  <c r="L1052" i="129"/>
  <c r="L1053" i="129"/>
  <c r="L1054" i="129"/>
  <c r="L1055" i="129"/>
  <c r="L1056" i="129"/>
  <c r="L1057" i="129"/>
  <c r="L1058" i="129"/>
  <c r="L1059" i="129"/>
  <c r="L1060" i="129"/>
  <c r="L1061" i="129"/>
  <c r="L1062" i="129"/>
  <c r="L1063" i="129"/>
  <c r="L1064" i="129"/>
  <c r="L1065" i="129"/>
  <c r="L1066" i="129"/>
  <c r="L1067" i="129"/>
  <c r="L1068" i="129"/>
  <c r="L1069" i="129"/>
  <c r="L1070" i="129"/>
  <c r="L1071" i="129"/>
  <c r="L1072" i="129"/>
  <c r="L1073" i="129"/>
  <c r="L1074" i="129"/>
  <c r="L1075" i="129"/>
  <c r="L1076" i="129"/>
  <c r="L1077" i="129"/>
  <c r="L1078" i="129"/>
  <c r="L1079" i="129"/>
  <c r="L1080" i="129"/>
  <c r="L1081" i="129"/>
  <c r="L1082" i="129"/>
  <c r="L1083" i="129"/>
  <c r="L1084" i="129"/>
  <c r="L1085" i="129"/>
  <c r="L1086" i="129"/>
  <c r="L1087" i="129"/>
  <c r="L1088" i="129"/>
  <c r="L1089" i="129"/>
  <c r="L1090" i="129"/>
  <c r="L1091" i="129"/>
  <c r="L1092" i="129"/>
  <c r="L1093" i="129"/>
  <c r="L1094" i="129"/>
  <c r="L1095" i="129"/>
  <c r="L1096" i="129"/>
  <c r="L1097" i="129"/>
  <c r="L1098" i="129"/>
  <c r="L1099" i="129"/>
  <c r="L1100" i="129"/>
  <c r="L1101" i="129"/>
  <c r="L1102" i="129"/>
  <c r="L1103" i="129"/>
  <c r="L1104" i="129"/>
  <c r="L1105" i="129"/>
  <c r="L1106" i="129"/>
  <c r="L1107" i="129"/>
  <c r="L1108" i="129"/>
  <c r="L1109" i="129"/>
  <c r="L1110" i="129"/>
  <c r="L1111" i="129"/>
  <c r="L1112" i="129"/>
  <c r="L1113" i="129"/>
  <c r="L1114" i="129"/>
  <c r="L1115" i="129"/>
  <c r="L1116" i="129"/>
  <c r="L1117" i="129"/>
  <c r="L1118" i="129"/>
  <c r="L1119" i="129"/>
  <c r="L1120" i="129"/>
  <c r="L1121" i="129"/>
  <c r="L1122" i="129"/>
  <c r="L1123" i="129"/>
  <c r="L1124" i="129"/>
  <c r="L1125" i="129"/>
  <c r="L1126" i="129"/>
  <c r="L1127" i="129"/>
  <c r="L1128" i="129"/>
  <c r="L1129" i="129"/>
  <c r="L1130" i="129"/>
  <c r="L1131" i="129"/>
  <c r="L1132" i="129"/>
  <c r="L1133" i="129"/>
  <c r="L1134" i="129"/>
  <c r="L1135" i="129"/>
  <c r="L1136" i="129"/>
  <c r="L1137" i="129"/>
  <c r="L1138" i="129"/>
  <c r="L1139" i="129"/>
  <c r="L1140" i="129"/>
  <c r="L1141" i="129"/>
  <c r="L1142" i="129"/>
  <c r="L1143" i="129"/>
  <c r="L1144" i="129"/>
  <c r="L1145" i="129"/>
  <c r="L1146" i="129"/>
  <c r="L1147" i="129"/>
  <c r="L1148" i="129"/>
  <c r="L1149" i="129"/>
  <c r="L1150" i="129"/>
  <c r="L1151" i="129"/>
  <c r="L1152" i="129"/>
  <c r="L1153" i="129"/>
  <c r="L1154" i="129"/>
  <c r="L1155" i="129"/>
  <c r="L1156" i="129"/>
  <c r="L1157" i="129"/>
  <c r="L1158" i="129"/>
  <c r="L1159" i="129"/>
  <c r="L1160" i="129"/>
  <c r="L1161" i="129"/>
  <c r="L1162" i="129"/>
  <c r="L1163" i="129"/>
  <c r="L1164" i="129"/>
  <c r="L1165" i="129"/>
  <c r="L1166" i="129"/>
  <c r="L1167" i="129"/>
  <c r="L1168" i="129"/>
  <c r="L1169" i="129"/>
  <c r="L1170" i="129"/>
  <c r="L1171" i="129"/>
  <c r="L1172" i="129"/>
  <c r="L1173" i="129"/>
  <c r="L1174" i="129"/>
  <c r="L1175" i="129"/>
  <c r="L1176" i="129"/>
  <c r="L1177" i="129"/>
  <c r="L1178" i="129"/>
  <c r="L1179" i="129"/>
  <c r="L1180" i="129"/>
  <c r="L1181" i="129"/>
  <c r="L1182" i="129"/>
  <c r="L1183" i="129"/>
  <c r="L1184" i="129"/>
  <c r="L1185" i="129"/>
  <c r="L1186" i="129"/>
  <c r="L1187" i="129"/>
  <c r="L1188" i="129"/>
  <c r="L1189" i="129"/>
  <c r="L1190" i="129"/>
  <c r="L1191" i="129"/>
  <c r="L1192" i="129"/>
  <c r="L1193" i="129"/>
  <c r="L1194" i="129"/>
  <c r="L1195" i="129"/>
  <c r="L1196" i="129"/>
  <c r="L1197" i="129"/>
  <c r="L1198" i="129"/>
  <c r="L1199" i="129"/>
  <c r="L1200" i="129"/>
  <c r="L1201" i="129"/>
  <c r="L1202" i="129"/>
  <c r="L1203" i="129"/>
  <c r="L1204" i="129"/>
  <c r="L1205" i="129"/>
  <c r="L1206" i="129"/>
  <c r="L1207" i="129"/>
  <c r="L1208" i="129"/>
  <c r="L1209" i="129"/>
  <c r="L1210" i="129"/>
  <c r="L1211" i="129"/>
  <c r="L1212" i="129"/>
  <c r="L1213" i="129"/>
  <c r="L1214" i="129"/>
  <c r="L1215" i="129"/>
  <c r="L1216" i="129"/>
  <c r="L1217" i="129"/>
  <c r="L1218" i="129"/>
  <c r="L1219" i="129"/>
  <c r="L1220" i="129"/>
  <c r="L1221" i="129"/>
  <c r="L1222" i="129"/>
  <c r="L1223" i="129"/>
  <c r="L1224" i="129"/>
  <c r="L1225" i="129"/>
  <c r="L1226" i="129"/>
  <c r="L1227" i="129"/>
  <c r="L1228" i="129"/>
  <c r="L1229" i="129"/>
  <c r="L1230" i="129"/>
  <c r="L1231" i="129"/>
  <c r="L1232" i="129"/>
  <c r="L1233" i="129"/>
  <c r="L1234" i="129"/>
  <c r="L1235" i="129"/>
  <c r="L1236" i="129"/>
  <c r="L1237" i="129"/>
  <c r="L1238" i="129"/>
  <c r="L1239" i="129"/>
  <c r="L1240" i="129"/>
  <c r="L1241" i="129"/>
  <c r="L1242" i="129"/>
  <c r="L1243" i="129"/>
  <c r="L1244" i="129"/>
  <c r="L1245" i="129"/>
  <c r="L1246" i="129"/>
  <c r="L1247" i="129"/>
  <c r="L1248" i="129"/>
  <c r="L1249" i="129"/>
  <c r="L1250" i="129"/>
  <c r="L1251" i="129"/>
  <c r="L1252" i="129"/>
  <c r="L1253" i="129"/>
  <c r="L1254" i="129"/>
  <c r="L1255" i="129"/>
  <c r="L1256" i="129"/>
  <c r="L1257" i="129"/>
  <c r="L1258" i="129"/>
  <c r="L1259" i="129"/>
  <c r="L1260" i="129"/>
  <c r="L1261" i="129"/>
  <c r="L1262" i="129"/>
  <c r="L1263" i="129"/>
  <c r="L1264" i="129"/>
  <c r="L1265" i="129"/>
  <c r="L1266" i="129"/>
  <c r="L1267" i="129"/>
  <c r="L1268" i="129"/>
  <c r="L1269" i="129"/>
  <c r="L1270" i="129"/>
  <c r="L1271" i="129"/>
  <c r="L1272" i="129"/>
  <c r="L1273" i="129"/>
  <c r="L1274" i="129"/>
  <c r="L1275" i="129"/>
  <c r="L1276" i="129"/>
  <c r="L1277" i="129"/>
  <c r="L1278" i="129"/>
  <c r="L1279" i="129"/>
  <c r="L1280" i="129"/>
  <c r="L1281" i="129"/>
  <c r="L1282" i="129"/>
  <c r="L1283" i="129"/>
  <c r="L1284" i="129"/>
  <c r="L1285" i="129"/>
  <c r="L1286" i="129"/>
  <c r="L1287" i="129"/>
  <c r="L1288" i="129"/>
  <c r="L1289" i="129"/>
  <c r="L1290" i="129"/>
  <c r="L1291" i="129"/>
  <c r="L1292" i="129"/>
  <c r="L1293" i="129"/>
  <c r="L1294" i="129"/>
  <c r="L1295" i="129"/>
  <c r="L1296" i="129"/>
  <c r="L1297" i="129"/>
  <c r="L1298" i="129"/>
  <c r="L1299" i="129"/>
  <c r="L1300" i="129"/>
  <c r="L1301" i="129"/>
  <c r="L1302" i="129"/>
  <c r="L1303" i="129"/>
  <c r="L1304" i="129"/>
  <c r="L1305" i="129"/>
  <c r="L1306" i="129"/>
  <c r="L1307" i="129"/>
  <c r="L1308" i="129"/>
  <c r="L1309" i="129"/>
  <c r="L1310" i="129"/>
  <c r="L1311" i="129"/>
  <c r="L1312" i="129"/>
  <c r="L1313" i="129"/>
  <c r="L1314" i="129"/>
  <c r="L1315" i="129"/>
  <c r="L1316" i="129"/>
  <c r="L1317" i="129"/>
  <c r="L1318" i="129"/>
  <c r="L1319" i="129"/>
  <c r="L1320" i="129"/>
  <c r="L1321" i="129"/>
  <c r="L1322" i="129"/>
  <c r="L1323" i="129"/>
  <c r="L1324" i="129"/>
  <c r="L1325" i="129"/>
  <c r="L1326" i="129"/>
  <c r="L1327" i="129"/>
  <c r="L1328" i="129"/>
  <c r="L1329" i="129"/>
  <c r="L1330" i="129"/>
  <c r="L1331" i="129"/>
  <c r="L1332" i="129"/>
  <c r="L1333" i="129"/>
  <c r="L1334" i="129"/>
  <c r="L1335" i="129"/>
  <c r="L1336" i="129"/>
  <c r="L1337" i="129"/>
  <c r="L1338" i="129"/>
  <c r="L1339" i="129"/>
  <c r="L1340" i="129"/>
  <c r="L1341" i="129"/>
  <c r="L1342" i="129"/>
  <c r="L1343" i="129"/>
  <c r="L1344" i="129"/>
  <c r="L1345" i="129"/>
  <c r="L1346" i="129"/>
  <c r="L1347" i="129"/>
  <c r="L1348" i="129"/>
  <c r="L1349" i="129"/>
  <c r="L1350" i="129"/>
  <c r="L1351" i="129"/>
  <c r="L1352" i="129"/>
  <c r="L1353" i="129"/>
  <c r="L1354" i="129"/>
  <c r="L1355" i="129"/>
  <c r="L1356" i="129"/>
  <c r="L1357" i="129"/>
  <c r="L1358" i="129"/>
  <c r="L1359" i="129"/>
  <c r="L1360" i="129"/>
  <c r="L1361" i="129"/>
  <c r="L1362" i="129"/>
  <c r="L1363" i="129"/>
  <c r="L1364" i="129"/>
  <c r="L1365" i="129"/>
  <c r="L1366" i="129"/>
  <c r="L1367" i="129"/>
  <c r="L1368" i="129"/>
  <c r="L1369" i="129"/>
  <c r="L1370" i="129"/>
  <c r="L1371" i="129"/>
  <c r="L1372" i="129"/>
  <c r="L1373" i="129"/>
  <c r="L1374" i="129"/>
  <c r="L1375" i="129"/>
  <c r="L1376" i="129"/>
  <c r="L1377" i="129"/>
  <c r="L1378" i="129"/>
  <c r="L1379" i="129"/>
  <c r="L1380" i="129"/>
  <c r="L1381" i="129"/>
  <c r="L1382" i="129"/>
  <c r="L1383" i="129"/>
  <c r="L1384" i="129"/>
  <c r="L1385" i="129"/>
  <c r="L1386" i="129"/>
  <c r="L1387" i="129"/>
  <c r="L1388" i="129"/>
  <c r="L1389" i="129"/>
  <c r="L1390" i="129"/>
  <c r="L1391" i="129"/>
  <c r="L1392" i="129"/>
  <c r="L1393" i="129"/>
  <c r="L1394" i="129"/>
  <c r="L1395" i="129"/>
  <c r="L1396" i="129"/>
  <c r="L1397" i="129"/>
  <c r="L1398" i="129"/>
  <c r="L1399" i="129"/>
  <c r="L1400" i="129"/>
  <c r="L1401" i="129"/>
  <c r="L1402" i="129"/>
  <c r="L1403" i="129"/>
  <c r="L1404" i="129"/>
  <c r="L1405" i="129"/>
  <c r="L1406" i="129"/>
  <c r="L1407" i="129"/>
  <c r="L1408" i="129"/>
  <c r="L1409" i="129"/>
  <c r="L1410" i="129"/>
  <c r="L1411" i="129"/>
  <c r="L1412" i="129"/>
  <c r="L1413" i="129"/>
  <c r="L1414" i="129"/>
  <c r="L1415" i="129"/>
  <c r="L1416" i="129"/>
  <c r="L1417" i="129"/>
  <c r="L1418" i="129"/>
  <c r="L1419" i="129"/>
  <c r="L1420" i="129"/>
  <c r="L1421" i="129"/>
  <c r="L1422" i="129"/>
  <c r="L1423" i="129"/>
  <c r="L1424" i="129"/>
  <c r="L1425" i="129"/>
  <c r="L1426" i="129"/>
  <c r="L1427" i="129"/>
  <c r="L1428" i="129"/>
  <c r="L1429" i="129"/>
  <c r="L1430" i="129"/>
  <c r="L1431" i="129"/>
  <c r="L1432" i="129"/>
  <c r="L1433" i="129"/>
  <c r="L1434" i="129"/>
  <c r="L1435" i="129"/>
  <c r="L1436" i="129"/>
  <c r="L1437" i="129"/>
  <c r="L1438" i="129"/>
  <c r="L1439" i="129"/>
  <c r="L1440" i="129"/>
  <c r="L1441" i="129"/>
  <c r="L1442" i="129"/>
  <c r="L1443" i="129"/>
  <c r="L1444" i="129"/>
  <c r="L1445" i="129"/>
  <c r="L1446" i="129"/>
  <c r="L1447" i="129"/>
  <c r="L1448" i="129"/>
  <c r="L1449" i="129"/>
  <c r="L1450" i="129"/>
  <c r="L1451" i="129"/>
  <c r="L1452" i="129"/>
  <c r="L1453" i="129"/>
  <c r="L1454" i="129"/>
  <c r="L1455" i="129"/>
  <c r="L1456" i="129"/>
  <c r="L1457" i="129"/>
  <c r="L1458" i="129"/>
  <c r="L1459" i="129"/>
  <c r="L1460" i="129"/>
  <c r="L1461" i="129"/>
  <c r="L1462" i="129"/>
  <c r="L1463" i="129"/>
  <c r="L1464" i="129"/>
  <c r="L1465" i="129"/>
  <c r="L1466" i="129"/>
  <c r="L1467" i="129"/>
  <c r="L1468" i="129"/>
  <c r="L1469" i="129"/>
  <c r="L1470" i="129"/>
  <c r="L1471" i="129"/>
  <c r="L1472" i="129"/>
  <c r="L1473" i="129"/>
  <c r="L1474" i="129"/>
  <c r="L1475" i="129"/>
  <c r="L1476" i="129"/>
  <c r="L4" i="129"/>
  <c r="K3" i="129"/>
  <c r="J3" i="129"/>
  <c r="I3" i="129"/>
  <c r="H3" i="129"/>
  <c r="M3" i="129" l="1"/>
  <c r="L3" i="129"/>
  <c r="K3" i="138"/>
  <c r="J3" i="138"/>
  <c r="I3" i="138"/>
  <c r="H3" i="138"/>
  <c r="L359" i="131"/>
  <c r="L360" i="131"/>
  <c r="L361" i="131"/>
  <c r="L362" i="131"/>
  <c r="L363" i="131"/>
  <c r="L364" i="131"/>
  <c r="L365" i="131"/>
  <c r="L366" i="131"/>
  <c r="L367" i="131"/>
  <c r="L368" i="131"/>
  <c r="L369" i="131"/>
  <c r="L370" i="131"/>
  <c r="L371" i="131"/>
  <c r="L372" i="131"/>
  <c r="L373" i="131"/>
  <c r="L374" i="131"/>
  <c r="L375" i="131"/>
  <c r="L376" i="131"/>
  <c r="L377" i="131"/>
  <c r="L378" i="131"/>
  <c r="L379" i="131"/>
  <c r="L380" i="131"/>
  <c r="L381" i="131"/>
  <c r="L382" i="131"/>
  <c r="L383" i="131"/>
  <c r="L384" i="131"/>
  <c r="L385" i="131"/>
  <c r="L386" i="131"/>
  <c r="L387" i="131"/>
  <c r="L388" i="131"/>
  <c r="L389" i="131"/>
  <c r="L390" i="131"/>
  <c r="L391" i="131"/>
  <c r="L392" i="131"/>
  <c r="L393" i="131"/>
  <c r="L394" i="131"/>
  <c r="L395" i="131"/>
  <c r="L396" i="131"/>
  <c r="L397" i="131"/>
  <c r="L398" i="131"/>
  <c r="L399" i="131"/>
  <c r="L400" i="131"/>
  <c r="L401" i="131"/>
  <c r="L402" i="131"/>
  <c r="L403" i="131"/>
  <c r="L404" i="131"/>
  <c r="L405" i="131"/>
  <c r="L406" i="131"/>
  <c r="L407" i="131"/>
  <c r="L408" i="131"/>
  <c r="L409" i="131"/>
  <c r="L410" i="131"/>
  <c r="L411" i="131"/>
  <c r="L412" i="131"/>
  <c r="L413" i="131"/>
  <c r="L414" i="131"/>
  <c r="L415" i="131"/>
  <c r="L416" i="131"/>
  <c r="L417" i="131"/>
  <c r="L418" i="131"/>
  <c r="L419" i="131"/>
  <c r="L420" i="131"/>
  <c r="L421" i="131"/>
  <c r="L422" i="131"/>
  <c r="L423" i="131"/>
  <c r="L424" i="131"/>
  <c r="L425" i="131"/>
  <c r="L426" i="131"/>
  <c r="L427" i="131"/>
  <c r="L428" i="131"/>
  <c r="L429" i="131"/>
  <c r="L430" i="131"/>
  <c r="L431" i="131"/>
  <c r="L432" i="131"/>
  <c r="L433" i="131"/>
  <c r="L434" i="131"/>
  <c r="L435" i="131"/>
  <c r="L436" i="131"/>
  <c r="L437" i="131"/>
  <c r="L438" i="131"/>
  <c r="L439" i="131"/>
  <c r="L440" i="131"/>
  <c r="L441" i="131"/>
  <c r="L442" i="131"/>
  <c r="L443" i="131"/>
  <c r="L444" i="131"/>
  <c r="L445" i="131"/>
  <c r="L446" i="131"/>
  <c r="L447" i="131"/>
  <c r="L448" i="131"/>
  <c r="L449" i="131"/>
  <c r="L450" i="131"/>
  <c r="L451" i="131"/>
  <c r="L452" i="131"/>
  <c r="L453" i="131"/>
  <c r="L454" i="131"/>
  <c r="L455" i="131"/>
  <c r="L456" i="131"/>
  <c r="L457" i="131"/>
  <c r="L458" i="131"/>
  <c r="L459" i="131"/>
  <c r="L460" i="131"/>
  <c r="L461" i="131"/>
  <c r="L462" i="131"/>
  <c r="L463" i="131"/>
  <c r="L464" i="131"/>
  <c r="L465" i="131"/>
  <c r="L466" i="131"/>
  <c r="L467" i="131"/>
  <c r="L468" i="131"/>
  <c r="L469" i="131"/>
  <c r="L470" i="131"/>
  <c r="L471" i="131"/>
  <c r="L472" i="131"/>
  <c r="L473" i="131"/>
  <c r="L474" i="131"/>
  <c r="L475" i="131"/>
  <c r="L476" i="131"/>
  <c r="L477" i="131"/>
  <c r="L478" i="131"/>
  <c r="L479" i="131"/>
  <c r="L480" i="131"/>
  <c r="L481" i="131"/>
  <c r="L482" i="131"/>
  <c r="L483" i="131"/>
  <c r="L484" i="131"/>
  <c r="L485" i="131"/>
  <c r="L486" i="131"/>
  <c r="L487" i="131"/>
  <c r="L488" i="131"/>
  <c r="L489" i="131"/>
  <c r="L490" i="131"/>
  <c r="L491" i="131"/>
  <c r="L492" i="131"/>
  <c r="L493" i="131"/>
  <c r="L494" i="131"/>
  <c r="L495" i="131"/>
  <c r="L496" i="131"/>
  <c r="L497" i="131"/>
  <c r="L498" i="131"/>
  <c r="L499" i="131"/>
  <c r="L500" i="131"/>
  <c r="L501" i="131"/>
  <c r="L502" i="131"/>
  <c r="L503" i="131"/>
  <c r="L504" i="131"/>
  <c r="L505" i="131"/>
  <c r="L506" i="131"/>
  <c r="L507" i="131"/>
  <c r="L508" i="131"/>
  <c r="L509" i="131"/>
  <c r="L510" i="131"/>
  <c r="L511" i="131"/>
  <c r="L512" i="131"/>
  <c r="L513" i="131"/>
  <c r="L514" i="131"/>
  <c r="L515" i="131"/>
  <c r="L516" i="131"/>
  <c r="L517" i="131"/>
  <c r="L518" i="131"/>
  <c r="L519" i="131"/>
  <c r="L520" i="131"/>
  <c r="L521" i="131"/>
  <c r="L522" i="131"/>
  <c r="L523" i="131"/>
  <c r="L524" i="131"/>
  <c r="L525" i="131"/>
  <c r="L526" i="131"/>
  <c r="L527" i="131"/>
  <c r="L528" i="131"/>
  <c r="L529" i="131"/>
  <c r="L530" i="131"/>
  <c r="L531" i="131"/>
  <c r="L532" i="131"/>
  <c r="L533" i="131"/>
  <c r="L534" i="131"/>
  <c r="L535" i="131"/>
  <c r="L536" i="131"/>
  <c r="L537" i="131"/>
  <c r="L538" i="131"/>
  <c r="L539" i="131"/>
  <c r="L540" i="131"/>
  <c r="L541" i="131"/>
  <c r="L542" i="131"/>
  <c r="L543" i="131"/>
  <c r="L544" i="131"/>
  <c r="L545" i="131"/>
  <c r="L546" i="131"/>
  <c r="L547" i="131"/>
  <c r="L548" i="131"/>
  <c r="L549" i="131"/>
  <c r="L550" i="131"/>
  <c r="L551" i="131"/>
  <c r="L552" i="131"/>
  <c r="L553" i="131"/>
  <c r="L554" i="131"/>
  <c r="L555" i="131"/>
  <c r="L556" i="131"/>
  <c r="L557" i="131"/>
  <c r="L558" i="131"/>
  <c r="L559" i="131"/>
  <c r="L560" i="131"/>
  <c r="L561" i="131"/>
  <c r="L562" i="131"/>
  <c r="L563" i="131"/>
  <c r="L564" i="131"/>
  <c r="L565" i="131"/>
  <c r="L566" i="131"/>
  <c r="L567" i="131"/>
  <c r="L568" i="131"/>
  <c r="L569" i="131"/>
  <c r="L570" i="131"/>
  <c r="L571" i="131"/>
  <c r="L572" i="131"/>
  <c r="L573" i="131"/>
  <c r="L574" i="131"/>
  <c r="L575" i="131"/>
  <c r="L576" i="131"/>
  <c r="L577" i="131"/>
  <c r="L578" i="131"/>
  <c r="L579" i="131"/>
  <c r="L580" i="131"/>
  <c r="L581" i="131"/>
  <c r="L582" i="131"/>
  <c r="L583" i="131"/>
  <c r="L584" i="131"/>
  <c r="L585" i="131"/>
  <c r="L586" i="131"/>
  <c r="L587" i="131"/>
  <c r="L588" i="131"/>
  <c r="L589" i="131"/>
  <c r="L590" i="131"/>
  <c r="L591" i="131"/>
  <c r="L592" i="131"/>
  <c r="L593" i="131"/>
  <c r="L594" i="131"/>
  <c r="L595" i="131"/>
  <c r="L596" i="131"/>
  <c r="L597" i="131"/>
  <c r="L598" i="131"/>
  <c r="L599" i="131"/>
  <c r="L600" i="131"/>
  <c r="L601" i="131"/>
  <c r="L602" i="131"/>
  <c r="L603" i="131"/>
  <c r="L604" i="131"/>
  <c r="L605" i="131"/>
  <c r="L606" i="131"/>
  <c r="L607" i="131"/>
  <c r="L608" i="131"/>
  <c r="L609" i="131"/>
  <c r="L610" i="131"/>
  <c r="L611" i="131"/>
  <c r="L612" i="131"/>
  <c r="L613" i="131"/>
  <c r="L614" i="131"/>
  <c r="L615" i="131"/>
  <c r="L616" i="131"/>
  <c r="L617" i="131"/>
  <c r="L618" i="131"/>
  <c r="L619" i="131"/>
  <c r="L620" i="131"/>
  <c r="L621" i="131"/>
  <c r="L622" i="131"/>
  <c r="L623" i="131"/>
  <c r="L624" i="131"/>
  <c r="L625" i="131"/>
  <c r="L626" i="131"/>
  <c r="L627" i="131"/>
  <c r="L628" i="131"/>
  <c r="L629" i="131"/>
  <c r="L630" i="131"/>
  <c r="L631" i="131"/>
  <c r="L632" i="131"/>
  <c r="L633" i="131"/>
  <c r="L634" i="131"/>
  <c r="L635" i="131"/>
  <c r="L636" i="131"/>
  <c r="L637" i="131"/>
  <c r="L638" i="131"/>
  <c r="L639" i="131"/>
  <c r="L640" i="131"/>
  <c r="L641" i="131"/>
  <c r="L642" i="131"/>
  <c r="L643" i="131"/>
  <c r="L644" i="131"/>
  <c r="L645" i="131"/>
  <c r="L646" i="131"/>
  <c r="L647" i="131"/>
  <c r="L648" i="131"/>
  <c r="L649" i="131"/>
  <c r="L650" i="131"/>
  <c r="L651" i="131"/>
  <c r="L652" i="131"/>
  <c r="L653" i="131"/>
  <c r="L654" i="131"/>
  <c r="L655" i="131"/>
  <c r="L656" i="131"/>
  <c r="L657" i="131"/>
  <c r="L658" i="131"/>
  <c r="L659" i="131"/>
  <c r="L660" i="131"/>
  <c r="L661" i="131"/>
  <c r="L662" i="131"/>
  <c r="L663" i="131"/>
  <c r="L664" i="131"/>
  <c r="L665" i="131"/>
  <c r="L666" i="131"/>
  <c r="L667" i="131"/>
  <c r="L668" i="131"/>
  <c r="L669" i="131"/>
  <c r="L670" i="131"/>
  <c r="L671" i="131"/>
  <c r="L672" i="131"/>
  <c r="L673" i="131"/>
  <c r="L674" i="131"/>
  <c r="L675" i="131"/>
  <c r="L676" i="131"/>
  <c r="L677" i="131"/>
  <c r="L678" i="131"/>
  <c r="L679" i="131"/>
  <c r="L680" i="131"/>
  <c r="L681" i="131"/>
  <c r="L682" i="131"/>
  <c r="L683" i="131"/>
  <c r="L684" i="131"/>
  <c r="L685" i="131"/>
  <c r="L686" i="131"/>
  <c r="L687" i="131"/>
  <c r="L688" i="131"/>
  <c r="L689" i="131"/>
  <c r="L690" i="131"/>
  <c r="L691" i="131"/>
  <c r="L692" i="131"/>
  <c r="L693" i="131"/>
  <c r="L694" i="131"/>
  <c r="L695" i="131"/>
  <c r="L696" i="131"/>
  <c r="L697" i="131"/>
  <c r="L698" i="131"/>
  <c r="L699" i="131"/>
  <c r="L700" i="131"/>
  <c r="L701" i="131"/>
  <c r="L702" i="131"/>
  <c r="L703" i="131"/>
  <c r="L704" i="131"/>
  <c r="L705" i="131"/>
  <c r="L706" i="131"/>
  <c r="L707" i="131"/>
  <c r="L708" i="131"/>
  <c r="L709" i="131"/>
  <c r="L710" i="131"/>
  <c r="L711" i="131"/>
  <c r="L712" i="131"/>
  <c r="L713" i="131"/>
  <c r="L714" i="131"/>
  <c r="L715" i="131"/>
  <c r="L716" i="131"/>
  <c r="L717" i="131"/>
  <c r="L718" i="131"/>
  <c r="L719" i="131"/>
  <c r="L720" i="131"/>
  <c r="L721" i="131"/>
  <c r="L722" i="131"/>
  <c r="L723" i="131"/>
  <c r="L724" i="131"/>
  <c r="L725" i="131"/>
  <c r="L726" i="131"/>
  <c r="L727" i="131"/>
  <c r="L728" i="131"/>
  <c r="L729" i="131"/>
  <c r="L730" i="131"/>
  <c r="L731" i="131"/>
  <c r="L732" i="131"/>
  <c r="L733" i="131"/>
  <c r="L734" i="131"/>
  <c r="L735" i="131"/>
  <c r="L736" i="131"/>
  <c r="L737" i="131"/>
  <c r="L738" i="131"/>
  <c r="L739" i="131"/>
  <c r="L740" i="131"/>
  <c r="L741" i="131"/>
  <c r="L742" i="131"/>
  <c r="L743" i="131"/>
  <c r="L744" i="131"/>
  <c r="L745" i="131"/>
  <c r="L746" i="131"/>
  <c r="L747" i="131"/>
  <c r="L748" i="131"/>
  <c r="L749" i="131"/>
  <c r="L750" i="131"/>
  <c r="L751" i="131"/>
  <c r="L752" i="131"/>
  <c r="L753" i="131"/>
  <c r="L754" i="131"/>
  <c r="L755" i="131"/>
  <c r="L756" i="131"/>
  <c r="L757" i="131"/>
  <c r="L758" i="131"/>
  <c r="L759" i="131"/>
  <c r="L760" i="131"/>
  <c r="L761" i="131"/>
  <c r="L762" i="131"/>
  <c r="L763" i="131"/>
  <c r="L764" i="131"/>
  <c r="L765" i="131"/>
  <c r="L766" i="131"/>
  <c r="L767" i="131"/>
  <c r="L768" i="131"/>
  <c r="L769" i="131"/>
  <c r="L770" i="131"/>
  <c r="L771" i="131"/>
  <c r="L772" i="131"/>
  <c r="L773" i="131"/>
  <c r="L774" i="131"/>
  <c r="L775" i="131"/>
  <c r="L776" i="131"/>
  <c r="L777" i="131"/>
  <c r="L778" i="131"/>
  <c r="L779" i="131"/>
  <c r="L780" i="131"/>
  <c r="L781" i="131"/>
  <c r="L782" i="131"/>
  <c r="L783" i="131"/>
  <c r="L784" i="131"/>
  <c r="L785" i="131"/>
  <c r="L786" i="131"/>
  <c r="L787" i="131"/>
  <c r="L788" i="131"/>
  <c r="L789" i="131"/>
  <c r="L790" i="131"/>
  <c r="L791" i="131"/>
  <c r="L792" i="131"/>
  <c r="L793" i="131"/>
  <c r="L794" i="131"/>
  <c r="L795" i="131"/>
  <c r="L796" i="131"/>
  <c r="L797" i="131"/>
  <c r="L798" i="131"/>
  <c r="L799" i="131"/>
  <c r="L800" i="131"/>
  <c r="L801" i="131"/>
  <c r="L802" i="131"/>
  <c r="L803" i="131"/>
  <c r="L804" i="131"/>
  <c r="L805" i="131"/>
  <c r="L806" i="131"/>
  <c r="L807" i="131"/>
  <c r="L808" i="131"/>
  <c r="L809" i="131"/>
  <c r="L810" i="131"/>
  <c r="L811" i="131"/>
  <c r="L812" i="131"/>
  <c r="L813" i="131"/>
  <c r="L814" i="131"/>
  <c r="L815" i="131"/>
  <c r="L816" i="131"/>
  <c r="L817" i="131"/>
  <c r="L818" i="131"/>
  <c r="L819" i="131"/>
  <c r="L820" i="131"/>
  <c r="L821" i="131"/>
  <c r="L822" i="131"/>
  <c r="L823" i="131"/>
  <c r="L824" i="131"/>
  <c r="L825" i="131"/>
  <c r="L826" i="131"/>
  <c r="L827" i="131"/>
  <c r="L828" i="131"/>
  <c r="L829" i="131"/>
  <c r="L830" i="131"/>
  <c r="L831" i="131"/>
  <c r="L832" i="131"/>
  <c r="L833" i="131"/>
  <c r="L834" i="131"/>
  <c r="L835" i="131"/>
  <c r="L836" i="131"/>
  <c r="L837" i="131"/>
  <c r="L838" i="131"/>
  <c r="L839" i="131"/>
  <c r="L840" i="131"/>
  <c r="L841" i="131"/>
  <c r="L842" i="131"/>
  <c r="L843" i="131"/>
  <c r="L844" i="131"/>
  <c r="L845" i="131"/>
  <c r="L846" i="131"/>
  <c r="L847" i="131"/>
  <c r="L848" i="131"/>
  <c r="L849" i="131"/>
  <c r="L850" i="131"/>
  <c r="L851" i="131"/>
  <c r="L852" i="131"/>
  <c r="L853" i="131"/>
  <c r="L854" i="131"/>
  <c r="L855" i="131"/>
  <c r="L856" i="131"/>
  <c r="L857" i="131"/>
  <c r="L858" i="131"/>
  <c r="L859" i="131"/>
  <c r="L860" i="131"/>
  <c r="L861" i="131"/>
  <c r="L862" i="131"/>
  <c r="L863" i="131"/>
  <c r="L864" i="131"/>
  <c r="L865" i="131"/>
  <c r="L866" i="131"/>
  <c r="L867" i="131"/>
  <c r="L868" i="131"/>
  <c r="L869" i="131"/>
  <c r="L870" i="131"/>
  <c r="L871" i="131"/>
  <c r="L872" i="131"/>
  <c r="L873" i="131"/>
  <c r="L874" i="131"/>
  <c r="L875" i="131"/>
  <c r="L876" i="131"/>
  <c r="L877" i="131"/>
  <c r="L878" i="131"/>
  <c r="L879" i="131"/>
  <c r="L880" i="131"/>
  <c r="L881" i="131"/>
  <c r="L882" i="131"/>
  <c r="L883" i="131"/>
  <c r="L884" i="131"/>
  <c r="L885" i="131"/>
  <c r="L886" i="131"/>
  <c r="L887" i="131"/>
  <c r="L888" i="131"/>
  <c r="L889" i="131"/>
  <c r="L890" i="131"/>
  <c r="L891" i="131"/>
  <c r="L892" i="131"/>
  <c r="L893" i="131"/>
  <c r="L894" i="131"/>
  <c r="L895" i="131"/>
  <c r="L896" i="131"/>
  <c r="L897" i="131"/>
  <c r="L898" i="131"/>
  <c r="L899" i="131"/>
  <c r="L900" i="131"/>
  <c r="L901" i="131"/>
  <c r="L902" i="131"/>
  <c r="L903" i="131"/>
  <c r="L904" i="131"/>
  <c r="L905" i="131"/>
  <c r="L906" i="131"/>
  <c r="L907" i="131"/>
  <c r="L908" i="131"/>
  <c r="L909" i="131"/>
  <c r="L910" i="131"/>
  <c r="L911" i="131"/>
  <c r="L912" i="131"/>
  <c r="L913" i="131"/>
  <c r="L914" i="131"/>
  <c r="L915" i="131"/>
  <c r="L916" i="131"/>
  <c r="L917" i="131"/>
  <c r="L918" i="131"/>
  <c r="L919" i="131"/>
  <c r="L920" i="131"/>
  <c r="L921" i="131"/>
  <c r="L922" i="131"/>
  <c r="L923" i="131"/>
  <c r="L924" i="131"/>
  <c r="L925" i="131"/>
  <c r="L926" i="131"/>
  <c r="L927" i="131"/>
  <c r="L928" i="131"/>
  <c r="L929" i="131"/>
  <c r="L930" i="131"/>
  <c r="L931" i="131"/>
  <c r="L932" i="131"/>
  <c r="L933" i="131"/>
  <c r="L934" i="131"/>
  <c r="L935" i="131"/>
  <c r="L936" i="131"/>
  <c r="L937" i="131"/>
  <c r="L938" i="131"/>
  <c r="L939" i="131"/>
  <c r="L940" i="131"/>
  <c r="L941" i="131"/>
  <c r="L942" i="131"/>
  <c r="L943" i="131"/>
  <c r="L944" i="131"/>
  <c r="L945" i="131"/>
  <c r="L946" i="131"/>
  <c r="L947" i="131"/>
  <c r="L948" i="131"/>
  <c r="L949" i="131"/>
  <c r="L950" i="131"/>
  <c r="L951" i="131"/>
  <c r="L952" i="131"/>
  <c r="L953" i="131"/>
  <c r="L954" i="131"/>
  <c r="L955" i="131"/>
  <c r="L956" i="131"/>
  <c r="L957" i="131"/>
  <c r="L958" i="131"/>
  <c r="L959" i="131"/>
  <c r="L960" i="131"/>
  <c r="L961" i="131"/>
  <c r="L962" i="131"/>
  <c r="L963" i="131"/>
  <c r="L964" i="131"/>
  <c r="L965" i="131"/>
  <c r="L966" i="131"/>
  <c r="L967" i="131"/>
  <c r="L968" i="131"/>
  <c r="L969" i="131"/>
  <c r="L970" i="131"/>
  <c r="L971" i="131"/>
  <c r="L972" i="131"/>
  <c r="L973" i="131"/>
  <c r="L974" i="131"/>
  <c r="L975" i="131"/>
  <c r="L976" i="131"/>
  <c r="L977" i="131"/>
  <c r="L978" i="131"/>
  <c r="L979" i="131"/>
  <c r="L980" i="131"/>
  <c r="L981" i="131"/>
  <c r="L982" i="131"/>
  <c r="L983" i="131"/>
  <c r="L984" i="131"/>
  <c r="L985" i="131"/>
  <c r="L986" i="131"/>
  <c r="L987" i="131"/>
  <c r="L988" i="131"/>
  <c r="L989" i="131"/>
  <c r="L990" i="131"/>
  <c r="L991" i="131"/>
  <c r="L992" i="131"/>
  <c r="L993" i="131"/>
  <c r="L994" i="131"/>
  <c r="L995" i="131"/>
  <c r="L996" i="131"/>
  <c r="L997" i="131"/>
  <c r="L998" i="131"/>
  <c r="L999" i="131"/>
  <c r="L1000" i="131"/>
  <c r="L1001" i="131"/>
  <c r="L1002" i="131"/>
  <c r="L1003" i="131"/>
  <c r="L1004" i="131"/>
  <c r="L1005" i="131"/>
  <c r="L1006" i="131"/>
  <c r="L1007" i="131"/>
  <c r="L1008" i="131"/>
  <c r="L1009" i="131"/>
  <c r="L1010" i="131"/>
  <c r="L1011" i="131"/>
  <c r="L1012" i="131"/>
  <c r="L1013" i="131"/>
  <c r="L1014" i="131"/>
  <c r="L1015" i="131"/>
  <c r="L1016" i="131"/>
  <c r="L1017" i="131"/>
  <c r="L1018" i="131"/>
  <c r="L1019" i="131"/>
  <c r="L1020" i="131"/>
  <c r="L1021" i="131"/>
  <c r="L1022" i="131"/>
  <c r="L1023" i="131"/>
  <c r="L1024" i="131"/>
  <c r="L1025" i="131"/>
  <c r="L1026" i="131"/>
  <c r="L1027" i="131"/>
  <c r="L1028" i="131"/>
  <c r="L1029" i="131"/>
  <c r="L1030" i="131"/>
  <c r="L1031" i="131"/>
  <c r="L1032" i="131"/>
  <c r="L1033" i="131"/>
  <c r="L1034" i="131"/>
  <c r="L1035" i="131"/>
  <c r="L1036" i="131"/>
  <c r="L1037" i="131"/>
  <c r="L1038" i="131"/>
  <c r="L1039" i="131"/>
  <c r="L1040" i="131"/>
  <c r="L1041" i="131"/>
  <c r="L1042" i="131"/>
  <c r="L1043" i="131"/>
  <c r="L1044" i="131"/>
  <c r="L1045" i="131"/>
  <c r="L1046" i="131"/>
  <c r="L1047" i="131"/>
  <c r="L1048" i="131"/>
  <c r="L1049" i="131"/>
  <c r="L1050" i="131"/>
  <c r="L1051" i="131"/>
  <c r="L1052" i="131"/>
  <c r="L1053" i="131"/>
  <c r="L1054" i="131"/>
  <c r="L1055" i="131"/>
  <c r="L1056" i="131"/>
  <c r="L1057" i="131"/>
  <c r="L1058" i="131"/>
  <c r="L1059" i="131"/>
  <c r="L1060" i="131"/>
  <c r="L1061" i="131"/>
  <c r="L1062" i="131"/>
  <c r="L1063" i="131"/>
  <c r="L1064" i="131"/>
  <c r="L1065" i="131"/>
  <c r="L1066" i="131"/>
  <c r="L1067" i="131"/>
  <c r="L1068" i="131"/>
  <c r="L1069" i="131"/>
  <c r="L1070" i="131"/>
  <c r="L1071" i="131"/>
  <c r="L1072" i="131"/>
  <c r="L1073" i="131"/>
  <c r="L1074" i="131"/>
  <c r="L1075" i="131"/>
  <c r="L1076" i="131"/>
  <c r="L1077" i="131"/>
  <c r="L1078" i="131"/>
  <c r="L1079" i="131"/>
  <c r="L1080" i="131"/>
  <c r="L1081" i="131"/>
  <c r="L1082" i="131"/>
  <c r="L1083" i="131"/>
  <c r="L1084" i="131"/>
  <c r="L1085" i="131"/>
  <c r="L1086" i="131"/>
  <c r="L1087" i="131"/>
  <c r="L1088" i="131"/>
  <c r="L1089" i="131"/>
  <c r="L1090" i="131"/>
  <c r="L1091" i="131"/>
  <c r="L1092" i="131"/>
  <c r="L1093" i="131"/>
  <c r="L1094" i="131"/>
  <c r="L1095" i="131"/>
  <c r="L1096" i="131"/>
  <c r="L1097" i="131"/>
  <c r="L1098" i="131"/>
  <c r="L1099" i="131"/>
  <c r="L1100" i="131"/>
  <c r="L1101" i="131"/>
  <c r="L1102" i="131"/>
  <c r="L1103" i="131"/>
  <c r="L1104" i="131"/>
  <c r="L1105" i="131"/>
  <c r="L1106" i="131"/>
  <c r="L1107" i="131"/>
  <c r="L1108" i="131"/>
  <c r="L1109" i="131"/>
  <c r="L1110" i="131"/>
  <c r="L1111" i="131"/>
  <c r="L1112" i="131"/>
  <c r="L1113" i="131"/>
  <c r="L1114" i="131"/>
  <c r="L1115" i="131"/>
  <c r="L1116" i="131"/>
  <c r="L1117" i="131"/>
  <c r="L1118" i="131"/>
  <c r="L1119" i="131"/>
  <c r="L1120" i="131"/>
  <c r="L1121" i="131"/>
  <c r="L1122" i="131"/>
  <c r="L1123" i="131"/>
  <c r="L1124" i="131"/>
  <c r="L1125" i="131"/>
  <c r="L1126" i="131"/>
  <c r="L1127" i="131"/>
  <c r="L1128" i="131"/>
  <c r="L1129" i="131"/>
  <c r="L1130" i="131"/>
  <c r="L1131" i="131"/>
  <c r="L1132" i="131"/>
  <c r="L1133" i="131"/>
  <c r="L1134" i="131"/>
  <c r="L1135" i="131"/>
  <c r="L1136" i="131"/>
  <c r="L1137" i="131"/>
  <c r="L1138" i="131"/>
  <c r="L1139" i="131"/>
  <c r="L1140" i="131"/>
  <c r="L1141" i="131"/>
  <c r="L1142" i="131"/>
  <c r="L1143" i="131"/>
  <c r="L1144" i="131"/>
  <c r="L1145" i="131"/>
  <c r="L1146" i="131"/>
  <c r="L1147" i="131"/>
  <c r="L1148" i="131"/>
  <c r="L1149" i="131"/>
  <c r="L1150" i="131"/>
  <c r="L1151" i="131"/>
  <c r="L1152" i="131"/>
  <c r="L1153" i="131"/>
  <c r="L1154" i="131"/>
  <c r="L1155" i="131"/>
  <c r="L1156" i="131"/>
  <c r="L1157" i="131"/>
  <c r="L1158" i="131"/>
  <c r="L1159" i="131"/>
  <c r="L1160" i="131"/>
  <c r="L1161" i="131"/>
  <c r="L1162" i="131"/>
  <c r="L1163" i="131"/>
  <c r="L1164" i="131"/>
  <c r="L1165" i="131"/>
  <c r="L1166" i="131"/>
  <c r="L1167" i="131"/>
  <c r="L1168" i="131"/>
  <c r="L1169" i="131"/>
  <c r="L1170" i="131"/>
  <c r="L1171" i="131"/>
  <c r="L1172" i="131"/>
  <c r="L1173" i="131"/>
  <c r="L1174" i="131"/>
  <c r="L1175" i="131"/>
  <c r="L1176" i="131"/>
  <c r="L1177" i="131"/>
  <c r="L1178" i="131"/>
  <c r="L1179" i="131"/>
  <c r="L1180" i="131"/>
  <c r="L1181" i="131"/>
  <c r="L1182" i="131"/>
  <c r="L1183" i="131"/>
  <c r="L1184" i="131"/>
  <c r="L1185" i="131"/>
  <c r="L1186" i="131"/>
  <c r="L1187" i="131"/>
  <c r="L1188" i="131"/>
  <c r="L1189" i="131"/>
  <c r="L1190" i="131"/>
  <c r="L1191" i="131"/>
  <c r="L1192" i="131"/>
  <c r="L1193" i="131"/>
  <c r="L1194" i="131"/>
  <c r="L1195" i="131"/>
  <c r="L1196" i="131"/>
  <c r="L1197" i="131"/>
  <c r="L1198" i="131"/>
  <c r="L1199" i="131"/>
  <c r="L1200" i="131"/>
  <c r="L1201" i="131"/>
  <c r="L1202" i="131"/>
  <c r="L1203" i="131"/>
  <c r="L1204" i="131"/>
  <c r="L1205" i="131"/>
  <c r="L1206" i="131"/>
  <c r="L1207" i="131"/>
  <c r="L1208" i="131"/>
  <c r="L1209" i="131"/>
  <c r="L1210" i="131"/>
  <c r="L1211" i="131"/>
  <c r="L1212" i="131"/>
  <c r="L1213" i="131"/>
  <c r="L1214" i="131"/>
  <c r="L1215" i="131"/>
  <c r="L1216" i="131"/>
  <c r="L1217" i="131"/>
  <c r="L1218" i="131"/>
  <c r="L1219" i="131"/>
  <c r="L1220" i="131"/>
  <c r="L1221" i="131"/>
  <c r="L1222" i="131"/>
  <c r="L1223" i="131"/>
  <c r="L1224" i="131"/>
  <c r="L1225" i="131"/>
  <c r="L1226" i="131"/>
  <c r="L1227" i="131"/>
  <c r="L1228" i="131"/>
  <c r="L1229" i="131"/>
  <c r="L1230" i="131"/>
  <c r="L1231" i="131"/>
  <c r="L1232" i="131"/>
  <c r="L1233" i="131"/>
  <c r="L1234" i="131"/>
  <c r="L1235" i="131"/>
  <c r="L1236" i="131"/>
  <c r="L1237" i="131"/>
  <c r="L1238" i="131"/>
  <c r="L1239" i="131"/>
  <c r="L1240" i="131"/>
  <c r="L1241" i="131"/>
  <c r="L1242" i="131"/>
  <c r="L1243" i="131"/>
  <c r="L1244" i="131"/>
  <c r="L1245" i="131"/>
  <c r="L1246" i="131"/>
  <c r="L1247" i="131"/>
  <c r="L1248" i="131"/>
  <c r="L1249" i="131"/>
  <c r="L1250" i="131"/>
  <c r="L1251" i="131"/>
  <c r="L1252" i="131"/>
  <c r="L1253" i="131"/>
  <c r="L1254" i="131"/>
  <c r="L1255" i="131"/>
  <c r="L1256" i="131"/>
  <c r="L1257" i="131"/>
  <c r="L1258" i="131"/>
  <c r="L1259" i="131"/>
  <c r="L1260" i="131"/>
  <c r="L1261" i="131"/>
  <c r="L1262" i="131"/>
  <c r="L1263" i="131"/>
  <c r="L1264" i="131"/>
  <c r="L1265" i="131"/>
  <c r="L1266" i="131"/>
  <c r="L1267" i="131"/>
  <c r="L1268" i="131"/>
  <c r="L1269" i="131"/>
  <c r="L1270" i="131"/>
  <c r="L358" i="131"/>
  <c r="L5" i="131"/>
  <c r="L6" i="131"/>
  <c r="L7" i="131"/>
  <c r="L8" i="131"/>
  <c r="L9" i="131"/>
  <c r="L10" i="131"/>
  <c r="L11" i="131"/>
  <c r="L12" i="131"/>
  <c r="L13" i="131"/>
  <c r="L14" i="131"/>
  <c r="L15" i="131"/>
  <c r="L16" i="131"/>
  <c r="L17" i="131"/>
  <c r="L18" i="131"/>
  <c r="L19" i="131"/>
  <c r="L20" i="131"/>
  <c r="L21" i="131"/>
  <c r="L22" i="131"/>
  <c r="L23" i="131"/>
  <c r="L24" i="131"/>
  <c r="L25" i="131"/>
  <c r="L26" i="131"/>
  <c r="L27" i="131"/>
  <c r="L28" i="131"/>
  <c r="L29" i="131"/>
  <c r="L30" i="131"/>
  <c r="L31" i="131"/>
  <c r="L32" i="131"/>
  <c r="L33" i="131"/>
  <c r="L34" i="131"/>
  <c r="L35" i="131"/>
  <c r="L36" i="131"/>
  <c r="L37" i="131"/>
  <c r="L38" i="131"/>
  <c r="L39" i="131"/>
  <c r="L40" i="131"/>
  <c r="L41" i="131"/>
  <c r="L42" i="131"/>
  <c r="L43" i="131"/>
  <c r="L44" i="131"/>
  <c r="L45" i="131"/>
  <c r="L46" i="131"/>
  <c r="L47" i="131"/>
  <c r="L48" i="131"/>
  <c r="L49" i="131"/>
  <c r="L50" i="131"/>
  <c r="L51" i="131"/>
  <c r="L52" i="131"/>
  <c r="L53" i="131"/>
  <c r="L54" i="131"/>
  <c r="L55" i="131"/>
  <c r="L56" i="131"/>
  <c r="L57" i="131"/>
  <c r="L58" i="131"/>
  <c r="L59" i="131"/>
  <c r="L60" i="131"/>
  <c r="L61" i="131"/>
  <c r="L62" i="131"/>
  <c r="L63" i="131"/>
  <c r="L64" i="131"/>
  <c r="L65" i="131"/>
  <c r="L66" i="131"/>
  <c r="L67" i="131"/>
  <c r="L68" i="131"/>
  <c r="L69" i="131"/>
  <c r="L70" i="131"/>
  <c r="L71" i="131"/>
  <c r="L72" i="131"/>
  <c r="L73" i="131"/>
  <c r="L74" i="131"/>
  <c r="L75" i="131"/>
  <c r="L76" i="131"/>
  <c r="L77" i="131"/>
  <c r="L78" i="131"/>
  <c r="L79" i="131"/>
  <c r="L80" i="131"/>
  <c r="L81" i="131"/>
  <c r="L82" i="131"/>
  <c r="L83" i="131"/>
  <c r="L84" i="131"/>
  <c r="L85" i="131"/>
  <c r="L86" i="131"/>
  <c r="L87" i="131"/>
  <c r="L88" i="131"/>
  <c r="L89" i="131"/>
  <c r="L90" i="131"/>
  <c r="L91" i="131"/>
  <c r="L92" i="131"/>
  <c r="L93" i="131"/>
  <c r="L94" i="131"/>
  <c r="L95" i="131"/>
  <c r="L96" i="131"/>
  <c r="L97" i="131"/>
  <c r="L98" i="131"/>
  <c r="L99" i="131"/>
  <c r="L100" i="131"/>
  <c r="L101" i="131"/>
  <c r="L102" i="131"/>
  <c r="L103" i="131"/>
  <c r="L104" i="131"/>
  <c r="L105" i="131"/>
  <c r="L106" i="131"/>
  <c r="L107" i="131"/>
  <c r="L108" i="131"/>
  <c r="L109" i="131"/>
  <c r="L110" i="131"/>
  <c r="L111" i="131"/>
  <c r="L112" i="131"/>
  <c r="L113" i="131"/>
  <c r="L114" i="131"/>
  <c r="L115" i="131"/>
  <c r="L116" i="131"/>
  <c r="L117" i="131"/>
  <c r="L118" i="131"/>
  <c r="L119" i="131"/>
  <c r="L120" i="131"/>
  <c r="L121" i="131"/>
  <c r="L122" i="131"/>
  <c r="L123" i="131"/>
  <c r="L124" i="131"/>
  <c r="L125" i="131"/>
  <c r="L126" i="131"/>
  <c r="L127" i="131"/>
  <c r="L128" i="131"/>
  <c r="L129" i="131"/>
  <c r="L130" i="131"/>
  <c r="L131" i="131"/>
  <c r="L132" i="131"/>
  <c r="L133" i="131"/>
  <c r="L134" i="131"/>
  <c r="L135" i="131"/>
  <c r="L136" i="131"/>
  <c r="L137" i="131"/>
  <c r="L138" i="131"/>
  <c r="L139" i="131"/>
  <c r="L140" i="131"/>
  <c r="L141" i="131"/>
  <c r="L142" i="131"/>
  <c r="L143" i="131"/>
  <c r="L144" i="131"/>
  <c r="L145" i="131"/>
  <c r="L146" i="131"/>
  <c r="L147" i="131"/>
  <c r="L148" i="131"/>
  <c r="L149" i="131"/>
  <c r="L150" i="131"/>
  <c r="L151" i="131"/>
  <c r="L152" i="131"/>
  <c r="L153" i="131"/>
  <c r="L154" i="131"/>
  <c r="L155" i="131"/>
  <c r="L156" i="131"/>
  <c r="L157" i="131"/>
  <c r="L158" i="131"/>
  <c r="L159" i="131"/>
  <c r="L160" i="131"/>
  <c r="L161" i="131"/>
  <c r="L162" i="131"/>
  <c r="L163" i="131"/>
  <c r="L164" i="131"/>
  <c r="L165" i="131"/>
  <c r="L166" i="131"/>
  <c r="L167" i="131"/>
  <c r="L168" i="131"/>
  <c r="L169" i="131"/>
  <c r="L170" i="131"/>
  <c r="L171" i="131"/>
  <c r="L172" i="131"/>
  <c r="L173" i="131"/>
  <c r="L174" i="131"/>
  <c r="L175" i="131"/>
  <c r="L176" i="131"/>
  <c r="L177" i="131"/>
  <c r="L178" i="131"/>
  <c r="L179" i="131"/>
  <c r="L180" i="131"/>
  <c r="L181" i="131"/>
  <c r="L182" i="131"/>
  <c r="L183" i="131"/>
  <c r="L184" i="131"/>
  <c r="L185" i="131"/>
  <c r="L186" i="131"/>
  <c r="L187" i="131"/>
  <c r="L188" i="131"/>
  <c r="L189" i="131"/>
  <c r="L190" i="131"/>
  <c r="L191" i="131"/>
  <c r="L192" i="131"/>
  <c r="L193" i="131"/>
  <c r="L194" i="131"/>
  <c r="L195" i="131"/>
  <c r="L196" i="131"/>
  <c r="L197" i="131"/>
  <c r="L198" i="131"/>
  <c r="L199" i="131"/>
  <c r="L200" i="131"/>
  <c r="L201" i="131"/>
  <c r="L202" i="131"/>
  <c r="L203" i="131"/>
  <c r="L204" i="131"/>
  <c r="L205" i="131"/>
  <c r="L206" i="131"/>
  <c r="L207" i="131"/>
  <c r="L208" i="131"/>
  <c r="L209" i="131"/>
  <c r="L210" i="131"/>
  <c r="L211" i="131"/>
  <c r="L212" i="131"/>
  <c r="L213" i="131"/>
  <c r="L214" i="131"/>
  <c r="L215" i="131"/>
  <c r="L216" i="131"/>
  <c r="L217" i="131"/>
  <c r="L218" i="131"/>
  <c r="L219" i="131"/>
  <c r="L220" i="131"/>
  <c r="L221" i="131"/>
  <c r="L222" i="131"/>
  <c r="L223" i="131"/>
  <c r="L224" i="131"/>
  <c r="L225" i="131"/>
  <c r="L226" i="131"/>
  <c r="L227" i="131"/>
  <c r="L228" i="131"/>
  <c r="L229" i="131"/>
  <c r="L230" i="131"/>
  <c r="L231" i="131"/>
  <c r="L232" i="131"/>
  <c r="L233" i="131"/>
  <c r="L234" i="131"/>
  <c r="L235" i="131"/>
  <c r="L236" i="131"/>
  <c r="L237" i="131"/>
  <c r="L238" i="131"/>
  <c r="L239" i="131"/>
  <c r="L240" i="131"/>
  <c r="L241" i="131"/>
  <c r="L242" i="131"/>
  <c r="L243" i="131"/>
  <c r="L244" i="131"/>
  <c r="L245" i="131"/>
  <c r="L246" i="131"/>
  <c r="L247" i="131"/>
  <c r="L248" i="131"/>
  <c r="L249" i="131"/>
  <c r="L250" i="131"/>
  <c r="L251" i="131"/>
  <c r="L252" i="131"/>
  <c r="L253" i="131"/>
  <c r="L254" i="131"/>
  <c r="L255" i="131"/>
  <c r="L256" i="131"/>
  <c r="L257" i="131"/>
  <c r="L258" i="131"/>
  <c r="L259" i="131"/>
  <c r="L260" i="131"/>
  <c r="L261" i="131"/>
  <c r="L262" i="131"/>
  <c r="L263" i="131"/>
  <c r="L264" i="131"/>
  <c r="L265" i="131"/>
  <c r="L266" i="131"/>
  <c r="L267" i="131"/>
  <c r="L268" i="131"/>
  <c r="L269" i="131"/>
  <c r="L270" i="131"/>
  <c r="L271" i="131"/>
  <c r="L272" i="131"/>
  <c r="L273" i="131"/>
  <c r="L274" i="131"/>
  <c r="L275" i="131"/>
  <c r="L276" i="131"/>
  <c r="L277" i="131"/>
  <c r="L278" i="131"/>
  <c r="L279" i="131"/>
  <c r="L280" i="131"/>
  <c r="L281" i="131"/>
  <c r="L282" i="131"/>
  <c r="L283" i="131"/>
  <c r="L284" i="131"/>
  <c r="L285" i="131"/>
  <c r="L286" i="131"/>
  <c r="L287" i="131"/>
  <c r="L288" i="131"/>
  <c r="L289" i="131"/>
  <c r="L290" i="131"/>
  <c r="L291" i="131"/>
  <c r="L292" i="131"/>
  <c r="L293" i="131"/>
  <c r="L294" i="131"/>
  <c r="L295" i="131"/>
  <c r="L296" i="131"/>
  <c r="L297" i="131"/>
  <c r="L298" i="131"/>
  <c r="L299" i="131"/>
  <c r="L300" i="131"/>
  <c r="L301" i="131"/>
  <c r="L302" i="131"/>
  <c r="L303" i="131"/>
  <c r="L304" i="131"/>
  <c r="L305" i="131"/>
  <c r="L306" i="131"/>
  <c r="L307" i="131"/>
  <c r="L308" i="131"/>
  <c r="L309" i="131"/>
  <c r="L310" i="131"/>
  <c r="L311" i="131"/>
  <c r="L312" i="131"/>
  <c r="L313" i="131"/>
  <c r="L314" i="131"/>
  <c r="L315" i="131"/>
  <c r="L316" i="131"/>
  <c r="L317" i="131"/>
  <c r="L318" i="131"/>
  <c r="L319" i="131"/>
  <c r="L320" i="131"/>
  <c r="L321" i="131"/>
  <c r="L322" i="131"/>
  <c r="L323" i="131"/>
  <c r="L324" i="131"/>
  <c r="L325" i="131"/>
  <c r="L326" i="131"/>
  <c r="L327" i="131"/>
  <c r="L328" i="131"/>
  <c r="L329" i="131"/>
  <c r="L330" i="131"/>
  <c r="L331" i="131"/>
  <c r="L332" i="131"/>
  <c r="L333" i="131"/>
  <c r="L334" i="131"/>
  <c r="L335" i="131"/>
  <c r="L336" i="131"/>
  <c r="L337" i="131"/>
  <c r="L338" i="131"/>
  <c r="L339" i="131"/>
  <c r="L340" i="131"/>
  <c r="L341" i="131"/>
  <c r="L342" i="131"/>
  <c r="L343" i="131"/>
  <c r="L344" i="131"/>
  <c r="L345" i="131"/>
  <c r="L346" i="131"/>
  <c r="L347" i="131"/>
  <c r="L348" i="131"/>
  <c r="L349" i="131"/>
  <c r="L350" i="131"/>
  <c r="L351" i="131"/>
  <c r="L352" i="131"/>
  <c r="L353" i="131"/>
  <c r="L354" i="131"/>
  <c r="L355" i="131"/>
  <c r="L356" i="131"/>
  <c r="L4" i="131"/>
  <c r="M357" i="131"/>
  <c r="M3" i="131" l="1"/>
  <c r="D17" i="16" s="1"/>
  <c r="L3" i="131"/>
  <c r="C17" i="16" s="1"/>
  <c r="K3" i="131"/>
  <c r="J3" i="131"/>
  <c r="I3" i="131"/>
  <c r="H3" i="131"/>
  <c r="H4" i="145"/>
  <c r="G4" i="145"/>
  <c r="C20" i="16" l="1"/>
  <c r="B20" i="16" s="1"/>
  <c r="C15" i="16" l="1"/>
  <c r="D7" i="166"/>
  <c r="C14" i="16" l="1"/>
  <c r="C29" i="16" l="1"/>
  <c r="F10" i="142"/>
  <c r="C9" i="16" l="1"/>
  <c r="D11" i="159" l="1"/>
  <c r="C7" i="16" l="1"/>
  <c r="B7" i="16" s="1"/>
  <c r="F6" i="90" l="1"/>
  <c r="C5" i="16" s="1"/>
  <c r="F168" i="145" l="1"/>
  <c r="F169" i="145"/>
  <c r="F170" i="145"/>
  <c r="F171" i="145"/>
  <c r="F67" i="145" l="1"/>
  <c r="F68" i="145"/>
  <c r="F69" i="145"/>
  <c r="F70" i="145"/>
  <c r="F71" i="145"/>
  <c r="F72" i="145"/>
  <c r="F73" i="145"/>
  <c r="F74" i="145"/>
  <c r="F75" i="145"/>
  <c r="F76" i="145"/>
  <c r="F77" i="145"/>
  <c r="F78" i="145"/>
  <c r="F79" i="145"/>
  <c r="F80" i="145"/>
  <c r="F81" i="145"/>
  <c r="F82" i="145"/>
  <c r="F83" i="145"/>
  <c r="F84" i="145"/>
  <c r="F85" i="145"/>
  <c r="F86" i="145"/>
  <c r="F87" i="145"/>
  <c r="F88" i="145"/>
  <c r="F89" i="145"/>
  <c r="F90" i="145"/>
  <c r="F91" i="145"/>
  <c r="F92" i="145"/>
  <c r="F93" i="145"/>
  <c r="F94" i="145"/>
  <c r="F95" i="145"/>
  <c r="F96" i="145"/>
  <c r="F97" i="145"/>
  <c r="F98" i="145"/>
  <c r="F99" i="145"/>
  <c r="F100" i="145"/>
  <c r="F101" i="145"/>
  <c r="F102" i="145"/>
  <c r="F103" i="145"/>
  <c r="F104" i="145"/>
  <c r="F105" i="145"/>
  <c r="F106" i="145"/>
  <c r="F107" i="145"/>
  <c r="F108" i="145"/>
  <c r="F109" i="145"/>
  <c r="F110" i="145"/>
  <c r="F111" i="145"/>
  <c r="F112" i="145"/>
  <c r="F113" i="145"/>
  <c r="F114" i="145"/>
  <c r="F115" i="145"/>
  <c r="F116" i="145"/>
  <c r="F117" i="145"/>
  <c r="F118" i="145"/>
  <c r="F119" i="145"/>
  <c r="F120" i="145"/>
  <c r="F121" i="145"/>
  <c r="F122" i="145"/>
  <c r="F123" i="145"/>
  <c r="F124" i="145"/>
  <c r="F125" i="145"/>
  <c r="F126" i="145"/>
  <c r="F127" i="145"/>
  <c r="F128" i="145"/>
  <c r="F129" i="145"/>
  <c r="F130" i="145"/>
  <c r="F131" i="145"/>
  <c r="F132" i="145"/>
  <c r="F133" i="145"/>
  <c r="F134" i="145"/>
  <c r="F135" i="145"/>
  <c r="F136" i="145"/>
  <c r="F137" i="145"/>
  <c r="F138" i="145"/>
  <c r="F139" i="145"/>
  <c r="F140" i="145"/>
  <c r="F141" i="145"/>
  <c r="F142" i="145"/>
  <c r="F143" i="145"/>
  <c r="F144" i="145"/>
  <c r="F145" i="145"/>
  <c r="F146" i="145"/>
  <c r="F147" i="145"/>
  <c r="F148" i="145"/>
  <c r="F149" i="145"/>
  <c r="F150" i="145"/>
  <c r="F151" i="145"/>
  <c r="F152" i="145"/>
  <c r="F153" i="145"/>
  <c r="F154" i="145"/>
  <c r="F155" i="145"/>
  <c r="F156" i="145"/>
  <c r="F157" i="145"/>
  <c r="F158" i="145"/>
  <c r="F159" i="145"/>
  <c r="F160" i="145"/>
  <c r="F161" i="145"/>
  <c r="F162" i="145"/>
  <c r="F163" i="145"/>
  <c r="F164" i="145"/>
  <c r="F165" i="145"/>
  <c r="F166" i="145"/>
  <c r="F167" i="145"/>
  <c r="C8" i="16" l="1"/>
  <c r="F5" i="145" l="1"/>
  <c r="F6" i="145"/>
  <c r="F7" i="145"/>
  <c r="F8" i="145"/>
  <c r="F9" i="145"/>
  <c r="F10" i="145"/>
  <c r="F11" i="145"/>
  <c r="F12" i="145"/>
  <c r="F13" i="145"/>
  <c r="F14" i="145"/>
  <c r="F15" i="145"/>
  <c r="F16" i="145"/>
  <c r="F17" i="145"/>
  <c r="F18" i="145"/>
  <c r="F19" i="145"/>
  <c r="F20" i="145"/>
  <c r="F21" i="145"/>
  <c r="F22" i="145"/>
  <c r="F23" i="145"/>
  <c r="F24" i="145"/>
  <c r="F25" i="145"/>
  <c r="F26" i="145"/>
  <c r="F27" i="145"/>
  <c r="F28" i="145"/>
  <c r="F29" i="145"/>
  <c r="F30" i="145"/>
  <c r="F31" i="145"/>
  <c r="F32" i="145"/>
  <c r="F33" i="145"/>
  <c r="F34" i="145"/>
  <c r="F35" i="145"/>
  <c r="F36" i="145"/>
  <c r="F37" i="145"/>
  <c r="F38" i="145"/>
  <c r="F39" i="145"/>
  <c r="F40" i="145"/>
  <c r="F41" i="145"/>
  <c r="F42" i="145"/>
  <c r="F43" i="145"/>
  <c r="F44" i="145"/>
  <c r="F45" i="145"/>
  <c r="F46" i="145"/>
  <c r="F47" i="145"/>
  <c r="F48" i="145"/>
  <c r="F49" i="145"/>
  <c r="F50" i="145"/>
  <c r="F51" i="145"/>
  <c r="F52" i="145"/>
  <c r="F53" i="145"/>
  <c r="F54" i="145"/>
  <c r="F55" i="145"/>
  <c r="F56" i="145"/>
  <c r="F57" i="145"/>
  <c r="F58" i="145"/>
  <c r="F59" i="145"/>
  <c r="F60" i="145"/>
  <c r="F61" i="145"/>
  <c r="F62" i="145"/>
  <c r="F63" i="145"/>
  <c r="F64" i="145"/>
  <c r="F65" i="145"/>
  <c r="F66" i="145"/>
  <c r="C19" i="16" l="1"/>
  <c r="B4" i="16" l="1"/>
  <c r="C24" i="16" l="1"/>
  <c r="C18" i="16" l="1"/>
  <c r="B10" i="16" l="1"/>
  <c r="C27" i="16" l="1"/>
  <c r="C28" i="16" l="1"/>
  <c r="C26" i="16"/>
  <c r="C25" i="16" l="1"/>
  <c r="C33" i="16" s="1"/>
  <c r="D33" i="16"/>
  <c r="D32" i="16"/>
  <c r="C32" i="16" l="1"/>
  <c r="C34" i="16" l="1"/>
  <c r="B9" i="16" l="1"/>
  <c r="B19" i="16" l="1"/>
  <c r="B18" i="16" l="1"/>
  <c r="C16" i="16"/>
  <c r="C22" i="16" s="1"/>
  <c r="B6" i="16" l="1"/>
  <c r="B12" i="16" l="1"/>
  <c r="B11" i="16" l="1"/>
  <c r="B13" i="16" l="1"/>
  <c r="B15" i="16" l="1"/>
  <c r="B5" i="16" l="1"/>
  <c r="B17" i="16" l="1"/>
  <c r="B14" i="16" l="1"/>
  <c r="B16" i="16" l="1"/>
  <c r="B8" i="16" l="1"/>
  <c r="B22" i="16" s="1"/>
  <c r="D16" i="16" l="1"/>
  <c r="D2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Vizma Balode</author>
  </authors>
  <commentList>
    <comment ref="P9" authorId="0" shapeId="0" xr:uid="{C47AA06A-F9C6-4B3F-BE23-6A169C71745E}">
      <text>
        <r>
          <rPr>
            <b/>
            <sz val="9"/>
            <color indexed="81"/>
            <rFont val="Tahoma"/>
            <family val="2"/>
            <charset val="186"/>
          </rPr>
          <t>Vizma Balode:</t>
        </r>
        <r>
          <rPr>
            <sz val="9"/>
            <color indexed="81"/>
            <rFont val="Tahoma"/>
            <family val="2"/>
            <charset val="186"/>
          </rPr>
          <t xml:space="preserve">
Valsts kompensācijas apmērs/Atbilstoši Konsilija lēmumā norādītajai zāļu dienas devai Personai 12 mēnešiem ir nepieciešami zāļu Cabometyx  12 iepakojumi. Viena iepakojuma cena ir euro 4428,59, tātad 12 iepakojumu kopējās izmaksas ir euro 53143,08 (12 x euro 4428,59 = euro 53143,08). Uz lēmuma sagatavošanas dienu Ministru kabineta 2006.gada 31.oktobra noteikumu Nr.899 „Ambulatorajai ārstēšanai paredzēto zāļu un medicīnisko ierīču iegādes izdevumu kompensācijas kārtība” (turpmāk – Noteikumi) 100.punkts nosaka, ka „Nacionālais veselības dienests šajā nodaļā paredzētajos gadījumos kompensē zāļu un medicīnisko ierīču iegādes izdevumus ne vairāk kā 30000,00 euro apmērā vienam pacientam 12 mēnešu periodā.". Ņemot vērā Noteikumos noteikto regulējumu un to, ka Personai nozīmētā ārstēšanas kursa kopējās izmaksas pārsniedz Noteikumu 100.punktā noteiktos euro 30 000,00 par euro 23 143,08 (53 143,08 – euro 30 000,00 = euro 23 143,08), Dienests, atbilstoši Noteikumu 100.1punktā noteiktajam, veic šādus aprēķinus: a) maksimālā kompensācijas summa (euro 30 000,00)Dienesta apmaksājamā zāļu Cabometyx viena iepakojuma kompensācijas summa ir euro 2 500,00 (ieskaitot PVN) b)  summa, ko Persona sedz, saņemot 12 zāļu Cabometyx  iepakojumus aptiekā, ir euro 1 928,59 (ieskaitot PVN) (euro 4 428,59 – euro 2 500,00 = euro 1 928,59) par katru iepakojumu. Maksimālā kompensācijas summa tiek sadalīta proporcionāli uz visiem (12 mēnešu periodā) pacientam nepieciešamajiem zāļu iepakojumiem (bet NE uz mēnešiem). Ja nepieciešami 12 iepakojumi, tad sadalām uz 12 (aprēķins augstāk), ja nepieciešami 50 iepakojumi – pēc tāda paša principa dalītu uz 50.</t>
        </r>
      </text>
    </comment>
  </commentList>
</comments>
</file>

<file path=xl/sharedStrings.xml><?xml version="1.0" encoding="utf-8"?>
<sst xmlns="http://schemas.openxmlformats.org/spreadsheetml/2006/main" count="22352" uniqueCount="2272">
  <si>
    <t>Primārās ambulatorās veselības aprūpes nodrošināšana</t>
  </si>
  <si>
    <t>Laboratorisko izmeklējumu nodrošināšana ambulatorajā aprūpē</t>
  </si>
  <si>
    <t>KOPĀ</t>
  </si>
  <si>
    <t>Uzskaites dokumenta Nr.</t>
  </si>
  <si>
    <t>Pielikuma Nr.</t>
  </si>
  <si>
    <t>Mēnesis</t>
  </si>
  <si>
    <t>Apmaksāto gultas dienu skaits</t>
  </si>
  <si>
    <t>Kartes summa, EUR</t>
  </si>
  <si>
    <t>Valsts kompensētais pacienta līdzmaksājums, EUR</t>
  </si>
  <si>
    <t>Kopsumma, EUR</t>
  </si>
  <si>
    <t>Līdzekļu izlietojums par Ukrainas civiliedzīvotājiem sniegtajiem ambulatorās veselības aprūpes pakalpojumiem</t>
  </si>
  <si>
    <t>Zobārstniecība</t>
  </si>
  <si>
    <t>Sekundāro ambulatoro veselības aprūpes pakalpojumu nodrošināšana</t>
  </si>
  <si>
    <t>Pakalpojumi</t>
  </si>
  <si>
    <t>Ārsniecības iestādes nosaukums</t>
  </si>
  <si>
    <t>NVD TN</t>
  </si>
  <si>
    <t>Ārstniecības iestādes kods</t>
  </si>
  <si>
    <t>Ārstniecības iestādes nosaukums</t>
  </si>
  <si>
    <t>NVD Kurzemes nodaļa</t>
  </si>
  <si>
    <t>LIEPĀJAS REĢIONĀLĀ SLIMNĪCA, Sabiedrība ar ierobežotu atbildību</t>
  </si>
  <si>
    <t>NVD Latgales nodaļa</t>
  </si>
  <si>
    <t>RĒZEKNES SLIMNĪCA, Sabiedrība ar ierobežotu atbildību</t>
  </si>
  <si>
    <t>NVD Rīgas nodaļa</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</si>
  <si>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</si>
  <si>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</si>
  <si>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</si>
  <si>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</si>
  <si>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</si>
  <si>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Kauguru veselības centrs, Pašvaldības sabiedrība ar ierobežotu atbildību</t>
  </si>
  <si>
    <t>NVD Vidzemes nodaļa</t>
  </si>
  <si>
    <t>NVD Zemgales nodaļa</t>
  </si>
  <si>
    <t>Ogres rajona slimnīca, Sabiedrība ar ierobežotu atbildību</t>
  </si>
  <si>
    <t>Manipulācijas kods</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</si>
  <si>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</si>
  <si>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</si>
  <si>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</si>
  <si>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</si>
  <si>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</si>
  <si>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</si>
  <si>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</si>
  <si>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</si>
  <si>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</si>
  <si>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</si>
  <si>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</si>
  <si>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</si>
  <si>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</si>
  <si>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</si>
  <si>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</si>
  <si>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</si>
  <si>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</si>
  <si>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</si>
  <si>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</si>
  <si>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</si>
  <si>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</si>
  <si>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04101</t>
  </si>
  <si>
    <t>Virsmas anestēzija rīkles, balsenes, bronhu rajonam, dziļākiem deguna rajoniem, bungādiņai, bungu dobumam vai urīnvadam un urīnpūslim</t>
  </si>
  <si>
    <t>17097</t>
  </si>
  <si>
    <t>Fundus oculi fotografēšana bez kontrastvielas abām acīm</t>
  </si>
  <si>
    <t>17103</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</si>
  <si>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</si>
  <si>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</si>
  <si>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</si>
  <si>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</si>
  <si>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</si>
  <si>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</si>
  <si>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</si>
  <si>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</si>
  <si>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</si>
  <si>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</si>
  <si>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</si>
  <si>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</si>
  <si>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</si>
  <si>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</si>
  <si>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</si>
  <si>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</si>
  <si>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50013</t>
  </si>
  <si>
    <t>Rentgenogrāfijas izmeklējumi (tai skaitā amortizācijas izmaksas) divās projekcijās</t>
  </si>
  <si>
    <t>50014</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</si>
  <si>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</si>
  <si>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</si>
  <si>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</si>
  <si>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</si>
  <si>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</si>
  <si>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</si>
  <si>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</si>
  <si>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</si>
  <si>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</si>
  <si>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</si>
  <si>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</si>
  <si>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01070</t>
  </si>
  <si>
    <t>270020302</t>
  </si>
  <si>
    <t>Ziemeļkurzemes reģionālā slimnīca, SIA</t>
  </si>
  <si>
    <t>17003</t>
  </si>
  <si>
    <t>Subjektīva refrakcijas noteikšana astigmātisma gadījumā</t>
  </si>
  <si>
    <t>17018</t>
  </si>
  <si>
    <t>17028</t>
  </si>
  <si>
    <t>17052</t>
  </si>
  <si>
    <t>Abu acu kustības diferenciālanalīze</t>
  </si>
  <si>
    <t>17065</t>
  </si>
  <si>
    <t>17088</t>
  </si>
  <si>
    <t>17001</t>
  </si>
  <si>
    <t>Subjektīva refrakcijas noteikšana</t>
  </si>
  <si>
    <t>06033</t>
  </si>
  <si>
    <t>Ehokardiogrāfija ar doplerogrāfiju</t>
  </si>
  <si>
    <t>55073</t>
  </si>
  <si>
    <t>55074</t>
  </si>
  <si>
    <t>270024101</t>
  </si>
  <si>
    <t>Ventspils poliklīnika, Pašvaldības SIA</t>
  </si>
  <si>
    <t>04103</t>
  </si>
  <si>
    <t>Infiltrācijas anestēzija ar vietējo anestēzijas līdzekli, vada anestēzija kājas vai rokas pirkstam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</si>
  <si>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</si>
  <si>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</si>
  <si>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</si>
  <si>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</si>
  <si>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</si>
  <si>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</si>
  <si>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</si>
  <si>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</si>
  <si>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</si>
  <si>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</si>
  <si>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</si>
  <si>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</si>
  <si>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</si>
  <si>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</si>
  <si>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</si>
  <si>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</si>
  <si>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</si>
  <si>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</si>
  <si>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</si>
  <si>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</si>
  <si>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</si>
  <si>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</si>
  <si>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</si>
  <si>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050020401</t>
  </si>
  <si>
    <t>Daugavpils reģionālā slimnīca, Sabiedrība ar ierobežotu atbildību</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</si>
  <si>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</si>
  <si>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</si>
  <si>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</si>
  <si>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</si>
  <si>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</si>
  <si>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</si>
  <si>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</si>
  <si>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</si>
  <si>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210020301</t>
  </si>
  <si>
    <t>08061</t>
  </si>
  <si>
    <t>Gastroskopija un/vai parciāla duodenoskopija ar parauga ekscīziju un/vai punkciju un ureāzes norādīšanu</t>
  </si>
  <si>
    <t>010000234</t>
  </si>
  <si>
    <t>Rīgas Austrumu klīniskā universitātes slimnīca, SIA</t>
  </si>
  <si>
    <t>50529</t>
  </si>
  <si>
    <t>Mugurkaula trīs skriemeļu CT bez kontrastēšanas</t>
  </si>
  <si>
    <t>50533</t>
  </si>
  <si>
    <t>Piemaksa par mugurkaula nākamo trīs skriemeļu CT bez kontrastēšanas</t>
  </si>
  <si>
    <t>01018</t>
  </si>
  <si>
    <t>11041</t>
  </si>
  <si>
    <t>Kompresijas neiropātiju klīnisko testu pārbaude vienam līmenim</t>
  </si>
  <si>
    <t>54009</t>
  </si>
  <si>
    <t>010001535</t>
  </si>
  <si>
    <t>010011401</t>
  </si>
  <si>
    <t>Traumatoloģijas un ortopēdijas slimnīca, Valsts sabiedrība ar ierobežotu atbildību</t>
  </si>
  <si>
    <t>010011803</t>
  </si>
  <si>
    <t>Paula Stradiņa klīniskā universitātes slimnīca, Valsts sabiedrība ar ierobežotu atbildību</t>
  </si>
  <si>
    <t>010011804</t>
  </si>
  <si>
    <t>Bērnu klīniskā universitātes slimnīca, Valsts sabiedrība ar ierobežotu atbildību</t>
  </si>
  <si>
    <t>010012202</t>
  </si>
  <si>
    <t>010020301</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</si>
  <si>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</si>
  <si>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</si>
  <si>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</si>
  <si>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</si>
  <si>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</si>
  <si>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</si>
  <si>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</si>
  <si>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</si>
  <si>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</si>
  <si>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010064103</t>
  </si>
  <si>
    <t>MOŽUMS-1, Sabiedrība ar ierobežotu atbildību</t>
  </si>
  <si>
    <t>010064111</t>
  </si>
  <si>
    <t>Dziedniecība, Sabiedrība ar ierobežotu atbildību</t>
  </si>
  <si>
    <t>010064114</t>
  </si>
  <si>
    <t>VESELĪBAS CENTRS 4, Sabiedrība ar ierobežotu atbildību</t>
  </si>
  <si>
    <t>010064120</t>
  </si>
  <si>
    <t>019466204</t>
  </si>
  <si>
    <t>Latvijas plastiskās, rekonstruktīvās un mikroķirurģijas centrs, Sabiedrība ar ierobežotu atbildību</t>
  </si>
  <si>
    <t>Nacionālais rehabilitācijas centrs "Vaivari", Valsts sabiedrība ar ierobežotu atbildību</t>
  </si>
  <si>
    <t>130020302</t>
  </si>
  <si>
    <t>Jūrmalas slimnīca, Sabiedrība ar ierobežotu atbildību</t>
  </si>
  <si>
    <t>130024102</t>
  </si>
  <si>
    <t>801200001</t>
  </si>
  <si>
    <t>801600003</t>
  </si>
  <si>
    <t>Siguldas slimnīca, SIA</t>
  </si>
  <si>
    <t>250000092</t>
  </si>
  <si>
    <t>Vidzemes slimnīca, Sabiedrība ar ierobežotu atbildību</t>
  </si>
  <si>
    <t>360200027</t>
  </si>
  <si>
    <t>Alūksnes slimnīca, Sabiedrība ar ierobežotu atbildību</t>
  </si>
  <si>
    <t>420200052</t>
  </si>
  <si>
    <t>CĒSU KLĪNIKA, Sabiedrība ar ierobežotu atbildību</t>
  </si>
  <si>
    <t>50027</t>
  </si>
  <si>
    <t>Rentgenogrāfijas izmeklējumi (tai skaitā amortizācijas izmaksas) 5 un vairāk projekcijās</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</si>
  <si>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</si>
  <si>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</si>
  <si>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</si>
  <si>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</si>
  <si>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</si>
  <si>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400200024</t>
  </si>
  <si>
    <t>Bauskas slimnīca, SIA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</si>
  <si>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</si>
  <si>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</si>
  <si>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</si>
  <si>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</si>
  <si>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</si>
  <si>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</si>
  <si>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</si>
  <si>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840200057</t>
  </si>
  <si>
    <t>Ūdra Ineta - ģimenes ārsta prakse</t>
  </si>
  <si>
    <t>050000158</t>
  </si>
  <si>
    <t>MEDEXPERT PLUS, Sabiedrība ar ierobežotu atbildību</t>
  </si>
  <si>
    <t>001000006</t>
  </si>
  <si>
    <t>Vesela ģimene, SIA</t>
  </si>
  <si>
    <t>010000130</t>
  </si>
  <si>
    <t>Kozaka Nataļja - ģimenes ārsta prakse</t>
  </si>
  <si>
    <t>010000442</t>
  </si>
  <si>
    <t>010000476</t>
  </si>
  <si>
    <t>Mārtinsons Jānis - ģimenes ārsta prakse</t>
  </si>
  <si>
    <t>010000482</t>
  </si>
  <si>
    <t>Pīleņģe Māra-ģimenes ārsta un arodveselības un arodslimību ārsta prakse, SIA</t>
  </si>
  <si>
    <t>010001197</t>
  </si>
  <si>
    <t>Astrīdas Kalnāres ģimenes ārstes prakse, Sabiedrība ar ierobežotu atbildību</t>
  </si>
  <si>
    <t>010001210</t>
  </si>
  <si>
    <t>Hedvigas Kronbergas ģimenes ārsta prakse, SIA</t>
  </si>
  <si>
    <t>010001348</t>
  </si>
  <si>
    <t>010001435</t>
  </si>
  <si>
    <t>I.Dūces ārsta privātprakse, Sabiedrība ar ierobežotu atbildību</t>
  </si>
  <si>
    <t>010001496</t>
  </si>
  <si>
    <t>Centrālais doktorāts, Sabiedrība ar ierobežotu atbildību</t>
  </si>
  <si>
    <t>010001676</t>
  </si>
  <si>
    <t>Lauras Veides ģimenes ārsta prakse, SIA</t>
  </si>
  <si>
    <t>010001809</t>
  </si>
  <si>
    <t>Revigo, Sabiedrība ar ierobežotu atbildību</t>
  </si>
  <si>
    <t>010001826</t>
  </si>
  <si>
    <t>Stūrmane Aija - ģimenes ārsta prakse</t>
  </si>
  <si>
    <t>010001833</t>
  </si>
  <si>
    <t>I. Menisa ģimenes ārsta prakse, Sabiedrība ar ierobežotu atbildību</t>
  </si>
  <si>
    <t>010001837</t>
  </si>
  <si>
    <t>I. Smirnovas ārsta prakse, SIA</t>
  </si>
  <si>
    <t>010001900</t>
  </si>
  <si>
    <t>L.Lejiņas ģimenes ārsta prakse, Sabiedrība ar ierobežotu atbildību</t>
  </si>
  <si>
    <t>010001954</t>
  </si>
  <si>
    <t>Ingas Namavires ģimenes ārsta prakse, Sabiedrība ar ierobežotu atbildību</t>
  </si>
  <si>
    <t>010001962</t>
  </si>
  <si>
    <t>Sabīnes Pavlovskas ģimenes ārsta prakse, SIA</t>
  </si>
  <si>
    <t>019177434</t>
  </si>
  <si>
    <t>Zvagūze Inta - ģimenes ārsta prakse</t>
  </si>
  <si>
    <t>019275423</t>
  </si>
  <si>
    <t>Šabanova Larisa - ģimenes ārsta prakse</t>
  </si>
  <si>
    <t>019375404</t>
  </si>
  <si>
    <t>ARMONIA HEALTH, SIA</t>
  </si>
  <si>
    <t>019375422</t>
  </si>
  <si>
    <t>Blaua Silva - ģimenes ārsta prakse</t>
  </si>
  <si>
    <t>019375430</t>
  </si>
  <si>
    <t>Žubule Janīna - ģimenes ārsta prakse</t>
  </si>
  <si>
    <t>019375435</t>
  </si>
  <si>
    <t>Nataļjas Zaharovas ģimenes ārsta prakse, SIA</t>
  </si>
  <si>
    <t>019377435</t>
  </si>
  <si>
    <t>Zaharenkova Nataļja - ģimenes ārsta un arodveselības un arodslimību ārsta prakse</t>
  </si>
  <si>
    <t>019475426</t>
  </si>
  <si>
    <t>Šnaidere Jūlija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</si>
  <si>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</si>
  <si>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</si>
  <si>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</si>
  <si>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</si>
  <si>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</si>
  <si>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</si>
  <si>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</si>
  <si>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</si>
  <si>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130000055</t>
  </si>
  <si>
    <t>Grīga Gita - ģimenes ārsta prakse</t>
  </si>
  <si>
    <t>130000081</t>
  </si>
  <si>
    <t>Bulduru Doktorāts, Sabiedrība ar ierobežotu atbildību</t>
  </si>
  <si>
    <t>130077414</t>
  </si>
  <si>
    <t>S.Birznieces-Bekmanes ģimenes ārsta un pediatra prakse, Sabiedrība ar ierobežotu atbildību</t>
  </si>
  <si>
    <t>800800039</t>
  </si>
  <si>
    <t>Ditas Zeltiņas ārsta prakse, SIA</t>
  </si>
  <si>
    <t>800800040</t>
  </si>
  <si>
    <t>Madaras Freimanes ģimenes ārsta prakse, SIA</t>
  </si>
  <si>
    <t>801000025</t>
  </si>
  <si>
    <t>LAROMED, SIA</t>
  </si>
  <si>
    <t>804900005</t>
  </si>
  <si>
    <t>Ārstu privātprakse "SVĪRE PLUS", Sabiedrība ar ierobežotu atbildību</t>
  </si>
  <si>
    <t>807477401</t>
  </si>
  <si>
    <t>JanaMed, SIA</t>
  </si>
  <si>
    <t>110000013</t>
  </si>
  <si>
    <t>Prakse ģimenei, SIA</t>
  </si>
  <si>
    <t>326100011</t>
  </si>
  <si>
    <t>Grauda Dace - ģimenes ārsta prakse</t>
  </si>
  <si>
    <t>740200018</t>
  </si>
  <si>
    <t>Ausmas Balodes ģimenes ārsta doktorāts, Sabiedrība ar ierobežotu atbildību</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</si>
  <si>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</si>
  <si>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</si>
  <si>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</si>
  <si>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</si>
  <si>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</si>
  <si>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</si>
  <si>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</si>
  <si>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</si>
  <si>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</si>
  <si>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</si>
  <si>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</si>
  <si>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</si>
  <si>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</si>
  <si>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</si>
  <si>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</si>
  <si>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</si>
  <si>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</si>
  <si>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</si>
  <si>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</si>
  <si>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</si>
  <si>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</si>
  <si>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</si>
  <si>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</si>
  <si>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</si>
  <si>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</si>
  <si>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</si>
  <si>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010054211</t>
  </si>
  <si>
    <t>VESELĪBAS CENTRS BIĶERNIEKI, Sabiedrība ar ierobežotu atbildību</t>
  </si>
  <si>
    <t>01061</t>
  </si>
  <si>
    <t>Bērnu profilaktiskās apskates, ko veic ģimenes ārsts</t>
  </si>
  <si>
    <t>019575429</t>
  </si>
  <si>
    <t>SN ĀRSTE, SIA</t>
  </si>
  <si>
    <t>N.p.k.</t>
  </si>
  <si>
    <t>PAVISAM KOPĀ</t>
  </si>
  <si>
    <t>EKK 3000</t>
  </si>
  <si>
    <t>EKK 7460</t>
  </si>
  <si>
    <t>900200050</t>
  </si>
  <si>
    <t>Aizstrauta Tamāra - ģimenes ārsta un arodveselības un arodslimību ārsta prakse</t>
  </si>
  <si>
    <t>010000969</t>
  </si>
  <si>
    <t>Šapele Indra - ģimenes ārsta un pediatra prakse</t>
  </si>
  <si>
    <t>010001804</t>
  </si>
  <si>
    <t>NMN Med, Sabiedrība ar ierobežotu atbildību</t>
  </si>
  <si>
    <t>130000099</t>
  </si>
  <si>
    <t>Anetes Urķes ģimenes ārsta prakse, SIA</t>
  </si>
  <si>
    <t>170000183</t>
  </si>
  <si>
    <t>Stabulnieks Uldis - ģimenes ārsta prakse</t>
  </si>
  <si>
    <t>620200046</t>
  </si>
  <si>
    <t>Ineses Zīles ārsta prakse, Sabiedrība ar ierobežotu atbildību</t>
  </si>
  <si>
    <t>010000220</t>
  </si>
  <si>
    <t>Talente Guntra - ģimenes ārsta un arodveselības un arodslimību ārsta prakse</t>
  </si>
  <si>
    <t>010001485</t>
  </si>
  <si>
    <t>J.Gulbes ģimenes ārsta prakse, Sabiedrība ar ierobežotu atbildību</t>
  </si>
  <si>
    <t>019375426</t>
  </si>
  <si>
    <t>Volujeviča Aija - ģimenes ārsta prakse</t>
  </si>
  <si>
    <t>250000017</t>
  </si>
  <si>
    <t>Berga Rudīte - ģimenes ārsta prakse</t>
  </si>
  <si>
    <t>Atprečoto zāļu nosaukums</t>
  </si>
  <si>
    <t>Zāļu viena iepakojuma cena</t>
  </si>
  <si>
    <t>Atprečoto zāļu  daudzums (iepak.)</t>
  </si>
  <si>
    <t>Unikālo pacientu skaits</t>
  </si>
  <si>
    <t>Kopējās zāļu izmaksas (euro)</t>
  </si>
  <si>
    <t>Phesgo 600mg/600mg inj.šķīd. 10ml; N1 (oriģ/1) - ONKO.</t>
  </si>
  <si>
    <t>050000159</t>
  </si>
  <si>
    <t>Baltruševiča Irēna - ģimenes ārsta prakse, Sabiedrība ar ierobežotu atbildību</t>
  </si>
  <si>
    <t>010001427</t>
  </si>
  <si>
    <t>Medical Solutions, Sabiedrība ar ierobežotu atbildību</t>
  </si>
  <si>
    <t>807600007</t>
  </si>
  <si>
    <t>Bērziņa Valda - ģimenes ārsta prakse</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</si>
  <si>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</si>
  <si>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</si>
  <si>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</si>
  <si>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</si>
  <si>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Ludmilas Bessudnovas ģimenes ārsta prakse, SIA</t>
  </si>
  <si>
    <t>010001498</t>
  </si>
  <si>
    <t>Draška Rita - ģimenes ārsta prakse</t>
  </si>
  <si>
    <t>019177426</t>
  </si>
  <si>
    <t>Ilzes Āboliņas ārsta prakse, SIA</t>
  </si>
  <si>
    <t>170000170</t>
  </si>
  <si>
    <t>Ribakova Tatjana - ģimenes ārsta prakse</t>
  </si>
  <si>
    <t>010001765</t>
  </si>
  <si>
    <t>Ārsts TM, Sabiedrība ar ierobežotu atbildību</t>
  </si>
  <si>
    <t>019675412</t>
  </si>
  <si>
    <t>Grigorenko Nataļja - ģimenes ārsta un arodveselības un arodslimību ārsta prakse</t>
  </si>
  <si>
    <t>50670</t>
  </si>
  <si>
    <t>019177450</t>
  </si>
  <si>
    <t>Vijas Dangas ārsta prakse dermatoveneroloģijā, SIA</t>
  </si>
  <si>
    <t>NVD TN (pakalpojuma sniedzēja)</t>
  </si>
  <si>
    <t>ĀI (pakalpojumu sniedzēja)                     kods</t>
  </si>
  <si>
    <t>ĀI (pakalpojumu sniedzēja)  nosaukums</t>
  </si>
  <si>
    <t>Manipulācijas nosaukums</t>
  </si>
  <si>
    <t>Manipulāciju/epizožu  skaits</t>
  </si>
  <si>
    <t>030000002</t>
  </si>
  <si>
    <t>Liepiņa Elīna - ģimenes ārsta prakse</t>
  </si>
  <si>
    <t>20013</t>
  </si>
  <si>
    <t>40148</t>
  </si>
  <si>
    <t>41095</t>
  </si>
  <si>
    <t>Glikoze asinīs</t>
  </si>
  <si>
    <t>40005</t>
  </si>
  <si>
    <t>Asins ņemšana ar slēgtu sistēmu trijos stobriņos</t>
  </si>
  <si>
    <t>44045</t>
  </si>
  <si>
    <t>010000390</t>
  </si>
  <si>
    <t>Vaivade Agita - ģimenes ārsta un pediatra prakse</t>
  </si>
  <si>
    <t>40004</t>
  </si>
  <si>
    <t>Asins ņemšana ar slēgtu sistēmu divos stobriņos</t>
  </si>
  <si>
    <t>18115</t>
  </si>
  <si>
    <t>Sēra korķu izņemšana, arī abpusēja</t>
  </si>
  <si>
    <t>40010</t>
  </si>
  <si>
    <t>Hemoglobīns</t>
  </si>
  <si>
    <t>20015</t>
  </si>
  <si>
    <t>Diegu vai klamburu izņemšana no brūcēm vienā vai vairākās apmeklējumu reizēs</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</si>
  <si>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</si>
  <si>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</si>
  <si>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</si>
  <si>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</si>
  <si>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</si>
  <si>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</si>
  <si>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</si>
  <si>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</si>
  <si>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</si>
  <si>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</si>
  <si>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</si>
  <si>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</si>
  <si>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41005</t>
  </si>
  <si>
    <t>Urīnskābe</t>
  </si>
  <si>
    <t>41020</t>
  </si>
  <si>
    <t>Sārmainā fosfotāze (SF)</t>
  </si>
  <si>
    <t>41022</t>
  </si>
  <si>
    <t>41023</t>
  </si>
  <si>
    <t>41025</t>
  </si>
  <si>
    <t>Kreatīnkināze</t>
  </si>
  <si>
    <t>41027</t>
  </si>
  <si>
    <t>Lipāze</t>
  </si>
  <si>
    <t>41046</t>
  </si>
  <si>
    <t>Triglicerīdi</t>
  </si>
  <si>
    <t>41047</t>
  </si>
  <si>
    <t>41052</t>
  </si>
  <si>
    <t>Bilirubīns, frakcijas</t>
  </si>
  <si>
    <t>41056</t>
  </si>
  <si>
    <t>41057</t>
  </si>
  <si>
    <t>41058</t>
  </si>
  <si>
    <t>41060</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</si>
  <si>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</si>
  <si>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</si>
  <si>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</si>
  <si>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</si>
  <si>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</si>
  <si>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</si>
  <si>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</si>
  <si>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</si>
  <si>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</si>
  <si>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</si>
  <si>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</si>
  <si>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</si>
  <si>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</si>
  <si>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</si>
  <si>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</si>
  <si>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</si>
  <si>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</si>
  <si>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</si>
  <si>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</si>
  <si>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</si>
  <si>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</si>
  <si>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</si>
  <si>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</si>
  <si>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41232</t>
  </si>
  <si>
    <t>41301</t>
  </si>
  <si>
    <t>HBs Ag</t>
  </si>
  <si>
    <t>41024</t>
  </si>
  <si>
    <t>Gamma glutamīntransferāze</t>
  </si>
  <si>
    <t>40304</t>
  </si>
  <si>
    <t>Asins grupas noteikšana ABO un Rh sistēmās gela tehnikā</t>
  </si>
  <si>
    <t>40309</t>
  </si>
  <si>
    <t>Nepilno antieritrocitāro antivielu skrīnings gela tehnikā ar trim skrīningeritrocītu paraugiem</t>
  </si>
  <si>
    <t>41002</t>
  </si>
  <si>
    <t>Albumīns</t>
  </si>
  <si>
    <t>41026</t>
  </si>
  <si>
    <t>Laktātdehidrogenāze</t>
  </si>
  <si>
    <t>41069</t>
  </si>
  <si>
    <t>Fosfors</t>
  </si>
  <si>
    <t>41104</t>
  </si>
  <si>
    <t>41189</t>
  </si>
  <si>
    <t>Etanola noteikšana fermentatīvi</t>
  </si>
  <si>
    <t>41204</t>
  </si>
  <si>
    <t>41309</t>
  </si>
  <si>
    <t>Anti-HCV</t>
  </si>
  <si>
    <t>44015</t>
  </si>
  <si>
    <t>46151</t>
  </si>
  <si>
    <t>46152</t>
  </si>
  <si>
    <t>46153</t>
  </si>
  <si>
    <t>Audzēja marķieris CA-125</t>
  </si>
  <si>
    <t>46154</t>
  </si>
  <si>
    <t>Audzēja marķieris CA19-9</t>
  </si>
  <si>
    <t>46158</t>
  </si>
  <si>
    <t>Audzēja marķieris CA15-3</t>
  </si>
  <si>
    <t>41103</t>
  </si>
  <si>
    <t>41175</t>
  </si>
  <si>
    <t>Parathormons</t>
  </si>
  <si>
    <t>41200</t>
  </si>
  <si>
    <t>41071</t>
  </si>
  <si>
    <t>Dzelzs</t>
  </si>
  <si>
    <t>41150</t>
  </si>
  <si>
    <t>Prolaktīns</t>
  </si>
  <si>
    <t>41173</t>
  </si>
  <si>
    <t>Kortizols</t>
  </si>
  <si>
    <t>41280</t>
  </si>
  <si>
    <t>Anti-Borrelia burgdorferi IgG</t>
  </si>
  <si>
    <t>41281</t>
  </si>
  <si>
    <t>Anti-Borrelia burgdorferi IgM</t>
  </si>
  <si>
    <t>010068302</t>
  </si>
  <si>
    <t>CENTRĀLĀ LABORATORIJA, Sabiedrība ar ierobežotu atbildību</t>
  </si>
  <si>
    <t>41072</t>
  </si>
  <si>
    <t>Magnijs</t>
  </si>
  <si>
    <t>41154</t>
  </si>
  <si>
    <t>Testosterons</t>
  </si>
  <si>
    <t>41155</t>
  </si>
  <si>
    <t>Progesterons</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</si>
  <si>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</si>
  <si>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</si>
  <si>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</si>
  <si>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</si>
  <si>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</si>
  <si>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</si>
  <si>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</si>
  <si>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</si>
  <si>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41176</t>
  </si>
  <si>
    <t>Adrenokortikotropais hormons (AKTH)</t>
  </si>
  <si>
    <t>46115</t>
  </si>
  <si>
    <t>Antimikrosomālo antivielu noteikšana (ELISA)</t>
  </si>
  <si>
    <t>010068303</t>
  </si>
  <si>
    <t>E.GULBJA LABORATORIJA, Sabiedrība ar ierobežotu atbildību</t>
  </si>
  <si>
    <t>41096</t>
  </si>
  <si>
    <t>Glikozes slodzes tests</t>
  </si>
  <si>
    <t>41164</t>
  </si>
  <si>
    <t>Horiongonadotropīns</t>
  </si>
  <si>
    <t>44008</t>
  </si>
  <si>
    <t>46085</t>
  </si>
  <si>
    <t>46100</t>
  </si>
  <si>
    <t>47025</t>
  </si>
  <si>
    <t>Cilvēka papilomas vīrusu specifiskās DNS noteikšana (negatīvs)</t>
  </si>
  <si>
    <t>17085</t>
  </si>
  <si>
    <t>Tiešā oftalmoskopija abām acīm</t>
  </si>
  <si>
    <t>01083</t>
  </si>
  <si>
    <t>Materiāla paņemšana bakterioloģiskiem uzsējumiem seksuāli transmisīvo slimību diagnostikai</t>
  </si>
  <si>
    <t>60008</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</si>
  <si>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</si>
  <si>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</si>
  <si>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</si>
  <si>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</si>
  <si>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</si>
  <si>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</si>
  <si>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</si>
  <si>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</si>
  <si>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</si>
  <si>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</si>
  <si>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</si>
  <si>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</si>
  <si>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</si>
  <si>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50714</t>
  </si>
  <si>
    <t>Krūšu ultrasonogrāfija</t>
  </si>
  <si>
    <t>03041</t>
  </si>
  <si>
    <t>Ģipša pārsēja noņemšana</t>
  </si>
  <si>
    <t>03180</t>
  </si>
  <si>
    <t>Locītavas punkcija</t>
  </si>
  <si>
    <t>11036</t>
  </si>
  <si>
    <t>Kustību koordinācijas un līdzsvara pārbaude ar testiem (citi testi, izņemot Romberga, pirksta-degungala, papēža-ceļgala, adiodohokinēzes mēģinājumus)</t>
  </si>
  <si>
    <t>11037</t>
  </si>
  <si>
    <t>Vibrācijas sajūtas pārbaude ar kamertoņiem</t>
  </si>
  <si>
    <t>18021</t>
  </si>
  <si>
    <t>18100</t>
  </si>
  <si>
    <t>Fibrorinofaringolaringoskopija</t>
  </si>
  <si>
    <t>18280</t>
  </si>
  <si>
    <t>29001</t>
  </si>
  <si>
    <t>Virspusēju ādas un zemādas mīksto audu bojājumu primāra apdare garumā līdz 3 cm</t>
  </si>
  <si>
    <t>17006</t>
  </si>
  <si>
    <t>Retinoskopija pieaugušajiem un bērniem pēc astoņu gadu vecuma</t>
  </si>
  <si>
    <t>17040</t>
  </si>
  <si>
    <t>Slēptās šķielēšanas un šķielēšanas kvalitatīva pārbaude</t>
  </si>
  <si>
    <t>04157</t>
  </si>
  <si>
    <t>Piemaksa par zāļu sevoflurāna (Sevoflurane) lietošanu pirmajā stundā</t>
  </si>
  <si>
    <t>20044</t>
  </si>
  <si>
    <t>Virspusēja incīzija ar drenāžu/bez drenāžas (furunkuls, karbunkuls, panarīcijs, abscess, flegmona, mastīti)</t>
  </si>
  <si>
    <t>14028</t>
  </si>
  <si>
    <t>Ādas pigmentveidojumu diagnostika ar datordermatoskopu</t>
  </si>
  <si>
    <t>20057</t>
  </si>
  <si>
    <t>03006</t>
  </si>
  <si>
    <t>Locītavu stabilizācijas pārsēju uzlikšana</t>
  </si>
  <si>
    <t>17045</t>
  </si>
  <si>
    <t>20014</t>
  </si>
  <si>
    <t>Brūču primārā ķirurģiskā apdare, ieskaitot izgriešanu un noslēgšanu</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</si>
  <si>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</si>
  <si>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</si>
  <si>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</si>
  <si>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</si>
  <si>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</si>
  <si>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</si>
  <si>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06042</t>
  </si>
  <si>
    <t>Doplerogrāfiskās manipulācijas grūtnieces un augļa izmeklēšanā</t>
  </si>
  <si>
    <t>01022</t>
  </si>
  <si>
    <t>Piemaksa par pacienta konsultāciju reto slimību gadījumā vai ārstu konsīlija gadījuma terapijas taktikas pieņemšanai pacientam ar reto slimību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</si>
  <si>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</si>
  <si>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</si>
  <si>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</si>
  <si>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</si>
  <si>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</si>
  <si>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</si>
  <si>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55109</t>
  </si>
  <si>
    <t>Intensīvs multiprofesionāls rehabilitācijas pakalpojums dienas stacionārā (3-4 stundas), ko nodrošina 3 un vairāk speciālisti</t>
  </si>
  <si>
    <t>04100</t>
  </si>
  <si>
    <t>Retrobulbāra anestēzija vienai acij</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</si>
  <si>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</si>
  <si>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</si>
  <si>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</si>
  <si>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</si>
  <si>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</si>
  <si>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</si>
  <si>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</si>
  <si>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</si>
  <si>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</si>
  <si>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</si>
  <si>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</si>
  <si>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</si>
  <si>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17009</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</si>
  <si>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</si>
  <si>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</si>
  <si>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</si>
  <si>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</si>
  <si>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</si>
  <si>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</si>
  <si>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</si>
  <si>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16101</t>
  </si>
  <si>
    <t>Ārējā kardiotokogrāfija, sākot ar 22 grūtniecības nedēļām</t>
  </si>
  <si>
    <t>50694</t>
  </si>
  <si>
    <t>Ultrasonogrāfijas izmeklējums ar skausta krokas mērījumu līdz grūtniecības 12. nedēļai, tai skaitā amortizācija ultrasonogrāfijas aparātam. Nenorādīt kopā ar manipulācijām 50695, 50743, 50744</t>
  </si>
  <si>
    <t>06118</t>
  </si>
  <si>
    <t>Abu kāju artēriju krāskodēta dupleksskenēšana</t>
  </si>
  <si>
    <t>11025</t>
  </si>
  <si>
    <t>Orientējoša redzes lauka pārbaude un datu analīze</t>
  </si>
  <si>
    <t>06123</t>
  </si>
  <si>
    <t>Abu kāju vēnu krāskodēta dupleksskenēšana</t>
  </si>
  <si>
    <t>06021</t>
  </si>
  <si>
    <t>Veloergometrijas slodzes tests</t>
  </si>
  <si>
    <t>Budžeta apakšprogramma</t>
  </si>
  <si>
    <t>33.03.00</t>
  </si>
  <si>
    <t>33.04.00</t>
  </si>
  <si>
    <t>33.14.00</t>
  </si>
  <si>
    <t>33.16.00</t>
  </si>
  <si>
    <t>Līdzekļu izlietojums ambulatorajai ārstēšanai paredzēto zāļu un medicīnisko ierīču iegādes izdevumu kompensācijai individuāliem pacientiem</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</si>
  <si>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</si>
  <si>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</si>
  <si>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</si>
  <si>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</si>
  <si>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</si>
  <si>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620200001</t>
  </si>
  <si>
    <t>Pūpols Aigars - ģimenes ārsta prakse</t>
  </si>
  <si>
    <t>649300005</t>
  </si>
  <si>
    <t>Blumberga Ilona - ģimenes ārsta un arodveselības un arodslimību ārsta prakse</t>
  </si>
  <si>
    <t>010065405</t>
  </si>
  <si>
    <t>Redzes asuma noteikšana tuvumā vai tālumā abām acīm</t>
  </si>
  <si>
    <t>Redzes asuma korekcija tuvumā vai tālumā abām acīm</t>
  </si>
  <si>
    <t>Autorefraktometrija abām acīm</t>
  </si>
  <si>
    <t>Asaru izdalīšanās daudzuma un/vai pārtraukuma laika (break-up-time) noteikšana abām acīm</t>
  </si>
  <si>
    <t>Plaksta spraugas un kustību novērtējums abām acīm</t>
  </si>
  <si>
    <t>Binokulārā netiešā oftalmoskopija abām acīm</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</si>
  <si>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</si>
  <si>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</si>
  <si>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</si>
  <si>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60012</t>
  </si>
  <si>
    <t>Piemaksa par zāļu 0,1 % metadona šķīduma (Methadon oral solution) lietošanu vienai reizei</t>
  </si>
  <si>
    <t>010075426</t>
  </si>
  <si>
    <t>S. MICKEVIČAS ārsta prakse, Sabiedrība ar ierobežotu atbildību</t>
  </si>
  <si>
    <t>Glikozes monitorēšanas sistēmu aprīkojuma un piederumu izlietojums</t>
  </si>
  <si>
    <t>Insulīna ievadīšanas ierīču (insulīna sūkņu) un to piederumu (katetru un rezervuāru) izlietojums</t>
  </si>
  <si>
    <t>55107</t>
  </si>
  <si>
    <t>Multiprofesionāls rehabilitācijas bāzes pakalpojums dienas stacionārā (2-3 stundas), ko nodrošina 3 un vairāk speciālisti</t>
  </si>
  <si>
    <t>001000142</t>
  </si>
  <si>
    <t>Ludmilas Černobajevas ģimenes ārsta prakse, SIA</t>
  </si>
  <si>
    <t>010001847</t>
  </si>
  <si>
    <t>DRKV ģimenes ārsta prakse, SIA</t>
  </si>
  <si>
    <t>010075413</t>
  </si>
  <si>
    <t>M.Gavronskas ārsta prakse, Sabiedrība ar ierobežotu atbildību</t>
  </si>
  <si>
    <t>Rēķina nr.</t>
  </si>
  <si>
    <t>Manipulāciju kods</t>
  </si>
  <si>
    <t>Manipulāciju skaits</t>
  </si>
  <si>
    <t>EP/MP</t>
  </si>
  <si>
    <t>010000876</t>
  </si>
  <si>
    <t>Urbanoviča Larisa - ģimenes ārsta prakse</t>
  </si>
  <si>
    <t>019475414</t>
  </si>
  <si>
    <t>Kaļiņina Gaļina - ģimenes ārsta prakse</t>
  </si>
  <si>
    <t>801200040</t>
  </si>
  <si>
    <t>Maijas Kozlovskas ģimenes ārsta prakse, SIA</t>
  </si>
  <si>
    <t>Centralizēta medikamentu un materiālu iegāde Ukrainas civiliedzīvotājiem (Fenilketonūrija,peritoneālā dialīze, redzes korekcija)</t>
  </si>
  <si>
    <t>01029</t>
  </si>
  <si>
    <t>Vecmātes veikta pirmreizēja vai atkārtota grūtnieces vai nedēļnieces apskate (atbilstoši Ministru kabineta 2006. gada 25. jūlija noteikumiem Nr. 611 "Dzemdību palīdzības nodrošināšanas kārtība")</t>
  </si>
  <si>
    <t>01004</t>
  </si>
  <si>
    <t>Ginekologa, dzemdību speciālista ginekoloģiskā apskate valsts organizētās vēža skrīningprogrammas ietvaros</t>
  </si>
  <si>
    <t>050075403</t>
  </si>
  <si>
    <t>Grincevičiene Olga - ģimenes ārsta prakse</t>
  </si>
  <si>
    <t>010000019</t>
  </si>
  <si>
    <t>Voroņko Ņina - ģimenes ārsta prakse</t>
  </si>
  <si>
    <t>010001816</t>
  </si>
  <si>
    <t>Jevgeņijas Soboļevskas ģimenes ārsta prakse, Sabiedrība ar ierobežotu atbildību</t>
  </si>
  <si>
    <t>010075405</t>
  </si>
  <si>
    <t>Ozola Aina - ģimenes ārsta prakse</t>
  </si>
  <si>
    <t>pavisam kopā</t>
  </si>
  <si>
    <t>010000244</t>
  </si>
  <si>
    <t>Langina Evita - ģimenes ārsta prakse</t>
  </si>
  <si>
    <t>740200031</t>
  </si>
  <si>
    <t>Daces Roskas ģimenes ārsta prakse, SIA</t>
  </si>
  <si>
    <t>06015</t>
  </si>
  <si>
    <t>Holtera monitorēšana no 18 līdz 24 stundām</t>
  </si>
  <si>
    <t>06085</t>
  </si>
  <si>
    <t>Digitālo artēriju pulsa pierakstīšana vai spiediena mērīšana</t>
  </si>
  <si>
    <t>001000159</t>
  </si>
  <si>
    <t>Karīnas Sardakas ārsta prakse, SIA</t>
  </si>
  <si>
    <t>019375446</t>
  </si>
  <si>
    <t>Saļahova Farida - ģimenes ārsta prakse</t>
  </si>
  <si>
    <t>801800016</t>
  </si>
  <si>
    <t>N.Sergejevas ģimenes ārsta prakse, SIA</t>
  </si>
  <si>
    <t>321000006</t>
  </si>
  <si>
    <t>Ziediņa Inta - ģimenes ārsta prakse</t>
  </si>
  <si>
    <t>Daugavpils psihoneiroloģiskā slimnīca, Valsts sabiedrība ar ierobežotu atbildību</t>
  </si>
  <si>
    <t>010046201</t>
  </si>
  <si>
    <t>Mēs esam līdzās, Rehabilitācijas centrs</t>
  </si>
  <si>
    <t>010001640</t>
  </si>
  <si>
    <t>Ņeborakova Inga - ģimenes ārsta prakse</t>
  </si>
  <si>
    <t>019275411</t>
  </si>
  <si>
    <t>A. Kraules ģimenes ārsta prakse, SIA</t>
  </si>
  <si>
    <t>50745</t>
  </si>
  <si>
    <t>Piemaksa par ultrasonogrāfiju, dupleksskenēšanu pacientiem līdz 18 gadu vecumam</t>
  </si>
  <si>
    <t>005000018</t>
  </si>
  <si>
    <t>Zahidas Butajevas ģimenes ārsta prakse, SIA</t>
  </si>
  <si>
    <t>170075426</t>
  </si>
  <si>
    <t>Krētaine Dace - ģimenes ārsta prakse</t>
  </si>
  <si>
    <t>010000455</t>
  </si>
  <si>
    <t>Freimane Liene - ģimenes ārsta prakse</t>
  </si>
  <si>
    <t>010001966</t>
  </si>
  <si>
    <t>Terveus, SIA</t>
  </si>
  <si>
    <t>019677408</t>
  </si>
  <si>
    <t>Marinas Ņesterovskas ģimenes ārsta un internista prakse, Sabiedrība ar ierobežotu atbildību</t>
  </si>
  <si>
    <t>Tarifs, EUR</t>
  </si>
  <si>
    <t>Pakalpojumu summa, EUR</t>
  </si>
  <si>
    <t>Prettuberkulozes medikamenti - stacionārs</t>
  </si>
  <si>
    <t>Periods</t>
  </si>
  <si>
    <t>Mazas brūces primārā apdare. Nedzīstošu un dzīstošu brūču pārsiešana (brūces garums mazāks par 5 cm, virsma mazāka par 10 cm2, tilpums mazāks par 3 cm3)</t>
  </si>
  <si>
    <t>Ginekologa, dzemdību speciālista veikta pirmreizēja vai atkārtota grūtnieces vai nedēļnieces apskate atbilstoši Ministru kabineta 2006. gada 25. jūlija noteikumos Nr. 611 "Dzemdību palīdzības nodrošināšanas kārtība" noteiktajam vizīšu skaitam</t>
  </si>
  <si>
    <t>Lielas brūces primārā apdare. Dzīstošu brūču pārsiešana (garums lielāks par 5 cm, virsma lielāka par 10 cm2, tilpums lielāks par 3 cm3)</t>
  </si>
  <si>
    <t>07002</t>
  </si>
  <si>
    <t>Izelpas maksimumplūsmas (IMP) noteikšana (PEF-metrija)</t>
  </si>
  <si>
    <t>888300002</t>
  </si>
  <si>
    <t>Miķelsone Ingrīda - ģimenes ārsta un pediatra prakse</t>
  </si>
  <si>
    <t>002000017</t>
  </si>
  <si>
    <t>Morozova Inga - ģimenes ārsta prakse</t>
  </si>
  <si>
    <t>050000140</t>
  </si>
  <si>
    <t>Šuhtujeva Irina - ģimenes ārsta prakse</t>
  </si>
  <si>
    <t>010000996</t>
  </si>
  <si>
    <t>Puļķe Sintija - ģimenes ārsta un ārsta homeopāta prakse</t>
  </si>
  <si>
    <t>Prettuberkulozes medikamenti - ambulators</t>
  </si>
  <si>
    <t>905100006</t>
  </si>
  <si>
    <t>Ulmane Olita - ģimenes ārsta prakse</t>
  </si>
  <si>
    <t>60485</t>
  </si>
  <si>
    <t>Piemaksa ģimenes ārstam par pacienta ar psihiskiem un uzvedības traucējumiem dinamisku novērošanu</t>
  </si>
  <si>
    <t>001000180</t>
  </si>
  <si>
    <t>Bogdanova Jeļena - ģimenes ārsta prakse</t>
  </si>
  <si>
    <t>019275431</t>
  </si>
  <si>
    <t>Dombrovska Ineta - ģimenes ārsta un pediatra prakse</t>
  </si>
  <si>
    <t>019477430</t>
  </si>
  <si>
    <t>Sniķere Gita - ārsta prakse ginekoloģijā, dzemdniecībā</t>
  </si>
  <si>
    <t>002000020</t>
  </si>
  <si>
    <t>Jurija Zaharova ģimenes ārsta prakse, SIA</t>
  </si>
  <si>
    <t>001000063</t>
  </si>
  <si>
    <t>ISMA, SIA</t>
  </si>
  <si>
    <t>010000348</t>
  </si>
  <si>
    <t>Solovjova Kira -  ģimenes ārsta prakse</t>
  </si>
  <si>
    <t>AV doktorāts, SIA</t>
  </si>
  <si>
    <t>019375428</t>
  </si>
  <si>
    <t>Isakoviča Žaneta - ģimenes ārsta prakse</t>
  </si>
  <si>
    <t>18045</t>
  </si>
  <si>
    <t>Deguna blakusdobumu sonogrāfiska izmeklēšana</t>
  </si>
  <si>
    <t>Nr. p. k.</t>
  </si>
  <si>
    <t>Ierīces/ piederumu izsniegšanas datums</t>
  </si>
  <si>
    <t>Ierīces/ piederumu nosaukums</t>
  </si>
  <si>
    <t>Cena par vienu vienību (ar PVN), EUR</t>
  </si>
  <si>
    <t>Izsniegto ierīču/ piederumu vienību skaits</t>
  </si>
  <si>
    <t>Summa , EUR</t>
  </si>
  <si>
    <t>Audiometrija - dzirdes sliekšņa pārbaude</t>
  </si>
  <si>
    <t>Deguna galveno dobumu un/vai deguna-rīkles dobuma endoskopiska izmeklēšana, ieskaitot balss saišu izmeklēšanu</t>
  </si>
  <si>
    <t>Rentgenogrāfijas izmeklējumi (tai skaitā amortizācijas izmaksas) 3-4 projekcijās</t>
  </si>
  <si>
    <t>Piemaksa manipulācijām 50696, 50697, 50700, 50709, 50713, 50714,  50716-50724,  50734, 50738, 17120 un 18045 par izmeklējuma veikšanu ar US aparātiem vērtībā virs 70 000 euro</t>
  </si>
  <si>
    <t>Urīna analīze ar teststrēmeli (9-10 parametri)</t>
  </si>
  <si>
    <t>Piemaksa manipulācijām 50609-50612 un 50614 par izmeklējumu veikšanu ar CT aparātu, sākot no 64 slāņiem, par katru nākamo sēriju.</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</si>
  <si>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</si>
  <si>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A grupas hemolītiskais streptokoks - ātrais tests</t>
  </si>
  <si>
    <t>Kriodestrukcija, elektrokoagulācija - viena ādas vai zemādas veidojuma likvidācija. Apmaksa tiek veikta ne vairāk kā par trim veidojumiem viena apmeklējuma laikā</t>
  </si>
  <si>
    <t>ALAT - alanīnaminotransferāze</t>
  </si>
  <si>
    <t>ABL - holesterīns (tiešā metode)</t>
  </si>
  <si>
    <t>Kopējais holesterīna līmenis asinīs - koncentrācija 5 mmol/L vai mazāka</t>
  </si>
  <si>
    <t xml:space="preserve">ZBL holesterīna līmenis asinīs - koncentrācija, mazāka par 2,0 mmol/L </t>
  </si>
  <si>
    <t>Kopējais holesterīna līmenis asinīs - koncentrācija, lielāka par 5 mmol/L</t>
  </si>
  <si>
    <t xml:space="preserve">ZBL holesterīna līmenis asinīs - koncentrācija, lielāka par 2,5 mmol/L </t>
  </si>
  <si>
    <t>001000220</t>
  </si>
  <si>
    <t>Kristīnes Astras ģimenes ārsta prakse, SIA</t>
  </si>
  <si>
    <t>001000222</t>
  </si>
  <si>
    <t>LEORE MED, SIA</t>
  </si>
  <si>
    <t>ASAT - aspartātaminotransferāze</t>
  </si>
  <si>
    <t>ZBL holesterīna līmenis asinīs - koncentrācija no 2,0 mmol/L līdz 2,5 mmol/L</t>
  </si>
  <si>
    <t>Sifiliss - TPHA</t>
  </si>
  <si>
    <t>Alfa-FP - alfa fetoproteīns</t>
  </si>
  <si>
    <t>CEA - karcioembrionālais antigēns</t>
  </si>
  <si>
    <t>010001933</t>
  </si>
  <si>
    <t>Dr.Aļonas prakse, Sabiedrība ar ierobežotu atbildību</t>
  </si>
  <si>
    <t>Urīna uzsējums uz mikrofloru un mikroorganismu skaita noteikšana - negatīvs</t>
  </si>
  <si>
    <t>ANA noteikšana HEP-2 šūnu kultūrā (skrīnings - netiešā imūnfluorescence)</t>
  </si>
  <si>
    <t>ENA noteikšana (skrīnings - ELISA)</t>
  </si>
  <si>
    <t>Glikohemoglobīns. Izmeklējuma rezultāts - HbA1C līmenis 6,4 % un zemāks</t>
  </si>
  <si>
    <t>Glikohemoglobīns. Izmeklējuma rezultāts - HbA1C līmenis 6,5-7,4 %</t>
  </si>
  <si>
    <t>Brūču atdalījumu, dobumu punktātu, eksudātu, iztriepju (t. sk. kakla un deguna), skalojumu u. c. materiālu uzsējums uz aerobo un fakultatīvi anaerobo mikrofloru - negatīvs</t>
  </si>
  <si>
    <t>019675408</t>
  </si>
  <si>
    <t>Lovenecka Natalija - ģimenes ārsta prakse</t>
  </si>
  <si>
    <t>407700001</t>
  </si>
  <si>
    <t>Santas Gulbes ģimenes ārsta prakse, Sabiedrība ar ierobežotu atbildību</t>
  </si>
  <si>
    <t>568700004</t>
  </si>
  <si>
    <t>Tiltiņa Iveta - ģimenes ārsta prakse</t>
  </si>
  <si>
    <t>680200035</t>
  </si>
  <si>
    <t>L.Ņemņasevas ģimenes ārsta un pediatra prakse, Sabiedrība ar ierobežotu atbildību</t>
  </si>
  <si>
    <t>001000225</t>
  </si>
  <si>
    <t>MEDICALM, SIA</t>
  </si>
  <si>
    <t>010001488</t>
  </si>
  <si>
    <t>Cibule Dace - ģimenes ārsta un internista prakse</t>
  </si>
  <si>
    <t>010001691</t>
  </si>
  <si>
    <t>Gončarova Larisa  - ģimenes ārsta prakse</t>
  </si>
  <si>
    <t>400200001</t>
  </si>
  <si>
    <t>Valijas Nagņibedas ģimenes ārsta prakse, SIA</t>
  </si>
  <si>
    <t>60154</t>
  </si>
  <si>
    <t>SAVA speciālista pirmreizēja attālināta konsultācija klātienes konsultācijas vietā, t.sk. dokumentācijas aizpildīšana (2.grupa)</t>
  </si>
  <si>
    <t>08017</t>
  </si>
  <si>
    <t>Piemaksa manipulācijām 08061, 08062, 08111, 08112, 08113, 08136 par zondes ievadīšanu ar endoskopu</t>
  </si>
  <si>
    <t>MENTAMED, Sabiedrība ar ierobežotu atbildību</t>
  </si>
  <si>
    <t>052000014</t>
  </si>
  <si>
    <t>doktorāts Skuja, SIA</t>
  </si>
  <si>
    <t>440200007</t>
  </si>
  <si>
    <t>Kudeiko Inese - ģimenes ārsta prakse</t>
  </si>
  <si>
    <t>010000193</t>
  </si>
  <si>
    <t>Šabanovs Nikolajs - ģimenes ārsta prakse</t>
  </si>
  <si>
    <t>010075410</t>
  </si>
  <si>
    <t>Kudrjavceva Jeļena - ģimenes ārsta un osteopāta prakse</t>
  </si>
  <si>
    <t>019475430</t>
  </si>
  <si>
    <t>Aleksandrova Natālija - ģimenes ārsta prakse</t>
  </si>
  <si>
    <t>019477442</t>
  </si>
  <si>
    <t>Griņa Nataļja - ģimenes ārsta un pediatra prakse</t>
  </si>
  <si>
    <t>740600012</t>
  </si>
  <si>
    <t>Ārstu prakse AiMed, Sabiedrība ar ierobežotu atbildību</t>
  </si>
  <si>
    <t>40086U</t>
  </si>
  <si>
    <t>40087U</t>
  </si>
  <si>
    <t>41004U</t>
  </si>
  <si>
    <t>41127U</t>
  </si>
  <si>
    <t>41027U</t>
  </si>
  <si>
    <t>41052U</t>
  </si>
  <si>
    <t>41095U</t>
  </si>
  <si>
    <t>SANARE-KRC JAUNĶEMERI, Sabiedrība ar ierobežotu atbildību</t>
  </si>
  <si>
    <t>BOLDERĀJAS STOMATOLOĢIJA, Sabiedrība ar ierobežotu atbildību</t>
  </si>
  <si>
    <t>010000281</t>
  </si>
  <si>
    <t>Sevastjanova Viktorija - ģimenes ārsta prakse</t>
  </si>
  <si>
    <t>010001112</t>
  </si>
  <si>
    <t>Lielause Gerda - ģimenes ārsta un pediatra prakse</t>
  </si>
  <si>
    <t>010065801</t>
  </si>
  <si>
    <t>PALĪDZĪBAS DIENESTS, Sabiedrība ar ierobežotu atbildību</t>
  </si>
  <si>
    <t>010067401</t>
  </si>
  <si>
    <t>VIKTORIJA D, Rīgas pilsētas V.Driksmanes individuālais uzņēmums medicīniskā firma</t>
  </si>
  <si>
    <t>808475401</t>
  </si>
  <si>
    <t>Thymus, SIA</t>
  </si>
  <si>
    <t>40042U</t>
  </si>
  <si>
    <t>40123U</t>
  </si>
  <si>
    <t>Nacionālais psihiskās veselības centrs, Valsts SIA</t>
  </si>
  <si>
    <t>41212</t>
  </si>
  <si>
    <t>Nātrijurētisko peptīdu (B-tipa nātrijurētiskais peptīds vai N termināla pro-B tipa nātrijurētiskais peptīds) noteikšana</t>
  </si>
  <si>
    <t>50540</t>
  </si>
  <si>
    <t>CT angiogrāfija</t>
  </si>
  <si>
    <t>050075407</t>
  </si>
  <si>
    <t>Čiekuru Doktorāts, SIA</t>
  </si>
  <si>
    <t>010001805</t>
  </si>
  <si>
    <t>NEOCORTEX, SIA</t>
  </si>
  <si>
    <t>044000004</t>
  </si>
  <si>
    <t>OP prakse, SIA</t>
  </si>
  <si>
    <t>170075446</t>
  </si>
  <si>
    <t>Brundzule Ieva - ģimenes ārsta un arodveselības un arodslimību ārsta prakse</t>
  </si>
  <si>
    <t>001000263</t>
  </si>
  <si>
    <t>Elīna Romašova - ģimenes ārsta prakse, SIA</t>
  </si>
  <si>
    <t>804477406</t>
  </si>
  <si>
    <t>M &amp; M centrs, Sabiedrība ar ierobežotu atbildību</t>
  </si>
  <si>
    <t>031000013</t>
  </si>
  <si>
    <t>MedEko, Sabiedrība ar ierobežotu atbildību</t>
  </si>
  <si>
    <t>741400023</t>
  </si>
  <si>
    <t>Guntas Tīcmanes ģimenes ārsta prakse, Sabiedrība ar ierobežotu atbildību</t>
  </si>
  <si>
    <t>Salaspils veselības un sociālās aprūpes centrs, Sabiedrība ar ierobežotu atbildību</t>
  </si>
  <si>
    <t>Rehabilitācijas centrs "Līgatne", SIA</t>
  </si>
  <si>
    <t>170077441</t>
  </si>
  <si>
    <t>A.Lucenko ārsta prakse, SIA</t>
  </si>
  <si>
    <t>010000045</t>
  </si>
  <si>
    <t>Streļča Ludmila - ģimenes ārsta prakse</t>
  </si>
  <si>
    <t>Hudina Vera-ārsta internista prakse, SIA</t>
  </si>
  <si>
    <t>010001379</t>
  </si>
  <si>
    <t>LAIMAS PRAKSE, SIA</t>
  </si>
  <si>
    <t>019275434</t>
  </si>
  <si>
    <t>Straume Dace - ģimenes ārsta prakse</t>
  </si>
  <si>
    <t>023000008</t>
  </si>
  <si>
    <t>MM Medical, SIA</t>
  </si>
  <si>
    <t>360200012</t>
  </si>
  <si>
    <t>Prindule Arita - ģimenes ārsta prakse</t>
  </si>
  <si>
    <t>JELGAVAS KLĪNIKA, Sabiedrība ar ierobežotu atbildību</t>
  </si>
  <si>
    <t>50574</t>
  </si>
  <si>
    <t>Piemaksa par kontrastvielu Iohexalum 350 (100 ml)</t>
  </si>
  <si>
    <t>170000017</t>
  </si>
  <si>
    <t>Tatjanas Kosovas ģimenes ārsta prakse, SIA</t>
  </si>
  <si>
    <t>210000067</t>
  </si>
  <si>
    <t>Pavro Elīna - ģimenes ārsta prakse</t>
  </si>
  <si>
    <t>001000273</t>
  </si>
  <si>
    <t>Ģimenes ārsts Aļina Graubergere, SIA</t>
  </si>
  <si>
    <t>001000278</t>
  </si>
  <si>
    <t>Anastasijas Voroncovas ģimenes ārsta prakse, Sabiedrība ar ierobežotu atbildību</t>
  </si>
  <si>
    <t>010000965</t>
  </si>
  <si>
    <t>Vesele Brigita - ģimenes ārsta un pediatra prakse</t>
  </si>
  <si>
    <t>804400024</t>
  </si>
  <si>
    <t>Siliņa Līga ģimenes ārsta prakse, SIA</t>
  </si>
  <si>
    <t>41105</t>
  </si>
  <si>
    <t>Glikohemoglobīns. Izmeklējuma rezultāts - HbA1C līmenis 7,5 % un vairāk</t>
  </si>
  <si>
    <t>010000114</t>
  </si>
  <si>
    <t>ŽANETAS ABRAMSONES ĀRSTA PRAKSE GINEKOLOĢIJĀ UN DZEMDNIECĪBĀ, Sabiedrība ar ierobežotu atbildību</t>
  </si>
  <si>
    <t>50531</t>
  </si>
  <si>
    <t>Ekstremitāšu un locītavu CT bez kontrastēšanas (vienai daļai)</t>
  </si>
  <si>
    <t>Enhertu 100 mg pulv. inf. šķīd. pag. N1</t>
  </si>
  <si>
    <t>170077439</t>
  </si>
  <si>
    <t>Popova Alla - ģimenes ārsta, internista, imunologa un arodveselības un arodslimību ārsta prakse</t>
  </si>
  <si>
    <t>001000274</t>
  </si>
  <si>
    <t>001000309</t>
  </si>
  <si>
    <t>Ārsts NP, SIA</t>
  </si>
  <si>
    <t>010001224</t>
  </si>
  <si>
    <t>Veides ārstu prakse, IK</t>
  </si>
  <si>
    <t>019275414</t>
  </si>
  <si>
    <t>Pukijāne Marina - ģimenes ārsta prakse</t>
  </si>
  <si>
    <t>041000002</t>
  </si>
  <si>
    <t>Mundeciemas ģimenes ārsta prakse, SIA</t>
  </si>
  <si>
    <t>41161</t>
  </si>
  <si>
    <t>Dehidroepiandrosterona sulfāts</t>
  </si>
  <si>
    <t>660200027</t>
  </si>
  <si>
    <t>Limbažu slimnīca, Sabiedrība ar ierobežotu atbildību</t>
  </si>
  <si>
    <t>17086</t>
  </si>
  <si>
    <t>Netiešā oftalmoskopija abām acīm</t>
  </si>
  <si>
    <t>55106</t>
  </si>
  <si>
    <t>Multiprofesionāls rehabilitācijas bāzes pakalpojums dienas stacionārā (2-3 stundas), ko nodrošina 1-2 speciālisti</t>
  </si>
  <si>
    <t>04127</t>
  </si>
  <si>
    <t>Vispārējā anestēzija ar masku par pirmo stundu</t>
  </si>
  <si>
    <t>010001410</t>
  </si>
  <si>
    <t>Zolitūdes doktorāts, Sabiedrība ar ierobežotu atbildību</t>
  </si>
  <si>
    <t>660200039</t>
  </si>
  <si>
    <t>Noriņa Dace - ģimenes ārsta un arodveselības un arodslimību ārsta prakse</t>
  </si>
  <si>
    <t>07017</t>
  </si>
  <si>
    <t>Spirogrāfija (pneimotahogrāfija) ar automātisku datoranalīzi</t>
  </si>
  <si>
    <t>17019</t>
  </si>
  <si>
    <t>Redzes asuma noteikšana bērniem ar Cardiff redzes aktivitātes testu abām acīm</t>
  </si>
  <si>
    <t>17004</t>
  </si>
  <si>
    <t>Subjektīva refrakcijas noteikšana astigmātisma gadījumā līdz astoņu gadu vecumam</t>
  </si>
  <si>
    <t>170075437</t>
  </si>
  <si>
    <t>MANS DOKTORĀTS, SIA</t>
  </si>
  <si>
    <t>010000346</t>
  </si>
  <si>
    <t>Kaļinkina Iļmira - ģimenes ārsta prakse</t>
  </si>
  <si>
    <t>010001575</t>
  </si>
  <si>
    <t>Gubska Žanna - ģimenes ārsta prakse</t>
  </si>
  <si>
    <t>019375431</t>
  </si>
  <si>
    <t>Gizatullina Nataļja - ģimenes ārsta prakse</t>
  </si>
  <si>
    <t>041000001</t>
  </si>
  <si>
    <t>Ievas Hākas doktorāts, SIA</t>
  </si>
  <si>
    <t>090000030</t>
  </si>
  <si>
    <t>VIMED, Sabiedrība ar ierobežotu atbildību</t>
  </si>
  <si>
    <t>320200006</t>
  </si>
  <si>
    <t>Ivanova Maiga - ģimenes ārsta prakse</t>
  </si>
  <si>
    <t>050077461</t>
  </si>
  <si>
    <t>Mihailova Svetlana - ģimenes ārsta un pediatra prakse</t>
  </si>
  <si>
    <t>001000259</t>
  </si>
  <si>
    <t>Langina Paula Karīna - ģimenes ārsta prakse</t>
  </si>
  <si>
    <t>001000331</t>
  </si>
  <si>
    <t>Dr. Milgrāves ārsta prakse, SIA</t>
  </si>
  <si>
    <t>010000393</t>
  </si>
  <si>
    <t>Apinīte Ilze - ģimenes ārsta prakse</t>
  </si>
  <si>
    <t>010001135</t>
  </si>
  <si>
    <t>Parfjonova Olga - ģimenes ārsta prakse</t>
  </si>
  <si>
    <t>019575412</t>
  </si>
  <si>
    <t>Rozeniece Aina - ģimenes ārsta prakse</t>
  </si>
  <si>
    <t>130075403</t>
  </si>
  <si>
    <t>Leškoviča Antoņina - ģimenes ārsta prakse</t>
  </si>
  <si>
    <t>019177419</t>
  </si>
  <si>
    <t>N.Kovriga ārsta prakse bērnu ķirurģijā, SIA</t>
  </si>
  <si>
    <t>04151</t>
  </si>
  <si>
    <t>Intravenozā porta sistēmas katetra aprūpe</t>
  </si>
  <si>
    <t>23121</t>
  </si>
  <si>
    <t>Piemaksa par pacienta sildīšanas sistēmas un segas lietošanu vienai Lielajai ķirurģiskajai operācijai</t>
  </si>
  <si>
    <t xml:space="preserve">Centralizēta medikamentu un materiālu iegāde Ukrainas civiliedzīvotājiem </t>
  </si>
  <si>
    <t>Pasākums</t>
  </si>
  <si>
    <t>Piegādātājs</t>
  </si>
  <si>
    <t>Pacientu skaits</t>
  </si>
  <si>
    <t>Pavadzīmju summa, EUR</t>
  </si>
  <si>
    <t xml:space="preserve">Pavadzīmju Nr. </t>
  </si>
  <si>
    <t>Enterālās un parenterālās barošanas līdzekļi</t>
  </si>
  <si>
    <t>AS "Recipe Plus"</t>
  </si>
  <si>
    <t xml:space="preserve">Centralizēti iepērkamo parenterāli ievadāmo zāļu onkoloģisko saslimšanu ārstēšanai izlietojums Ukrainas civiliedzīvotājiem </t>
  </si>
  <si>
    <t>Ārstniecības iestāde</t>
  </si>
  <si>
    <t>Izdevumi ar PVN, EUR</t>
  </si>
  <si>
    <t>Paula Stradiņa klīniskā universitātes slimnīca</t>
  </si>
  <si>
    <t>Liepājas reģionālā slimnīca</t>
  </si>
  <si>
    <t>KOPĀ :</t>
  </si>
  <si>
    <t>P.I.</t>
  </si>
  <si>
    <t>Aptieka</t>
  </si>
  <si>
    <t>Rindas Nr.</t>
  </si>
  <si>
    <t>Rindas nosaukums</t>
  </si>
  <si>
    <t>Diagnoze</t>
  </si>
  <si>
    <t>Rēķina Nr.</t>
  </si>
  <si>
    <t>Rēķina datums</t>
  </si>
  <si>
    <t>Zāļu izsniegšanas datums</t>
  </si>
  <si>
    <t>Recepšu skaits</t>
  </si>
  <si>
    <t xml:space="preserve">Farmaceita pakalpojuma apmaksa </t>
  </si>
  <si>
    <t>Kopējās zāļu un farmaceita pakalpojuma izmaksas (euro)</t>
  </si>
  <si>
    <t>PAVISAM KOPĀ:</t>
  </si>
  <si>
    <t>620200013</t>
  </si>
  <si>
    <t>RŪTAS EGLĪTES ĢIMENES ĀRSTA PRAKSE, SIA</t>
  </si>
  <si>
    <t>002000003</t>
  </si>
  <si>
    <t>Grinko Anna - ģimenes ārsta prakse</t>
  </si>
  <si>
    <t>210000073</t>
  </si>
  <si>
    <t>Oļega Filimonova ģimenes ārsta prakse, Sabiedrība ar ierobežotu atbildību</t>
  </si>
  <si>
    <t>600200012</t>
  </si>
  <si>
    <t>Procevska Marina - ģimenes ārsta prakse</t>
  </si>
  <si>
    <t>010000360</t>
  </si>
  <si>
    <t>Lapa Daina - ģimenes ārsta un arodveselības un arodslimību ārsta prakse</t>
  </si>
  <si>
    <t>010000875</t>
  </si>
  <si>
    <t>Zvirbule Lidija - ģimenes ārsta prakse</t>
  </si>
  <si>
    <t>010001158</t>
  </si>
  <si>
    <t>Kazarjana Anželika - ģimenes ārsta prakse</t>
  </si>
  <si>
    <t>010001527</t>
  </si>
  <si>
    <t>Karlsone Aija - ģimenes ārsta prakse</t>
  </si>
  <si>
    <t>019475413</t>
  </si>
  <si>
    <t>Briede Inese - ģimenes ārsta prakse</t>
  </si>
  <si>
    <t>019475425</t>
  </si>
  <si>
    <t>Čodere Edīte - ģimenes ārsta prakse</t>
  </si>
  <si>
    <t>427300007</t>
  </si>
  <si>
    <t>Meinerte Gundega - ģimenes ārsta prakse</t>
  </si>
  <si>
    <t>941600003</t>
  </si>
  <si>
    <t>Zušmane Evita - ģimenes ārsta prakse</t>
  </si>
  <si>
    <t>090077422</t>
  </si>
  <si>
    <t>Valdmane Evita - ģimenes ārsta prakse</t>
  </si>
  <si>
    <t>546700010</t>
  </si>
  <si>
    <t>Alksne Anastasija - ģimenes ārsta prakse</t>
  </si>
  <si>
    <t>546700012</t>
  </si>
  <si>
    <t>NaProMedicus, Sabiedrība ar ierobežotu atbildību</t>
  </si>
  <si>
    <t>740200087</t>
  </si>
  <si>
    <t>MEDcontrol, Sabiedrība ar ierobežotu atbildību</t>
  </si>
  <si>
    <t>41151</t>
  </si>
  <si>
    <t>Folikulstimulējošais hormons (FSH)</t>
  </si>
  <si>
    <t>41153</t>
  </si>
  <si>
    <t>Estradiols</t>
  </si>
  <si>
    <t>41144</t>
  </si>
  <si>
    <t>Brīvais trijodtironīns (FT3)</t>
  </si>
  <si>
    <t>41152</t>
  </si>
  <si>
    <t>Luteinizētājhormons (LH)</t>
  </si>
  <si>
    <t>41163</t>
  </si>
  <si>
    <t>Androstendions</t>
  </si>
  <si>
    <t>46110</t>
  </si>
  <si>
    <t>Autoantivielu pret tireoglobulīnu noteikšana</t>
  </si>
  <si>
    <t>17008</t>
  </si>
  <si>
    <t>Akomodācijas rezervju noteikšana</t>
  </si>
  <si>
    <t>Rīgas psihiatrijas un narkoloģijas centrs, Valsts sabiedrība ar ierobežotu atbildību</t>
  </si>
  <si>
    <t>648500001</t>
  </si>
  <si>
    <t>Medeor, SIA</t>
  </si>
  <si>
    <t>210075411</t>
  </si>
  <si>
    <t>Fjodorova Inga - ģimenes ārsta prakse</t>
  </si>
  <si>
    <t>210075413</t>
  </si>
  <si>
    <t>Novožilova Jeļena - ģimenes ārsta un arodveselības un arodslimību ārsta prakse</t>
  </si>
  <si>
    <t>Volkova Marta - ģimenes ārsta prakse</t>
  </si>
  <si>
    <t>010000378</t>
  </si>
  <si>
    <t>Alises Nicmanes ģimenes ārsta prakse, Sabiedrība ar ierobežotu atbildību</t>
  </si>
  <si>
    <t>010001547</t>
  </si>
  <si>
    <t>Brūkle Līga - ģimenes ārsta prakse</t>
  </si>
  <si>
    <t>010065214</t>
  </si>
  <si>
    <t>Ūnijas doktorāts, Sabiedrība ar ierobežotu atbildību</t>
  </si>
  <si>
    <t>019175408</t>
  </si>
  <si>
    <t>Vecvērdiņa Vizma - ģimenes ārsta prakse</t>
  </si>
  <si>
    <t>019275405</t>
  </si>
  <si>
    <t>Zaķe Sarmīte - ģimenes ārsta un arodveselības un arodslimību ārsta prakse</t>
  </si>
  <si>
    <t>019375425</t>
  </si>
  <si>
    <t>Rasmane Ligita -ģimenes ārsta prakse</t>
  </si>
  <si>
    <t>019375434</t>
  </si>
  <si>
    <t>Čubukova Irina - ģimenes ārsta prakse</t>
  </si>
  <si>
    <t>019377415</t>
  </si>
  <si>
    <t>Vikmane Dace - ģimenes ārsta un pediatra prakse</t>
  </si>
  <si>
    <t>807400002</t>
  </si>
  <si>
    <t>Sprūde Jevgeņija - ģimenes ārsta prakse</t>
  </si>
  <si>
    <t>807665201</t>
  </si>
  <si>
    <t>Ārstu prakse "Mazcena 21", Sabiedrība ar ierobežotu atbildību</t>
  </si>
  <si>
    <t>940200014</t>
  </si>
  <si>
    <t>Nātra Inga - ģimenes ārsta prakse</t>
  </si>
  <si>
    <t>Konsultācija pirms vakcinācijas</t>
  </si>
  <si>
    <t>Vakcīnas ievade</t>
  </si>
  <si>
    <t>60564</t>
  </si>
  <si>
    <t>Vakcinācijas fakta ievadīšana vienotajā veselības nozares elektroniskās informācijas sistēmas portālā. Norāda par Covid-19 vai gripas vakcināciju</t>
  </si>
  <si>
    <t>14020</t>
  </si>
  <si>
    <t>Fototerapija ar ultravioletajiem B stariem (UVB)</t>
  </si>
  <si>
    <t>41030</t>
  </si>
  <si>
    <t>Kreatīnkināzes MB frakcija</t>
  </si>
  <si>
    <t>41099</t>
  </si>
  <si>
    <t>C peptīds</t>
  </si>
  <si>
    <t>41100</t>
  </si>
  <si>
    <t>Insulīns</t>
  </si>
  <si>
    <t>050000025</t>
  </si>
  <si>
    <t>Sergeja Hobotova traumatoloģijas un ortopēdijas klīnika, SIA</t>
  </si>
  <si>
    <t>10008</t>
  </si>
  <si>
    <t>Ādas dūriena raudze (prick tests) ar vienu alergēnu</t>
  </si>
  <si>
    <t>10009</t>
  </si>
  <si>
    <t>Ādas dūriena raudze (prick tests), par katru nākamo alergēnu</t>
  </si>
  <si>
    <t>03004</t>
  </si>
  <si>
    <t>Galvas, pleca, gūžas locītavas vai ķermeņa riņķa apsēju uzlikšana</t>
  </si>
  <si>
    <t>Dexcom One+ Sensor Kit</t>
  </si>
  <si>
    <t>Piejūras slimnīca, Valsts sabiedrība ar ierobežotu atbildību</t>
  </si>
  <si>
    <t>046000004</t>
  </si>
  <si>
    <t>Brocēnu doktorāts, SIA</t>
  </si>
  <si>
    <t>270077408</t>
  </si>
  <si>
    <t>Dreimane Maruta - ģimenes ārsta un pediatra prakse</t>
  </si>
  <si>
    <t>210075422</t>
  </si>
  <si>
    <t>Čaika Natālija - ģimenes ārsta, endokrinologa, arodveselības un arodslimību ārsta prakse</t>
  </si>
  <si>
    <t>601000021</t>
  </si>
  <si>
    <t>OLGAS GOLUBES ĢIMENES ĀRSTA PRAKSE, Sabiedrība ar ierobežotu atbildību</t>
  </si>
  <si>
    <t>001000270</t>
  </si>
  <si>
    <t>Gordon Medical, SIA</t>
  </si>
  <si>
    <t>010000347</t>
  </si>
  <si>
    <t>Bubenko Ludmila - ģimenes ārsta prakse</t>
  </si>
  <si>
    <t>010001462</t>
  </si>
  <si>
    <t>Tatjanas Boilovičas ģimenes ārsta prakse, Sabiedrība ar ierobežotu atbildību</t>
  </si>
  <si>
    <t>010001476</t>
  </si>
  <si>
    <t>Mambetajeva Rahata - ģimenes ārsta prakse</t>
  </si>
  <si>
    <t>010001731</t>
  </si>
  <si>
    <t>Ilvas Gailumas ģimenes ārsta prakse, SIA</t>
  </si>
  <si>
    <t>019175427</t>
  </si>
  <si>
    <t>Zandas Oliņas Putenes ģimenes ārsta prakse, Sabiedrība ar ierobežotu atbildību</t>
  </si>
  <si>
    <t>019277408</t>
  </si>
  <si>
    <t>Spicina Gaļina - ģimenes ārsta prakse</t>
  </si>
  <si>
    <t>019477414</t>
  </si>
  <si>
    <t>Gaļinas Zaharovas ģimenes ārsta un pediatra prakse, SIA</t>
  </si>
  <si>
    <t>045000007</t>
  </si>
  <si>
    <t>Volgina Marija - ģimenes ārsta prakse</t>
  </si>
  <si>
    <t>800800033</t>
  </si>
  <si>
    <t>KSB Doktorāts, SIA</t>
  </si>
  <si>
    <t>804900004</t>
  </si>
  <si>
    <t>Molodcova Daiga - ģimenes ārsta prakse</t>
  </si>
  <si>
    <t>809600006</t>
  </si>
  <si>
    <t>Ivetas Vīksnes ģimenes ārsta prakse, Sabiedrība ar ierobežotu atbildību</t>
  </si>
  <si>
    <t>250000159</t>
  </si>
  <si>
    <t>Grunte Inga - ģimenes ārsta prakse</t>
  </si>
  <si>
    <t>110000052</t>
  </si>
  <si>
    <t>Auguste Rita - ģimenes ārsta prakse</t>
  </si>
  <si>
    <t>050064009</t>
  </si>
  <si>
    <t>PRIVĀTKLĪNIKA "ĢIMENES VESELĪBA", SIA</t>
  </si>
  <si>
    <t>090077413</t>
  </si>
  <si>
    <t>Vrubļevska Tamāra - ārsta prakse otolaringoloģijā</t>
  </si>
  <si>
    <t>Dzemdes kakla materiāla paņemšana šķidruma citoloģijas vai CPV noteikšanai</t>
  </si>
  <si>
    <t>03015</t>
  </si>
  <si>
    <t>Ģipša longetes, aptverot divas lielās locītavas (pleca, elkoņa, plaukstas, ceļa, pēdas) vai pagaidu pārsēja uzlikšana lūzuma gadījumā</t>
  </si>
  <si>
    <t>Optiskā koherentā tomogrāfija vienai acij</t>
  </si>
  <si>
    <t>41003</t>
  </si>
  <si>
    <t>Olbaltuma frakcijas serumā vai urīnā</t>
  </si>
  <si>
    <t>46150</t>
  </si>
  <si>
    <t>Beta-HGH - brīvais horiongonadotropīns</t>
  </si>
  <si>
    <t>Summa</t>
  </si>
  <si>
    <t xml:space="preserve">Kopā: </t>
  </si>
  <si>
    <t>Amiobutols 400mg</t>
  </si>
  <si>
    <t>Eremfat 150 mg apv. tabl.</t>
  </si>
  <si>
    <t>Isozid 300 mg</t>
  </si>
  <si>
    <t>Medikamentu, ārstnieciskās pārtikas, terapijas, medicīnas ierīču un/ vai materiālu nosaukums</t>
  </si>
  <si>
    <t>Vienas vienības cena EUR (ar PVN)</t>
  </si>
  <si>
    <t>Izlietotais daudzums/ skaits</t>
  </si>
  <si>
    <t>Benemicin 300 mg caps</t>
  </si>
  <si>
    <t>Slimnīca Ģintermuiža, Valsts sabiedrība ar ierobežotu atbildību</t>
  </si>
  <si>
    <t>41213</t>
  </si>
  <si>
    <t>25 - OH vitamīns D</t>
  </si>
  <si>
    <t>170075423</t>
  </si>
  <si>
    <t>Lipska Rudīte - ģimenes ārsta prakse</t>
  </si>
  <si>
    <t>004000003</t>
  </si>
  <si>
    <t>RIVA MED, SIA</t>
  </si>
  <si>
    <t>010000266</t>
  </si>
  <si>
    <t>Grīviņa Gita - ģimenes ārsta prakse</t>
  </si>
  <si>
    <t>010001603</t>
  </si>
  <si>
    <t>Haričeva Valērija - ģimenes ārsta prakse</t>
  </si>
  <si>
    <t>010001931</t>
  </si>
  <si>
    <t>Medicinus, Sabiedrība ar ierobežotu atbildību</t>
  </si>
  <si>
    <t>019275403</t>
  </si>
  <si>
    <t>Skurihina Inna - ģimenes ārsta un arodveselības un arodslimību ārsta prakse</t>
  </si>
  <si>
    <t>019477438</t>
  </si>
  <si>
    <t>Upīte Ināra - ģimenes ārsta prakse</t>
  </si>
  <si>
    <t>800600005</t>
  </si>
  <si>
    <t>Celmiņa Ināra - ģimenes ārsta prakse</t>
  </si>
  <si>
    <t>801200048</t>
  </si>
  <si>
    <t>MPWG, Sabiedrība ar ierobežotu atbildību</t>
  </si>
  <si>
    <t>320200008</t>
  </si>
  <si>
    <t>Grīga Lilita - ģimenes ārsta prakse</t>
  </si>
  <si>
    <t>400200013</t>
  </si>
  <si>
    <t>Inas Mortukānes ārsta prakse, SIA</t>
  </si>
  <si>
    <t>20071</t>
  </si>
  <si>
    <t>Kājas vai rokas pirksta naga ablācija ar daļēju vai pilnīgu naga saknes iznīcināšanu. Nenorādīt kopā ar manipulāciju 20010</t>
  </si>
  <si>
    <t>50011</t>
  </si>
  <si>
    <t>Jostas skriemeļu un ciskas kaula galviņu osteodensitometrijas izmeklējums ar centrālo osteodensitometrijas (DXA) aparātu</t>
  </si>
  <si>
    <t>11038</t>
  </si>
  <si>
    <t>Stereognozes un citu sarežģīto jušanas veidu pārbaude ar palīgierīcēm</t>
  </si>
  <si>
    <t>50569</t>
  </si>
  <si>
    <t>Piemaksa par kontrastvielu Iopromidum 300 (100 ml)</t>
  </si>
  <si>
    <t>50709</t>
  </si>
  <si>
    <t>Neirosonogrāfija zīdaiņiem (caur avotiņu vai transkraniāli)</t>
  </si>
  <si>
    <t>18282</t>
  </si>
  <si>
    <t>Valodas audiometriska izmeklēšana vienai ausij</t>
  </si>
  <si>
    <t>50669</t>
  </si>
  <si>
    <t>Mamogrāfijas apraksts (abām krūtīm, katrai divās projekcijās). Izmeklējuma rezultāts B1 - negatīva atradne</t>
  </si>
  <si>
    <r>
      <t>Pārskats par glikozes</t>
    </r>
    <r>
      <rPr>
        <sz val="10"/>
        <color theme="1"/>
        <rFont val="Times New Roman"/>
        <family val="1"/>
        <charset val="186"/>
      </rPr>
      <t xml:space="preserve"> </t>
    </r>
    <r>
      <rPr>
        <b/>
        <sz val="10"/>
        <color theme="1"/>
        <rFont val="Times New Roman"/>
        <family val="1"/>
        <charset val="186"/>
      </rPr>
      <t>monitorēšanas sistēmu aprīkojuma un piederumu izlietojumu</t>
    </r>
  </si>
  <si>
    <t>H.V.</t>
  </si>
  <si>
    <t>AS “SENTOR FARM APTIEKAS” Mēness aptieka 184</t>
  </si>
  <si>
    <t xml:space="preserve">Elpošanas sistēmas slimības </t>
  </si>
  <si>
    <t>J82</t>
  </si>
  <si>
    <t>Nucala 100mg N1</t>
  </si>
  <si>
    <t>B.P. 02269</t>
  </si>
  <si>
    <t>170075443</t>
  </si>
  <si>
    <t>Jēkule Linda - ģimenes ārsta prakse</t>
  </si>
  <si>
    <t>001000247</t>
  </si>
  <si>
    <t>D-prakse, SIA</t>
  </si>
  <si>
    <t>001000288</t>
  </si>
  <si>
    <t>Dr. Helgas prakse, Sabiedrība ar ierobežotu atbildību</t>
  </si>
  <si>
    <t>010000001</t>
  </si>
  <si>
    <t>Buldakova Nataļja - ģimenes ārsta prakse</t>
  </si>
  <si>
    <t>010000061</t>
  </si>
  <si>
    <t>010000539</t>
  </si>
  <si>
    <t>Petraškēviča Ingrīda - ģimenes ārsta prakse</t>
  </si>
  <si>
    <t>019375405</t>
  </si>
  <si>
    <t>Kudule Laila - ģimenes ārsta prakse</t>
  </si>
  <si>
    <t>019375409</t>
  </si>
  <si>
    <t>Auksilium, Sabiedrība ar ierobežotu atbildību</t>
  </si>
  <si>
    <t>019475440</t>
  </si>
  <si>
    <t>Svetlanas Pilskalnes ģimenes ārsta prakse, SIA</t>
  </si>
  <si>
    <t>048000013</t>
  </si>
  <si>
    <t>Ziemeles-Lācītes ģimenes ārsta prakse, SIA</t>
  </si>
  <si>
    <t>700200064</t>
  </si>
  <si>
    <t>Bogdanovas ģimenes ārsta prakse, Sabiedrība ar ierobežotu atbildību</t>
  </si>
  <si>
    <t>940200017</t>
  </si>
  <si>
    <t>Nātra Māris - ģimenes ārsta prakse</t>
  </si>
  <si>
    <t>741400009</t>
  </si>
  <si>
    <t>Rancāne Līga - ģimenes ārsta un pediatra prakse</t>
  </si>
  <si>
    <t>Vitamīns B12</t>
  </si>
  <si>
    <t>Troponīns T</t>
  </si>
  <si>
    <t>45001R</t>
  </si>
  <si>
    <t>R Uzsējums tuberkulozes diagnostikai ar automātisko sistēmu</t>
  </si>
  <si>
    <t>47162R</t>
  </si>
  <si>
    <t>R Mycobacterium tuberculosis kompleksa DNS un rezistences pret rifampicīnu noteikšana ar RT-PCR</t>
  </si>
  <si>
    <t>Troponīns I</t>
  </si>
  <si>
    <t>Pakalpojumu summa, euro</t>
  </si>
  <si>
    <t>Valsts pacienta iemaksas kompensācija, euro</t>
  </si>
  <si>
    <t>Valsts izmaksas, euro</t>
  </si>
  <si>
    <t>170000010</t>
  </si>
  <si>
    <t>Vēvere Inga - ārsta prakse ginekoloģijā, dzemdniecībā</t>
  </si>
  <si>
    <t>50605</t>
  </si>
  <si>
    <t>Piemaksa manipulācijām 50509, 50515, 50521, 50529, 50531, 50504 un 50542 par izmeklējuma veikšanu ar CT aparātu no 16 līdz 64 slāņiem (neieskaitot). Piemaksu manipulācijai 50504 apmaksā vienu reizi vienam izmeklējumam</t>
  </si>
  <si>
    <t>Individuāla rehabilitācijas plāna izstrādāšana. Rehabilitācijas komandas apspriede</t>
  </si>
  <si>
    <t>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m</t>
  </si>
  <si>
    <t>Pacienta piederīgo apmācība vienu reizi ārstēšanās kursa laikā</t>
  </si>
  <si>
    <t>03018</t>
  </si>
  <si>
    <t>Ģipša longetes uzlikšana metatarsālo kaulu lūzuma gadījumā</t>
  </si>
  <si>
    <t>Oftalmometrija (keratometrija) abām acīm</t>
  </si>
  <si>
    <t>16026</t>
  </si>
  <si>
    <t>Cervikālā kanāla dilatācija un abrāzija un/vai dzemdes dobuma abrāzija</t>
  </si>
  <si>
    <t>170000190</t>
  </si>
  <si>
    <t>Liepājas ģimenes veselības centrs, SIA</t>
  </si>
  <si>
    <t>270000041</t>
  </si>
  <si>
    <t>Salmgrieze Aija - ģimenes ārsta un pediatra prakse</t>
  </si>
  <si>
    <t>840600002</t>
  </si>
  <si>
    <t>Svetlanas Sergejenko ģimenes ārsta prakse, SIA</t>
  </si>
  <si>
    <t>900200028</t>
  </si>
  <si>
    <t>Meženiece Ilga - ģimenes ārsta prakse</t>
  </si>
  <si>
    <t>042000002</t>
  </si>
  <si>
    <t>NESIJA, Sabiedrība ar ierobežotu atbildību</t>
  </si>
  <si>
    <t>050000009</t>
  </si>
  <si>
    <t>Požarskis Anatolijs - ģimenes ārsta, seksologa, seksopatologa un psihoterapeita prakse</t>
  </si>
  <si>
    <t>050075401</t>
  </si>
  <si>
    <t>Matvejeva Irina - ģimenes ārsta prakse</t>
  </si>
  <si>
    <t>050075413</t>
  </si>
  <si>
    <t>Elksniņa Bronislava - ģimenes ārsta prakse</t>
  </si>
  <si>
    <t>050075437</t>
  </si>
  <si>
    <t>Vengreviča Anžella - ģimenes ārsta prakse</t>
  </si>
  <si>
    <t>001000265</t>
  </si>
  <si>
    <t>Diānas Hausmanes ģimenes ārsta prakse, Sabiedrība ar ierobežotu atbildību</t>
  </si>
  <si>
    <t>010001304</t>
  </si>
  <si>
    <t>Tatjanas Krutikas ārsta prakse, SIA</t>
  </si>
  <si>
    <t>010001593</t>
  </si>
  <si>
    <t>Jaudzeme Oksana - ģimenes ārsta prakse</t>
  </si>
  <si>
    <t>010001631</t>
  </si>
  <si>
    <t>Marnauza Ligita - ģimenes ārsta prakse</t>
  </si>
  <si>
    <t>010001808</t>
  </si>
  <si>
    <t>O.Kļaviņas ģimenes ārsta prakse, SIA</t>
  </si>
  <si>
    <t>010075425</t>
  </si>
  <si>
    <t>Astrīdas Marčenokas ģimenes ārstes prakse, SIA</t>
  </si>
  <si>
    <t>019175422</t>
  </si>
  <si>
    <t>LDĢĀP, SIA</t>
  </si>
  <si>
    <t>019277413</t>
  </si>
  <si>
    <t>Agarelovs Vadims -  ģimenes ārsta prakse</t>
  </si>
  <si>
    <t>019375410</t>
  </si>
  <si>
    <t>Meirēna Olga - ģimenes ārsta prakse</t>
  </si>
  <si>
    <t>019375436</t>
  </si>
  <si>
    <t>Junkina Olga - ģimenes ārsta prakse</t>
  </si>
  <si>
    <t>019475420</t>
  </si>
  <si>
    <t>Māliņa Judīte - ģimenes ārsta prakse</t>
  </si>
  <si>
    <t>019575402</t>
  </si>
  <si>
    <t>Gredzena Aija - ģimenes ārsta prakse</t>
  </si>
  <si>
    <t>019575419</t>
  </si>
  <si>
    <t>Purenkova Maija - ģimenes ārsta prakse</t>
  </si>
  <si>
    <t>801000003</t>
  </si>
  <si>
    <t>Miķelsone Astra - ģimenes ārsta un arodveselības un arodslimību ārsta prakse</t>
  </si>
  <si>
    <t>024000002</t>
  </si>
  <si>
    <t>SABĪNES FELDMANES ĢĀP, SIA</t>
  </si>
  <si>
    <t>031000011</t>
  </si>
  <si>
    <t>Dr. Guntis Balodis-ģimenes ārsts, SIA</t>
  </si>
  <si>
    <t>040000015</t>
  </si>
  <si>
    <t>D.Breihas ģimenes ārsta prakse, SIA</t>
  </si>
  <si>
    <t>110000001</t>
  </si>
  <si>
    <t>Niedre Ilze - ģimenes ārsta prakse</t>
  </si>
  <si>
    <t>460200010</t>
  </si>
  <si>
    <t>Sproģe Ilze - ģimenes ārsta un pediatra prakse</t>
  </si>
  <si>
    <t>47078</t>
  </si>
  <si>
    <t>SARS-CoV-2 RNS (COVID-19) noteikšana ar reālā laika PĶR ātrai diagnostikai un diferenciāldiagnostikai</t>
  </si>
  <si>
    <t>46144</t>
  </si>
  <si>
    <t>PSA - prostatas specifiskais antigēns. Izmeklējuma rezultāts - paaugstināts</t>
  </si>
  <si>
    <t>41290</t>
  </si>
  <si>
    <t>Anti-Chlamydia pneumoniae IgG (ELISA)</t>
  </si>
  <si>
    <t>41291</t>
  </si>
  <si>
    <t>Anti-Chlamydia pneumoniae IgM (ELISA)</t>
  </si>
  <si>
    <t>46107</t>
  </si>
  <si>
    <t>Antivielu pret Helicobacter pylori IgG noteikšana (ELISA)</t>
  </si>
  <si>
    <t>005000025</t>
  </si>
  <si>
    <t>Ķuda Ingūna - vecmātes prakse</t>
  </si>
  <si>
    <t>170065204</t>
  </si>
  <si>
    <t>L. ATIĶES DOKTORĀTS, SIA</t>
  </si>
  <si>
    <t>050012101</t>
  </si>
  <si>
    <t>600200001</t>
  </si>
  <si>
    <t>Krāslavas slimnīca, Sabiedrība ar ierobežotu atbildību</t>
  </si>
  <si>
    <t>010064024</t>
  </si>
  <si>
    <t>LATVIJAS AMERIKAS ACU CENTRS, Sabiedrība ar ierobežotu atbildību</t>
  </si>
  <si>
    <t>010067404</t>
  </si>
  <si>
    <t>ILZES KATLAPAS MEDICĪNISKĀ PRIVĀTPRAKSE, Sabiedrība ar ierobežotu atbildību</t>
  </si>
  <si>
    <t>17271</t>
  </si>
  <si>
    <t>Intraokulāra lēcas implantācija mugurējā kamerā</t>
  </si>
  <si>
    <t>19161</t>
  </si>
  <si>
    <t>Fleksibla apakšējo urīnceļu endoskopija. Nenorādīt kopā ar manipulāciju 19059, 19173, 19175, 19081, 19178 un 19179</t>
  </si>
  <si>
    <t>60013</t>
  </si>
  <si>
    <t>Piemaksa par Clostridium botulinum baktēriju toksīna (Toxinum A Clostridii botulini haemagglutininum multiplex) lietošanu par katrām 25 vienībām</t>
  </si>
  <si>
    <t>17002</t>
  </si>
  <si>
    <t>Subjektīva refrakcijas noteikšana bērniem līdz astoņu gadu vecumam</t>
  </si>
  <si>
    <t>17374</t>
  </si>
  <si>
    <t>Šķielēšanas kvalitatīva leņķa noteikšana septiņos skata virzienos</t>
  </si>
  <si>
    <t>19270</t>
  </si>
  <si>
    <t>Hroniska hemodialīze (iekļautas pacientam nepieciešamās materiālu un medikamentu izmaksas)</t>
  </si>
  <si>
    <t>19282</t>
  </si>
  <si>
    <t>Piemaksa par intravenozā dzelzs preparāta ievadi nieru aizstājējterapijai</t>
  </si>
  <si>
    <t>60010</t>
  </si>
  <si>
    <t>Pacienta ārstēšanās dienas stacionārā, saņemot nieru aizstājterapijas pakalpojumus (par katru dienu)</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</si>
  <si>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</si>
  <si>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manipulāciju 60259</t>
  </si>
  <si>
    <t>Daugavpils zobārstniecības poliklīnika, Sabiedrība ar ierobežotu atbildību</t>
  </si>
  <si>
    <t>MELLER, Sabiedrība ar ierobežotu atbildību</t>
  </si>
  <si>
    <t>33.21.00</t>
  </si>
  <si>
    <t>Strenču psihoneiroloģiskā slimnīca, Valsts sabiedrība ar ierobežotu atbildību</t>
  </si>
  <si>
    <t>2026-01</t>
  </si>
  <si>
    <t>005000045</t>
  </si>
  <si>
    <t>Dr. Eihleres prakse, SIA</t>
  </si>
  <si>
    <t>170075410</t>
  </si>
  <si>
    <t>RASO prakse, Sabiedrība ar ierobežotu atbildību</t>
  </si>
  <si>
    <t>270000032</t>
  </si>
  <si>
    <t>Grospiņš Andis - ģimenes ārsta un arodveselības un arodslimību ārsta prakse</t>
  </si>
  <si>
    <t>905100010</t>
  </si>
  <si>
    <t>Smārdes doktorāts, Sabiedrība ar ierobežotu atbildību</t>
  </si>
  <si>
    <t>050075416</t>
  </si>
  <si>
    <t>Pavloviča Anna - ģimenes ārsta prakse</t>
  </si>
  <si>
    <t>600200035</t>
  </si>
  <si>
    <t>Laukrozes, SIA</t>
  </si>
  <si>
    <t>001000091</t>
  </si>
  <si>
    <t>Ilzes Kidalas ģimenes ārsta prakse, SIA</t>
  </si>
  <si>
    <t>001000328</t>
  </si>
  <si>
    <t>Viktorijas Afoņkinas ģimenes ārsta prakse, SIA</t>
  </si>
  <si>
    <t>001000385</t>
  </si>
  <si>
    <t>Veronikas Ļebedevas ģimenes ārsta prakse, SIA</t>
  </si>
  <si>
    <t>010000549</t>
  </si>
  <si>
    <t>Rukavišņikova Ērika - ģimenes ārsta prakse</t>
  </si>
  <si>
    <t>010001376</t>
  </si>
  <si>
    <t>Gacka Anda - ģimenes ārsta prakse</t>
  </si>
  <si>
    <t>010001788</t>
  </si>
  <si>
    <t>VITA FORTA, SIA</t>
  </si>
  <si>
    <t>010001878</t>
  </si>
  <si>
    <t>Dagnijas Purlīces ģimenes ārsta prakse, Sabiedrība ar ierobežotu atbildību</t>
  </si>
  <si>
    <t>019475429</t>
  </si>
  <si>
    <t>Teleženko Iveta - ģimenes ārsta prakse</t>
  </si>
  <si>
    <t>801200043</t>
  </si>
  <si>
    <t>Jekaterinas Gerķes ģimenes ārsta prakse, SIA</t>
  </si>
  <si>
    <t>250000024</t>
  </si>
  <si>
    <t>DH prakse, SIA</t>
  </si>
  <si>
    <t>380200001</t>
  </si>
  <si>
    <t>LĪGAS KOZLOVSKAS ĢIMENES ĀRSTA PRAKSE, Balvu pilsētas Līgas Kozlovskas individuālais uzņēmums</t>
  </si>
  <si>
    <t>381600007</t>
  </si>
  <si>
    <t>Spridzāns Andris - ģimenes ārsta prakse</t>
  </si>
  <si>
    <t>420200077</t>
  </si>
  <si>
    <t>Stramkale Anita - ģimenes ārsta prakse</t>
  </si>
  <si>
    <t>427700001</t>
  </si>
  <si>
    <t>Zariņa Zaiga - ģimenes ārsta un arodveselības un arodslimību ārsta prakse</t>
  </si>
  <si>
    <t>110000059</t>
  </si>
  <si>
    <t>Zdūne Rita - ģimenes ārsta prakse</t>
  </si>
  <si>
    <t>321000002</t>
  </si>
  <si>
    <t>Gulbe Zigrīda Maija - ģimenes ārsta prakse</t>
  </si>
  <si>
    <t>60443</t>
  </si>
  <si>
    <t xml:space="preserve">Pieaugušo (vecumā līdz 65 gadiem) profilaktiskās apskates, ko veic ģimenes ārsts </t>
  </si>
  <si>
    <t>01066</t>
  </si>
  <si>
    <t>Piemaksa par ģimenes ārsta veiktu profilaktisko apskati, izmeklējot pacientu ar saslimšanu (apmaksā tikai bērniem)</t>
  </si>
  <si>
    <t>01064</t>
  </si>
  <si>
    <t>Bērnu profilaktiskās apskates, ko veic ģimenes ārsts bērna mājās</t>
  </si>
  <si>
    <t>45011</t>
  </si>
  <si>
    <t>Mycobacterium ģints mikroorganismu mikroskopiskā izmeklēšana ar luminiscento metodi</t>
  </si>
  <si>
    <t>42035</t>
  </si>
  <si>
    <t>Dzemdes kakla materiāla šķidruma citoloģijas PAP tests. Izmeklējuma rezultāts A1 - norma, nav atrasts intraepiteliāls bojājums</t>
  </si>
  <si>
    <t>46159</t>
  </si>
  <si>
    <t>BMG - beta 2 mikroglobulīns</t>
  </si>
  <si>
    <t>620200038</t>
  </si>
  <si>
    <t>Kuldīgas slimnīca, Sabiedrība ar ierobežotu atbildību</t>
  </si>
  <si>
    <t>010000493</t>
  </si>
  <si>
    <t>Veselības centri un doktorāti, SIA</t>
  </si>
  <si>
    <t>460200042</t>
  </si>
  <si>
    <t>Rūde Iveta - ārsta prakse narkoloģijā un psihiatrijā</t>
  </si>
  <si>
    <t>55200</t>
  </si>
  <si>
    <t>Pacienta funkcionēšanas, aktivitāšu un dalības izvērtēšana, analīze un terapija 15 minūtes</t>
  </si>
  <si>
    <t>55201</t>
  </si>
  <si>
    <t>Rehabilitācijas plāna monitorēšana</t>
  </si>
  <si>
    <t>04165</t>
  </si>
  <si>
    <t>Piemaksa par laringeālās maskas lietošanu</t>
  </si>
  <si>
    <t>50697</t>
  </si>
  <si>
    <t>Muskuloskeletālā ultrasonogrāfija</t>
  </si>
  <si>
    <t>17062</t>
  </si>
  <si>
    <t>Datorizētā projekcijas statiskā krāsu perimetrija vienai acij</t>
  </si>
  <si>
    <t>50720</t>
  </si>
  <si>
    <t>US kontrolē izdarīta punkcija ar aspirācijas biopsiju vai audzēju lokalizācijas marķēšanu</t>
  </si>
  <si>
    <t>01065</t>
  </si>
  <si>
    <t xml:space="preserve">Oftalmologa veikta profilaktiskā apskate </t>
  </si>
  <si>
    <t>11101</t>
  </si>
  <si>
    <t>Infiltrējoša blokāde, blokāde nervu kanālos, epidurālas un peridurālas blokādes ar materiālu un zāļu vērtībām</t>
  </si>
  <si>
    <t>50366</t>
  </si>
  <si>
    <t>Piemaksa manipulācijām 50220, 50223, 50225, 50226, 50229, 50234, 50236, 50243, 50260, 50271, 50302, 50341, 50342, 50343, 50346, 50349, 50352, 50353, 50356, 50357, 50360, 50363, 50371 par CT topometrisko un scintigrāfisko izmeklējumu datu apstrādi ar rekonstrukciju programmām</t>
  </si>
  <si>
    <t>50377</t>
  </si>
  <si>
    <t>Piemaksa manipulācijām 50393, 50396, 50397 par vakuuma maisu vai krūšu kurvja paliktņa lietošanu</t>
  </si>
  <si>
    <t>50722</t>
  </si>
  <si>
    <t>US kontrolē izdarīta core biopsija (bez biopsijas adatas un ierīces vērtības)</t>
  </si>
  <si>
    <t>50736</t>
  </si>
  <si>
    <t>Piemaksa par vienreizlietojamo punkcijas biopsijas adatu daudzkārtlietojamai punkciju ierīcei</t>
  </si>
  <si>
    <t>02405</t>
  </si>
  <si>
    <t>Fiziskās sagatavotības novērtēšana pēc EUROFIT metodes bērniem un pusaudžiem vecumā no 8 līdz 18 gadiem</t>
  </si>
  <si>
    <t>20059</t>
  </si>
  <si>
    <t>Lokāla labdabīga ādas un zemādas veidojuma ekstirpācija, virspusējo audu (ādas, zemādas) biopsija operāciju zālē</t>
  </si>
  <si>
    <t>11005</t>
  </si>
  <si>
    <t>Neirogrāfija un kvantitatīvā elektromiogrāfija ar adatu elektrodiem un datorizētu datu apstrādi</t>
  </si>
  <si>
    <t>11028</t>
  </si>
  <si>
    <t>Ožas un garšas sajūtu pārbaude</t>
  </si>
  <si>
    <t>21175</t>
  </si>
  <si>
    <t>Taisnās zarnas prolapsa reponēšana</t>
  </si>
  <si>
    <t>21181</t>
  </si>
  <si>
    <t>Taisnās zarnas tamponāde, ieskaitot rektoskopiju. Nenorādīt kopā ar manipulāciju 08110</t>
  </si>
  <si>
    <t>21184</t>
  </si>
  <si>
    <t>Perianāla, perisakrāla blokāde</t>
  </si>
  <si>
    <t>Fenilketonūrijas un citu iedzimto vielmaiņas slimību korekcijas produkti</t>
  </si>
  <si>
    <t>SIA "Oribalt Rīga"</t>
  </si>
  <si>
    <t>SIA "Tamro"</t>
  </si>
  <si>
    <t>031002026</t>
  </si>
  <si>
    <t>Pakalpojuma programmas nosaukums</t>
  </si>
  <si>
    <t>Piemaksājamo manipulāciju veids</t>
  </si>
  <si>
    <t>Pacientu transportēšanas izmaksas</t>
  </si>
  <si>
    <t>Rīgas Austrumu klīniskā universitātes slimnīca</t>
  </si>
  <si>
    <t>Pacientu transportēšanas izmaksas - ukraiņi</t>
  </si>
  <si>
    <t>Sanare KRC Jaunķemeri</t>
  </si>
  <si>
    <t>Līgatne, rehabilitācijas centrs</t>
  </si>
  <si>
    <t>2026-02</t>
  </si>
  <si>
    <t>033000012</t>
  </si>
  <si>
    <t>Daces Sudrabas ģimenes ārsta prakse, SIA</t>
  </si>
  <si>
    <t>051000001</t>
  </si>
  <si>
    <t>Kociņa Ginta - ģimenes ārsta prakse</t>
  </si>
  <si>
    <t>270075405</t>
  </si>
  <si>
    <t>Inas Zemtures ģimenes ārsta-pediatra prakse, SIA</t>
  </si>
  <si>
    <t>885100003</t>
  </si>
  <si>
    <t>AFP, Sabiedrība ar ierobežotu atbildību</t>
  </si>
  <si>
    <t>900200010</t>
  </si>
  <si>
    <t>Bētiņa Lilita - ģimenes ārsta un arodveselības un arodslimību ārsta prakse</t>
  </si>
  <si>
    <t>900200083</t>
  </si>
  <si>
    <t>Zaļmeža Santa - ģimenes ārsta prakse</t>
  </si>
  <si>
    <t>006000015</t>
  </si>
  <si>
    <t>Viktorijas Tihonovas ģimenes ārsta prakse, SIA</t>
  </si>
  <si>
    <t>050000134</t>
  </si>
  <si>
    <t>Grunda Darja - ģimenes ārsta prakse</t>
  </si>
  <si>
    <t>050077446</t>
  </si>
  <si>
    <t>Guļtjajeva Svetlana - ģimenes ārsta prakse</t>
  </si>
  <si>
    <t>210075402</t>
  </si>
  <si>
    <t>Nalivaiko Aina- ģimenes ārsta prakse</t>
  </si>
  <si>
    <t>760200012</t>
  </si>
  <si>
    <t>Ruskulis Anatolijs - ģimenes ārsta prakse</t>
  </si>
  <si>
    <t>004000013</t>
  </si>
  <si>
    <t>Sandras Strīķes ģimenes ārsta prakse, SIA</t>
  </si>
  <si>
    <t>Rīgas patversme</t>
  </si>
  <si>
    <t>010000190</t>
  </si>
  <si>
    <t>BALT INFO LAB, Sabiedrība ar ierobežotu atbildību</t>
  </si>
  <si>
    <t>010000361</t>
  </si>
  <si>
    <t>Dakteres Spēlītes ārsta prakse, Sabiedrība ar ierobežotu atbildību</t>
  </si>
  <si>
    <t>010000389</t>
  </si>
  <si>
    <t>Perna Inna - ģimenes ārsta un pediatra prakse</t>
  </si>
  <si>
    <t>010000465</t>
  </si>
  <si>
    <t>VIDEMED, SIA</t>
  </si>
  <si>
    <t>010000550</t>
  </si>
  <si>
    <t>Zaremba Līga - ģimenes ārsta prakse</t>
  </si>
  <si>
    <t>010000705</t>
  </si>
  <si>
    <t>Atpile Elita - ģimenes ārsta prakse</t>
  </si>
  <si>
    <t>010001434</t>
  </si>
  <si>
    <t>Paulas Gudrupas ģimenes ārsta prakse, SIA</t>
  </si>
  <si>
    <t>010001484</t>
  </si>
  <si>
    <t>SIGĪRIJA, IK</t>
  </si>
  <si>
    <t>010001499</t>
  </si>
  <si>
    <t>Ponne Inguna - ģimenes ārsta prakse</t>
  </si>
  <si>
    <t>010001649</t>
  </si>
  <si>
    <t>NATAĻJA FOTIADU ĢIMENES ĀRSTA PRAKSE, SIA</t>
  </si>
  <si>
    <t>010001667</t>
  </si>
  <si>
    <t>Astafjeva Veronika - ģimenes ārsta prakse</t>
  </si>
  <si>
    <t>010001681</t>
  </si>
  <si>
    <t>Maritas Ķirsones ģimenes ārsta prakse, SIA</t>
  </si>
  <si>
    <t>010001781</t>
  </si>
  <si>
    <t>Vitas Vītolas ārsta prakse pediatrijā, Sabiedrība ar ierobežotu atbildību</t>
  </si>
  <si>
    <t>010077467</t>
  </si>
  <si>
    <t>Proskurina Antoņina - ģimenes ārsta un ārsta prakse padziļināta elektrokardiogrāfijas metodē</t>
  </si>
  <si>
    <t>019177429</t>
  </si>
  <si>
    <t>Farafonova Marina - ģimenes ārsta prakse</t>
  </si>
  <si>
    <t>019275437</t>
  </si>
  <si>
    <t>Šaripova Inga - ģimenes ārsta prakse</t>
  </si>
  <si>
    <t>019277406</t>
  </si>
  <si>
    <t>Babicka Vija - ģimenes ārsta prakse</t>
  </si>
  <si>
    <t>019375403</t>
  </si>
  <si>
    <t>Gailīte Agita - ģimenes ārsta prakse</t>
  </si>
  <si>
    <t>019375407</t>
  </si>
  <si>
    <t>Ziediņa Diāna - ģimenes ārsta prakse</t>
  </si>
  <si>
    <t>019375412</t>
  </si>
  <si>
    <t>Kuzmane Astrīda - ģimenes ārsta prakse</t>
  </si>
  <si>
    <t>019375447</t>
  </si>
  <si>
    <t>Kondratova Aija -  ģimenes ārsta prakse</t>
  </si>
  <si>
    <t>019377425</t>
  </si>
  <si>
    <t>Aizikoviča Jeļena - ģimenes ārsta prakse</t>
  </si>
  <si>
    <t>019475424</t>
  </si>
  <si>
    <t>Leonoras Burovas ģimenes ārsta prakse, SIA</t>
  </si>
  <si>
    <t>019575409</t>
  </si>
  <si>
    <t>Dīriņa Vija - ģimenes ārsta prakse</t>
  </si>
  <si>
    <t>019575413</t>
  </si>
  <si>
    <t>Ziepniekkalna doktorāts, SIA</t>
  </si>
  <si>
    <t>019575418</t>
  </si>
  <si>
    <t>Ligitas Vulfas ārsta prakse, SIA</t>
  </si>
  <si>
    <t>019577413</t>
  </si>
  <si>
    <t>Kasačova Gaļina - ģimenes ārsta prakse</t>
  </si>
  <si>
    <t>130000056</t>
  </si>
  <si>
    <t>Simsone Inta - ģimenes ārsta prakse</t>
  </si>
  <si>
    <t>800800030</t>
  </si>
  <si>
    <t>Nimece, Sabiedrība ar ierobežotu atbildību</t>
  </si>
  <si>
    <t>804400025</t>
  </si>
  <si>
    <t>G.Veides ģimenes ārsta prakse, SIA</t>
  </si>
  <si>
    <t>808400004</t>
  </si>
  <si>
    <t>K.BIRZNIECES-BĒRZIŅAS ĢIMENES ĀRSTA PRAKSE, Sabiedrība ar ierobežotu atbildību</t>
  </si>
  <si>
    <t>024000001</t>
  </si>
  <si>
    <t>Elīnas Kapteines ģimenes ārsta prakse, SIA</t>
  </si>
  <si>
    <t>029000002</t>
  </si>
  <si>
    <t>Rankas doktorāts, SIA</t>
  </si>
  <si>
    <t>500200019</t>
  </si>
  <si>
    <t>Mezīte Baiba - ģimenes ārsta un arodveselības un arodslimību ārsta prakse</t>
  </si>
  <si>
    <t>031000004</t>
  </si>
  <si>
    <t>Nadeta, SIA</t>
  </si>
  <si>
    <t>090000021</t>
  </si>
  <si>
    <t>MEDICOM, Sabiedrība ar ierobežotu atbildību</t>
  </si>
  <si>
    <t>460200046</t>
  </si>
  <si>
    <t>Kaķenieku ambulance, Sabiedrība ar ierobežotu atbildību</t>
  </si>
  <si>
    <t>740200065</t>
  </si>
  <si>
    <t>Volkopa Inese - ģimenes ārsta un pediatra prakse</t>
  </si>
  <si>
    <t>60544</t>
  </si>
  <si>
    <t>Ģimenes ārsta konsultācija sociālā riska grupas pacientam</t>
  </si>
  <si>
    <t>17010</t>
  </si>
  <si>
    <t>Redzes spēju orientējoša pārbaude, novērtējums</t>
  </si>
  <si>
    <t>41318R</t>
  </si>
  <si>
    <t>R HCV slodze (PĶR) kvantitatīvi (vīrusa slodze)</t>
  </si>
  <si>
    <t>45018R</t>
  </si>
  <si>
    <t>R Mycobacterium tuberculosis kompleksa identifikācija kultūrās</t>
  </si>
  <si>
    <t>40161</t>
  </si>
  <si>
    <t>Apslēptās asinis fēcēs - ķīmiskā vai imūnhromatogrāfiskā metode (pozitīva)</t>
  </si>
  <si>
    <t>40168</t>
  </si>
  <si>
    <t>Vienšūnu cistu un helmintu oliņu izmeklēšana ar bagātināšanas metodi</t>
  </si>
  <si>
    <t>44028</t>
  </si>
  <si>
    <t>Fēču uzsējums uz Shigella, Salmonella - negatīvs</t>
  </si>
  <si>
    <t>46092</t>
  </si>
  <si>
    <t>Anti-DNS antivielu noteikšana (kvantitatīvi)</t>
  </si>
  <si>
    <t>170000162</t>
  </si>
  <si>
    <t>Pavlovska Ina - ārsta prakse otolaringoloģijā</t>
  </si>
  <si>
    <t>170000192</t>
  </si>
  <si>
    <t>Ilzes Lagzdiņas ārsta prakse ENDO, SIA</t>
  </si>
  <si>
    <t>170010601</t>
  </si>
  <si>
    <t>170077455</t>
  </si>
  <si>
    <t>Plavoka Zinaīda - ārsta prakse dermatoloģijā, veneroloģijā</t>
  </si>
  <si>
    <t>270000007</t>
  </si>
  <si>
    <t>Zirne Ineta - ārsta prakse dermatoloģijā, veneroloģijā</t>
  </si>
  <si>
    <t>270077407</t>
  </si>
  <si>
    <t>Ilzes Embrikas ārsta prakse, SIA</t>
  </si>
  <si>
    <t>050000031</t>
  </si>
  <si>
    <t>Babuškina Svetlana  - ārsta prakse ginekoloģijā, dzemdniecībā</t>
  </si>
  <si>
    <t>010000995</t>
  </si>
  <si>
    <t>medicīnas firma "Elpa", Sabiedrība ar ierobežotu atbildību</t>
  </si>
  <si>
    <t>801400007</t>
  </si>
  <si>
    <t>Agritas Mickevičas ārsta prakse ginekoloģijā un dzemdniecībā, Sabiedrība ar ierobežotu atbildību</t>
  </si>
  <si>
    <t>420200021</t>
  </si>
  <si>
    <t>Amoliņa Ildze - ārsta prakse endokrinoloģijā</t>
  </si>
  <si>
    <t>500200052</t>
  </si>
  <si>
    <t>Balvu un Gulbenes slimnīcu apvienība, Sabiedrība ar ierobežotu atbildību</t>
  </si>
  <si>
    <t>941600009</t>
  </si>
  <si>
    <t>Galīte Solveiga -acu ārsta prakse</t>
  </si>
  <si>
    <t>090077433</t>
  </si>
  <si>
    <t>I. Bičevskas ārsta prakse, SIA</t>
  </si>
  <si>
    <t>17240</t>
  </si>
  <si>
    <t>Sekundāras kataraktas discīzija ar lāzera palīdzību</t>
  </si>
  <si>
    <t>04146</t>
  </si>
  <si>
    <t>Totālā intravenozā anestēzija (TIVA) par pirmo stundu. Nenorādīt kopā ar manipulācijām 04142 un 04143</t>
  </si>
  <si>
    <t>08110</t>
  </si>
  <si>
    <t>Rektoskopija</t>
  </si>
  <si>
    <t>50696</t>
  </si>
  <si>
    <t>Uropoētiskās sistēmas ultrasonogrāfija</t>
  </si>
  <si>
    <t>17016</t>
  </si>
  <si>
    <t>Redzes asuma korekcija tuvumā vai tālumā bērniem līdz astoņu gadu vecumam abām acīm</t>
  </si>
  <si>
    <t>13121</t>
  </si>
  <si>
    <t>Multiprofesionāls AST agrīnās intervences pakalpojums - speciālistu nodarbības</t>
  </si>
  <si>
    <t>50573</t>
  </si>
  <si>
    <t>Piemaksa par kontrastvielu Iohexalum 350 (50 ml)</t>
  </si>
  <si>
    <t>50612</t>
  </si>
  <si>
    <t>Mugurkaula vienas daļas (trīs skriemeļi) vai ekstremitāšu un locītavu CT ar i/v kontrastēšanu, par katru nākamo sēriju</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</si>
  <si>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</si>
  <si>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</si>
  <si>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03017</t>
  </si>
  <si>
    <t>Ģipša pārsēja uzlikšana pie spieķa kaula lūzuma tipiskā vietā, vienas locītavas imobilizācija (plaukstas, ceļa)</t>
  </si>
  <si>
    <t>04142</t>
  </si>
  <si>
    <t>Vispārējā anestēzija ar endotraheālo metodi par pirmo stundu</t>
  </si>
  <si>
    <t>55108</t>
  </si>
  <si>
    <t>Intensīvs multiprofesionāls rehabilitācijas pakalpojums dienas stacionārā (3-4 stundas), ko nodrošina 1-2 speciālisti</t>
  </si>
  <si>
    <t>08058</t>
  </si>
  <si>
    <t>Gastroskopija un/vai parciāla duodenoskopija bez parauga ekscīzijas un/vai punkcijas</t>
  </si>
  <si>
    <t>18014</t>
  </si>
  <si>
    <t>Elektrokoagulācijas lietošana otorinolaringoloģijā</t>
  </si>
  <si>
    <t>50723</t>
  </si>
  <si>
    <t>Sēklinieku ultrasonogrāfija</t>
  </si>
  <si>
    <t>08085</t>
  </si>
  <si>
    <t>Pacienta sedācija endoskopisku izmeklējumu laikā</t>
  </si>
  <si>
    <t>50845</t>
  </si>
  <si>
    <t>Piemaksa par kontrastvielu Gadobutrolum (7,5 ml)</t>
  </si>
  <si>
    <t>20028</t>
  </si>
  <si>
    <t>Lielas, nedzīstošas brūces apdare, pārsiešana un/vai nekrožu izgriešana</t>
  </si>
  <si>
    <t>11022</t>
  </si>
  <si>
    <t>Bērna izmeklēšana pēc Vojta metodikas, lietojot Landau, collis verticalis, collis horisontalis, Peiper-Labert proves</t>
  </si>
  <si>
    <r>
      <t xml:space="preserve">Līdzekļu izlietojums par Ukrainas civiliedzīvotājiem sniegtajiem  veselības aprūpes pakalpojumiem 2026.gada martā, </t>
    </r>
    <r>
      <rPr>
        <b/>
        <i/>
        <sz val="14"/>
        <rFont val="Times New Roman"/>
        <family val="1"/>
      </rPr>
      <t>euro</t>
    </r>
  </si>
  <si>
    <t>Izdevumi 2026.gada martā</t>
  </si>
  <si>
    <r>
      <rPr>
        <sz val="10"/>
        <rFont val="Times New Roman"/>
        <family val="1"/>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par</t>
    </r>
    <r>
      <rPr>
        <b/>
        <sz val="10"/>
        <rFont val="Times New Roman"/>
        <family val="1"/>
        <charset val="186"/>
      </rPr>
      <t xml:space="preserve"> 2026.gada marta </t>
    </r>
    <r>
      <rPr>
        <sz val="10"/>
        <rFont val="Times New Roman"/>
        <family val="1"/>
        <charset val="186"/>
      </rPr>
      <t>rēķinos iekļautiem ambulatorajiem taloniem -</t>
    </r>
    <r>
      <rPr>
        <b/>
        <sz val="10"/>
        <rFont val="Times New Roman"/>
        <family val="1"/>
        <charset val="186"/>
      </rPr>
      <t xml:space="preserve"> PVA</t>
    </r>
  </si>
  <si>
    <t>2026-03</t>
  </si>
  <si>
    <t>005000044</t>
  </si>
  <si>
    <t>Ineses Flaksas ģimenes ārsta prakse, SIA</t>
  </si>
  <si>
    <t>007000004</t>
  </si>
  <si>
    <t>Sabiedrība ar ierobežotu atbildību Anitas Ņevzorovas doktorāts</t>
  </si>
  <si>
    <t>170000186</t>
  </si>
  <si>
    <t>Šmite Ieva - ģimenes ārsta prakse</t>
  </si>
  <si>
    <t>170075415</t>
  </si>
  <si>
    <t>V.Ceikas ārsta prakse, SIA</t>
  </si>
  <si>
    <t>170075441</t>
  </si>
  <si>
    <t>Basenko Ludmila - ģimenes ārsta prakse</t>
  </si>
  <si>
    <t>620200003</t>
  </si>
  <si>
    <t>Pūpola Linda - ģimenes ārsta un pediatra prakse</t>
  </si>
  <si>
    <t>640600006</t>
  </si>
  <si>
    <t>DAKTERIS IMANTS, SIA</t>
  </si>
  <si>
    <t>641000014</t>
  </si>
  <si>
    <t>INATE, SIA</t>
  </si>
  <si>
    <t>641000016</t>
  </si>
  <si>
    <t>Kalna Astrīda - ģimenes ārsta prakse</t>
  </si>
  <si>
    <t>840200009</t>
  </si>
  <si>
    <t>Ozola Māra - ģimenes ārsta prakse</t>
  </si>
  <si>
    <t>840200015</t>
  </si>
  <si>
    <t>Tereško Dzintra - ģimenes ārsta prakse</t>
  </si>
  <si>
    <t>840600006</t>
  </si>
  <si>
    <t>Lauriņa Aija - ģimenes ārsta un arodveselības un arodslimību ārsta prakse</t>
  </si>
  <si>
    <t>880200012</t>
  </si>
  <si>
    <t>Zariņa Ļuda - ģimenes ārsta un arodveselības un arodslimību ārsta prakse</t>
  </si>
  <si>
    <t>880200017</t>
  </si>
  <si>
    <t>LAURAS RĒRIHAS PRAKSE, Sabiedrība ar ierobežotu atbildību</t>
  </si>
  <si>
    <t>900200025</t>
  </si>
  <si>
    <t>Cinkus Vēsma -ģimenes ārsta prakse</t>
  </si>
  <si>
    <t>900200026</t>
  </si>
  <si>
    <t>Jakušenoka doktorāts, SIA</t>
  </si>
  <si>
    <t>043000003</t>
  </si>
  <si>
    <t>Irēnas Čirko ģimenes ārsta prakse, Sabiedrība ar ierobežotu atbildību</t>
  </si>
  <si>
    <t>050065401</t>
  </si>
  <si>
    <t>Valeo K, SIA</t>
  </si>
  <si>
    <t>050077453</t>
  </si>
  <si>
    <t>Kameņeckis Miroslavs - ģimenes ārsta prakse</t>
  </si>
  <si>
    <t>440200009</t>
  </si>
  <si>
    <t>Strode Sandra - ģimenes ārsta prakse</t>
  </si>
  <si>
    <t>600200037</t>
  </si>
  <si>
    <t>Ogorelova Jeļena - ģimenes ārsta prakse</t>
  </si>
  <si>
    <t>001000165</t>
  </si>
  <si>
    <t>Žannas Rakas ģimenes ārstu prakse, SIA</t>
  </si>
  <si>
    <t>001000175</t>
  </si>
  <si>
    <t>Dr.Rudzītes ārsta prakse, Sabiedrība ar ierobežotu atbildību</t>
  </si>
  <si>
    <t>001000319</t>
  </si>
  <si>
    <t>NESKO MED, SIA</t>
  </si>
  <si>
    <t>001000351</t>
  </si>
  <si>
    <t>Jansone Agnese - ģimenes ārsta prakse</t>
  </si>
  <si>
    <t>004000017</t>
  </si>
  <si>
    <t>Dz. Homkas ārstu prakse, SIA</t>
  </si>
  <si>
    <t>010000142</t>
  </si>
  <si>
    <t>Frolova Tatjana  - ģimenes ārsta un pediatra prakse</t>
  </si>
  <si>
    <t>010000253</t>
  </si>
  <si>
    <t>Larisas Zaharovas ģimenes ārsta un pediatra prakse, SIA</t>
  </si>
  <si>
    <t>010000372</t>
  </si>
  <si>
    <t>Elksne Livija - ģimenes ārsta prakse</t>
  </si>
  <si>
    <t>010000414</t>
  </si>
  <si>
    <t>Demčenkova Ņina - ģimenes ārsta prakse</t>
  </si>
  <si>
    <t>010000514</t>
  </si>
  <si>
    <t>Krustiņa Daiga - ģimenes ārsta prakse</t>
  </si>
  <si>
    <t>010000962</t>
  </si>
  <si>
    <t>Vitas Jirgensones ārsta prakse, SIA</t>
  </si>
  <si>
    <t>010001041</t>
  </si>
  <si>
    <t>Ribkina Olga - ģimenes ārsta un akupunktūras ārsta prakse</t>
  </si>
  <si>
    <t>010001190</t>
  </si>
  <si>
    <t>Ceriņa Iveta - ģimenes ārsta prakse</t>
  </si>
  <si>
    <t>010001486</t>
  </si>
  <si>
    <t>Dr. Jūlija Lazutina, SIA</t>
  </si>
  <si>
    <t>010001586</t>
  </si>
  <si>
    <t>Anna Bertones ģimenes ārsta prakse, SIA</t>
  </si>
  <si>
    <t>010001787</t>
  </si>
  <si>
    <t>AP MED, Sabiedrība ar ierobežotu atbildību</t>
  </si>
  <si>
    <t>010001904</t>
  </si>
  <si>
    <t>Aions, SIA</t>
  </si>
  <si>
    <t>010001967</t>
  </si>
  <si>
    <t>Ģimenes ārstu doktorāts, SIA</t>
  </si>
  <si>
    <t>010065207</t>
  </si>
  <si>
    <t>LUMALE DOKTORĀTS, Rīgas pilsētas Lilijas Lapsas individuālais uzņēmums</t>
  </si>
  <si>
    <t>010077445</t>
  </si>
  <si>
    <t>Lapiņa Santa - ģimenes ārsta prakse</t>
  </si>
  <si>
    <t>010095201</t>
  </si>
  <si>
    <t>RSU Ģimenes veselības centrs, SIA</t>
  </si>
  <si>
    <t>019275428</t>
  </si>
  <si>
    <t>Indrāne Inga - ģimenes ārsta prakse</t>
  </si>
  <si>
    <t>019375448</t>
  </si>
  <si>
    <t>Šalajeva ārsta prakse, SIA</t>
  </si>
  <si>
    <t>019475417</t>
  </si>
  <si>
    <t>Stauga Ausma - ģimenes ārsta un pediatra prakse</t>
  </si>
  <si>
    <t>019475442</t>
  </si>
  <si>
    <t>ArST prof, SIA</t>
  </si>
  <si>
    <t>019675403</t>
  </si>
  <si>
    <t>Kurbanova Daina - ģimenes ārsta un pediatra prakse</t>
  </si>
  <si>
    <t>039000013</t>
  </si>
  <si>
    <t>Vesels Mārupietis, SIA</t>
  </si>
  <si>
    <t>047000001</t>
  </si>
  <si>
    <t>Krūze Jānis - ģimenes ārsta prakse</t>
  </si>
  <si>
    <t>130000100</t>
  </si>
  <si>
    <t>I.Lielkalnes ģimenes ārsta prakse, SIA</t>
  </si>
  <si>
    <t>800600003</t>
  </si>
  <si>
    <t>Ā.Ancānes ģimenes ārsta prakse, SIA</t>
  </si>
  <si>
    <t>801000019</t>
  </si>
  <si>
    <t>Dzene Sanita - ģimenes ārsta prakse</t>
  </si>
  <si>
    <t>801400004</t>
  </si>
  <si>
    <t>Ināras Zemītes ārsta prakse, Sabiedrība ar ierobežotu atbildību</t>
  </si>
  <si>
    <t>804465402</t>
  </si>
  <si>
    <t>ĢIMENES ĀRSTA PRAKSE, Sabiedrība ar ierobežotu atbildību</t>
  </si>
  <si>
    <t>026000009</t>
  </si>
  <si>
    <t>Aigas Āboliņas ģimenes ārsta prakse, Sabiedrība ar ierobežotu atbildību</t>
  </si>
  <si>
    <t>420200017</t>
  </si>
  <si>
    <t>Ivanova Valentīna - ģimenes ārsta un arodveselības un arodslimību ārsta prakse</t>
  </si>
  <si>
    <t>500200040</t>
  </si>
  <si>
    <t>Mūrniece Dace - ģimenes ārsta prakse</t>
  </si>
  <si>
    <t>700200030</t>
  </si>
  <si>
    <t>Kreicuma Ilga - ģimenes ārsta prakse</t>
  </si>
  <si>
    <t>940200011</t>
  </si>
  <si>
    <t>Ķiris Valdis - ģimenes ārsta un narkologa prakse</t>
  </si>
  <si>
    <t>940200015</t>
  </si>
  <si>
    <t>Kļaviņa Ritma - ģimenes ārsta prakse</t>
  </si>
  <si>
    <t>020000007</t>
  </si>
  <si>
    <t>AZ ārsta prakse, SIA</t>
  </si>
  <si>
    <t>031000016</t>
  </si>
  <si>
    <t>Krustpils doktorāts, SIA</t>
  </si>
  <si>
    <t>090075416</t>
  </si>
  <si>
    <t>RIMED, Sabiedrība ar ierobežotu atbildību</t>
  </si>
  <si>
    <t>327100003</t>
  </si>
  <si>
    <t>Apeināne Inga - ģimenes ārsta prakse</t>
  </si>
  <si>
    <t>540200019</t>
  </si>
  <si>
    <t>Strazdiņa Ilze - ģimenes ārsta prakse</t>
  </si>
  <si>
    <t>546700009</t>
  </si>
  <si>
    <t>Beires prakse, Sabiedrība ar ierobežotu atbildību</t>
  </si>
  <si>
    <t>561800006</t>
  </si>
  <si>
    <t>Broniča Sandra - ģimenes ārsta prakse</t>
  </si>
  <si>
    <t>740600004</t>
  </si>
  <si>
    <t>Kristīnes Puriņas ģimenes ārsta prakse, SIA</t>
  </si>
  <si>
    <t>741000013</t>
  </si>
  <si>
    <t>Pāvulāns Andris - ģimenes ārsta un arodveselības un arodslimību ārsta prakse</t>
  </si>
  <si>
    <t>01086</t>
  </si>
  <si>
    <t>Ģimenes ārsta veikta sirds un asinsvadu slimību riska izvērtēšana ar iegūtu riska vērtējumu no 1 līdz 2 %</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</si>
  <si>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</si>
  <si>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</si>
  <si>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29003</t>
  </si>
  <si>
    <t>Dziļo ādas un zemādas mīksto audu bojājumu primāra apdare garumā līdz 3 cm</t>
  </si>
  <si>
    <t>40190</t>
  </si>
  <si>
    <t>Materiāla (nagi, āda, mati) izmeklēšana uz sēnītēm</t>
  </si>
  <si>
    <t>41005U</t>
  </si>
  <si>
    <t>41026U</t>
  </si>
  <si>
    <t>44016</t>
  </si>
  <si>
    <t>Urīna uzsējums uz mikrofloru un mikroorganismu skaita noteikšana - pozitīvs</t>
  </si>
  <si>
    <t>44106</t>
  </si>
  <si>
    <t>Izdalīto mikroorganismu jutības noteikšana pret antibiotiskām vielām no viena izmeklējuma parauga</t>
  </si>
  <si>
    <t>44127</t>
  </si>
  <si>
    <t>Izmeklējamā materiāla apstrāde, uzsēšana un izaugušo koloniju mikroskopija uz Mycobacteria ģints mikroorganismiem (bez barotnes pagatavošanas)</t>
  </si>
  <si>
    <t>45011R</t>
  </si>
  <si>
    <t>R Mycobacterium ģints mikroorganismu mikroskopiskā izmeklēšana ar luminiscento metodi</t>
  </si>
  <si>
    <t>46010</t>
  </si>
  <si>
    <t>T un B limfocītu subpopulāciju noteikšana (viena pozīcija)</t>
  </si>
  <si>
    <t>46017</t>
  </si>
  <si>
    <t>T un B šūnu virsmas receptoru noteikšana (CD3, CD19, CD4, CD8, CD16+56, CD3/HLA-DR, HLA-DR) (citofluorimetrija)</t>
  </si>
  <si>
    <t>47091R</t>
  </si>
  <si>
    <t>R C hepatīta vīrusa antigēns (imūnfermentatīvā metode ELISA, EIA, imūnhemiluminiscentā metode Ch LIA)</t>
  </si>
  <si>
    <t>47094R</t>
  </si>
  <si>
    <t>R IgM klases antivielas pret Borrelia burgdorferi (apstiprinošais tests IgG klases antivielām - LIA, SIA, RIBA,WB)</t>
  </si>
  <si>
    <t>47213R</t>
  </si>
  <si>
    <t>R Enterovīrusu RNS (PCR), kvalitatīvi</t>
  </si>
  <si>
    <t>47311R</t>
  </si>
  <si>
    <t>R Anti-HCV</t>
  </si>
  <si>
    <t>47316R</t>
  </si>
  <si>
    <t>R HIV 1 RNS, kvantitatīvi (HIV slodze) (PĶR) (ar diagnostiskuma cenu)</t>
  </si>
  <si>
    <t>48010</t>
  </si>
  <si>
    <t>Izmeklēšana uz demodekozi, dziedzerērci</t>
  </si>
  <si>
    <t>41031</t>
  </si>
  <si>
    <t>Kreatīnkināzes MB masa</t>
  </si>
  <si>
    <t>41303</t>
  </si>
  <si>
    <t>Anti-HBs (kvantitatīvi)</t>
  </si>
  <si>
    <t>41322</t>
  </si>
  <si>
    <t>Anti-HBc</t>
  </si>
  <si>
    <t>41402</t>
  </si>
  <si>
    <t>HIV 1 Ag (IFA) (ar diagnostiskuma cenu)</t>
  </si>
  <si>
    <t>42008</t>
  </si>
  <si>
    <t>Urīna vai urīnpūšļa skalojuma citoloģiskie izmeklējumi (pieci preparāti)</t>
  </si>
  <si>
    <t>46998</t>
  </si>
  <si>
    <t>Cilvēka papilomas vīrusu specifiskās DNS noteikšana (pozitīvs)</t>
  </si>
  <si>
    <t>40131</t>
  </si>
  <si>
    <t>Kopējais olbaltums, kvantitatīvi</t>
  </si>
  <si>
    <t>40135</t>
  </si>
  <si>
    <t>Glikoze un ketonvielas urīnā</t>
  </si>
  <si>
    <t>40307</t>
  </si>
  <si>
    <t>RH fenotipa (CcEe) un Kell antigēna noteikšana gela tehnikā</t>
  </si>
  <si>
    <t>41130</t>
  </si>
  <si>
    <t>Paraproteīnu noteikšana ar imūnfiksāciju vai imūntipēšanu</t>
  </si>
  <si>
    <t>41209</t>
  </si>
  <si>
    <t>Eritropoetīns</t>
  </si>
  <si>
    <t>41262</t>
  </si>
  <si>
    <t>Chlamydia trachomatis specifiskās DNS noteikšana (PĶR)</t>
  </si>
  <si>
    <t>41263</t>
  </si>
  <si>
    <t>Anti-Toxoplasma gondii IgM</t>
  </si>
  <si>
    <t>41264</t>
  </si>
  <si>
    <t>Anti-Toxoplasma gondii IgG</t>
  </si>
  <si>
    <t>44031</t>
  </si>
  <si>
    <t>Fēču uzsējums uz enteropatogēnām E. coli - negatīvs</t>
  </si>
  <si>
    <t>46070</t>
  </si>
  <si>
    <t>Komplementa komponentes C3 noteikšana nefelometriski (turbidimetriski)</t>
  </si>
  <si>
    <t>46071</t>
  </si>
  <si>
    <t>Komplementa komponentes C4 noteikšana nefelometriski (turbidimetriski)</t>
  </si>
  <si>
    <t>46074</t>
  </si>
  <si>
    <t>Cistatīna C noteikšana</t>
  </si>
  <si>
    <t>46112</t>
  </si>
  <si>
    <t>Autoantivielu pret MPO noteikšana</t>
  </si>
  <si>
    <t>46113</t>
  </si>
  <si>
    <t>Autoantivielu pret PR3 noteikšana</t>
  </si>
  <si>
    <t>47035</t>
  </si>
  <si>
    <t>IgM klases antivielas pret ērču encefalīta vīrusu</t>
  </si>
  <si>
    <t>47038</t>
  </si>
  <si>
    <t>Anti-CMV - IgG</t>
  </si>
  <si>
    <t>47040</t>
  </si>
  <si>
    <t>Anti-CMV - IgM</t>
  </si>
  <si>
    <t>47042</t>
  </si>
  <si>
    <t>Anti-EBV IgM</t>
  </si>
  <si>
    <t>47043</t>
  </si>
  <si>
    <t>Anti-EBV IgG</t>
  </si>
  <si>
    <t>47150</t>
  </si>
  <si>
    <t>Chlamydia trachomatis rRNS un Neisseria gonorrhoeae rRNS ar izotermiskās amplifikācijas metodi</t>
  </si>
  <si>
    <t>49028</t>
  </si>
  <si>
    <t>Ph (Filadelfijas) hromosomas pozitīvu leikožu terapijas efektivitātes kontrole, izmantojot BCR/ABL gēna ekspresijas kvantitatīvu analīzi (La/MoB 089)</t>
  </si>
  <si>
    <t>47268</t>
  </si>
  <si>
    <t>SARS-CoV-2 (COVID-19) antigēna noteikšana (Ag eksprestests) (ar reaģenta komplekta vērtību)</t>
  </si>
  <si>
    <t>47333</t>
  </si>
  <si>
    <t>A un B gripas vīrusu antigēna noteikšana (Ag eksprestests) (ar reaģenta komplekta vērtību)</t>
  </si>
  <si>
    <r>
      <t>Veikto pakalpojumu summa pacientu grupām 135 -  "Ukrainas iedzīvotājs, kurš izceļo no Ukrainas saistībā ar Krievijas Federācijas izraisīto militāro konfliktu tajā, vai kurš atrodas Latvijas Republikā un nevar atgriezties Ukrainā minētā konflikta laikā"  par</t>
    </r>
    <r>
      <rPr>
        <b/>
        <sz val="10"/>
        <rFont val="Times New Roman"/>
        <family val="1"/>
        <charset val="186"/>
      </rPr>
      <t xml:space="preserve"> 2026.gada marta</t>
    </r>
    <r>
      <rPr>
        <sz val="10"/>
        <rFont val="Times New Roman"/>
        <family val="1"/>
        <charset val="186"/>
      </rPr>
      <t xml:space="preserve"> rēķinos iekļautiem ambulatorajiem taloniem - </t>
    </r>
    <r>
      <rPr>
        <b/>
        <sz val="10"/>
        <rFont val="Times New Roman"/>
        <family val="1"/>
        <charset val="186"/>
      </rPr>
      <t>Laboratoriskie izmeklējumi</t>
    </r>
  </si>
  <si>
    <r>
      <rPr>
        <sz val="10"/>
        <rFont val="Times New Roman"/>
        <family val="1"/>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par</t>
    </r>
    <r>
      <rPr>
        <b/>
        <sz val="10"/>
        <rFont val="Times New Roman"/>
        <family val="1"/>
        <charset val="186"/>
      </rPr>
      <t xml:space="preserve"> 2026.gada marta </t>
    </r>
    <r>
      <rPr>
        <sz val="10"/>
        <rFont val="Times New Roman"/>
        <family val="1"/>
        <charset val="186"/>
      </rPr>
      <t xml:space="preserve">rēķinos iekļautiem ambulatorajiem taloniem </t>
    </r>
    <r>
      <rPr>
        <b/>
        <sz val="10"/>
        <rFont val="Times New Roman"/>
        <family val="1"/>
        <charset val="186"/>
      </rPr>
      <t>- SAVA</t>
    </r>
  </si>
  <si>
    <t>170077420</t>
  </si>
  <si>
    <t>I.Žarikova ārsta prakse, SIA</t>
  </si>
  <si>
    <t>170077426</t>
  </si>
  <si>
    <t>Lindas Ķeružes psihiatrijas centrs, Sabiedrība ar ierobežotu atbildību</t>
  </si>
  <si>
    <t>620200037</t>
  </si>
  <si>
    <t>Kuldīgas ginekologu prakse, SIA</t>
  </si>
  <si>
    <t>880200048</t>
  </si>
  <si>
    <t>VSV CENTRS, SIA</t>
  </si>
  <si>
    <t>901200012</t>
  </si>
  <si>
    <t>Birkenšteina Anete - ārsta prakse ginekoloģijā, dzemdniecībā</t>
  </si>
  <si>
    <t>210000005</t>
  </si>
  <si>
    <t>Nīmante Ilona - ārsta prakse neiroloģijā</t>
  </si>
  <si>
    <t>010000287</t>
  </si>
  <si>
    <t>Keisa Spodrīte - ārsta prakse endokrinoloģijā</t>
  </si>
  <si>
    <t>010000873</t>
  </si>
  <si>
    <t>LAIMDOTAS BERĢĪTES ĀRSTA PRAKSE, Sabiedrība ar ierobežotu atbildību</t>
  </si>
  <si>
    <t>010001204</t>
  </si>
  <si>
    <t>N. KALAŠŅIKOVAS PRIVĀTPRAKSE, Sabiedrība ar ierobežotu atbildību</t>
  </si>
  <si>
    <t>010064025</t>
  </si>
  <si>
    <t>LaTi un Kompānija, Sabiedrība ar ierobežotu atbildību</t>
  </si>
  <si>
    <t>019177424</t>
  </si>
  <si>
    <t>Bērziņa Inta - ārsta prakse dzemdniecībā, ginekoloģijā</t>
  </si>
  <si>
    <t>019277401</t>
  </si>
  <si>
    <t>Vaļkova Irīna - ārsta prakse oftalmoloģijā</t>
  </si>
  <si>
    <t>130013001</t>
  </si>
  <si>
    <t>941800004</t>
  </si>
  <si>
    <t>090012101</t>
  </si>
  <si>
    <t>090020301</t>
  </si>
  <si>
    <t>JELGAVAS PILSĒTAS SLIMNĪCA, SIA</t>
  </si>
  <si>
    <t>460200043</t>
  </si>
  <si>
    <t>I. Muzikantes ārsta prakse, SIA</t>
  </si>
  <si>
    <t>60124</t>
  </si>
  <si>
    <t>Pacienta ārstēšanās psihiatrijas dienas stacionārā ar papildus piemaksu psihiatram par darbu, strādājot ar pacientiem ar garīgiem un psihiskiem traucējumiem</t>
  </si>
  <si>
    <t>16009</t>
  </si>
  <si>
    <t>Dzemdes dobuma aspirācija un sagatavošana citoloģiskai vai histoloģiskai izmeklēšanai</t>
  </si>
  <si>
    <t>11057</t>
  </si>
  <si>
    <t>Datorizēta encefalogrāfija ar biopotenciālu kartēšanu ar krāsainajiem attēliem</t>
  </si>
  <si>
    <t>20041</t>
  </si>
  <si>
    <t>Vaļēja kaulu, muskulatūras, cīpslu, limfmezglu biopsija, ļaundabīgu ādas un mīksto audu veidojumu ekscīzija (operāciju zālē)</t>
  </si>
  <si>
    <t>16015</t>
  </si>
  <si>
    <t>Spirāles ievadīšana</t>
  </si>
  <si>
    <t>16016</t>
  </si>
  <si>
    <t>Spirāles izņemšana</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</si>
  <si>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</si>
  <si>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priekšvēža stāvokļu un labdabīgo audzēju diagnosticēšana neatkarīgi no preparātu skaita. Ādas, muskuļu, mīksto audu labdabīgie audzēji. 2. kategorija (vidēji sarežģīts izmeklējums)</t>
  </si>
  <si>
    <t>Ļaundabīgo audzēju ķīmijterapijas procedūra</t>
  </si>
  <si>
    <t>17295</t>
  </si>
  <si>
    <t>Tīklenes lāzerkoagulācija (viens seanss)</t>
  </si>
  <si>
    <t>19086</t>
  </si>
  <si>
    <t>Urīnpūšļa fistulas katetra maiņa, ieskaitot skalošanu, katetra fiksāciju un apsēju un katetra vērtību</t>
  </si>
  <si>
    <t>60209</t>
  </si>
  <si>
    <t>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</si>
  <si>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60226</t>
  </si>
  <si>
    <t>Piemaksa manipulācijai 60209, 60210, 60218, 60228 par katra nākamā  (no 5. speciālista) speciālista dalību multidisciplinārā sanāksmē pacientiem ar onkoloģisku slimību. Manipulāciju norāda konsīlija vadītājs</t>
  </si>
  <si>
    <t>50239</t>
  </si>
  <si>
    <t>Visa skeleta scintigrāfiska izmeklēšana</t>
  </si>
  <si>
    <t>50242</t>
  </si>
  <si>
    <t>Vairogdziedzera statiskā scintigrāfija</t>
  </si>
  <si>
    <t>50274</t>
  </si>
  <si>
    <t>Piemaksa par impulsu uz virsmas laukumu un/vai tilpuma vienību kvalitatīvu izvērtēšanu, mērīšanu, dokumentēšanu</t>
  </si>
  <si>
    <t>50403</t>
  </si>
  <si>
    <t>Piemaksa manipulācijām 50237, 50238, 50239 par osteotropo RFP lietošanu</t>
  </si>
  <si>
    <t>50737</t>
  </si>
  <si>
    <t>Piemaksa par audzēju metastāžu lokalizācijas adatu</t>
  </si>
  <si>
    <t>17123</t>
  </si>
  <si>
    <t>Svešķermeņu izņemšana no acs konjunktīvas maisa vai mehāniska skropstu matiņu izņemšana</t>
  </si>
  <si>
    <t>48013</t>
  </si>
  <si>
    <t>Materiāla paņemšana izmeklēšanai uz patogēnām ādas, matu, nagu sēnītēm vai dziedzerērci, vai kašķa ērci no viena perēkļa</t>
  </si>
  <si>
    <t>13119</t>
  </si>
  <si>
    <t>Multiprofesionālas komandas izvērtēšanas un vizītes ar vecākiem veikšana AST agrīnās intervences ietvaros, ko nodrošina 6 speciālisti. Norāda multiprofesionālas intervences komandas vadītājs vienu reizi kursa ietvaros</t>
  </si>
  <si>
    <t>13120</t>
  </si>
  <si>
    <t>Multiprofesionālas komandas individuāla AST agrīnās intervences plāna izstrādāšana pacientam, ko nodrošina 6 speciālisti. Norāda multiprofesionālas intervences komandas vadītājs vienu reizi kursa ietvaros</t>
  </si>
  <si>
    <t>03186</t>
  </si>
  <si>
    <t>Kaulu smadzeņu punkcija</t>
  </si>
  <si>
    <t>11031</t>
  </si>
  <si>
    <t>Pirmreizēja vai atkārtota hronisko sāpju dinamiskā aprūpe (neuzrāda kopā ar manipulāciju 11030)</t>
  </si>
  <si>
    <t>18046</t>
  </si>
  <si>
    <t>Haimora dobuma punkcija, ieskaitot skalošanu un/vai medikamentu ievadīšanu</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</si>
  <si>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</si>
  <si>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</si>
  <si>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16043</t>
  </si>
  <si>
    <t>Endometrija rezektoskopija</t>
  </si>
  <si>
    <t>29167</t>
  </si>
  <si>
    <t>Labdabīga ādas veidojuma izgriešana (ateroma, kārpa, papiloma, lipoma)</t>
  </si>
  <si>
    <t>50396</t>
  </si>
  <si>
    <t>Apstarošana ar lineāro paātrinātāju līdz divu staru ieejas laukiem</t>
  </si>
  <si>
    <t>50451</t>
  </si>
  <si>
    <t>Staru terapijas plāna parametru noformēšana staru terapijas verifikācijas tīklā (lieto katram staru terapijas plānam)</t>
  </si>
  <si>
    <t>50453</t>
  </si>
  <si>
    <t>Staru terapijas plāna klīnisko parametru analīze, izmantojot 3D dozu sadalījumu vizualizāciju un dozas-apjoma histogrammas mērķa apjomam un normāliem audiem</t>
  </si>
  <si>
    <t>50467</t>
  </si>
  <si>
    <t>Pacienta pozīcijas noteikšana pirms staru terapijas procedūras, izmantojot uz lineārā paātrinātāja gentrija montētas kilovoltāžas rentgenattēlošanas sistēmas koniskā kūļa CT griezumus</t>
  </si>
  <si>
    <t>50468</t>
  </si>
  <si>
    <t>Pacienta ķermeņa pozīcijas korekcijas, izmantojot uz lineārā paātrinātāja gentrija montētas kilovoltāžas rentgenattēlošanas sistēmas koniskā kūļa CT griezumus (lieto kopā ar iepriekšējo manipulāciju)</t>
  </si>
  <si>
    <t>50475</t>
  </si>
  <si>
    <t>Intensitātes modulētas staru terapijas (IMST)/ Tilpuma modulētās arkas terapijas plāna fizikāla verifikācija</t>
  </si>
  <si>
    <t>50476</t>
  </si>
  <si>
    <t>Intensitātes modulētas staru terapijas (IMST)/ Tilpuma modulētās arkas terapijas plānošana</t>
  </si>
  <si>
    <t>50477</t>
  </si>
  <si>
    <t>Intensitātes modulēta staru terapija (IMST)/ Tilpuma modulētā arkas terapija</t>
  </si>
  <si>
    <t>07028</t>
  </si>
  <si>
    <t>Plaušu difūzijas spēju noteikšana</t>
  </si>
  <si>
    <t>08122</t>
  </si>
  <si>
    <t>Diagnostiskā endoskopiskā ultrasonogrāfija ar sektorāla detektora endoskopu</t>
  </si>
  <si>
    <t>50104</t>
  </si>
  <si>
    <t>Digitālais rentgenizmeklējums zobiem un sejas-žokļu apvidum. Digitālā cefalogrāfija</t>
  </si>
  <si>
    <t>50231</t>
  </si>
  <si>
    <t>Piemaksa manipulācijām 50220, 50221, 50223, 50225, 50226, 50229, 50234, 50236, 50243, 50260, 50271, 50302 par SPECT lietošanu</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</si>
  <si>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</si>
  <si>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laikā</t>
  </si>
  <si>
    <t>09004</t>
  </si>
  <si>
    <t>Pēdu noslogojuma noteikšana ar podogrāfu (statiskā)</t>
  </si>
  <si>
    <t>03035</t>
  </si>
  <si>
    <t>Cirkulāra ģipša pārsēja (tutora) noņemšana vienai locītavai</t>
  </si>
  <si>
    <t>04128</t>
  </si>
  <si>
    <t>Piemaksa par katru nākamo stundu pie vispārējās anestēzijas ar masku, sākot no otrās stundas</t>
  </si>
  <si>
    <t>04158</t>
  </si>
  <si>
    <t>Piemaksa par zāļu izoflurāna (Isoflurane) vai Sevoflurāna (Sevoflurane) lietošanu par katru nākamo stundu, sākot no otrās stundas</t>
  </si>
  <si>
    <t>10012</t>
  </si>
  <si>
    <t>Ādas dūriena-dūriena raudze (prick-prick tests) ar vienu alergēnu</t>
  </si>
  <si>
    <t>10043</t>
  </si>
  <si>
    <t>Orālas provokācijas tests ar pārtikas vai medikamentu alergēniem</t>
  </si>
  <si>
    <t>21024</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</si>
  <si>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gadu vecumam apmaksā diennakts stacionārā visos gadījumos)</t>
  </si>
  <si>
    <t>23009</t>
  </si>
  <si>
    <t>Neirolīze mikroķirurģiskā tehnikā</t>
  </si>
  <si>
    <t>23052</t>
  </si>
  <si>
    <t>Deformējošas rētas korekcija. Pamatoperācija</t>
  </si>
  <si>
    <t>23081</t>
  </si>
  <si>
    <t>Cīpslas tenolīze, miolīze</t>
  </si>
  <si>
    <t>02209</t>
  </si>
  <si>
    <t>Bērna attīstības novērtēšana pie neonatologa</t>
  </si>
  <si>
    <t>12016</t>
  </si>
  <si>
    <t>Vienas tiesas noteiktas ambulatorās vai stacionārās psihiatriskās vai psiholoģiskās ekspertīzes veikšana un atzinuma sagatavošana (izņemot VSIA "Nacionālais psihiskās veselības centrs" tiesu psihiatrisko ekspertīžu nodaļā ar apsardzi veiktās ekspertīzes). Kompleksās tiesu psihiatriskās-tiesu psiholoģiskās ekspertīzes gadījumā norāda divas reizes</t>
  </si>
  <si>
    <t>49052</t>
  </si>
  <si>
    <t>Ārsta ģenētiķa medicīniski ģenētiskā konsultācija ģimenei (pirmreizējā)</t>
  </si>
  <si>
    <t>60258</t>
  </si>
  <si>
    <t>Piemaksa par veikto mamogrāfijas izmeklējumu mobilajā mamogrāfijas kabinetā</t>
  </si>
  <si>
    <t>11030</t>
  </si>
  <si>
    <t>Sāpju klīniskā izmeklēšana un novērtēšana (neuzrāda kopā ar manipulāciju 11031)</t>
  </si>
  <si>
    <t>16008</t>
  </si>
  <si>
    <t>Maksts sieniņas un dzemdes kakla biopsija</t>
  </si>
  <si>
    <t>17066</t>
  </si>
  <si>
    <t>Plaksta pacēlāja muskuļa funkcijas novērtējums un shematisks pieraksts</t>
  </si>
  <si>
    <t>08113</t>
  </si>
  <si>
    <t>Resnās zarnas izmeklēšana ar elastīgiem endoskopiem, ieskaitot rektoskopiju un sigmoidoskopiju, parauga ekscīziju un/vai punkciju</t>
  </si>
  <si>
    <t>06041</t>
  </si>
  <si>
    <t>Transezofageāla ehokardiogrāfija M un B režīmos ar krāsas doplerogrāfiju, spektra analīzi un hemodinamikas rādītāju noteikšana</t>
  </si>
  <si>
    <t>50734</t>
  </si>
  <si>
    <t>Siekalu dziedzeru ultrasonogrāfija</t>
  </si>
  <si>
    <t>50587</t>
  </si>
  <si>
    <t>Piemaksa par kontrastvielu Iodixanol 320 (100 ml)</t>
  </si>
  <si>
    <t>50635</t>
  </si>
  <si>
    <t>Piemaksa par kontrastvielu Iopamidolum 370 (100 ml)</t>
  </si>
  <si>
    <t>Pārskata periods (mēnesis) 2026.gada marts</t>
  </si>
  <si>
    <t>marts, 2026</t>
  </si>
  <si>
    <t>Pakalpojumi Ukrainas iedzīvotājiem saistībā ar KF militāro konfliktu 2026.gada martu</t>
  </si>
  <si>
    <t>003972026</t>
  </si>
  <si>
    <t>004062026</t>
  </si>
  <si>
    <t>004092026</t>
  </si>
  <si>
    <t>002492026</t>
  </si>
  <si>
    <t>020502026</t>
  </si>
  <si>
    <t>020742026</t>
  </si>
  <si>
    <t>021902026</t>
  </si>
  <si>
    <t>022022026</t>
  </si>
  <si>
    <t>022982026</t>
  </si>
  <si>
    <t>023662026</t>
  </si>
  <si>
    <t>024012026</t>
  </si>
  <si>
    <t>024292026</t>
  </si>
  <si>
    <t>024572026</t>
  </si>
  <si>
    <t>025242026</t>
  </si>
  <si>
    <t>026062026</t>
  </si>
  <si>
    <t>026932026</t>
  </si>
  <si>
    <t>027612026</t>
  </si>
  <si>
    <t>028012026</t>
  </si>
  <si>
    <t>029342026</t>
  </si>
  <si>
    <t>031922026</t>
  </si>
  <si>
    <t>032812026</t>
  </si>
  <si>
    <t>033232026</t>
  </si>
  <si>
    <t>033342026</t>
  </si>
  <si>
    <t>033712026</t>
  </si>
  <si>
    <t>034582026</t>
  </si>
  <si>
    <t>034592026</t>
  </si>
  <si>
    <t>005932026</t>
  </si>
  <si>
    <t>006722026</t>
  </si>
  <si>
    <t>027682026</t>
  </si>
  <si>
    <t>029812026</t>
  </si>
  <si>
    <t>035932026</t>
  </si>
  <si>
    <t>036162026</t>
  </si>
  <si>
    <t>038472026</t>
  </si>
  <si>
    <t>039912026</t>
  </si>
  <si>
    <t>040402026</t>
  </si>
  <si>
    <t>043342026</t>
  </si>
  <si>
    <t>044442026</t>
  </si>
  <si>
    <t>004712026</t>
  </si>
  <si>
    <t>Jēkabpils reģionālā slimnīca, Sabiedrība ar ierobežotu atbildību</t>
  </si>
  <si>
    <t>009862026</t>
  </si>
  <si>
    <t>012042026</t>
  </si>
  <si>
    <t>008992026</t>
  </si>
  <si>
    <t>010852026</t>
  </si>
  <si>
    <t>010302026</t>
  </si>
  <si>
    <t>037082026</t>
  </si>
  <si>
    <t>038282026</t>
  </si>
  <si>
    <t>042352026</t>
  </si>
  <si>
    <t>045262026</t>
  </si>
  <si>
    <t>046212026</t>
  </si>
  <si>
    <t>048662026</t>
  </si>
  <si>
    <t>Madonas slimnīca, Madonas novada pašvaldības SIA</t>
  </si>
  <si>
    <t>006702026</t>
  </si>
  <si>
    <t>004302026</t>
  </si>
  <si>
    <t>008752026</t>
  </si>
  <si>
    <t>010352026</t>
  </si>
  <si>
    <t>010372026</t>
  </si>
  <si>
    <t>010382026</t>
  </si>
  <si>
    <t>010392026</t>
  </si>
  <si>
    <t>010402026</t>
  </si>
  <si>
    <t>010412026</t>
  </si>
  <si>
    <t>010602026</t>
  </si>
  <si>
    <t>011482026</t>
  </si>
  <si>
    <t>013512026</t>
  </si>
  <si>
    <t>055742025</t>
  </si>
  <si>
    <t>089322026</t>
  </si>
  <si>
    <t>091472026</t>
  </si>
  <si>
    <t>094642026</t>
  </si>
  <si>
    <t>110832026</t>
  </si>
  <si>
    <t>031442026</t>
  </si>
  <si>
    <t>000022026</t>
  </si>
  <si>
    <t>000032026</t>
  </si>
  <si>
    <t>64.5</t>
  </si>
  <si>
    <t>000052026</t>
  </si>
  <si>
    <t>000092026</t>
  </si>
  <si>
    <t>000502025</t>
  </si>
  <si>
    <t>151.5</t>
  </si>
  <si>
    <t>000582025</t>
  </si>
  <si>
    <t>015452026</t>
  </si>
  <si>
    <t>016802026</t>
  </si>
  <si>
    <t>020682026</t>
  </si>
  <si>
    <t>021812026</t>
  </si>
  <si>
    <t>023612026</t>
  </si>
  <si>
    <t>093532026</t>
  </si>
  <si>
    <t>095072026</t>
  </si>
  <si>
    <t>095352026</t>
  </si>
  <si>
    <t>104152026</t>
  </si>
  <si>
    <t>105782026</t>
  </si>
  <si>
    <t>107692026</t>
  </si>
  <si>
    <t>117392026</t>
  </si>
  <si>
    <t>122062026</t>
  </si>
  <si>
    <t>123482026</t>
  </si>
  <si>
    <t>129532026</t>
  </si>
  <si>
    <t>153802026</t>
  </si>
  <si>
    <t>153812026</t>
  </si>
  <si>
    <t>153822026</t>
  </si>
  <si>
    <t>153832026</t>
  </si>
  <si>
    <t>153842026</t>
  </si>
  <si>
    <t>153852026</t>
  </si>
  <si>
    <t>153872026</t>
  </si>
  <si>
    <t>153882026</t>
  </si>
  <si>
    <t>153922026</t>
  </si>
  <si>
    <t>153932026</t>
  </si>
  <si>
    <t>153942026</t>
  </si>
  <si>
    <t>153952026</t>
  </si>
  <si>
    <t>153962026</t>
  </si>
  <si>
    <t>153972026</t>
  </si>
  <si>
    <t>153982026</t>
  </si>
  <si>
    <t>153992026</t>
  </si>
  <si>
    <t>154002026</t>
  </si>
  <si>
    <t>154012026</t>
  </si>
  <si>
    <t>154032026</t>
  </si>
  <si>
    <t>154042026</t>
  </si>
  <si>
    <t>154052026</t>
  </si>
  <si>
    <t>154072026</t>
  </si>
  <si>
    <t>154082026</t>
  </si>
  <si>
    <t>154092026</t>
  </si>
  <si>
    <t>154102026</t>
  </si>
  <si>
    <t>154112026</t>
  </si>
  <si>
    <t>154122026</t>
  </si>
  <si>
    <t>154132026</t>
  </si>
  <si>
    <t>154142026</t>
  </si>
  <si>
    <t>154152026</t>
  </si>
  <si>
    <t>156602026</t>
  </si>
  <si>
    <t>157582026</t>
  </si>
  <si>
    <t>007892026</t>
  </si>
  <si>
    <t>009392026</t>
  </si>
  <si>
    <t>012872026</t>
  </si>
  <si>
    <t>014692026</t>
  </si>
  <si>
    <t>017422026</t>
  </si>
  <si>
    <t>183802025</t>
  </si>
  <si>
    <t>183862025</t>
  </si>
  <si>
    <t>192242026</t>
  </si>
  <si>
    <t>192312026</t>
  </si>
  <si>
    <t>192332026</t>
  </si>
  <si>
    <t>192432026</t>
  </si>
  <si>
    <t>193822026</t>
  </si>
  <si>
    <t>199552026</t>
  </si>
  <si>
    <t>199722026</t>
  </si>
  <si>
    <t>199742026</t>
  </si>
  <si>
    <t>199752026</t>
  </si>
  <si>
    <t>199772026</t>
  </si>
  <si>
    <t>199782026</t>
  </si>
  <si>
    <t>199792026</t>
  </si>
  <si>
    <t>199802026</t>
  </si>
  <si>
    <t>199822026</t>
  </si>
  <si>
    <t>199832026</t>
  </si>
  <si>
    <t>199842026</t>
  </si>
  <si>
    <t>199852026</t>
  </si>
  <si>
    <t>199872026</t>
  </si>
  <si>
    <t>199882026</t>
  </si>
  <si>
    <t>199892026</t>
  </si>
  <si>
    <t>199902026</t>
  </si>
  <si>
    <t>199912026</t>
  </si>
  <si>
    <t>199942026</t>
  </si>
  <si>
    <t>199952026</t>
  </si>
  <si>
    <t>199962026</t>
  </si>
  <si>
    <t>208532026</t>
  </si>
  <si>
    <t>005062026</t>
  </si>
  <si>
    <t>009962026</t>
  </si>
  <si>
    <t>013132026</t>
  </si>
  <si>
    <t>015142026</t>
  </si>
  <si>
    <t>015162026</t>
  </si>
  <si>
    <t>016162026</t>
  </si>
  <si>
    <t>016182026</t>
  </si>
  <si>
    <t>016202026</t>
  </si>
  <si>
    <t>016662026</t>
  </si>
  <si>
    <t>016672026</t>
  </si>
  <si>
    <t>018432026</t>
  </si>
  <si>
    <t>018992026</t>
  </si>
  <si>
    <t>019052026</t>
  </si>
  <si>
    <t>019532026</t>
  </si>
  <si>
    <t>019772026</t>
  </si>
  <si>
    <t>020622026</t>
  </si>
  <si>
    <t>034552026</t>
  </si>
  <si>
    <t>041742026</t>
  </si>
  <si>
    <t>017192026</t>
  </si>
  <si>
    <t>2026.gada marts</t>
  </si>
  <si>
    <t>Veikto pakalpojumu summa zobārstniecībā 135. grupai par 2026.gada martā ievadītiem taloniem</t>
  </si>
  <si>
    <t>LĀZERS, Sabiedrība ar ierobežotu atbildību</t>
  </si>
  <si>
    <t>Doktors Millers Medent, Sabiedrība ar ierobežotu atbildību</t>
  </si>
  <si>
    <t>Ilzes Kāknēnas zobārstniecības prakse, Sabiedrība ar ierobežotu atbildību</t>
  </si>
  <si>
    <t>Brants Egils - ārsta prakse zobārstniecībā</t>
  </si>
  <si>
    <t>1526ZP010071</t>
  </si>
  <si>
    <t>1526ZP010079</t>
  </si>
  <si>
    <t>1526ZP010070</t>
  </si>
  <si>
    <t>0026ZP010252</t>
  </si>
  <si>
    <t>0026ZP010246</t>
  </si>
  <si>
    <t>0026ZP010176</t>
  </si>
  <si>
    <t>0026ZP010196</t>
  </si>
  <si>
    <t>0026ZP010230</t>
  </si>
  <si>
    <t>0026ZP010229</t>
  </si>
  <si>
    <t>0026ZP010187</t>
  </si>
  <si>
    <t>0026ZP010237</t>
  </si>
  <si>
    <t>0026ZP010208</t>
  </si>
  <si>
    <t>1326ZP010120</t>
  </si>
  <si>
    <t xml:space="preserve">Līdzekļu izlietojums ambulatorajai ārstēšanai paredzēto zāļu un medicīnisko ierīču iegādes izdevumu kompensācijai individuāliem pacientiem UA iedzīvotājiem (bēgļiem) marts 2026.gads </t>
  </si>
  <si>
    <t>S.Y.</t>
  </si>
  <si>
    <t>AS “SENTOR FARM APTIEKAS” Mēness aptieka 7</t>
  </si>
  <si>
    <t>Asins un asinsrades orgānu slimības un imūnsistēmas traucējumi</t>
  </si>
  <si>
    <t>D69.3</t>
  </si>
  <si>
    <t>S2866-000035</t>
  </si>
  <si>
    <t>13.03.2026.</t>
  </si>
  <si>
    <t>Rituximabum 500mg/50ml koncentrāts infūziju šķīduma pagatavošanai N1</t>
  </si>
  <si>
    <t>Rituximabum 100mg/10ml koncentrāts infūziju šķīduma pagatavošanai N2</t>
  </si>
  <si>
    <t>S2866-000038</t>
  </si>
  <si>
    <t>20.03.2026.</t>
  </si>
  <si>
    <t>SA376-000005</t>
  </si>
  <si>
    <t>23.03.2026.</t>
  </si>
  <si>
    <t>A.R.</t>
  </si>
  <si>
    <t>AS “SENTOR FARM APTIEKAS” Mēness aptieka 125</t>
  </si>
  <si>
    <t>Audzēji</t>
  </si>
  <si>
    <t>C73</t>
  </si>
  <si>
    <t>S2366-000007</t>
  </si>
  <si>
    <t>26.03.2026.</t>
  </si>
  <si>
    <t>Cabometyx 60mg apvalkotas tabletes N30</t>
  </si>
  <si>
    <t>Periods : 2026.gada marts</t>
  </si>
  <si>
    <t>NVD-5/2-2026-2026-03-31</t>
  </si>
  <si>
    <t>Parenterālo C saraksta zāļu izlietojums UA iedzīvotājiem (bēgļiem) 2026.gada marts. RAKUS</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</si>
  <si>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</si>
  <si>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Pacientu nogādāšana UKR - Ukrainas militārpersonu (personas, kas atbilst 135. un 145. pacientu grupas kritērijiem) no stacionārās ārstniecības iestādes uz citu stacionāro ārstniecības iestādi</t>
  </si>
  <si>
    <t>Pacientu nogādāšana no stacionārās ārstniecības iestādes uz citu stacionāro ārstniecības iestādi</t>
  </si>
  <si>
    <t>5.pielikums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</si>
</sst>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 #,##0.00_-;_-* &quot;-&quot;??_-;_-@_-"/>
    <numFmt numFmtId="165" formatCode="0.0"/>
    <numFmt numFmtId="166" formatCode="[$-F400]h:mm:ss\ AM/PM"/>
    <numFmt numFmtId="167" formatCode="_-* #,##0.00\ _€_-;\-* #,##0.00\ _€_-;_-* &quot;-&quot;??\ _€_-;_-@_-"/>
    <numFmt numFmtId="168" formatCode="&quot; &quot;#,##0.00&quot; &quot;;&quot;-&quot;#,##0.00&quot; &quot;;&quot;-&quot;00&quot; &quot;;&quot; &quot;@&quot; &quot;"/>
    <numFmt numFmtId="169" formatCode="#,##0.000000_ ;[Red]\-#,##0.000000\ "/>
    <numFmt numFmtId="170" formatCode="_-* #,##0_-;\-* #,##0_-;_-* &quot;-&quot;??_-;_-@_-"/>
    <numFmt numFmtId="171" formatCode="#,##0_ ;\-#,##0\ "/>
    <numFmt numFmtId="172" formatCode="0.0000"/>
  </numFmts>
  <fonts count="55">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11"/>
      <color rgb="FF000000"/>
      <name val="Calibri"/>
      <family val="2"/>
      <charset val="1"/>
    </font>
    <font>
      <b/>
      <sz val="11"/>
      <color theme="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name val="Arial"/>
      <family val="2"/>
      <charset val="186"/>
    </font>
    <font>
      <b/>
      <i/>
      <sz val="14"/>
      <name val="Times New Roman"/>
      <family val="1"/>
    </font>
    <font>
      <sz val="8"/>
      <name val="BaltHelvetica"/>
    </font>
    <font>
      <sz val="11"/>
      <color indexed="8"/>
      <name val="Calibri"/>
      <family val="2"/>
      <scheme val="minor"/>
    </font>
    <font>
      <sz val="11"/>
      <color rgb="FF000000"/>
      <name val="Calibri"/>
      <family val="2"/>
      <charset val="186"/>
    </font>
    <font>
      <sz val="11"/>
      <color rgb="FF006100"/>
      <name val="Calibri"/>
      <family val="2"/>
      <charset val="186"/>
    </font>
    <font>
      <sz val="11"/>
      <color rgb="FF000000"/>
      <name val="Arial"/>
      <family val="2"/>
      <charset val="186"/>
    </font>
    <font>
      <b/>
      <sz val="10"/>
      <color theme="1"/>
      <name val="Times New Roman"/>
      <family val="1"/>
      <charset val="186"/>
    </font>
    <font>
      <sz val="10"/>
      <color rgb="FF000000"/>
      <name val="Times New Roman"/>
      <family val="1"/>
      <charset val="186"/>
    </font>
    <font>
      <sz val="12"/>
      <name val="Times New Roman"/>
      <family val="1"/>
    </font>
    <font>
      <i/>
      <sz val="12"/>
      <name val="Times New Roman"/>
      <family val="1"/>
    </font>
    <font>
      <b/>
      <sz val="14"/>
      <name val="Times New Roman"/>
      <family val="1"/>
    </font>
    <font>
      <b/>
      <sz val="12"/>
      <name val="Times New Roman"/>
      <family val="1"/>
    </font>
    <font>
      <b/>
      <i/>
      <sz val="12"/>
      <name val="Times New Roman"/>
      <family val="1"/>
    </font>
    <font>
      <sz val="11"/>
      <name val="Times New Roman"/>
      <family val="1"/>
      <charset val="186"/>
    </font>
    <font>
      <b/>
      <sz val="11"/>
      <name val="Times New Roman"/>
      <family val="1"/>
      <charset val="186"/>
    </font>
    <font>
      <b/>
      <sz val="11"/>
      <color rgb="FF000000"/>
      <name val="Times New Roman"/>
      <family val="1"/>
      <charset val="186"/>
    </font>
    <font>
      <i/>
      <sz val="10"/>
      <name val="Times New Roman"/>
      <family val="1"/>
      <charset val="186"/>
    </font>
    <font>
      <b/>
      <sz val="10"/>
      <color rgb="FF000000"/>
      <name val="Times New Roman"/>
      <family val="1"/>
      <charset val="186"/>
    </font>
    <font>
      <i/>
      <sz val="10"/>
      <color theme="1"/>
      <name val="Times New Roman"/>
      <family val="1"/>
      <charset val="186"/>
    </font>
    <font>
      <sz val="10"/>
      <color indexed="8"/>
      <name val="Times New Roman"/>
      <family val="1"/>
      <charset val="186"/>
    </font>
    <font>
      <b/>
      <sz val="12"/>
      <name val="Times New Roman"/>
      <family val="1"/>
      <charset val="186"/>
    </font>
    <font>
      <b/>
      <sz val="10"/>
      <color indexed="8"/>
      <name val="Times New Roman"/>
      <family val="1"/>
      <charset val="186"/>
    </font>
    <font>
      <sz val="11"/>
      <color theme="1"/>
      <name val="Times New Roman"/>
      <family val="1"/>
      <charset val="186"/>
    </font>
    <font>
      <b/>
      <sz val="11"/>
      <color theme="1"/>
      <name val="Calibri"/>
      <family val="2"/>
      <charset val="186"/>
      <scheme val="minor"/>
    </font>
    <font>
      <i/>
      <sz val="10"/>
      <name val="BaltHelvetica"/>
      <charset val="186"/>
    </font>
    <font>
      <b/>
      <i/>
      <sz val="10"/>
      <color indexed="8"/>
      <name val="Times New Roman"/>
      <family val="1"/>
      <charset val="186"/>
    </font>
    <font>
      <sz val="11"/>
      <color theme="0"/>
      <name val="Calibri"/>
      <family val="2"/>
      <charset val="186"/>
      <scheme val="minor"/>
    </font>
    <font>
      <b/>
      <sz val="9"/>
      <color indexed="81"/>
      <name val="Tahoma"/>
      <family val="2"/>
      <charset val="186"/>
    </font>
    <font>
      <sz val="9"/>
      <color indexed="81"/>
      <name val="Tahoma"/>
      <family val="2"/>
      <charset val="186"/>
    </font>
  </fonts>
  <fills count="14">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rgb="FFC6EFCE"/>
        <bgColor rgb="FFC6EFCE"/>
      </patternFill>
    </fill>
    <fill>
      <patternFill patternType="solid">
        <fgColor theme="9" tint="0.79998168889431442"/>
        <bgColor rgb="FF000000"/>
      </patternFill>
    </fill>
    <fill>
      <patternFill patternType="solid">
        <fgColor rgb="FFFFC000"/>
        <bgColor rgb="FF000000"/>
      </patternFill>
    </fill>
    <fill>
      <patternFill patternType="solid">
        <fgColor indexed="22"/>
        <bgColor indexed="9"/>
      </patternFill>
    </fill>
    <fill>
      <patternFill patternType="solid">
        <fgColor theme="9" tint="0.39997558519241921"/>
        <bgColor indexed="64"/>
      </patternFill>
    </fill>
    <fill>
      <patternFill patternType="solid">
        <fgColor theme="9"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right style="thin">
        <color indexed="64"/>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right style="thin">
        <color auto="1"/>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s>
  <cellStyleXfs count="356">
    <xf numFmtId="0" fontId="0" fillId="0" borderId="0"/>
    <xf numFmtId="165" fontId="16" fillId="2" borderId="0" applyBorder="0" applyProtection="0"/>
    <xf numFmtId="0" fontId="17" fillId="0" borderId="0"/>
    <xf numFmtId="0" fontId="18" fillId="0" borderId="0"/>
    <xf numFmtId="164" fontId="18" fillId="0" borderId="0" applyFont="0" applyFill="0" applyBorder="0" applyAlignment="0" applyProtection="0"/>
    <xf numFmtId="0" fontId="18" fillId="0" borderId="0"/>
    <xf numFmtId="166" fontId="19" fillId="0" borderId="0"/>
    <xf numFmtId="0" fontId="15" fillId="0" borderId="0"/>
    <xf numFmtId="0" fontId="14" fillId="0" borderId="0"/>
    <xf numFmtId="0" fontId="19" fillId="0" borderId="0"/>
    <xf numFmtId="0" fontId="20" fillId="0" borderId="0"/>
    <xf numFmtId="0" fontId="13" fillId="0" borderId="0"/>
    <xf numFmtId="164" fontId="17" fillId="0" borderId="0" applyFont="0" applyFill="0" applyBorder="0" applyAlignment="0" applyProtection="0"/>
    <xf numFmtId="164" fontId="18" fillId="0" borderId="0" applyFont="0" applyFill="0" applyBorder="0" applyAlignment="0" applyProtection="0"/>
    <xf numFmtId="0" fontId="12" fillId="0" borderId="0"/>
    <xf numFmtId="0" fontId="12" fillId="0" borderId="0"/>
    <xf numFmtId="0" fontId="25" fillId="0" borderId="0"/>
    <xf numFmtId="164" fontId="18" fillId="0" borderId="0" applyFont="0" applyFill="0" applyBorder="0" applyAlignment="0" applyProtection="0"/>
    <xf numFmtId="0" fontId="11" fillId="0" borderId="0"/>
    <xf numFmtId="0" fontId="11" fillId="0" borderId="0"/>
    <xf numFmtId="164" fontId="17" fillId="0" borderId="0" applyFont="0" applyFill="0" applyBorder="0" applyAlignment="0" applyProtection="0"/>
    <xf numFmtId="0" fontId="18" fillId="0" borderId="0"/>
    <xf numFmtId="164" fontId="18" fillId="0" borderId="0" applyFont="0" applyFill="0" applyBorder="0" applyAlignment="0" applyProtection="0"/>
    <xf numFmtId="0" fontId="10" fillId="0" borderId="0"/>
    <xf numFmtId="0" fontId="10" fillId="0" borderId="0"/>
    <xf numFmtId="164" fontId="17" fillId="0" borderId="0" applyFont="0" applyFill="0" applyBorder="0" applyAlignment="0" applyProtection="0"/>
    <xf numFmtId="0" fontId="10" fillId="0" borderId="0"/>
    <xf numFmtId="164" fontId="17" fillId="0" borderId="0" applyFont="0" applyFill="0" applyBorder="0" applyAlignment="0" applyProtection="0"/>
    <xf numFmtId="164" fontId="18" fillId="0" borderId="0" applyFont="0" applyFill="0" applyBorder="0" applyAlignment="0" applyProtection="0"/>
    <xf numFmtId="0" fontId="10" fillId="0" borderId="0"/>
    <xf numFmtId="0" fontId="10" fillId="0" borderId="0"/>
    <xf numFmtId="0" fontId="18" fillId="0" borderId="0"/>
    <xf numFmtId="164" fontId="18" fillId="0" borderId="0" applyFont="0" applyFill="0" applyBorder="0" applyAlignment="0" applyProtection="0"/>
    <xf numFmtId="0" fontId="10" fillId="0" borderId="0"/>
    <xf numFmtId="0" fontId="10" fillId="0" borderId="0"/>
    <xf numFmtId="164" fontId="17" fillId="0" borderId="0" applyFont="0" applyFill="0" applyBorder="0" applyAlignment="0" applyProtection="0"/>
    <xf numFmtId="0" fontId="9" fillId="0" borderId="0"/>
    <xf numFmtId="164" fontId="18" fillId="0" borderId="0" applyFont="0" applyFill="0" applyBorder="0" applyAlignment="0" applyProtection="0"/>
    <xf numFmtId="0" fontId="9" fillId="0" borderId="0"/>
    <xf numFmtId="0" fontId="9" fillId="0" borderId="0"/>
    <xf numFmtId="164" fontId="17" fillId="0" borderId="0" applyFont="0" applyFill="0" applyBorder="0" applyAlignment="0" applyProtection="0"/>
    <xf numFmtId="0" fontId="9" fillId="0" borderId="0"/>
    <xf numFmtId="164" fontId="17" fillId="0" borderId="0" applyFont="0" applyFill="0" applyBorder="0" applyAlignment="0" applyProtection="0"/>
    <xf numFmtId="164" fontId="18" fillId="0" borderId="0" applyFont="0" applyFill="0" applyBorder="0" applyAlignment="0" applyProtection="0"/>
    <xf numFmtId="0" fontId="9" fillId="0" borderId="0"/>
    <xf numFmtId="0" fontId="9" fillId="0" borderId="0"/>
    <xf numFmtId="164" fontId="18" fillId="0" borderId="0" applyFont="0" applyFill="0" applyBorder="0" applyAlignment="0" applyProtection="0"/>
    <xf numFmtId="0" fontId="9" fillId="0" borderId="0"/>
    <xf numFmtId="0" fontId="9" fillId="0" borderId="0"/>
    <xf numFmtId="164" fontId="17" fillId="0" borderId="0" applyFont="0" applyFill="0" applyBorder="0" applyAlignment="0" applyProtection="0"/>
    <xf numFmtId="164" fontId="18" fillId="0" borderId="0" applyFont="0" applyFill="0" applyBorder="0" applyAlignment="0" applyProtection="0"/>
    <xf numFmtId="0" fontId="9" fillId="0" borderId="0"/>
    <xf numFmtId="0" fontId="9" fillId="0" borderId="0"/>
    <xf numFmtId="164" fontId="17" fillId="0" borderId="0" applyFont="0" applyFill="0" applyBorder="0" applyAlignment="0" applyProtection="0"/>
    <xf numFmtId="0" fontId="9" fillId="0" borderId="0"/>
    <xf numFmtId="164" fontId="17" fillId="0" borderId="0" applyFont="0" applyFill="0" applyBorder="0" applyAlignment="0" applyProtection="0"/>
    <xf numFmtId="164" fontId="18" fillId="0" borderId="0" applyFont="0" applyFill="0" applyBorder="0" applyAlignment="0" applyProtection="0"/>
    <xf numFmtId="0" fontId="9" fillId="0" borderId="0"/>
    <xf numFmtId="0" fontId="9" fillId="0" borderId="0"/>
    <xf numFmtId="164" fontId="18" fillId="0" borderId="0" applyFont="0" applyFill="0" applyBorder="0" applyAlignment="0" applyProtection="0"/>
    <xf numFmtId="0" fontId="9" fillId="0" borderId="0"/>
    <xf numFmtId="0" fontId="9" fillId="0" borderId="0"/>
    <xf numFmtId="164" fontId="17" fillId="0" borderId="0" applyFont="0" applyFill="0" applyBorder="0" applyAlignment="0" applyProtection="0"/>
    <xf numFmtId="164" fontId="18"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0" fontId="8" fillId="0" borderId="0"/>
    <xf numFmtId="164" fontId="17" fillId="0" borderId="0" applyFont="0" applyFill="0" applyBorder="0" applyAlignment="0" applyProtection="0"/>
    <xf numFmtId="164" fontId="18" fillId="0" borderId="0" applyFont="0" applyFill="0" applyBorder="0" applyAlignment="0" applyProtection="0"/>
    <xf numFmtId="0" fontId="8" fillId="0" borderId="0"/>
    <xf numFmtId="0" fontId="8" fillId="0" borderId="0"/>
    <xf numFmtId="164" fontId="18"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164" fontId="18"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0" fontId="8" fillId="0" borderId="0"/>
    <xf numFmtId="164" fontId="17" fillId="0" borderId="0" applyFont="0" applyFill="0" applyBorder="0" applyAlignment="0" applyProtection="0"/>
    <xf numFmtId="164" fontId="18" fillId="0" borderId="0" applyFont="0" applyFill="0" applyBorder="0" applyAlignment="0" applyProtection="0"/>
    <xf numFmtId="0" fontId="8" fillId="0" borderId="0"/>
    <xf numFmtId="0" fontId="8" fillId="0" borderId="0"/>
    <xf numFmtId="164" fontId="18"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0" fontId="8" fillId="0" borderId="0"/>
    <xf numFmtId="164" fontId="18"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0" fontId="8" fillId="0" borderId="0"/>
    <xf numFmtId="164" fontId="17" fillId="0" borderId="0" applyFont="0" applyFill="0" applyBorder="0" applyAlignment="0" applyProtection="0"/>
    <xf numFmtId="164" fontId="18" fillId="0" borderId="0" applyFont="0" applyFill="0" applyBorder="0" applyAlignment="0" applyProtection="0"/>
    <xf numFmtId="0" fontId="8" fillId="0" borderId="0"/>
    <xf numFmtId="0" fontId="8" fillId="0" borderId="0"/>
    <xf numFmtId="164" fontId="18"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164" fontId="18"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0" fontId="8" fillId="0" borderId="0"/>
    <xf numFmtId="164" fontId="17" fillId="0" borderId="0" applyFont="0" applyFill="0" applyBorder="0" applyAlignment="0" applyProtection="0"/>
    <xf numFmtId="164" fontId="18" fillId="0" borderId="0" applyFont="0" applyFill="0" applyBorder="0" applyAlignment="0" applyProtection="0"/>
    <xf numFmtId="0" fontId="8" fillId="0" borderId="0"/>
    <xf numFmtId="0" fontId="8" fillId="0" borderId="0"/>
    <xf numFmtId="164" fontId="18"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7" fillId="0" borderId="0"/>
    <xf numFmtId="0" fontId="7" fillId="0" borderId="0"/>
    <xf numFmtId="164" fontId="18"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164" fontId="17" fillId="0" borderId="0" applyFont="0" applyFill="0" applyBorder="0" applyAlignment="0" applyProtection="0"/>
    <xf numFmtId="164" fontId="18" fillId="0" borderId="0" applyFont="0" applyFill="0" applyBorder="0" applyAlignment="0" applyProtection="0"/>
    <xf numFmtId="0" fontId="6" fillId="0" borderId="0"/>
    <xf numFmtId="0" fontId="6" fillId="0" borderId="0"/>
    <xf numFmtId="164" fontId="18"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28" fillId="0" borderId="0"/>
    <xf numFmtId="164" fontId="17" fillId="0" borderId="0" applyFont="0" applyFill="0" applyBorder="0" applyAlignment="0" applyProtection="0"/>
    <xf numFmtId="164" fontId="18" fillId="0" borderId="0" applyFont="0" applyFill="0" applyBorder="0" applyAlignment="0" applyProtection="0"/>
    <xf numFmtId="0" fontId="5" fillId="0" borderId="0"/>
    <xf numFmtId="0" fontId="5" fillId="0" borderId="0"/>
    <xf numFmtId="0" fontId="20" fillId="0" borderId="0"/>
    <xf numFmtId="164" fontId="17" fillId="0" borderId="0" applyFont="0" applyFill="0" applyBorder="0" applyAlignment="0" applyProtection="0"/>
    <xf numFmtId="0" fontId="29" fillId="0" borderId="0"/>
    <xf numFmtId="168" fontId="29" fillId="0" borderId="0" applyFont="0" applyBorder="0" applyProtection="0"/>
    <xf numFmtId="0" fontId="30" fillId="8" borderId="0" applyNumberFormat="0" applyBorder="0" applyAlignment="0" applyProtection="0"/>
    <xf numFmtId="0" fontId="29" fillId="0" borderId="0" applyNumberFormat="0" applyFont="0" applyBorder="0" applyProtection="0"/>
    <xf numFmtId="164" fontId="18" fillId="0" borderId="0" applyFont="0" applyFill="0" applyBorder="0" applyAlignment="0" applyProtection="0"/>
    <xf numFmtId="0" fontId="31" fillId="0" borderId="0"/>
    <xf numFmtId="0" fontId="4" fillId="0" borderId="0"/>
    <xf numFmtId="0" fontId="4" fillId="0" borderId="0"/>
    <xf numFmtId="164" fontId="17" fillId="0" borderId="0" applyFont="0" applyFill="0" applyBorder="0" applyAlignment="0" applyProtection="0"/>
    <xf numFmtId="164" fontId="18" fillId="0" borderId="0" applyFont="0" applyFill="0" applyBorder="0" applyAlignment="0" applyProtection="0"/>
    <xf numFmtId="0" fontId="4" fillId="0" borderId="0"/>
    <xf numFmtId="0" fontId="4" fillId="0" borderId="0"/>
    <xf numFmtId="0" fontId="4" fillId="0" borderId="0"/>
    <xf numFmtId="0" fontId="29" fillId="0" borderId="0"/>
    <xf numFmtId="0" fontId="29" fillId="0" borderId="0"/>
    <xf numFmtId="164" fontId="17" fillId="0" borderId="0" applyFont="0" applyFill="0" applyBorder="0" applyAlignment="0" applyProtection="0"/>
    <xf numFmtId="164" fontId="18" fillId="0" borderId="0" applyFont="0" applyFill="0" applyBorder="0" applyAlignment="0" applyProtection="0"/>
    <xf numFmtId="0" fontId="3" fillId="0" borderId="0"/>
    <xf numFmtId="0" fontId="3" fillId="0" borderId="0"/>
    <xf numFmtId="0" fontId="2" fillId="0" borderId="0"/>
    <xf numFmtId="164" fontId="17" fillId="0" borderId="0" applyFont="0" applyFill="0" applyBorder="0" applyAlignment="0" applyProtection="0"/>
  </cellStyleXfs>
  <cellXfs count="206">
    <xf numFmtId="0" fontId="0" fillId="0" borderId="0" xfId="0"/>
    <xf numFmtId="0" fontId="24" fillId="0" borderId="0" xfId="0" applyFont="1" applyAlignment="1">
      <alignment horizontal="center" vertical="center"/>
    </xf>
    <xf numFmtId="14" fontId="24" fillId="0" borderId="0" xfId="0" applyNumberFormat="1" applyFont="1" applyAlignment="1">
      <alignment horizontal="center" vertical="center"/>
    </xf>
    <xf numFmtId="169" fontId="24" fillId="0" borderId="0" xfId="0" applyNumberFormat="1" applyFont="1" applyAlignment="1">
      <alignment horizontal="center" vertical="center"/>
    </xf>
    <xf numFmtId="0" fontId="33" fillId="0" borderId="3" xfId="0" applyFont="1" applyBorder="1" applyAlignment="1">
      <alignment horizontal="center" vertical="center"/>
    </xf>
    <xf numFmtId="2" fontId="33" fillId="0" borderId="3" xfId="0" applyNumberFormat="1" applyFont="1" applyBorder="1" applyAlignment="1">
      <alignment horizontal="center" vertical="center"/>
    </xf>
    <xf numFmtId="0" fontId="33" fillId="0" borderId="3" xfId="0" applyFont="1" applyBorder="1"/>
    <xf numFmtId="49" fontId="34" fillId="0" borderId="0" xfId="0" applyNumberFormat="1" applyFont="1" applyAlignment="1">
      <alignment horizontal="center"/>
    </xf>
    <xf numFmtId="0" fontId="35" fillId="0" borderId="0" xfId="0" applyFont="1"/>
    <xf numFmtId="0" fontId="34" fillId="0" borderId="0" xfId="0" applyFont="1"/>
    <xf numFmtId="0" fontId="37" fillId="3" borderId="1" xfId="0" applyFont="1" applyFill="1" applyBorder="1" applyAlignment="1">
      <alignment horizontal="center" vertical="center"/>
    </xf>
    <xf numFmtId="0" fontId="37" fillId="3" borderId="1" xfId="0" applyFont="1" applyFill="1" applyBorder="1" applyAlignment="1">
      <alignment horizontal="center" vertical="center" wrapText="1"/>
    </xf>
    <xf numFmtId="4" fontId="38" fillId="4" borderId="1" xfId="0"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4" fillId="0" borderId="0" xfId="0" applyFont="1" applyAlignment="1">
      <alignment vertical="center" wrapText="1"/>
    </xf>
    <xf numFmtId="0" fontId="34" fillId="0" borderId="1" xfId="0" applyFont="1" applyBorder="1" applyAlignment="1">
      <alignment horizontal="left" vertical="center" wrapText="1"/>
    </xf>
    <xf numFmtId="4" fontId="34" fillId="0" borderId="1" xfId="0" applyNumberFormat="1" applyFont="1" applyBorder="1" applyAlignment="1">
      <alignment horizontal="right" wrapText="1"/>
    </xf>
    <xf numFmtId="4" fontId="35" fillId="0" borderId="1" xfId="0" applyNumberFormat="1" applyFont="1" applyBorder="1" applyAlignment="1">
      <alignment horizontal="right" wrapText="1"/>
    </xf>
    <xf numFmtId="0" fontId="35" fillId="0" borderId="1" xfId="0" applyFont="1" applyBorder="1" applyAlignment="1">
      <alignment horizontal="right" wrapText="1"/>
    </xf>
    <xf numFmtId="0" fontId="34" fillId="0" borderId="1" xfId="0" applyFont="1" applyBorder="1" applyAlignment="1">
      <alignment horizontal="center" vertical="center" wrapText="1"/>
    </xf>
    <xf numFmtId="49" fontId="34" fillId="0" borderId="1" xfId="0" applyNumberFormat="1" applyFont="1" applyBorder="1" applyAlignment="1">
      <alignment horizontal="left" wrapText="1"/>
    </xf>
    <xf numFmtId="0" fontId="34" fillId="5" borderId="1" xfId="0" applyFont="1" applyFill="1" applyBorder="1" applyAlignment="1">
      <alignment horizontal="left" vertical="center" wrapText="1"/>
    </xf>
    <xf numFmtId="4" fontId="34" fillId="5" borderId="1" xfId="0" applyNumberFormat="1" applyFont="1" applyFill="1" applyBorder="1" applyAlignment="1">
      <alignment horizontal="right" wrapText="1"/>
    </xf>
    <xf numFmtId="4" fontId="38" fillId="5" borderId="1" xfId="0" applyNumberFormat="1" applyFont="1" applyFill="1" applyBorder="1" applyAlignment="1">
      <alignment horizontal="right" wrapText="1"/>
    </xf>
    <xf numFmtId="0" fontId="34" fillId="5" borderId="1" xfId="0" applyFont="1" applyFill="1" applyBorder="1" applyAlignment="1">
      <alignment horizontal="center" vertical="center" wrapText="1"/>
    </xf>
    <xf numFmtId="49" fontId="37" fillId="3" borderId="1" xfId="0" applyNumberFormat="1" applyFont="1" applyFill="1" applyBorder="1" applyAlignment="1">
      <alignment horizontal="left"/>
    </xf>
    <xf numFmtId="4" fontId="37" fillId="3" borderId="1" xfId="0" applyNumberFormat="1" applyFont="1" applyFill="1" applyBorder="1" applyAlignment="1">
      <alignment horizontal="right"/>
    </xf>
    <xf numFmtId="4" fontId="38" fillId="3" borderId="1" xfId="0" applyNumberFormat="1" applyFont="1" applyFill="1" applyBorder="1" applyAlignment="1">
      <alignment horizontal="right"/>
    </xf>
    <xf numFmtId="0" fontId="37" fillId="3" borderId="1" xfId="0" applyFont="1" applyFill="1" applyBorder="1" applyAlignment="1">
      <alignment horizontal="center"/>
    </xf>
    <xf numFmtId="4" fontId="34" fillId="0" borderId="0" xfId="0" applyNumberFormat="1" applyFont="1"/>
    <xf numFmtId="0" fontId="37" fillId="0" borderId="0" xfId="0" applyFont="1"/>
    <xf numFmtId="167" fontId="35" fillId="0" borderId="0" xfId="0" applyNumberFormat="1" applyFont="1"/>
    <xf numFmtId="4" fontId="35" fillId="0" borderId="1" xfId="0" applyNumberFormat="1" applyFont="1" applyBorder="1"/>
    <xf numFmtId="0" fontId="35" fillId="0" borderId="1" xfId="0" applyFont="1" applyBorder="1"/>
    <xf numFmtId="0" fontId="34" fillId="0" borderId="1" xfId="0" applyFont="1" applyBorder="1"/>
    <xf numFmtId="3" fontId="34" fillId="0" borderId="0" xfId="0" applyNumberFormat="1" applyFont="1"/>
    <xf numFmtId="0" fontId="34" fillId="0" borderId="1" xfId="0" applyFont="1" applyBorder="1" applyAlignment="1">
      <alignment horizontal="left"/>
    </xf>
    <xf numFmtId="4" fontId="38" fillId="0" borderId="1" xfId="0" applyNumberFormat="1" applyFont="1" applyBorder="1"/>
    <xf numFmtId="0" fontId="38" fillId="0" borderId="1" xfId="0" applyFont="1" applyBorder="1"/>
    <xf numFmtId="0" fontId="21" fillId="0" borderId="0" xfId="0" applyFont="1" applyAlignment="1">
      <alignment horizontal="left" wrapText="1"/>
    </xf>
    <xf numFmtId="0" fontId="40" fillId="0" borderId="0" xfId="0" applyFont="1" applyAlignment="1">
      <alignment horizontal="center" wrapText="1"/>
    </xf>
    <xf numFmtId="0" fontId="22" fillId="0" borderId="0" xfId="0" applyFont="1"/>
    <xf numFmtId="0" fontId="22" fillId="0" borderId="0" xfId="0" applyFont="1" applyAlignment="1">
      <alignment horizontal="center"/>
    </xf>
    <xf numFmtId="0" fontId="22" fillId="0" borderId="0" xfId="0" applyFont="1" applyAlignment="1">
      <alignment vertical="center"/>
    </xf>
    <xf numFmtId="0" fontId="22" fillId="0" borderId="0" xfId="0" applyFont="1" applyAlignment="1">
      <alignment horizontal="right"/>
    </xf>
    <xf numFmtId="4" fontId="22" fillId="0" borderId="0" xfId="0" applyNumberFormat="1" applyFont="1" applyAlignment="1">
      <alignment horizontal="right"/>
    </xf>
    <xf numFmtId="4" fontId="22" fillId="0" borderId="0" xfId="0" applyNumberFormat="1" applyFont="1"/>
    <xf numFmtId="0" fontId="40" fillId="0" borderId="0" xfId="0" applyFont="1" applyAlignment="1">
      <alignment wrapText="1"/>
    </xf>
    <xf numFmtId="0" fontId="39" fillId="0" borderId="0" xfId="0" applyFont="1"/>
    <xf numFmtId="0" fontId="33" fillId="0" borderId="4" xfId="0" applyFont="1" applyBorder="1" applyAlignment="1">
      <alignment horizontal="center" vertical="center"/>
    </xf>
    <xf numFmtId="2" fontId="33" fillId="0" borderId="5" xfId="0" applyNumberFormat="1" applyFont="1" applyBorder="1" applyAlignment="1">
      <alignment horizontal="center" vertical="center"/>
    </xf>
    <xf numFmtId="0" fontId="33" fillId="0" borderId="5" xfId="0" applyFont="1" applyBorder="1" applyAlignment="1">
      <alignment horizontal="center" vertical="center"/>
    </xf>
    <xf numFmtId="2" fontId="39" fillId="0" borderId="0" xfId="0" applyNumberFormat="1" applyFont="1"/>
    <xf numFmtId="0" fontId="23" fillId="7" borderId="9" xfId="9" applyFont="1" applyFill="1" applyBorder="1" applyAlignment="1">
      <alignment horizontal="center" vertical="center"/>
    </xf>
    <xf numFmtId="4" fontId="34" fillId="0" borderId="0" xfId="0" applyNumberFormat="1" applyFont="1" applyAlignment="1">
      <alignment vertical="center" wrapText="1"/>
    </xf>
    <xf numFmtId="1" fontId="23" fillId="6" borderId="10" xfId="9" applyNumberFormat="1" applyFont="1" applyFill="1" applyBorder="1" applyAlignment="1">
      <alignment horizontal="left" vertical="center" wrapText="1"/>
    </xf>
    <xf numFmtId="0" fontId="32" fillId="0" borderId="0" xfId="0" applyFont="1"/>
    <xf numFmtId="2" fontId="32" fillId="0" borderId="0" xfId="0" applyNumberFormat="1" applyFont="1"/>
    <xf numFmtId="14" fontId="22" fillId="0" borderId="0" xfId="0" applyNumberFormat="1" applyFont="1"/>
    <xf numFmtId="0" fontId="23" fillId="0" borderId="0" xfId="0" applyFont="1"/>
    <xf numFmtId="0" fontId="44" fillId="0" borderId="0" xfId="0" applyFont="1" applyAlignment="1">
      <alignment horizontal="left" vertical="center"/>
    </xf>
    <xf numFmtId="0" fontId="32" fillId="0" borderId="0" xfId="0" applyFont="1" applyAlignment="1">
      <alignment horizontal="left" vertical="center"/>
    </xf>
    <xf numFmtId="0" fontId="24" fillId="0" borderId="0" xfId="0" applyFont="1" applyAlignment="1">
      <alignment horizontal="left" vertical="center"/>
    </xf>
    <xf numFmtId="0" fontId="22" fillId="0" borderId="1" xfId="0" applyFont="1" applyBorder="1"/>
    <xf numFmtId="0" fontId="23" fillId="11" borderId="1" xfId="0" applyFont="1" applyFill="1" applyBorder="1" applyAlignment="1">
      <alignment vertical="center"/>
    </xf>
    <xf numFmtId="0" fontId="45" fillId="11" borderId="1" xfId="0" applyFont="1" applyFill="1" applyBorder="1" applyAlignment="1">
      <alignment vertical="center"/>
    </xf>
    <xf numFmtId="49"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right"/>
    </xf>
    <xf numFmtId="0" fontId="22" fillId="0" borderId="1" xfId="0" applyFont="1" applyBorder="1" applyAlignment="1">
      <alignment horizontal="center"/>
    </xf>
    <xf numFmtId="0" fontId="23" fillId="9" borderId="1" xfId="8" applyFont="1" applyFill="1" applyBorder="1" applyAlignment="1">
      <alignment horizontal="center" vertical="center" wrapText="1"/>
    </xf>
    <xf numFmtId="0" fontId="23" fillId="10" borderId="1" xfId="8" applyFont="1" applyFill="1" applyBorder="1" applyAlignment="1">
      <alignment horizontal="center" vertical="center" wrapText="1"/>
    </xf>
    <xf numFmtId="4" fontId="23" fillId="10" borderId="1" xfId="8" applyNumberFormat="1" applyFont="1" applyFill="1" applyBorder="1" applyAlignment="1">
      <alignment horizontal="center" vertical="center" wrapText="1"/>
    </xf>
    <xf numFmtId="4" fontId="23" fillId="11" borderId="1" xfId="0" applyNumberFormat="1" applyFont="1" applyFill="1" applyBorder="1" applyAlignment="1">
      <alignment vertical="center"/>
    </xf>
    <xf numFmtId="0" fontId="46" fillId="0" borderId="0" xfId="0" applyFont="1"/>
    <xf numFmtId="0" fontId="47" fillId="11" borderId="1" xfId="0" applyFont="1" applyFill="1" applyBorder="1" applyAlignment="1">
      <alignment vertical="center"/>
    </xf>
    <xf numFmtId="4" fontId="47" fillId="11" borderId="1" xfId="0" applyNumberFormat="1" applyFont="1" applyFill="1" applyBorder="1" applyAlignment="1">
      <alignment vertical="center"/>
    </xf>
    <xf numFmtId="0" fontId="32" fillId="0" borderId="12" xfId="0" applyFont="1" applyBorder="1" applyAlignment="1">
      <alignment horizontal="center" vertical="center"/>
    </xf>
    <xf numFmtId="14" fontId="32" fillId="0" borderId="12" xfId="0" applyNumberFormat="1" applyFont="1" applyBorder="1" applyAlignment="1">
      <alignment horizontal="center" vertical="center" wrapText="1"/>
    </xf>
    <xf numFmtId="0" fontId="32" fillId="0" borderId="12" xfId="0" applyFont="1" applyBorder="1" applyAlignment="1">
      <alignment horizontal="center" vertical="center" wrapText="1"/>
    </xf>
    <xf numFmtId="0" fontId="24" fillId="0" borderId="12" xfId="0" applyFont="1" applyBorder="1" applyAlignment="1">
      <alignment horizontal="center" vertical="center"/>
    </xf>
    <xf numFmtId="14" fontId="24" fillId="0" borderId="12" xfId="0" applyNumberFormat="1" applyFont="1" applyBorder="1" applyAlignment="1">
      <alignment horizontal="center" vertical="center" wrapText="1"/>
    </xf>
    <xf numFmtId="2" fontId="24" fillId="0" borderId="12" xfId="0" applyNumberFormat="1" applyFont="1" applyBorder="1" applyAlignment="1">
      <alignment horizontal="center" vertical="center" wrapText="1"/>
    </xf>
    <xf numFmtId="14" fontId="32" fillId="0" borderId="12" xfId="0" applyNumberFormat="1" applyFont="1" applyBorder="1" applyAlignment="1">
      <alignment horizontal="center" vertical="center"/>
    </xf>
    <xf numFmtId="40" fontId="32" fillId="0" borderId="12" xfId="0" applyNumberFormat="1" applyFont="1" applyBorder="1" applyAlignment="1">
      <alignment horizontal="center" vertical="center"/>
    </xf>
    <xf numFmtId="0" fontId="24" fillId="0" borderId="12" xfId="0" applyFont="1" applyBorder="1" applyAlignment="1">
      <alignment horizontal="center" vertical="center" wrapText="1"/>
    </xf>
    <xf numFmtId="0" fontId="22" fillId="0" borderId="12" xfId="0" applyFont="1" applyBorder="1"/>
    <xf numFmtId="0" fontId="22" fillId="0" borderId="12" xfId="0" applyFont="1" applyBorder="1" applyAlignment="1">
      <alignment horizontal="right"/>
    </xf>
    <xf numFmtId="0" fontId="22" fillId="0" borderId="12" xfId="0" applyFont="1" applyBorder="1" applyAlignment="1">
      <alignment horizontal="center"/>
    </xf>
    <xf numFmtId="0" fontId="21" fillId="0" borderId="0" xfId="0" applyFont="1"/>
    <xf numFmtId="0" fontId="48" fillId="4" borderId="0" xfId="0" applyFont="1" applyFill="1"/>
    <xf numFmtId="2" fontId="23" fillId="7" borderId="11" xfId="9" applyNumberFormat="1" applyFont="1" applyFill="1" applyBorder="1" applyAlignment="1">
      <alignment horizontal="center" vertical="center"/>
    </xf>
    <xf numFmtId="1" fontId="22" fillId="7" borderId="15" xfId="9" applyNumberFormat="1" applyFont="1" applyFill="1" applyBorder="1" applyAlignment="1">
      <alignment horizontal="left"/>
    </xf>
    <xf numFmtId="0" fontId="22" fillId="7" borderId="15" xfId="9" applyFont="1" applyFill="1" applyBorder="1"/>
    <xf numFmtId="49" fontId="23" fillId="6" borderId="16" xfId="9" applyNumberFormat="1" applyFont="1" applyFill="1" applyBorder="1" applyAlignment="1">
      <alignment horizontal="center" vertical="center"/>
    </xf>
    <xf numFmtId="0" fontId="23" fillId="6" borderId="17" xfId="9" applyFont="1" applyFill="1" applyBorder="1" applyAlignment="1">
      <alignment horizontal="center" vertical="center" wrapText="1"/>
    </xf>
    <xf numFmtId="49" fontId="23" fillId="6" borderId="16" xfId="9" applyNumberFormat="1" applyFont="1" applyFill="1" applyBorder="1" applyAlignment="1">
      <alignment horizontal="center" vertical="center" wrapText="1"/>
    </xf>
    <xf numFmtId="0" fontId="33" fillId="0" borderId="15" xfId="0" applyFont="1" applyBorder="1" applyAlignment="1">
      <alignment horizontal="center" vertical="center"/>
    </xf>
    <xf numFmtId="0" fontId="33" fillId="0" borderId="15" xfId="0" applyFont="1" applyBorder="1"/>
    <xf numFmtId="2" fontId="33" fillId="0" borderId="15" xfId="0" applyNumberFormat="1" applyFont="1" applyBorder="1" applyAlignment="1">
      <alignment horizontal="center" vertical="center"/>
    </xf>
    <xf numFmtId="0" fontId="22" fillId="7" borderId="15" xfId="9" applyFont="1" applyFill="1" applyBorder="1" applyAlignment="1">
      <alignment horizontal="center" vertical="center"/>
    </xf>
    <xf numFmtId="4" fontId="23" fillId="7" borderId="15" xfId="9" applyNumberFormat="1" applyFont="1" applyFill="1" applyBorder="1" applyAlignment="1">
      <alignment horizontal="center" vertical="center"/>
    </xf>
    <xf numFmtId="0" fontId="49" fillId="0" borderId="13" xfId="0" applyFont="1" applyBorder="1" applyAlignment="1">
      <alignment horizontal="center" vertical="center" wrapText="1"/>
    </xf>
    <xf numFmtId="0" fontId="49" fillId="0" borderId="14" xfId="0" applyFont="1" applyBorder="1" applyAlignment="1">
      <alignment horizontal="center" vertical="center" wrapText="1"/>
    </xf>
    <xf numFmtId="0" fontId="49" fillId="0" borderId="14" xfId="0" applyFont="1" applyBorder="1" applyAlignment="1">
      <alignment horizontal="center" vertical="center"/>
    </xf>
    <xf numFmtId="0" fontId="49" fillId="0" borderId="14" xfId="0" applyFont="1" applyBorder="1" applyAlignment="1">
      <alignment horizontal="center"/>
    </xf>
    <xf numFmtId="2" fontId="49" fillId="0" borderId="14" xfId="0" applyNumberFormat="1" applyFont="1" applyBorder="1" applyAlignment="1">
      <alignment horizontal="center"/>
    </xf>
    <xf numFmtId="172" fontId="0" fillId="0" borderId="0" xfId="0" applyNumberFormat="1"/>
    <xf numFmtId="0" fontId="32" fillId="5" borderId="15" xfId="0" applyFont="1" applyFill="1" applyBorder="1" applyAlignment="1">
      <alignment horizontal="center" vertical="center" wrapText="1"/>
    </xf>
    <xf numFmtId="49" fontId="32" fillId="5" borderId="15" xfId="0" applyNumberFormat="1" applyFont="1" applyFill="1" applyBorder="1" applyAlignment="1">
      <alignment horizontal="center" vertical="center" wrapText="1"/>
    </xf>
    <xf numFmtId="3" fontId="32" fillId="5" borderId="15" xfId="0" applyNumberFormat="1" applyFont="1" applyFill="1" applyBorder="1" applyAlignment="1">
      <alignment horizontal="center" vertical="center" wrapText="1"/>
    </xf>
    <xf numFmtId="0" fontId="32" fillId="5" borderId="19" xfId="0" applyFont="1" applyFill="1" applyBorder="1" applyAlignment="1">
      <alignment horizontal="center" vertical="center" wrapText="1"/>
    </xf>
    <xf numFmtId="2" fontId="32" fillId="5" borderId="20" xfId="0" applyNumberFormat="1" applyFont="1" applyFill="1" applyBorder="1" applyAlignment="1">
      <alignment horizontal="center" vertical="center" wrapText="1"/>
    </xf>
    <xf numFmtId="0" fontId="24" fillId="0" borderId="21" xfId="0" applyFont="1" applyBorder="1"/>
    <xf numFmtId="4" fontId="22" fillId="0" borderId="22" xfId="0" applyNumberFormat="1" applyFont="1" applyBorder="1"/>
    <xf numFmtId="4" fontId="22" fillId="0" borderId="21" xfId="0" applyNumberFormat="1" applyFont="1" applyBorder="1"/>
    <xf numFmtId="0" fontId="22" fillId="0" borderId="21" xfId="0" applyFont="1" applyBorder="1"/>
    <xf numFmtId="4" fontId="32" fillId="4" borderId="21" xfId="0" applyNumberFormat="1" applyFont="1" applyFill="1" applyBorder="1"/>
    <xf numFmtId="0" fontId="45" fillId="0" borderId="21" xfId="0" applyFont="1" applyBorder="1" applyAlignment="1">
      <alignment vertical="center"/>
    </xf>
    <xf numFmtId="0" fontId="22" fillId="0" borderId="21" xfId="0" applyFont="1" applyBorder="1" applyAlignment="1">
      <alignment vertical="center"/>
    </xf>
    <xf numFmtId="0" fontId="42" fillId="4" borderId="21" xfId="45" applyFont="1" applyFill="1" applyBorder="1" applyAlignment="1">
      <alignment horizontal="center" vertical="center" wrapText="1"/>
    </xf>
    <xf numFmtId="0" fontId="42" fillId="0" borderId="0" xfId="0" applyFont="1"/>
    <xf numFmtId="0" fontId="42" fillId="0" borderId="21" xfId="0" applyFont="1" applyBorder="1"/>
    <xf numFmtId="0" fontId="50" fillId="0" borderId="21" xfId="0" applyFont="1" applyBorder="1"/>
    <xf numFmtId="4" fontId="51" fillId="11" borderId="1" xfId="0" applyNumberFormat="1" applyFont="1" applyFill="1" applyBorder="1" applyAlignment="1">
      <alignment vertical="center"/>
    </xf>
    <xf numFmtId="49" fontId="22" fillId="0" borderId="21" xfId="0" applyNumberFormat="1" applyFont="1" applyBorder="1" applyAlignment="1">
      <alignment horizontal="center" vertical="center" wrapText="1"/>
    </xf>
    <xf numFmtId="0" fontId="22" fillId="0" borderId="21" xfId="0" applyFont="1" applyBorder="1" applyAlignment="1">
      <alignment horizontal="center" vertical="center" wrapText="1"/>
    </xf>
    <xf numFmtId="0" fontId="23" fillId="11" borderId="21" xfId="0" applyFont="1" applyFill="1" applyBorder="1" applyAlignment="1">
      <alignment vertical="center"/>
    </xf>
    <xf numFmtId="4" fontId="23" fillId="11" borderId="21" xfId="0" applyNumberFormat="1" applyFont="1" applyFill="1" applyBorder="1" applyAlignment="1">
      <alignment vertical="center"/>
    </xf>
    <xf numFmtId="4" fontId="51" fillId="11" borderId="21" xfId="0" applyNumberFormat="1" applyFont="1" applyFill="1" applyBorder="1" applyAlignment="1">
      <alignment vertical="center"/>
    </xf>
    <xf numFmtId="0" fontId="1" fillId="0" borderId="14" xfId="0" applyFont="1" applyBorder="1" applyAlignment="1">
      <alignment horizontal="left"/>
    </xf>
    <xf numFmtId="0" fontId="1" fillId="0" borderId="14" xfId="0" applyFont="1" applyBorder="1" applyAlignment="1">
      <alignment horizontal="center"/>
    </xf>
    <xf numFmtId="40" fontId="24" fillId="0" borderId="21" xfId="0" applyNumberFormat="1" applyFont="1" applyBorder="1" applyAlignment="1">
      <alignment horizontal="center" vertical="center" wrapText="1"/>
    </xf>
    <xf numFmtId="2" fontId="52" fillId="0" borderId="0" xfId="0" applyNumberFormat="1" applyFont="1"/>
    <xf numFmtId="0" fontId="0" fillId="0" borderId="21" xfId="0" applyBorder="1"/>
    <xf numFmtId="1" fontId="23" fillId="6" borderId="21" xfId="9" applyNumberFormat="1" applyFont="1" applyFill="1" applyBorder="1" applyAlignment="1">
      <alignment horizontal="center" vertical="center" wrapText="1"/>
    </xf>
    <xf numFmtId="49" fontId="23" fillId="6" borderId="21" xfId="9" applyNumberFormat="1" applyFont="1" applyFill="1" applyBorder="1" applyAlignment="1">
      <alignment horizontal="center" vertical="center"/>
    </xf>
    <xf numFmtId="0" fontId="23" fillId="6" borderId="21" xfId="9" applyFont="1" applyFill="1" applyBorder="1" applyAlignment="1">
      <alignment horizontal="center" vertical="center" wrapText="1"/>
    </xf>
    <xf numFmtId="49" fontId="23" fillId="6" borderId="21" xfId="9" applyNumberFormat="1" applyFont="1" applyFill="1" applyBorder="1" applyAlignment="1">
      <alignment horizontal="center" vertical="center" wrapText="1"/>
    </xf>
    <xf numFmtId="0" fontId="33" fillId="0" borderId="21" xfId="0" applyFont="1" applyBorder="1" applyAlignment="1">
      <alignment horizontal="center" vertical="center" wrapText="1"/>
    </xf>
    <xf numFmtId="0" fontId="33" fillId="0" borderId="21" xfId="0" applyFont="1" applyBorder="1" applyAlignment="1">
      <alignment horizontal="center" vertical="center"/>
    </xf>
    <xf numFmtId="0" fontId="33" fillId="4" borderId="21" xfId="0" applyFont="1" applyFill="1" applyBorder="1" applyAlignment="1">
      <alignment horizontal="center" vertical="center"/>
    </xf>
    <xf numFmtId="0" fontId="33" fillId="4" borderId="21" xfId="0" applyFont="1" applyFill="1" applyBorder="1" applyAlignment="1">
      <alignment horizontal="center" vertical="center" wrapText="1"/>
    </xf>
    <xf numFmtId="2" fontId="33" fillId="4" borderId="21" xfId="0" applyNumberFormat="1" applyFont="1" applyFill="1" applyBorder="1" applyAlignment="1">
      <alignment horizontal="center" vertical="center"/>
    </xf>
    <xf numFmtId="2" fontId="0" fillId="0" borderId="0" xfId="0" applyNumberFormat="1"/>
    <xf numFmtId="4" fontId="0" fillId="0" borderId="0" xfId="0" applyNumberFormat="1"/>
    <xf numFmtId="0" fontId="22" fillId="0" borderId="21" xfId="0" applyFont="1" applyBorder="1" applyAlignment="1">
      <alignment vertical="center" wrapText="1"/>
    </xf>
    <xf numFmtId="0" fontId="42" fillId="0" borderId="21" xfId="0" applyFont="1" applyBorder="1" applyAlignment="1">
      <alignment vertical="center" wrapText="1"/>
    </xf>
    <xf numFmtId="0" fontId="22" fillId="0" borderId="21" xfId="0" applyFont="1" applyBorder="1" applyAlignment="1">
      <alignment horizontal="center" vertical="center"/>
    </xf>
    <xf numFmtId="4" fontId="23" fillId="0" borderId="21" xfId="0" applyNumberFormat="1" applyFont="1" applyBorder="1" applyAlignment="1">
      <alignment horizontal="right" vertical="center"/>
    </xf>
    <xf numFmtId="0" fontId="42" fillId="0" borderId="21" xfId="0" applyFont="1" applyBorder="1" applyAlignment="1">
      <alignment wrapText="1"/>
    </xf>
    <xf numFmtId="0" fontId="24" fillId="0" borderId="21" xfId="0" applyFont="1" applyBorder="1" applyAlignment="1">
      <alignment horizontal="center" vertical="center" wrapText="1"/>
    </xf>
    <xf numFmtId="0" fontId="21" fillId="12" borderId="21" xfId="0" applyFont="1" applyFill="1" applyBorder="1" applyAlignment="1">
      <alignment wrapText="1"/>
    </xf>
    <xf numFmtId="0" fontId="39" fillId="12" borderId="21" xfId="0" applyFont="1" applyFill="1" applyBorder="1"/>
    <xf numFmtId="0" fontId="39" fillId="12" borderId="21" xfId="0" applyFont="1" applyFill="1" applyBorder="1" applyAlignment="1">
      <alignment horizontal="center"/>
    </xf>
    <xf numFmtId="4" fontId="40" fillId="12" borderId="21" xfId="0" applyNumberFormat="1" applyFont="1" applyFill="1" applyBorder="1" applyAlignment="1">
      <alignment horizontal="right"/>
    </xf>
    <xf numFmtId="170" fontId="21" fillId="0" borderId="21" xfId="355" applyNumberFormat="1" applyFont="1" applyFill="1" applyBorder="1" applyAlignment="1">
      <alignment horizontal="center" vertical="center"/>
    </xf>
    <xf numFmtId="170" fontId="21" fillId="0" borderId="21" xfId="355" applyNumberFormat="1" applyFont="1" applyFill="1" applyBorder="1" applyAlignment="1">
      <alignment horizontal="center" vertical="center" wrapText="1"/>
    </xf>
    <xf numFmtId="0" fontId="41" fillId="0" borderId="21" xfId="0" applyFont="1" applyBorder="1" applyAlignment="1">
      <alignment horizontal="center" vertical="center" wrapText="1"/>
    </xf>
    <xf numFmtId="170" fontId="39" fillId="0" borderId="21" xfId="355" applyNumberFormat="1" applyFont="1" applyBorder="1" applyAlignment="1">
      <alignment horizontal="left"/>
    </xf>
    <xf numFmtId="171" fontId="39" fillId="0" borderId="21" xfId="355" applyNumberFormat="1" applyFont="1" applyFill="1" applyBorder="1" applyAlignment="1">
      <alignment horizontal="center" vertical="center"/>
    </xf>
    <xf numFmtId="2" fontId="39" fillId="0" borderId="21" xfId="0" applyNumberFormat="1" applyFont="1" applyBorder="1"/>
    <xf numFmtId="0" fontId="40" fillId="13" borderId="21" xfId="0" applyFont="1" applyFill="1" applyBorder="1"/>
    <xf numFmtId="171" fontId="40" fillId="13" borderId="21" xfId="0" applyNumberFormat="1" applyFont="1" applyFill="1" applyBorder="1"/>
    <xf numFmtId="2" fontId="40" fillId="13" borderId="21" xfId="0" applyNumberFormat="1" applyFont="1" applyFill="1" applyBorder="1"/>
    <xf numFmtId="4" fontId="33" fillId="0" borderId="3" xfId="0" applyNumberFormat="1" applyFont="1" applyBorder="1" applyAlignment="1">
      <alignment horizontal="center" vertical="center"/>
    </xf>
    <xf numFmtId="4" fontId="33" fillId="0" borderId="15" xfId="0" applyNumberFormat="1" applyFont="1" applyBorder="1" applyAlignment="1">
      <alignment horizontal="center" vertical="center"/>
    </xf>
    <xf numFmtId="2" fontId="34" fillId="4" borderId="1" xfId="0" applyNumberFormat="1" applyFont="1" applyFill="1" applyBorder="1" applyAlignment="1">
      <alignment horizontal="left" vertical="center" wrapText="1"/>
    </xf>
    <xf numFmtId="0" fontId="35" fillId="0" borderId="1" xfId="0" applyFont="1" applyBorder="1" applyAlignment="1">
      <alignment horizontal="left" vertical="center"/>
    </xf>
    <xf numFmtId="4" fontId="35" fillId="4" borderId="1" xfId="0" applyNumberFormat="1" applyFont="1" applyFill="1" applyBorder="1" applyAlignment="1">
      <alignment horizontal="right" wrapText="1"/>
    </xf>
    <xf numFmtId="4" fontId="35" fillId="0" borderId="0" xfId="0" applyNumberFormat="1" applyFont="1" applyAlignment="1">
      <alignment vertical="center" wrapText="1"/>
    </xf>
    <xf numFmtId="0" fontId="35" fillId="0" borderId="0" xfId="0" applyFont="1" applyAlignment="1">
      <alignment vertical="center" wrapText="1"/>
    </xf>
    <xf numFmtId="4" fontId="35" fillId="0" borderId="1" xfId="0" applyNumberFormat="1" applyFont="1" applyBorder="1" applyAlignment="1">
      <alignment wrapText="1"/>
    </xf>
    <xf numFmtId="0" fontId="35" fillId="0" borderId="1" xfId="0" applyFont="1" applyBorder="1" applyAlignment="1">
      <alignment horizontal="left" vertical="center" wrapText="1"/>
    </xf>
    <xf numFmtId="0" fontId="35" fillId="0" borderId="1" xfId="0" applyFont="1" applyBorder="1" applyAlignment="1">
      <alignment wrapText="1"/>
    </xf>
    <xf numFmtId="0" fontId="34" fillId="0" borderId="0" xfId="0" applyFont="1" applyAlignment="1">
      <alignment vertical="center"/>
    </xf>
    <xf numFmtId="49" fontId="34" fillId="5" borderId="1" xfId="0" applyNumberFormat="1" applyFont="1" applyFill="1" applyBorder="1" applyAlignment="1">
      <alignment horizontal="left" wrapText="1"/>
    </xf>
    <xf numFmtId="4" fontId="35" fillId="5" borderId="1" xfId="0" applyNumberFormat="1" applyFont="1" applyFill="1" applyBorder="1" applyAlignment="1">
      <alignment horizontal="right" wrapText="1"/>
    </xf>
    <xf numFmtId="0" fontId="35" fillId="5" borderId="1" xfId="0" applyFont="1" applyFill="1" applyBorder="1" applyAlignment="1">
      <alignment horizontal="right" wrapText="1"/>
    </xf>
    <xf numFmtId="49" fontId="22" fillId="0" borderId="0" xfId="0" applyNumberFormat="1" applyFont="1"/>
    <xf numFmtId="0" fontId="22" fillId="0" borderId="15" xfId="0" applyFont="1" applyBorder="1"/>
    <xf numFmtId="49" fontId="22" fillId="0" borderId="15" xfId="0" applyNumberFormat="1" applyFont="1" applyBorder="1"/>
    <xf numFmtId="0" fontId="39" fillId="0" borderId="15" xfId="0" applyFont="1" applyBorder="1" applyAlignment="1">
      <alignment horizontal="right"/>
    </xf>
    <xf numFmtId="49" fontId="22" fillId="0" borderId="21" xfId="0" applyNumberFormat="1" applyFont="1" applyBorder="1"/>
    <xf numFmtId="0" fontId="39" fillId="0" borderId="21" xfId="0" applyFont="1" applyBorder="1" applyAlignment="1">
      <alignment horizontal="right"/>
    </xf>
    <xf numFmtId="4" fontId="21" fillId="0" borderId="0" xfId="0" applyNumberFormat="1" applyFont="1"/>
    <xf numFmtId="4" fontId="22" fillId="0" borderId="15" xfId="0" applyNumberFormat="1" applyFont="1" applyBorder="1"/>
    <xf numFmtId="0" fontId="23" fillId="0" borderId="21" xfId="0" applyFont="1" applyBorder="1"/>
    <xf numFmtId="49" fontId="23" fillId="0" borderId="21" xfId="0" applyNumberFormat="1" applyFont="1" applyBorder="1"/>
    <xf numFmtId="4" fontId="21" fillId="0" borderId="21" xfId="0" applyNumberFormat="1" applyFont="1" applyBorder="1"/>
    <xf numFmtId="2" fontId="1" fillId="0" borderId="14" xfId="0" applyNumberFormat="1" applyFont="1" applyBorder="1" applyAlignment="1">
      <alignment horizontal="center"/>
    </xf>
    <xf numFmtId="2" fontId="34" fillId="4" borderId="21" xfId="0" applyNumberFormat="1" applyFont="1" applyFill="1" applyBorder="1" applyAlignment="1">
      <alignment horizontal="left" vertical="center" wrapText="1"/>
    </xf>
    <xf numFmtId="0" fontId="36" fillId="0" borderId="2" xfId="0" applyFont="1" applyBorder="1" applyAlignment="1">
      <alignment horizontal="center" vertical="center" wrapText="1"/>
    </xf>
    <xf numFmtId="0" fontId="34" fillId="0" borderId="1" xfId="0" applyFont="1" applyBorder="1" applyAlignment="1">
      <alignment horizontal="left" vertical="center"/>
    </xf>
    <xf numFmtId="0" fontId="23" fillId="0" borderId="0" xfId="9" applyFont="1" applyAlignment="1">
      <alignment horizontal="center" wrapText="1"/>
    </xf>
    <xf numFmtId="0" fontId="23" fillId="7" borderId="6" xfId="9" applyFont="1" applyFill="1" applyBorder="1" applyAlignment="1">
      <alignment horizontal="center" vertical="center"/>
    </xf>
    <xf numFmtId="0" fontId="23" fillId="7" borderId="7" xfId="9" applyFont="1" applyFill="1" applyBorder="1" applyAlignment="1">
      <alignment horizontal="center" vertical="center"/>
    </xf>
    <xf numFmtId="0" fontId="23" fillId="7" borderId="8" xfId="9" applyFont="1" applyFill="1" applyBorder="1" applyAlignment="1">
      <alignment horizontal="center" vertical="center"/>
    </xf>
    <xf numFmtId="0" fontId="22" fillId="7" borderId="15" xfId="9" applyFont="1" applyFill="1" applyBorder="1" applyAlignment="1">
      <alignment horizontal="center" vertical="center"/>
    </xf>
    <xf numFmtId="0" fontId="40" fillId="0" borderId="0" xfId="0" applyFont="1" applyAlignment="1">
      <alignment horizontal="center" wrapText="1"/>
    </xf>
    <xf numFmtId="0" fontId="21" fillId="0" borderId="0" xfId="0" applyFont="1" applyAlignment="1">
      <alignment horizontal="left" wrapText="1"/>
    </xf>
    <xf numFmtId="0" fontId="23" fillId="0" borderId="18" xfId="0" applyFont="1" applyBorder="1" applyAlignment="1">
      <alignment horizontal="center" vertical="center" wrapText="1"/>
    </xf>
    <xf numFmtId="0" fontId="23" fillId="0" borderId="2" xfId="0" applyFont="1" applyBorder="1" applyAlignment="1">
      <alignment horizontal="center" vertical="center" wrapText="1"/>
    </xf>
    <xf numFmtId="0" fontId="43" fillId="0" borderId="0" xfId="0" applyFont="1" applyAlignment="1">
      <alignment horizontal="center" vertical="center" wrapText="1"/>
    </xf>
    <xf numFmtId="0" fontId="33" fillId="0" borderId="0" xfId="0" applyFont="1" applyAlignment="1">
      <alignment horizontal="center" vertical="center" wrapText="1"/>
    </xf>
    <xf numFmtId="0" fontId="22" fillId="0" borderId="2" xfId="0" applyFont="1" applyBorder="1" applyAlignment="1">
      <alignment horizontal="center" vertical="center" wrapText="1"/>
    </xf>
  </cellXfs>
  <cellStyles count="356">
    <cellStyle name="Comma" xfId="355" builtinId="3"/>
    <cellStyle name="Comma 10" xfId="334" xr:uid="{6E28E343-A9A7-47A8-9ADB-53E5E7FADE10}"/>
    <cellStyle name="Comma 11" xfId="350" xr:uid="{3CB25EDF-9B84-4C5F-92E9-5E208C62DA3A}"/>
    <cellStyle name="Comma 2" xfId="12" xr:uid="{B1A7CDA8-9B61-48CF-8BB7-967F80BCB737}"/>
    <cellStyle name="Comma 2 2" xfId="4" xr:uid="{00000000-0005-0000-0000-000001000000}"/>
    <cellStyle name="Comma 2 2 10" xfId="339" xr:uid="{79E4004D-7A6A-4061-A3D8-AF4AA30360B8}"/>
    <cellStyle name="Comma 2 2 11" xfId="351" xr:uid="{E8F3362B-19A1-4C3C-A4CB-FD30F3880FF1}"/>
    <cellStyle name="Comma 2 2 2" xfId="13" xr:uid="{529C0A02-2540-4D3B-8714-DC57F9A2B1DB}"/>
    <cellStyle name="Comma 2 2 2 2" xfId="28" xr:uid="{3C66F64D-28E0-4DFE-B34A-238E16DED9B1}"/>
    <cellStyle name="Comma 2 2 2 2 2" xfId="56" xr:uid="{697B4678-091A-4894-9078-66B49690766C}"/>
    <cellStyle name="Comma 2 2 2 2 2 2" xfId="109" xr:uid="{4B1FBEA4-3D82-47F7-AD8D-1E7F9F92B96D}"/>
    <cellStyle name="Comma 2 2 2 2 2 2 2" xfId="215" xr:uid="{E6E97694-0BD4-4500-8F5A-44209DA2B16C}"/>
    <cellStyle name="Comma 2 2 2 2 2 2 3" xfId="321" xr:uid="{69E02252-B2B1-49AA-A2BD-EAB6B230FF71}"/>
    <cellStyle name="Comma 2 2 2 2 2 3" xfId="162" xr:uid="{75D5A07B-DD79-4E5F-AA14-251F3DAF6564}"/>
    <cellStyle name="Comma 2 2 2 2 2 4" xfId="268" xr:uid="{837A1DCD-313A-413F-9B61-3DF2F8D9F6E3}"/>
    <cellStyle name="Comma 2 2 2 2 3" xfId="82" xr:uid="{802B1C06-F903-4242-950F-16B609409943}"/>
    <cellStyle name="Comma 2 2 2 2 3 2" xfId="188" xr:uid="{56AD820B-C3C4-4DA6-9D26-6DC501BF89AB}"/>
    <cellStyle name="Comma 2 2 2 2 3 3" xfId="294" xr:uid="{CACE7EE0-CF73-4E76-A192-844878FDAF65}"/>
    <cellStyle name="Comma 2 2 2 2 4" xfId="135" xr:uid="{2A6C9D17-53EE-4E6F-B4C8-BBA2DF076C6C}"/>
    <cellStyle name="Comma 2 2 2 2 5" xfId="241" xr:uid="{88E282A8-55B3-47E8-816D-FD6F0EE42FDD}"/>
    <cellStyle name="Comma 2 2 2 3" xfId="43" xr:uid="{80508DFC-3459-46D3-AC95-CE06F593F46B}"/>
    <cellStyle name="Comma 2 2 2 3 2" xfId="96" xr:uid="{B48B981F-C352-4F64-9EEF-6543FDF78DB3}"/>
    <cellStyle name="Comma 2 2 2 3 2 2" xfId="202" xr:uid="{1E91E213-FA0B-467D-82DC-F384E768BDF7}"/>
    <cellStyle name="Comma 2 2 2 3 2 3" xfId="308" xr:uid="{A02A2CAD-E7DE-49C3-A17B-EBFFA87754B1}"/>
    <cellStyle name="Comma 2 2 2 3 3" xfId="149" xr:uid="{733F73E5-BE8A-4159-AF1A-B967DFB549FD}"/>
    <cellStyle name="Comma 2 2 2 3 4" xfId="255" xr:uid="{8531E3B8-C0BB-4A71-A0F9-C888D6D1E190}"/>
    <cellStyle name="Comma 2 2 2 4" xfId="69" xr:uid="{81E1B393-0B3F-4F16-B598-BC331A185C75}"/>
    <cellStyle name="Comma 2 2 2 4 2" xfId="175" xr:uid="{A629C050-E8CA-419C-86B0-E9DAD748245D}"/>
    <cellStyle name="Comma 2 2 2 4 3" xfId="281" xr:uid="{057268E2-BEC0-451F-B35E-9274135C5D69}"/>
    <cellStyle name="Comma 2 2 2 5" xfId="122" xr:uid="{78A018AD-D5D7-4546-B35A-3E36C7A6A28E}"/>
    <cellStyle name="Comma 2 2 2 6" xfId="228" xr:uid="{DFB84060-EAFA-4F92-A357-067B32242C8B}"/>
    <cellStyle name="Comma 2 2 2 7" xfId="344" xr:uid="{2F74367B-C84A-46AB-A51F-69A8E00DBC85}"/>
    <cellStyle name="Comma 2 2 3" xfId="17" xr:uid="{B9FEBE41-91AB-43BC-9A06-D64687DC197C}"/>
    <cellStyle name="Comma 2 2 3 2" xfId="32" xr:uid="{C5EC96C8-152A-4ED3-B773-A7A2D23239BF}"/>
    <cellStyle name="Comma 2 2 3 2 2" xfId="59" xr:uid="{3215034D-40CC-4318-8558-594F9E1A5B5B}"/>
    <cellStyle name="Comma 2 2 3 2 2 2" xfId="112" xr:uid="{D564AA18-065F-4252-A4A0-C5F3EE1E160E}"/>
    <cellStyle name="Comma 2 2 3 2 2 2 2" xfId="218" xr:uid="{368F3F70-0B91-49B6-BD4C-D9DDAA9BF5DD}"/>
    <cellStyle name="Comma 2 2 3 2 2 2 3" xfId="324" xr:uid="{9AC60418-812D-400F-94FB-7BE76346A4AA}"/>
    <cellStyle name="Comma 2 2 3 2 2 3" xfId="165" xr:uid="{FC665CCF-0C36-4E55-B5EF-CB2106958FC5}"/>
    <cellStyle name="Comma 2 2 3 2 2 4" xfId="271" xr:uid="{839F82DD-B2F6-4AD6-A50D-6D9E8C7ACF8F}"/>
    <cellStyle name="Comma 2 2 3 2 3" xfId="85" xr:uid="{8CCB3BD2-26C4-4ADE-A61E-C0C3AAD2E7C5}"/>
    <cellStyle name="Comma 2 2 3 2 3 2" xfId="191" xr:uid="{0E75F790-E104-4598-87D0-0792A457A1B7}"/>
    <cellStyle name="Comma 2 2 3 2 3 3" xfId="297" xr:uid="{A8FB0791-45D2-4DF8-8F7B-68B2C5D82CC3}"/>
    <cellStyle name="Comma 2 2 3 2 4" xfId="138" xr:uid="{1156EC70-BD26-4C8F-A49E-95312C028439}"/>
    <cellStyle name="Comma 2 2 3 2 5" xfId="244" xr:uid="{8601984E-FAA5-4C7B-9519-54262E7BA590}"/>
    <cellStyle name="Comma 2 2 3 3" xfId="46" xr:uid="{C69CB98A-5BDD-47B4-927A-6F782E582842}"/>
    <cellStyle name="Comma 2 2 3 3 2" xfId="99" xr:uid="{3F634495-E596-40ED-82DB-34C7D15D2F24}"/>
    <cellStyle name="Comma 2 2 3 3 2 2" xfId="205" xr:uid="{A679FE51-87F9-4CE8-BE1C-C1AF705FAE94}"/>
    <cellStyle name="Comma 2 2 3 3 2 3" xfId="311" xr:uid="{D039EED5-3299-4F79-932C-154A8725DB81}"/>
    <cellStyle name="Comma 2 2 3 3 3" xfId="152" xr:uid="{9702F738-5A00-4384-898D-2783E845880C}"/>
    <cellStyle name="Comma 2 2 3 3 4" xfId="258" xr:uid="{5B6FA1B7-16AF-4FD6-9FB2-826E12A4EBE5}"/>
    <cellStyle name="Comma 2 2 3 4" xfId="72" xr:uid="{B08BC543-1456-4DA8-9885-B2C448936CF9}"/>
    <cellStyle name="Comma 2 2 3 4 2" xfId="178" xr:uid="{46DA4BDA-5723-41F3-91FC-03B45F9A1F33}"/>
    <cellStyle name="Comma 2 2 3 4 3" xfId="284" xr:uid="{E8C617D3-FCA5-4903-BD1D-C496F3EB8560}"/>
    <cellStyle name="Comma 2 2 3 5" xfId="125" xr:uid="{D2324FE4-EA6A-4B7D-967B-0626E93CA364}"/>
    <cellStyle name="Comma 2 2 3 6" xfId="231" xr:uid="{1222AB30-D8F7-4CBC-9B68-3E89792ADAE1}"/>
    <cellStyle name="Comma 2 2 4" xfId="22" xr:uid="{1A793D07-0378-46AF-AE63-A624B4C05D90}"/>
    <cellStyle name="Comma 2 2 4 2" xfId="50" xr:uid="{BAE1EEF2-D7D4-404B-95A1-6FDCAEB7B4D8}"/>
    <cellStyle name="Comma 2 2 4 2 2" xfId="103" xr:uid="{6209AFF0-94A4-4403-901B-50CFAC526BA6}"/>
    <cellStyle name="Comma 2 2 4 2 2 2" xfId="209" xr:uid="{0487134C-E08C-438A-88CF-B00A774D3B17}"/>
    <cellStyle name="Comma 2 2 4 2 2 3" xfId="315" xr:uid="{6333A1FA-2A1F-4933-9FC8-D4FD19216EC7}"/>
    <cellStyle name="Comma 2 2 4 2 3" xfId="156" xr:uid="{BDA38E60-2270-48E5-A2E7-0D5B2079FDBA}"/>
    <cellStyle name="Comma 2 2 4 2 4" xfId="262" xr:uid="{FF0D6AA8-CD78-4B78-B1A1-8D4927830EC9}"/>
    <cellStyle name="Comma 2 2 4 3" xfId="76" xr:uid="{EF27E98D-E98F-4122-B7A9-4EA767AF2A84}"/>
    <cellStyle name="Comma 2 2 4 3 2" xfId="182" xr:uid="{70AD9095-D397-475F-9097-8D234AB932CE}"/>
    <cellStyle name="Comma 2 2 4 3 3" xfId="288" xr:uid="{AC9B00C3-A548-45D5-998C-48DC9A99F6A0}"/>
    <cellStyle name="Comma 2 2 4 4" xfId="129" xr:uid="{D3E60B68-BACE-4E48-A69C-8EA05C6AB6AF}"/>
    <cellStyle name="Comma 2 2 4 5" xfId="235" xr:uid="{B3E76C24-6569-4713-B6AF-EAB0C10F75EE}"/>
    <cellStyle name="Comma 2 2 5" xfId="37" xr:uid="{731BA822-76FE-48D1-95B7-1198E5CA0A18}"/>
    <cellStyle name="Comma 2 2 5 2" xfId="90" xr:uid="{5414CA57-9AEF-42CB-B508-DD322A8D950C}"/>
    <cellStyle name="Comma 2 2 5 2 2" xfId="196" xr:uid="{3F7A75AA-C887-4E6A-BD41-C0DACCCE09E4}"/>
    <cellStyle name="Comma 2 2 5 2 3" xfId="302" xr:uid="{8C34532C-7A29-4F6D-858C-626AD9BC6FFC}"/>
    <cellStyle name="Comma 2 2 5 3" xfId="143" xr:uid="{0D88C063-C7F7-425C-BB2B-F70AEC0DF6FE}"/>
    <cellStyle name="Comma 2 2 5 4" xfId="249" xr:uid="{F56D15FF-5B7A-4E1C-B554-3305FBC73066}"/>
    <cellStyle name="Comma 2 2 6" xfId="63" xr:uid="{EC889B04-205C-412E-BDE9-FE484012287A}"/>
    <cellStyle name="Comma 2 2 6 2" xfId="169" xr:uid="{7E8ADF12-FE8E-49D0-93F3-0A3099E2FDE2}"/>
    <cellStyle name="Comma 2 2 6 3" xfId="275" xr:uid="{6766BF40-92AC-4239-B73F-BB1C5BEEC7FC}"/>
    <cellStyle name="Comma 2 2 7" xfId="116" xr:uid="{2F157CD6-73A7-473E-93F0-D59BB8A21B0A}"/>
    <cellStyle name="Comma 2 2 8" xfId="222" xr:uid="{9AA8CD66-07A0-4C93-BFEF-4DEDBA43733D}"/>
    <cellStyle name="Comma 2 2 9" xfId="330" xr:uid="{2C5C4042-0DF2-47DF-9834-E8CDC8FBB581}"/>
    <cellStyle name="Comma 2 3" xfId="27" xr:uid="{4D90F13E-57AB-4AEB-A58A-50897DDC981B}"/>
    <cellStyle name="Comma 2 3 2" xfId="55" xr:uid="{0F0022BC-6E4C-47EF-AD5B-1D23FEDA67CD}"/>
    <cellStyle name="Comma 2 3 2 2" xfId="108" xr:uid="{9F5F6715-DD21-4791-A1A6-53011652CFA6}"/>
    <cellStyle name="Comma 2 3 2 2 2" xfId="214" xr:uid="{C0A4BC28-661E-4680-8D5F-ADFF7F453983}"/>
    <cellStyle name="Comma 2 3 2 2 3" xfId="320" xr:uid="{97DD8FD1-255B-4D9B-85E8-B30A078DA584}"/>
    <cellStyle name="Comma 2 3 2 3" xfId="161" xr:uid="{3379BE79-FE43-406F-A1D8-EF0A9B4DC5A7}"/>
    <cellStyle name="Comma 2 3 2 4" xfId="267" xr:uid="{44B2F519-3C7A-4147-AF7B-4488FAF7EAD7}"/>
    <cellStyle name="Comma 2 3 3" xfId="81" xr:uid="{1E5300A9-A39A-455B-BAAF-64EE7AE1082F}"/>
    <cellStyle name="Comma 2 3 3 2" xfId="187" xr:uid="{72B87BD0-639F-4E86-B4BF-2E890691A391}"/>
    <cellStyle name="Comma 2 3 3 3" xfId="293" xr:uid="{87CFA742-7FAE-4F53-9419-23BA79923354}"/>
    <cellStyle name="Comma 2 3 4" xfId="134" xr:uid="{18FB22F5-F271-4855-92FE-C415694C82DA}"/>
    <cellStyle name="Comma 2 3 5" xfId="240" xr:uid="{C87ACFEE-C027-4A86-A5AF-B2E6CB16E0FF}"/>
    <cellStyle name="Comma 2 4" xfId="42" xr:uid="{6EA5F6E6-81CE-45CE-ADD3-312649C7FF8A}"/>
    <cellStyle name="Comma 2 4 2" xfId="95" xr:uid="{A639A917-0FC0-4500-970B-6FAFE0FC2186}"/>
    <cellStyle name="Comma 2 4 2 2" xfId="201" xr:uid="{D7437A91-0E8E-4259-85C3-18F18BF60B0A}"/>
    <cellStyle name="Comma 2 4 2 3" xfId="307" xr:uid="{DA6926CB-EEE0-40E4-B017-DF66D353262D}"/>
    <cellStyle name="Comma 2 4 3" xfId="148" xr:uid="{49D86A0C-6B8E-4B74-8693-A4CB49D3B44F}"/>
    <cellStyle name="Comma 2 4 4" xfId="254" xr:uid="{87AB5370-21BE-4212-A6B1-388809164998}"/>
    <cellStyle name="Comma 2 5" xfId="68" xr:uid="{3479A88C-1B6F-4B15-9E16-3B199654541F}"/>
    <cellStyle name="Comma 2 5 2" xfId="174" xr:uid="{FD67D0C0-F686-48E1-A12A-7C7998F5A7DA}"/>
    <cellStyle name="Comma 2 5 3" xfId="280" xr:uid="{AEA2FA3C-C395-4F76-82AA-87098C386633}"/>
    <cellStyle name="Comma 2 6" xfId="121" xr:uid="{9591CF6C-C69D-4FDB-920B-317ADD2EB6A5}"/>
    <cellStyle name="Comma 2 7" xfId="227" xr:uid="{90C8BD71-30BE-4515-A23E-B7FD9213A0FC}"/>
    <cellStyle name="Comma 2 8" xfId="336" xr:uid="{894246E5-E7B6-4C19-9E2D-783976EE4633}"/>
    <cellStyle name="Comma 2 9" xfId="343" xr:uid="{2D89E401-414D-45F4-B0FF-A589981661F9}"/>
    <cellStyle name="Comma 3" xfId="20" xr:uid="{73DD12E8-F939-4D09-BD7D-6D99B10CB7F5}"/>
    <cellStyle name="Comma 3 2" xfId="35" xr:uid="{180C78A4-EC1A-448F-8A2C-0ABAAAC39F77}"/>
    <cellStyle name="Comma 3 2 2" xfId="62" xr:uid="{6C5791A3-3915-475A-8F32-10FADBB3DEEF}"/>
    <cellStyle name="Comma 3 2 2 2" xfId="115" xr:uid="{010BC336-C1F6-416F-90BA-2E4E6B83DAF3}"/>
    <cellStyle name="Comma 3 2 2 2 2" xfId="221" xr:uid="{31028A81-4261-441E-9E5C-151C1368C95E}"/>
    <cellStyle name="Comma 3 2 2 2 3" xfId="327" xr:uid="{22066E18-42AC-4771-AA7A-D60EE7670C65}"/>
    <cellStyle name="Comma 3 2 2 3" xfId="168" xr:uid="{45B03948-6B64-4F76-98F5-D04C34FAFF4C}"/>
    <cellStyle name="Comma 3 2 2 4" xfId="274" xr:uid="{182A3AA2-B41E-4BDA-853A-6BF4DE5FB82B}"/>
    <cellStyle name="Comma 3 2 3" xfId="88" xr:uid="{EFF6BF75-E798-4616-9A58-193DF38BB549}"/>
    <cellStyle name="Comma 3 2 3 2" xfId="194" xr:uid="{ADC80D10-F9BF-4E12-BC5F-7A7BA22672BE}"/>
    <cellStyle name="Comma 3 2 3 3" xfId="300" xr:uid="{42680FA3-EC0B-4808-A35E-98D4C13A28BD}"/>
    <cellStyle name="Comma 3 2 4" xfId="141" xr:uid="{B9277656-D45C-4722-88AB-73805955A511}"/>
    <cellStyle name="Comma 3 2 5" xfId="247" xr:uid="{5F97A6A3-0E12-49A9-8D0C-D1D0886138D8}"/>
    <cellStyle name="Comma 3 3" xfId="49" xr:uid="{F70748EA-051A-4806-A441-A9BCEF300781}"/>
    <cellStyle name="Comma 3 3 2" xfId="102" xr:uid="{22456945-9955-46A5-85B7-E0CEE7AB6BB0}"/>
    <cellStyle name="Comma 3 3 2 2" xfId="208" xr:uid="{AB0953C4-5421-4ED4-991D-CDB35C9E5363}"/>
    <cellStyle name="Comma 3 3 2 3" xfId="314" xr:uid="{02D46CB1-4ED3-44D4-ADDF-2A1ED5B3E083}"/>
    <cellStyle name="Comma 3 3 3" xfId="155" xr:uid="{F49F4D84-BC51-4A4A-A748-1EF4D5D7E496}"/>
    <cellStyle name="Comma 3 3 4" xfId="261" xr:uid="{4E049D17-B825-46E3-953F-76BEEE8F8EA1}"/>
    <cellStyle name="Comma 3 4" xfId="75" xr:uid="{CDC972AD-EB61-4ED8-9023-3B873277F77B}"/>
    <cellStyle name="Comma 3 4 2" xfId="181" xr:uid="{31540126-8326-4FAF-B5BA-3364A46C474D}"/>
    <cellStyle name="Comma 3 4 3" xfId="287" xr:uid="{CF18F72E-2C4C-4A3E-AEE2-EE6302258444}"/>
    <cellStyle name="Comma 3 5" xfId="128" xr:uid="{DC332AFF-7F2C-4F86-A122-E37610FBCEBA}"/>
    <cellStyle name="Comma 3 6" xfId="234" xr:uid="{01752682-9D82-46CF-A0F7-C9AE9B209C31}"/>
    <cellStyle name="Comma 4" xfId="25" xr:uid="{AF8B9D23-044C-40D1-A052-C89B20A98EBC}"/>
    <cellStyle name="Comma 4 2" xfId="53" xr:uid="{1A2FFE3E-D808-4D07-A4B7-0D2981C01FD0}"/>
    <cellStyle name="Comma 4 2 2" xfId="106" xr:uid="{CF748A5A-44AF-4135-8A87-D04002D409E8}"/>
    <cellStyle name="Comma 4 2 2 2" xfId="212" xr:uid="{8301D780-869C-4049-BF8D-B321BD3796DB}"/>
    <cellStyle name="Comma 4 2 2 3" xfId="318" xr:uid="{6982CC73-D044-4D84-9DBE-222DBD48301E}"/>
    <cellStyle name="Comma 4 2 3" xfId="159" xr:uid="{7ABBE30B-FF00-4CB8-AC0C-60AE170E00AF}"/>
    <cellStyle name="Comma 4 2 4" xfId="265" xr:uid="{BCBF6F2C-234C-4691-9AC8-1E59A6DC7DF4}"/>
    <cellStyle name="Comma 4 3" xfId="79" xr:uid="{4579C992-845A-4DAE-B2C2-C6315EB84A7D}"/>
    <cellStyle name="Comma 4 3 2" xfId="185" xr:uid="{3997D345-F08E-42FF-8098-28F857A91859}"/>
    <cellStyle name="Comma 4 3 3" xfId="291" xr:uid="{343AEC30-9487-4047-BED4-7AE142066CD1}"/>
    <cellStyle name="Comma 4 4" xfId="132" xr:uid="{2D9BA20A-EBD1-4537-8BD3-7DF27A82F9E0}"/>
    <cellStyle name="Comma 4 5" xfId="238" xr:uid="{2442AB2D-F606-49AC-9F7D-C87F0CFCAF2A}"/>
    <cellStyle name="Comma 5" xfId="40" xr:uid="{60EF6A58-20DB-4FDB-937C-8BA50DEDAF59}"/>
    <cellStyle name="Comma 5 2" xfId="93" xr:uid="{D861F1BE-B3F2-46FA-AC09-ED91CF6246F0}"/>
    <cellStyle name="Comma 5 2 2" xfId="199" xr:uid="{8CEBE85F-C44F-4B33-8F98-D74A6F5F3146}"/>
    <cellStyle name="Comma 5 2 3" xfId="305" xr:uid="{E950F362-C4D7-427D-8875-9444730260C9}"/>
    <cellStyle name="Comma 5 3" xfId="146" xr:uid="{98A5B5E5-E258-49AD-A237-7253788269D5}"/>
    <cellStyle name="Comma 5 4" xfId="252" xr:uid="{C58344A3-5B02-4FF5-8DA8-84539C2F7F42}"/>
    <cellStyle name="Comma 6" xfId="66" xr:uid="{629AFFDF-F4F1-411B-B18D-082A76C1046F}"/>
    <cellStyle name="Comma 6 2" xfId="172" xr:uid="{C61B5924-96C0-4EBD-9F01-1E305E681537}"/>
    <cellStyle name="Comma 6 3" xfId="278" xr:uid="{CCCBCB97-D1CB-4CD5-9FA4-E9D27650FEC7}"/>
    <cellStyle name="Comma 7" xfId="119" xr:uid="{2AD487CB-BCFA-449C-9AE1-31B22B050180}"/>
    <cellStyle name="Comma 8" xfId="225" xr:uid="{37ADF158-131B-4099-A870-5872D565044C}"/>
    <cellStyle name="Comma 9" xfId="329" xr:uid="{5013DB20-FA8E-4BA0-AE4E-9CCC3F337877}"/>
    <cellStyle name="Excel Built-in Explanatory Text" xfId="349" xr:uid="{CD1DFE51-1D85-46AC-8155-F04399D4AEC7}"/>
    <cellStyle name="Explanatory Text 2" xfId="10" xr:uid="{AC1CE407-9C9E-48AA-B012-E1676CD0408F}"/>
    <cellStyle name="Good 2" xfId="337" xr:uid="{C3007A1D-8542-4FA6-92A1-F21105D50E52}"/>
    <cellStyle name="Normal" xfId="0" builtinId="0"/>
    <cellStyle name="Normal 2" xfId="2" xr:uid="{00000000-0005-0000-0000-000005000000}"/>
    <cellStyle name="Normal 2 2" xfId="3" xr:uid="{00000000-0005-0000-0000-000006000000}"/>
    <cellStyle name="Normal 2 2 2" xfId="36" xr:uid="{BC000737-CAFF-4EC9-9638-4490C55951A2}"/>
    <cellStyle name="Normal 2 2 2 2" xfId="89" xr:uid="{0F1833C3-F9E3-493D-A995-8FDB823D0223}"/>
    <cellStyle name="Normal 2 2 2 2 2" xfId="195" xr:uid="{E51E30FA-04C5-49D0-87E7-C11B8CA5CCBA}"/>
    <cellStyle name="Normal 2 2 2 2 3" xfId="301" xr:uid="{DCC8A294-7038-4A58-B0DE-CEFBEC22CEAE}"/>
    <cellStyle name="Normal 2 2 2 3" xfId="142" xr:uid="{0E1C3C7B-5CA0-4C81-8026-8AB28973AADB}"/>
    <cellStyle name="Normal 2 2 2 4" xfId="248" xr:uid="{313DAEC2-18AD-4BB5-BB5E-D6081B6A7BD9}"/>
    <cellStyle name="Normal 2 2 3" xfId="5" xr:uid="{00000000-0005-0000-0000-000007000000}"/>
    <cellStyle name="Normal 2 2 4" xfId="348" xr:uid="{44FF410F-6288-4F26-A4BD-547524E7AF3F}"/>
    <cellStyle name="Normal 2 3" xfId="8" xr:uid="{7D575CD4-DD30-4495-B76A-EE7F4C72729D}"/>
    <cellStyle name="Normal 2 3 10" xfId="342" xr:uid="{F74A51DD-0A64-4343-898C-2413219C44BA}"/>
    <cellStyle name="Normal 2 3 11" xfId="353" xr:uid="{98D6328C-D1E0-45D6-AEA1-5AB359708A27}"/>
    <cellStyle name="Normal 2 3 2" xfId="15" xr:uid="{3B81DED7-C797-4FB0-9245-D2366DC8AEC1}"/>
    <cellStyle name="Normal 2 3 2 2" xfId="30" xr:uid="{A32C6BB8-452D-413F-A8A0-74F567BDBD8A}"/>
    <cellStyle name="Normal 2 3 2 2 2" xfId="58" xr:uid="{00143948-B87E-4D55-9268-C9F407E95667}"/>
    <cellStyle name="Normal 2 3 2 2 2 2" xfId="111" xr:uid="{3701976C-B223-4E46-9BD4-B7DAA9F00CDA}"/>
    <cellStyle name="Normal 2 3 2 2 2 2 2" xfId="217" xr:uid="{4E1791EC-D3A0-499C-A450-61EC366AD421}"/>
    <cellStyle name="Normal 2 3 2 2 2 2 3" xfId="323" xr:uid="{7ADAE1F6-A20F-4443-9A95-E8217BED64E1}"/>
    <cellStyle name="Normal 2 3 2 2 2 3" xfId="164" xr:uid="{6126B252-A310-4645-B154-A5FD7FF705D6}"/>
    <cellStyle name="Normal 2 3 2 2 2 4" xfId="270" xr:uid="{36DDF50A-DA10-46F6-A25E-E8383BDCCCBB}"/>
    <cellStyle name="Normal 2 3 2 2 3" xfId="84" xr:uid="{96E66901-B32D-4A88-BD7A-F6D5C63749B2}"/>
    <cellStyle name="Normal 2 3 2 2 3 2" xfId="190" xr:uid="{0EE05851-BDD5-48B3-A2DB-3044A72DC972}"/>
    <cellStyle name="Normal 2 3 2 2 3 3" xfId="296" xr:uid="{2E1003C3-BE65-4863-9726-7EE7BB47B743}"/>
    <cellStyle name="Normal 2 3 2 2 4" xfId="137" xr:uid="{9F74DBF0-6362-4CAC-A017-B4CCA95043A5}"/>
    <cellStyle name="Normal 2 3 2 2 5" xfId="243" xr:uid="{E3E4D9B7-C7F3-492E-8D7E-8BA6FA2FC92D}"/>
    <cellStyle name="Normal 2 3 2 3" xfId="45" xr:uid="{1EAA39AB-8244-452F-86A2-EB6548A0D91A}"/>
    <cellStyle name="Normal 2 3 2 3 2" xfId="98" xr:uid="{27152E74-7C1A-4123-9F40-A29343AFC8A6}"/>
    <cellStyle name="Normal 2 3 2 3 2 2" xfId="204" xr:uid="{F37270B8-C537-4A40-ACEF-F37D92BA5871}"/>
    <cellStyle name="Normal 2 3 2 3 2 3" xfId="310" xr:uid="{11F87D39-1668-4386-9F46-1EF35F3C3306}"/>
    <cellStyle name="Normal 2 3 2 3 3" xfId="151" xr:uid="{D686CCCB-D99D-4B6E-A43D-CB0A9572A102}"/>
    <cellStyle name="Normal 2 3 2 3 4" xfId="257" xr:uid="{25D5FE52-881C-4C85-A8AE-FDC7B6B5507E}"/>
    <cellStyle name="Normal 2 3 2 4" xfId="71" xr:uid="{2A70D79E-4241-49AE-898F-4BEB55CD2D14}"/>
    <cellStyle name="Normal 2 3 2 4 2" xfId="177" xr:uid="{6ED5507A-0F53-420A-9164-CF07978EB501}"/>
    <cellStyle name="Normal 2 3 2 4 3" xfId="283" xr:uid="{5E323544-9FF0-4026-903B-1776FA4D43BA}"/>
    <cellStyle name="Normal 2 3 2 5" xfId="124" xr:uid="{C9FCE18D-EDCB-4843-B0AD-409EDF6788D0}"/>
    <cellStyle name="Normal 2 3 2 6" xfId="230" xr:uid="{7A7BA6B8-EB8F-499C-9D7B-3C8F7D0FC954}"/>
    <cellStyle name="Normal 2 3 2 7" xfId="346" xr:uid="{77DBED78-7821-49F8-8E0C-5F80F79FE473}"/>
    <cellStyle name="Normal 2 3 3" xfId="19" xr:uid="{05850038-CA7F-466F-9D4B-641D266F34FC}"/>
    <cellStyle name="Normal 2 3 3 2" xfId="34" xr:uid="{576021F6-FDF4-4FAD-8410-F64390A72B91}"/>
    <cellStyle name="Normal 2 3 3 2 2" xfId="61" xr:uid="{EB7503AA-C3CF-41AE-9BB0-D32F23B897FA}"/>
    <cellStyle name="Normal 2 3 3 2 2 2" xfId="114" xr:uid="{A791AAE9-008D-481E-A351-EB96FB4477D9}"/>
    <cellStyle name="Normal 2 3 3 2 2 2 2" xfId="220" xr:uid="{A4F2429A-551E-4197-834C-1F9F2A13F3E1}"/>
    <cellStyle name="Normal 2 3 3 2 2 2 3" xfId="326" xr:uid="{C5C81FAB-5BB3-4E9F-A6E8-3D41833758D5}"/>
    <cellStyle name="Normal 2 3 3 2 2 3" xfId="167" xr:uid="{BAC8AE95-DBAF-4C34-8B3D-6FB6F3FA2776}"/>
    <cellStyle name="Normal 2 3 3 2 2 4" xfId="273" xr:uid="{080AB0F2-D316-4E55-BCB9-B55C46155431}"/>
    <cellStyle name="Normal 2 3 3 2 3" xfId="87" xr:uid="{7CAB3CD0-1C23-4E3F-829B-95FD61CEECA4}"/>
    <cellStyle name="Normal 2 3 3 2 3 2" xfId="193" xr:uid="{0553A2E2-3741-45B2-8099-100474C509D1}"/>
    <cellStyle name="Normal 2 3 3 2 3 3" xfId="299" xr:uid="{F62F7452-6F90-42D8-9E9A-F44D4EA9293C}"/>
    <cellStyle name="Normal 2 3 3 2 4" xfId="140" xr:uid="{CEB013CF-0988-4989-99A0-D71E5F22F78C}"/>
    <cellStyle name="Normal 2 3 3 2 5" xfId="246" xr:uid="{6C2C3F43-7C78-4445-B5A7-399E031ECCE6}"/>
    <cellStyle name="Normal 2 3 3 3" xfId="48" xr:uid="{F5D1A86F-2C2F-427C-BD7F-81C1F82B4E46}"/>
    <cellStyle name="Normal 2 3 3 3 2" xfId="101" xr:uid="{1E2F4A91-9559-4708-9E97-E3E189ED5F21}"/>
    <cellStyle name="Normal 2 3 3 3 2 2" xfId="207" xr:uid="{4F74DAE6-246E-4248-8BD8-A3E07122E9E8}"/>
    <cellStyle name="Normal 2 3 3 3 2 3" xfId="313" xr:uid="{988B9316-EA52-459C-A6CF-40453729E77A}"/>
    <cellStyle name="Normal 2 3 3 3 3" xfId="154" xr:uid="{B27B17DE-3882-455C-BB75-4155D3B22DA0}"/>
    <cellStyle name="Normal 2 3 3 3 4" xfId="260" xr:uid="{DCE0CD30-1A26-4E99-9E96-8B0A23B43191}"/>
    <cellStyle name="Normal 2 3 3 4" xfId="74" xr:uid="{9071B6D1-5719-4C0B-91E4-895A0C2A70D0}"/>
    <cellStyle name="Normal 2 3 3 4 2" xfId="180" xr:uid="{7358F613-DDC4-4CC1-AA7F-80CBFB75F24D}"/>
    <cellStyle name="Normal 2 3 3 4 3" xfId="286" xr:uid="{D4AC3143-CD5F-4B1D-AC7B-17C4271F394D}"/>
    <cellStyle name="Normal 2 3 3 5" xfId="127" xr:uid="{514C38EC-89C3-435C-9565-3F81221DC060}"/>
    <cellStyle name="Normal 2 3 3 6" xfId="233" xr:uid="{20AA2FD1-3611-429C-BA31-D0A36CB78C9A}"/>
    <cellStyle name="Normal 2 3 4" xfId="24" xr:uid="{4F97BE7C-69A6-4146-BF2B-2C64B379A3BE}"/>
    <cellStyle name="Normal 2 3 4 2" xfId="52" xr:uid="{E6BE1D96-62DA-474C-947E-06313F1E7C86}"/>
    <cellStyle name="Normal 2 3 4 2 2" xfId="105" xr:uid="{5C3AAE3E-C97A-4CBE-A850-F1586D3FB726}"/>
    <cellStyle name="Normal 2 3 4 2 2 2" xfId="211" xr:uid="{50A79B0C-F574-47BB-AC74-5D13EE908D37}"/>
    <cellStyle name="Normal 2 3 4 2 2 3" xfId="317" xr:uid="{E1161EF1-7605-4833-9512-13BCBDCCE40D}"/>
    <cellStyle name="Normal 2 3 4 2 3" xfId="158" xr:uid="{D8C454FF-A4FE-48F2-AFFE-7FACADA20AD9}"/>
    <cellStyle name="Normal 2 3 4 2 4" xfId="264" xr:uid="{F5D81713-79BB-4327-AE39-4535785555AF}"/>
    <cellStyle name="Normal 2 3 4 3" xfId="78" xr:uid="{95500988-1912-4C13-97E9-26CD011CB9ED}"/>
    <cellStyle name="Normal 2 3 4 3 2" xfId="184" xr:uid="{8143FDD6-0312-4B97-A14F-F9ABDA304D2D}"/>
    <cellStyle name="Normal 2 3 4 3 3" xfId="290" xr:uid="{4EA7E04A-EA74-4745-AEE0-E44362044796}"/>
    <cellStyle name="Normal 2 3 4 4" xfId="131" xr:uid="{17F93B8A-BE7D-40A8-9F46-F2A8E7E9112F}"/>
    <cellStyle name="Normal 2 3 4 5" xfId="237" xr:uid="{D38D0381-4FE2-4B38-9C73-0A2E98BBFB2D}"/>
    <cellStyle name="Normal 2 3 5" xfId="39" xr:uid="{3271DCEE-CA2E-48D3-8ABA-1ED3F103703B}"/>
    <cellStyle name="Normal 2 3 5 2" xfId="92" xr:uid="{7788685F-C2A3-41E7-B053-41361B638F76}"/>
    <cellStyle name="Normal 2 3 5 2 2" xfId="198" xr:uid="{C17E73F5-E25C-49E4-9A0E-E6CA9C2C3AFF}"/>
    <cellStyle name="Normal 2 3 5 2 3" xfId="304" xr:uid="{3B50128E-02F9-4493-A7C9-75CF179E6E2D}"/>
    <cellStyle name="Normal 2 3 5 3" xfId="145" xr:uid="{7AF670BB-7ED5-4D0F-8D32-3FC915660CC3}"/>
    <cellStyle name="Normal 2 3 5 4" xfId="251" xr:uid="{1DA9C8FB-A04F-4441-8F19-27D0D34037B7}"/>
    <cellStyle name="Normal 2 3 6" xfId="65" xr:uid="{C885566F-5330-49B1-8BAA-C0F3F226D4A1}"/>
    <cellStyle name="Normal 2 3 6 2" xfId="171" xr:uid="{4B38EB4E-B5BD-499A-A2C2-25AA1A775D67}"/>
    <cellStyle name="Normal 2 3 6 3" xfId="277" xr:uid="{A7A02FA8-59A3-4C90-AEBC-50B003FBE80C}"/>
    <cellStyle name="Normal 2 3 7" xfId="118" xr:uid="{F4814D30-6C7E-4900-9575-76B3638C8C79}"/>
    <cellStyle name="Normal 2 3 8" xfId="224" xr:uid="{FDAF1E64-60C4-4F15-B9DF-FB8ECDF13960}"/>
    <cellStyle name="Normal 2 3 9" xfId="332" xr:uid="{563475C4-28E1-4317-BCD8-38C655CFE3B8}"/>
    <cellStyle name="Normal 2 4" xfId="333" xr:uid="{7C923DA3-975C-4AB7-BA82-321F7BDCA141}"/>
    <cellStyle name="Normal 3" xfId="7" xr:uid="{00000000-0005-0000-0000-000008000000}"/>
    <cellStyle name="Normal 3 10" xfId="331" xr:uid="{B68F92C0-6F57-4CA7-9FFE-78F6A989CC20}"/>
    <cellStyle name="Normal 3 11" xfId="335" xr:uid="{23B84CF4-AD46-4C1B-9854-33B64639B9EE}"/>
    <cellStyle name="Normal 3 12" xfId="341" xr:uid="{4A8ECBB0-C8CB-4E9F-AD89-797FF935118A}"/>
    <cellStyle name="Normal 3 13" xfId="352" xr:uid="{6451CF97-9748-43BD-88DE-8C594FA1EFF2}"/>
    <cellStyle name="Normal 3 2" xfId="9" xr:uid="{9D66E780-F325-46E9-9F00-7368E3B72696}"/>
    <cellStyle name="Normal 3 2 2" xfId="338" xr:uid="{8E8413FE-4E8C-42A5-99A3-720CC4E7D1D7}"/>
    <cellStyle name="Normal 3 3" xfId="14" xr:uid="{A9B93E45-3022-41B9-9345-0F6EA9FA369F}"/>
    <cellStyle name="Normal 3 3 2" xfId="29" xr:uid="{AACAE3E4-3A94-416E-BA72-AA22CDE52AE0}"/>
    <cellStyle name="Normal 3 3 2 2" xfId="57" xr:uid="{693D98FD-C791-48BD-9C82-42CE183B375E}"/>
    <cellStyle name="Normal 3 3 2 2 2" xfId="110" xr:uid="{4A751B90-B643-4C12-8BB3-7EB14BCD6C6C}"/>
    <cellStyle name="Normal 3 3 2 2 2 2" xfId="216" xr:uid="{1AB3639B-970D-4090-A819-6EAB1B502060}"/>
    <cellStyle name="Normal 3 3 2 2 2 3" xfId="322" xr:uid="{2DF1C6D3-164B-456A-A072-AD73D7FA040D}"/>
    <cellStyle name="Normal 3 3 2 2 3" xfId="163" xr:uid="{05E76388-084D-4A1A-869A-45484280D77C}"/>
    <cellStyle name="Normal 3 3 2 2 4" xfId="269" xr:uid="{A159FFF1-9BBD-4F8D-ABB1-2D4FAE01213B}"/>
    <cellStyle name="Normal 3 3 2 3" xfId="83" xr:uid="{F6112782-DD54-4356-8F17-9BD38D04A3DC}"/>
    <cellStyle name="Normal 3 3 2 3 2" xfId="189" xr:uid="{F1E8C713-D065-4CB4-B6E1-BBF6089B00C8}"/>
    <cellStyle name="Normal 3 3 2 3 3" xfId="295" xr:uid="{144CA9B7-7966-4AF0-8C7B-726AC419D209}"/>
    <cellStyle name="Normal 3 3 2 4" xfId="136" xr:uid="{7E9FCC5A-D360-4853-A3F7-04007B6E94DB}"/>
    <cellStyle name="Normal 3 3 2 5" xfId="242" xr:uid="{4C4E78BE-124A-48E9-9A6C-39E1447CBFD0}"/>
    <cellStyle name="Normal 3 3 3" xfId="44" xr:uid="{377421B5-9087-42B3-A78C-F2ECB260C7E4}"/>
    <cellStyle name="Normal 3 3 3 2" xfId="97" xr:uid="{3C83B595-976C-4A25-856E-40909812FE3F}"/>
    <cellStyle name="Normal 3 3 3 2 2" xfId="203" xr:uid="{81B48F2D-050E-49A9-8BE6-DE4D79A05AA0}"/>
    <cellStyle name="Normal 3 3 3 2 3" xfId="309" xr:uid="{B8983D24-9DEC-445A-BF2E-6482DABF66FC}"/>
    <cellStyle name="Normal 3 3 3 3" xfId="150" xr:uid="{4AAEA46A-C70B-4E11-AC48-B3004EB5BE27}"/>
    <cellStyle name="Normal 3 3 3 4" xfId="256" xr:uid="{52AD2E73-7DC4-41C7-BB5A-C341BF03A610}"/>
    <cellStyle name="Normal 3 3 4" xfId="70" xr:uid="{4CF6F296-260A-40FB-A6F8-943896B9300B}"/>
    <cellStyle name="Normal 3 3 4 2" xfId="176" xr:uid="{F9D752B1-B5F3-420B-ADC9-B6673827F3DF}"/>
    <cellStyle name="Normal 3 3 4 3" xfId="282" xr:uid="{FFDD0462-757D-453E-B302-D7D6A0CE4CCC}"/>
    <cellStyle name="Normal 3 3 5" xfId="123" xr:uid="{B566F0B5-88C5-4963-B7A4-97E91C4CB909}"/>
    <cellStyle name="Normal 3 3 6" xfId="229" xr:uid="{ED9A59E5-9A44-4F1F-9886-3AB4E9D31571}"/>
    <cellStyle name="Normal 3 3 7" xfId="345" xr:uid="{141EC707-D01A-445D-8CBF-3B802E767964}"/>
    <cellStyle name="Normal 3 4" xfId="18" xr:uid="{C58E68BA-66EA-4773-84C4-2CCC7BDC0676}"/>
    <cellStyle name="Normal 3 4 2" xfId="33" xr:uid="{CE20D163-EE4E-4F71-B2E5-D3C4698C21FA}"/>
    <cellStyle name="Normal 3 4 2 2" xfId="60" xr:uid="{CD1DD56A-F18C-45FF-B504-17A87A1F57B7}"/>
    <cellStyle name="Normal 3 4 2 2 2" xfId="113" xr:uid="{B1812D06-2BC0-40F2-BD00-6E15291C90CE}"/>
    <cellStyle name="Normal 3 4 2 2 2 2" xfId="219" xr:uid="{04386DDE-1B62-406A-A272-8B0E5AEA122B}"/>
    <cellStyle name="Normal 3 4 2 2 2 3" xfId="325" xr:uid="{700671EA-6C1E-48C8-8831-685075ACDE7F}"/>
    <cellStyle name="Normal 3 4 2 2 3" xfId="166" xr:uid="{4E643EE1-88CC-4D4B-8F72-BC3AC1552E33}"/>
    <cellStyle name="Normal 3 4 2 2 4" xfId="272" xr:uid="{0C25978F-8619-47D8-9102-D6BD72AEBFF1}"/>
    <cellStyle name="Normal 3 4 2 3" xfId="86" xr:uid="{4B205281-B3D5-42A2-8187-027447DC38D8}"/>
    <cellStyle name="Normal 3 4 2 3 2" xfId="192" xr:uid="{3464DBBC-603F-4074-BF51-EBA43F382597}"/>
    <cellStyle name="Normal 3 4 2 3 3" xfId="298" xr:uid="{E575681F-D71C-497D-91A1-F55D2F86F6A7}"/>
    <cellStyle name="Normal 3 4 2 4" xfId="139" xr:uid="{481DF625-DCB6-447E-83D5-CE53F079E8C7}"/>
    <cellStyle name="Normal 3 4 2 5" xfId="245" xr:uid="{61A1806A-883D-4E4F-978C-58D76604BA7E}"/>
    <cellStyle name="Normal 3 4 3" xfId="47" xr:uid="{16EADEC8-8E83-4957-9096-ED087F3A7E56}"/>
    <cellStyle name="Normal 3 4 3 2" xfId="100" xr:uid="{4D753E63-2F66-4282-956E-950F486F51E4}"/>
    <cellStyle name="Normal 3 4 3 2 2" xfId="206" xr:uid="{DEE9857F-6D62-445C-9BEF-ACD80C58A42E}"/>
    <cellStyle name="Normal 3 4 3 2 3" xfId="312" xr:uid="{BA227FE1-8270-4729-8D77-B07EDE0E39F6}"/>
    <cellStyle name="Normal 3 4 3 3" xfId="153" xr:uid="{7DD9815A-9ED0-4D07-9E81-E8D317048203}"/>
    <cellStyle name="Normal 3 4 3 4" xfId="259" xr:uid="{929E11C6-FF98-4DBD-95C8-C9DCDA158F25}"/>
    <cellStyle name="Normal 3 4 4" xfId="73" xr:uid="{8656C8F9-990E-4993-A574-D36416700A55}"/>
    <cellStyle name="Normal 3 4 4 2" xfId="179" xr:uid="{79E8DC37-5D03-4612-964B-3A3325002D37}"/>
    <cellStyle name="Normal 3 4 4 3" xfId="285" xr:uid="{2562F1C6-A697-4F1D-BA4D-49503DCC755E}"/>
    <cellStyle name="Normal 3 4 5" xfId="126" xr:uid="{2D0F6CDA-5ACD-4197-B749-42684156A6F7}"/>
    <cellStyle name="Normal 3 4 6" xfId="232" xr:uid="{1D0AD602-44E7-4308-A103-2CA9A28DAA7E}"/>
    <cellStyle name="Normal 3 5" xfId="23" xr:uid="{0F71759A-A11A-44B6-B960-43DE741B6975}"/>
    <cellStyle name="Normal 3 5 2" xfId="51" xr:uid="{97B6852E-F534-4173-91F9-5DD397711BD2}"/>
    <cellStyle name="Normal 3 5 2 2" xfId="104" xr:uid="{2E26B5BB-D601-45D1-9F0D-CB1F61B781C0}"/>
    <cellStyle name="Normal 3 5 2 2 2" xfId="210" xr:uid="{86037DDC-5710-45D6-AFB7-0AA9DA43EDE3}"/>
    <cellStyle name="Normal 3 5 2 2 3" xfId="316" xr:uid="{29A1ADB5-D4F7-4FAB-827A-003873312DF3}"/>
    <cellStyle name="Normal 3 5 2 3" xfId="157" xr:uid="{B195BE68-07B7-462D-B5CB-C750B5B4F6CD}"/>
    <cellStyle name="Normal 3 5 2 4" xfId="263" xr:uid="{F5909833-1F88-4D17-8889-F593F0A33AEC}"/>
    <cellStyle name="Normal 3 5 3" xfId="77" xr:uid="{D85980C4-3030-44F4-AB1C-EFF8F551367A}"/>
    <cellStyle name="Normal 3 5 3 2" xfId="183" xr:uid="{3EB10426-3103-451F-B247-C6CA6EBA23FE}"/>
    <cellStyle name="Normal 3 5 3 3" xfId="289" xr:uid="{99083313-E1EC-43F1-8D49-B3A6FE7903E1}"/>
    <cellStyle name="Normal 3 5 4" xfId="130" xr:uid="{968ACF18-4D4F-4F2B-8C93-0AF7563CFCEA}"/>
    <cellStyle name="Normal 3 5 5" xfId="236" xr:uid="{B783574B-AE05-489F-B8D6-54D697568D25}"/>
    <cellStyle name="Normal 3 6" xfId="38" xr:uid="{03ABF21B-E34F-4DF5-889D-0D280BC14ABD}"/>
    <cellStyle name="Normal 3 6 2" xfId="91" xr:uid="{06C15316-5E50-420C-B634-54BCC58F4F1B}"/>
    <cellStyle name="Normal 3 6 2 2" xfId="197" xr:uid="{5DDFDBE0-557F-497F-8C74-F21196C9E59F}"/>
    <cellStyle name="Normal 3 6 2 3" xfId="303" xr:uid="{E3306ACF-78C5-4EE6-8F27-B7F329A46184}"/>
    <cellStyle name="Normal 3 6 3" xfId="144" xr:uid="{9383D32D-288A-4402-9BE4-3538DEF218DD}"/>
    <cellStyle name="Normal 3 6 4" xfId="250" xr:uid="{4195D1B4-F3BF-446B-8517-3AA9B78573E5}"/>
    <cellStyle name="Normal 3 7" xfId="64" xr:uid="{7A603F70-7626-4DA0-BA8A-2AB578B19E82}"/>
    <cellStyle name="Normal 3 7 2" xfId="170" xr:uid="{EC88A411-9D96-479B-84D7-606C22089CDF}"/>
    <cellStyle name="Normal 3 7 3" xfId="276" xr:uid="{19CB68AD-B99C-4349-AC08-4A69918394B1}"/>
    <cellStyle name="Normal 3 8" xfId="117" xr:uid="{FB345ED6-2D20-4C01-8B92-9DD983152F56}"/>
    <cellStyle name="Normal 3 9" xfId="223" xr:uid="{35CF0C55-CD28-416A-B616-A9CEB529656A}"/>
    <cellStyle name="Normal 4" xfId="11" xr:uid="{577F79CD-1D13-4809-82EA-2B1AB68A4474}"/>
    <cellStyle name="Normal 4 2" xfId="16" xr:uid="{D6AE0925-A580-4363-B1D9-58F75E6E5F2F}"/>
    <cellStyle name="Normal 4 2 2" xfId="31" xr:uid="{71CDDA2A-DC8B-4419-9E8A-D02DD8F8FA31}"/>
    <cellStyle name="Normal 4 3" xfId="26" xr:uid="{94780C8B-CFE2-4F1A-927D-8AB791EFB3F3}"/>
    <cellStyle name="Normal 4 3 2" xfId="54" xr:uid="{C61009D6-785C-4464-BC50-71FFFB78FDDA}"/>
    <cellStyle name="Normal 4 3 2 2" xfId="107" xr:uid="{BD256C31-69C1-4A67-92E8-9FA4F6BBF10F}"/>
    <cellStyle name="Normal 4 3 2 2 2" xfId="213" xr:uid="{255BE100-652A-452B-9A72-A119DF57DA97}"/>
    <cellStyle name="Normal 4 3 2 2 3" xfId="319" xr:uid="{15933CC3-BA3C-45B6-BACE-D32B4047EEF2}"/>
    <cellStyle name="Normal 4 3 2 3" xfId="160" xr:uid="{EC791A5B-E54E-404A-A930-62C6EE490BD0}"/>
    <cellStyle name="Normal 4 3 2 4" xfId="266" xr:uid="{3034CE1C-3FDD-4FD6-A51C-80E353C7F79A}"/>
    <cellStyle name="Normal 4 3 3" xfId="80" xr:uid="{32879B10-D3AF-4B74-AFA4-4A46654A9F05}"/>
    <cellStyle name="Normal 4 3 3 2" xfId="186" xr:uid="{672F58D2-58C6-43F7-BEC8-57EE2AA0C674}"/>
    <cellStyle name="Normal 4 3 3 3" xfId="292" xr:uid="{927E30A5-B785-4F3A-910B-016C3487C3CA}"/>
    <cellStyle name="Normal 4 3 4" xfId="133" xr:uid="{11129CD5-AE22-4F15-A4C6-11211938AFA4}"/>
    <cellStyle name="Normal 4 3 5" xfId="239" xr:uid="{AAE78EA4-290C-49D6-80F8-F060CB91D66A}"/>
    <cellStyle name="Normal 4 4" xfId="41" xr:uid="{80A0C383-3CCA-4742-9427-7DCEBBBB8E66}"/>
    <cellStyle name="Normal 4 4 2" xfId="94" xr:uid="{7583BB3F-525F-4590-8671-C5FE59FC5518}"/>
    <cellStyle name="Normal 4 4 2 2" xfId="200" xr:uid="{1ABB0BD7-37D8-472C-B91B-4E0931C89DA9}"/>
    <cellStyle name="Normal 4 4 2 3" xfId="306" xr:uid="{E9F53158-C9A7-4B9F-8192-DDC38F226C55}"/>
    <cellStyle name="Normal 4 4 3" xfId="147" xr:uid="{25A2A55C-B2AA-4AD6-8D92-825B0A28B77C}"/>
    <cellStyle name="Normal 4 4 4" xfId="253" xr:uid="{90719123-7ADA-40BC-B813-A4354D08B226}"/>
    <cellStyle name="Normal 4 5" xfId="67" xr:uid="{66D82D9C-143C-4395-A192-D31DDA06A8DE}"/>
    <cellStyle name="Normal 4 5 2" xfId="173" xr:uid="{1F9032E1-9FA9-4FD1-87B8-A2EF2AD13713}"/>
    <cellStyle name="Normal 4 5 3" xfId="279" xr:uid="{74F86632-7681-4BA6-92D7-BEC1FDB2C071}"/>
    <cellStyle name="Normal 4 6" xfId="120" xr:uid="{4EB6C518-A7C6-41F2-B776-C1463A4B9211}"/>
    <cellStyle name="Normal 4 7" xfId="226" xr:uid="{93946BD2-5340-4C2B-9443-3759D3397272}"/>
    <cellStyle name="Normal 4 8" xfId="347" xr:uid="{7655F89C-FB01-4EF2-A0B2-F7FADFE80B63}"/>
    <cellStyle name="Normal 4 9" xfId="340" xr:uid="{0520D8BA-823F-4929-8445-7D4414F65A86}"/>
    <cellStyle name="Normal 5" xfId="6" xr:uid="{00000000-0005-0000-0000-000009000000}"/>
    <cellStyle name="Normal 6" xfId="354" xr:uid="{A1046F71-1ED8-4690-ABC8-CD596BCED1C4}"/>
    <cellStyle name="Normal 8" xfId="328" xr:uid="{1370F079-B20A-4000-924C-ECC011F6816E}"/>
    <cellStyle name="Parasts 2" xfId="21"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11</xdr:col>
      <xdr:colOff>0</xdr:colOff>
      <xdr:row>0</xdr:row>
      <xdr:rowOff>0</xdr:rowOff>
    </xdr:from>
    <xdr:ext cx="184731" cy="264560"/>
    <xdr:sp macro="" textlink="">
      <xdr:nvSpPr>
        <xdr:cNvPr id="2" name="TextBox 1">
          <a:extLst>
            <a:ext uri="{FF2B5EF4-FFF2-40B4-BE49-F238E27FC236}">
              <a16:creationId xmlns:a16="http://schemas.microsoft.com/office/drawing/2014/main" id="{60621A83-3370-4E0C-8CFF-7FEB33396248}"/>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3" name="TextBox 2">
          <a:extLst>
            <a:ext uri="{FF2B5EF4-FFF2-40B4-BE49-F238E27FC236}">
              <a16:creationId xmlns:a16="http://schemas.microsoft.com/office/drawing/2014/main" id="{A56BDBEB-67D2-4EE8-A44B-C11F36123643}"/>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 name="TextBox 3">
          <a:extLst>
            <a:ext uri="{FF2B5EF4-FFF2-40B4-BE49-F238E27FC236}">
              <a16:creationId xmlns:a16="http://schemas.microsoft.com/office/drawing/2014/main" id="{C3046A40-6443-4840-9330-D901278E7E3D}"/>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 name="TextBox 4">
          <a:extLst>
            <a:ext uri="{FF2B5EF4-FFF2-40B4-BE49-F238E27FC236}">
              <a16:creationId xmlns:a16="http://schemas.microsoft.com/office/drawing/2014/main" id="{AA66F296-3BC4-4858-90A5-8D630B58B807}"/>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 name="TextBox 5">
          <a:extLst>
            <a:ext uri="{FF2B5EF4-FFF2-40B4-BE49-F238E27FC236}">
              <a16:creationId xmlns:a16="http://schemas.microsoft.com/office/drawing/2014/main" id="{9A729318-FF9D-4E10-A238-9A40911C6A3E}"/>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7" name="TextBox 6">
          <a:extLst>
            <a:ext uri="{FF2B5EF4-FFF2-40B4-BE49-F238E27FC236}">
              <a16:creationId xmlns:a16="http://schemas.microsoft.com/office/drawing/2014/main" id="{2828C3DB-AC37-42AF-AF6B-D8E5183A29A5}"/>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8" name="TextBox 7">
          <a:extLst>
            <a:ext uri="{FF2B5EF4-FFF2-40B4-BE49-F238E27FC236}">
              <a16:creationId xmlns:a16="http://schemas.microsoft.com/office/drawing/2014/main" id="{94F46240-191B-4986-849C-71862C8FDD92}"/>
            </a:ext>
          </a:extLst>
        </xdr:cNvPr>
        <xdr:cNvSpPr txBox="1"/>
      </xdr:nvSpPr>
      <xdr:spPr>
        <a:xfrm>
          <a:off x="83096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9" name="TextBox 8">
          <a:extLst>
            <a:ext uri="{FF2B5EF4-FFF2-40B4-BE49-F238E27FC236}">
              <a16:creationId xmlns:a16="http://schemas.microsoft.com/office/drawing/2014/main" id="{4A94ADBB-2C6E-4E0B-8059-B08DA6F72691}"/>
            </a:ext>
          </a:extLst>
        </xdr:cNvPr>
        <xdr:cNvSpPr txBox="1"/>
      </xdr:nvSpPr>
      <xdr:spPr>
        <a:xfrm>
          <a:off x="83096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 name="TextBox 9">
          <a:extLst>
            <a:ext uri="{FF2B5EF4-FFF2-40B4-BE49-F238E27FC236}">
              <a16:creationId xmlns:a16="http://schemas.microsoft.com/office/drawing/2014/main" id="{4FD83CC9-4157-4D4D-A153-479BD37C62F1}"/>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1" name="TextBox 10">
          <a:extLst>
            <a:ext uri="{FF2B5EF4-FFF2-40B4-BE49-F238E27FC236}">
              <a16:creationId xmlns:a16="http://schemas.microsoft.com/office/drawing/2014/main" id="{0AC28056-621D-4404-8939-91A1DF2C3575}"/>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2" name="TextBox 11">
          <a:extLst>
            <a:ext uri="{FF2B5EF4-FFF2-40B4-BE49-F238E27FC236}">
              <a16:creationId xmlns:a16="http://schemas.microsoft.com/office/drawing/2014/main" id="{400FDFE1-6B65-4D95-B93D-555804B26902}"/>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3" name="TextBox 12">
          <a:extLst>
            <a:ext uri="{FF2B5EF4-FFF2-40B4-BE49-F238E27FC236}">
              <a16:creationId xmlns:a16="http://schemas.microsoft.com/office/drawing/2014/main" id="{920ECD31-F334-4C8E-BA0F-65A5A256C566}"/>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4" name="TextBox 13">
          <a:extLst>
            <a:ext uri="{FF2B5EF4-FFF2-40B4-BE49-F238E27FC236}">
              <a16:creationId xmlns:a16="http://schemas.microsoft.com/office/drawing/2014/main" id="{0982B18B-B4AD-43E0-A807-CE265EC6DEB5}"/>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 name="TextBox 14">
          <a:extLst>
            <a:ext uri="{FF2B5EF4-FFF2-40B4-BE49-F238E27FC236}">
              <a16:creationId xmlns:a16="http://schemas.microsoft.com/office/drawing/2014/main" id="{27B83567-BC9A-42B1-8787-D014809068AB}"/>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 name="TextBox 15">
          <a:extLst>
            <a:ext uri="{FF2B5EF4-FFF2-40B4-BE49-F238E27FC236}">
              <a16:creationId xmlns:a16="http://schemas.microsoft.com/office/drawing/2014/main" id="{F4FA6E6F-5A94-4F7B-B4A1-A78F30760D40}"/>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7" name="TextBox 16">
          <a:extLst>
            <a:ext uri="{FF2B5EF4-FFF2-40B4-BE49-F238E27FC236}">
              <a16:creationId xmlns:a16="http://schemas.microsoft.com/office/drawing/2014/main" id="{5D4C5697-DFA3-4992-9C29-1B53A444D3B6}"/>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18" name="TextBox 17">
          <a:extLst>
            <a:ext uri="{FF2B5EF4-FFF2-40B4-BE49-F238E27FC236}">
              <a16:creationId xmlns:a16="http://schemas.microsoft.com/office/drawing/2014/main" id="{4A4A71B3-9284-4E5A-A791-0921CE5F7D4E}"/>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19" name="TextBox 18">
          <a:extLst>
            <a:ext uri="{FF2B5EF4-FFF2-40B4-BE49-F238E27FC236}">
              <a16:creationId xmlns:a16="http://schemas.microsoft.com/office/drawing/2014/main" id="{77F13B40-6883-47F8-A063-A6DEC99AE10E}"/>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20" name="TextBox 19">
          <a:extLst>
            <a:ext uri="{FF2B5EF4-FFF2-40B4-BE49-F238E27FC236}">
              <a16:creationId xmlns:a16="http://schemas.microsoft.com/office/drawing/2014/main" id="{3F1B1341-74F1-440D-BB6F-98655C602C0F}"/>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1" name="TextBox 20">
          <a:extLst>
            <a:ext uri="{FF2B5EF4-FFF2-40B4-BE49-F238E27FC236}">
              <a16:creationId xmlns:a16="http://schemas.microsoft.com/office/drawing/2014/main" id="{390B999A-18D1-4C21-A160-FE57BE41175D}"/>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2" name="TextBox 21">
          <a:extLst>
            <a:ext uri="{FF2B5EF4-FFF2-40B4-BE49-F238E27FC236}">
              <a16:creationId xmlns:a16="http://schemas.microsoft.com/office/drawing/2014/main" id="{01E7CC39-2A68-43BE-A60F-1CA8A1FB68EA}"/>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3" name="TextBox 22">
          <a:extLst>
            <a:ext uri="{FF2B5EF4-FFF2-40B4-BE49-F238E27FC236}">
              <a16:creationId xmlns:a16="http://schemas.microsoft.com/office/drawing/2014/main" id="{67B5CB9D-F75A-483B-83FF-199BF87B1C44}"/>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4" name="TextBox 23">
          <a:extLst>
            <a:ext uri="{FF2B5EF4-FFF2-40B4-BE49-F238E27FC236}">
              <a16:creationId xmlns:a16="http://schemas.microsoft.com/office/drawing/2014/main" id="{34F512F9-7A42-4537-9954-D65FF0840035}"/>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5" name="TextBox 24">
          <a:extLst>
            <a:ext uri="{FF2B5EF4-FFF2-40B4-BE49-F238E27FC236}">
              <a16:creationId xmlns:a16="http://schemas.microsoft.com/office/drawing/2014/main" id="{79C9547C-A52C-4222-82D6-EF811D9AE05A}"/>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6" name="TextBox 25">
          <a:extLst>
            <a:ext uri="{FF2B5EF4-FFF2-40B4-BE49-F238E27FC236}">
              <a16:creationId xmlns:a16="http://schemas.microsoft.com/office/drawing/2014/main" id="{AB4AE182-E1A5-48F5-8803-66757C8975A1}"/>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7" name="TextBox 26">
          <a:extLst>
            <a:ext uri="{FF2B5EF4-FFF2-40B4-BE49-F238E27FC236}">
              <a16:creationId xmlns:a16="http://schemas.microsoft.com/office/drawing/2014/main" id="{D9035BD2-A901-4146-B43A-6B352DDBF3B1}"/>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8" name="TextBox 27">
          <a:extLst>
            <a:ext uri="{FF2B5EF4-FFF2-40B4-BE49-F238E27FC236}">
              <a16:creationId xmlns:a16="http://schemas.microsoft.com/office/drawing/2014/main" id="{4B1B1BB1-B609-4310-A9D8-F20266B620CD}"/>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9" name="TextBox 28">
          <a:extLst>
            <a:ext uri="{FF2B5EF4-FFF2-40B4-BE49-F238E27FC236}">
              <a16:creationId xmlns:a16="http://schemas.microsoft.com/office/drawing/2014/main" id="{1D7F2A5C-1288-4736-BEAD-24790EA9E504}"/>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30" name="TextBox 29">
          <a:extLst>
            <a:ext uri="{FF2B5EF4-FFF2-40B4-BE49-F238E27FC236}">
              <a16:creationId xmlns:a16="http://schemas.microsoft.com/office/drawing/2014/main" id="{A006FA56-F5ED-42C3-895A-C012239686DC}"/>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31" name="TextBox 30">
          <a:extLst>
            <a:ext uri="{FF2B5EF4-FFF2-40B4-BE49-F238E27FC236}">
              <a16:creationId xmlns:a16="http://schemas.microsoft.com/office/drawing/2014/main" id="{09586DF4-6C77-4F27-BAFA-6B93CCB89ECF}"/>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2" name="TextBox 31">
          <a:extLst>
            <a:ext uri="{FF2B5EF4-FFF2-40B4-BE49-F238E27FC236}">
              <a16:creationId xmlns:a16="http://schemas.microsoft.com/office/drawing/2014/main" id="{5CDC3114-D630-44F1-8983-7B293EF58CA1}"/>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3" name="TextBox 32">
          <a:extLst>
            <a:ext uri="{FF2B5EF4-FFF2-40B4-BE49-F238E27FC236}">
              <a16:creationId xmlns:a16="http://schemas.microsoft.com/office/drawing/2014/main" id="{D64F425B-9F4A-47A8-BCC2-25A1C7F02384}"/>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4" name="TextBox 33">
          <a:extLst>
            <a:ext uri="{FF2B5EF4-FFF2-40B4-BE49-F238E27FC236}">
              <a16:creationId xmlns:a16="http://schemas.microsoft.com/office/drawing/2014/main" id="{4EDE01C6-7DB8-4820-8158-09DCB45F1E87}"/>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5" name="TextBox 34">
          <a:extLst>
            <a:ext uri="{FF2B5EF4-FFF2-40B4-BE49-F238E27FC236}">
              <a16:creationId xmlns:a16="http://schemas.microsoft.com/office/drawing/2014/main" id="{2172BED7-E2C0-460C-88A0-D12A0F38DA44}"/>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1</xdr:row>
      <xdr:rowOff>0</xdr:rowOff>
    </xdr:from>
    <xdr:ext cx="184731" cy="264560"/>
    <xdr:sp macro="" textlink="">
      <xdr:nvSpPr>
        <xdr:cNvPr id="36" name="TextBox 35">
          <a:extLst>
            <a:ext uri="{FF2B5EF4-FFF2-40B4-BE49-F238E27FC236}">
              <a16:creationId xmlns:a16="http://schemas.microsoft.com/office/drawing/2014/main" id="{01C40465-265C-4935-9398-841A895FC1F8}"/>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1</xdr:row>
      <xdr:rowOff>0</xdr:rowOff>
    </xdr:from>
    <xdr:ext cx="184731" cy="264560"/>
    <xdr:sp macro="" textlink="">
      <xdr:nvSpPr>
        <xdr:cNvPr id="37" name="TextBox 36">
          <a:extLst>
            <a:ext uri="{FF2B5EF4-FFF2-40B4-BE49-F238E27FC236}">
              <a16:creationId xmlns:a16="http://schemas.microsoft.com/office/drawing/2014/main" id="{9D36DEB8-E145-45F3-8E3F-23F2A0A18B88}"/>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1</xdr:row>
      <xdr:rowOff>0</xdr:rowOff>
    </xdr:from>
    <xdr:ext cx="184731" cy="264560"/>
    <xdr:sp macro="" textlink="">
      <xdr:nvSpPr>
        <xdr:cNvPr id="38" name="TextBox 37">
          <a:extLst>
            <a:ext uri="{FF2B5EF4-FFF2-40B4-BE49-F238E27FC236}">
              <a16:creationId xmlns:a16="http://schemas.microsoft.com/office/drawing/2014/main" id="{4AA01295-92C5-4B6B-AD00-03D1F81877E6}"/>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1</xdr:row>
      <xdr:rowOff>0</xdr:rowOff>
    </xdr:from>
    <xdr:ext cx="184731" cy="264560"/>
    <xdr:sp macro="" textlink="">
      <xdr:nvSpPr>
        <xdr:cNvPr id="39" name="TextBox 38">
          <a:extLst>
            <a:ext uri="{FF2B5EF4-FFF2-40B4-BE49-F238E27FC236}">
              <a16:creationId xmlns:a16="http://schemas.microsoft.com/office/drawing/2014/main" id="{DE5C0745-016F-487A-B4AF-BC009C6996C9}"/>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40" name="TextBox 39">
          <a:extLst>
            <a:ext uri="{FF2B5EF4-FFF2-40B4-BE49-F238E27FC236}">
              <a16:creationId xmlns:a16="http://schemas.microsoft.com/office/drawing/2014/main" id="{EA2DBDCB-9B73-409C-85D0-C538EE6918C3}"/>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1</xdr:row>
      <xdr:rowOff>0</xdr:rowOff>
    </xdr:from>
    <xdr:ext cx="184731" cy="264560"/>
    <xdr:sp macro="" textlink="">
      <xdr:nvSpPr>
        <xdr:cNvPr id="41" name="TextBox 40">
          <a:extLst>
            <a:ext uri="{FF2B5EF4-FFF2-40B4-BE49-F238E27FC236}">
              <a16:creationId xmlns:a16="http://schemas.microsoft.com/office/drawing/2014/main" id="{417F62AB-0859-431C-88FF-DECCF80CCA93}"/>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2" name="TextBox 41">
          <a:extLst>
            <a:ext uri="{FF2B5EF4-FFF2-40B4-BE49-F238E27FC236}">
              <a16:creationId xmlns:a16="http://schemas.microsoft.com/office/drawing/2014/main" id="{6A10D104-13FE-4460-A4B2-B3500FC3EABF}"/>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3" name="TextBox 42">
          <a:extLst>
            <a:ext uri="{FF2B5EF4-FFF2-40B4-BE49-F238E27FC236}">
              <a16:creationId xmlns:a16="http://schemas.microsoft.com/office/drawing/2014/main" id="{538C553A-E2D4-48FF-A4DB-DDBC5301C82E}"/>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 name="TextBox 43">
          <a:extLst>
            <a:ext uri="{FF2B5EF4-FFF2-40B4-BE49-F238E27FC236}">
              <a16:creationId xmlns:a16="http://schemas.microsoft.com/office/drawing/2014/main" id="{3CCF7131-1A30-4A24-BFDF-4B472208B5E0}"/>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5" name="TextBox 44">
          <a:extLst>
            <a:ext uri="{FF2B5EF4-FFF2-40B4-BE49-F238E27FC236}">
              <a16:creationId xmlns:a16="http://schemas.microsoft.com/office/drawing/2014/main" id="{25A0CB2D-5A02-4AD1-8303-FB5809DBA120}"/>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6" name="TextBox 45">
          <a:extLst>
            <a:ext uri="{FF2B5EF4-FFF2-40B4-BE49-F238E27FC236}">
              <a16:creationId xmlns:a16="http://schemas.microsoft.com/office/drawing/2014/main" id="{C50DD1C9-D16A-4733-B91F-54A3BF7A81A7}"/>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7" name="TextBox 46">
          <a:extLst>
            <a:ext uri="{FF2B5EF4-FFF2-40B4-BE49-F238E27FC236}">
              <a16:creationId xmlns:a16="http://schemas.microsoft.com/office/drawing/2014/main" id="{F82DDCC9-DA1F-43EB-9B4D-CB1A5DC5D29D}"/>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8" name="TextBox 47">
          <a:extLst>
            <a:ext uri="{FF2B5EF4-FFF2-40B4-BE49-F238E27FC236}">
              <a16:creationId xmlns:a16="http://schemas.microsoft.com/office/drawing/2014/main" id="{32A7EDA4-68D6-48AD-8D23-7119C9F3B08C}"/>
            </a:ext>
          </a:extLst>
        </xdr:cNvPr>
        <xdr:cNvSpPr txBox="1"/>
      </xdr:nvSpPr>
      <xdr:spPr>
        <a:xfrm>
          <a:off x="83096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9" name="TextBox 48">
          <a:extLst>
            <a:ext uri="{FF2B5EF4-FFF2-40B4-BE49-F238E27FC236}">
              <a16:creationId xmlns:a16="http://schemas.microsoft.com/office/drawing/2014/main" id="{14DF27D9-0651-4528-85CA-56207AAE52EF}"/>
            </a:ext>
          </a:extLst>
        </xdr:cNvPr>
        <xdr:cNvSpPr txBox="1"/>
      </xdr:nvSpPr>
      <xdr:spPr>
        <a:xfrm>
          <a:off x="83096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0" name="TextBox 49">
          <a:extLst>
            <a:ext uri="{FF2B5EF4-FFF2-40B4-BE49-F238E27FC236}">
              <a16:creationId xmlns:a16="http://schemas.microsoft.com/office/drawing/2014/main" id="{C4CAEEDF-B689-44CE-80A4-2ADE28F13D5F}"/>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1" name="TextBox 50">
          <a:extLst>
            <a:ext uri="{FF2B5EF4-FFF2-40B4-BE49-F238E27FC236}">
              <a16:creationId xmlns:a16="http://schemas.microsoft.com/office/drawing/2014/main" id="{99F1AD80-5D05-43A7-BC5E-E704DEAC0AD0}"/>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2" name="TextBox 51">
          <a:extLst>
            <a:ext uri="{FF2B5EF4-FFF2-40B4-BE49-F238E27FC236}">
              <a16:creationId xmlns:a16="http://schemas.microsoft.com/office/drawing/2014/main" id="{813B6CD0-5C08-4380-9439-9774B9E689AD}"/>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3" name="TextBox 52">
          <a:extLst>
            <a:ext uri="{FF2B5EF4-FFF2-40B4-BE49-F238E27FC236}">
              <a16:creationId xmlns:a16="http://schemas.microsoft.com/office/drawing/2014/main" id="{2D53469F-7361-4429-A0C8-765E488A6954}"/>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4" name="TextBox 53">
          <a:extLst>
            <a:ext uri="{FF2B5EF4-FFF2-40B4-BE49-F238E27FC236}">
              <a16:creationId xmlns:a16="http://schemas.microsoft.com/office/drawing/2014/main" id="{4EE7F5D6-89B6-422A-ADA8-49672DE68FCC}"/>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5" name="TextBox 54">
          <a:extLst>
            <a:ext uri="{FF2B5EF4-FFF2-40B4-BE49-F238E27FC236}">
              <a16:creationId xmlns:a16="http://schemas.microsoft.com/office/drawing/2014/main" id="{C7B398C7-877D-40F8-9590-C3CCC627E94C}"/>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6" name="TextBox 55">
          <a:extLst>
            <a:ext uri="{FF2B5EF4-FFF2-40B4-BE49-F238E27FC236}">
              <a16:creationId xmlns:a16="http://schemas.microsoft.com/office/drawing/2014/main" id="{E6C15853-B49F-451C-8B90-2359DAB68B9D}"/>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7" name="TextBox 56">
          <a:extLst>
            <a:ext uri="{FF2B5EF4-FFF2-40B4-BE49-F238E27FC236}">
              <a16:creationId xmlns:a16="http://schemas.microsoft.com/office/drawing/2014/main" id="{DAE04123-6EDD-4332-A4B5-6328AED636D5}"/>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58" name="TextBox 57">
          <a:extLst>
            <a:ext uri="{FF2B5EF4-FFF2-40B4-BE49-F238E27FC236}">
              <a16:creationId xmlns:a16="http://schemas.microsoft.com/office/drawing/2014/main" id="{4300BBAE-2111-4F96-8B2F-1A3B8BD45BE1}"/>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59" name="TextBox 58">
          <a:extLst>
            <a:ext uri="{FF2B5EF4-FFF2-40B4-BE49-F238E27FC236}">
              <a16:creationId xmlns:a16="http://schemas.microsoft.com/office/drawing/2014/main" id="{A0933CD8-5ED3-4697-976C-321738C9F2AD}"/>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0" name="TextBox 59">
          <a:extLst>
            <a:ext uri="{FF2B5EF4-FFF2-40B4-BE49-F238E27FC236}">
              <a16:creationId xmlns:a16="http://schemas.microsoft.com/office/drawing/2014/main" id="{ED489F3D-0301-4F73-B1D5-BA5216CA6333}"/>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61" name="TextBox 60">
          <a:extLst>
            <a:ext uri="{FF2B5EF4-FFF2-40B4-BE49-F238E27FC236}">
              <a16:creationId xmlns:a16="http://schemas.microsoft.com/office/drawing/2014/main" id="{F1778BE6-C6FE-478C-8F34-ADFEC21B213E}"/>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2" name="TextBox 61">
          <a:extLst>
            <a:ext uri="{FF2B5EF4-FFF2-40B4-BE49-F238E27FC236}">
              <a16:creationId xmlns:a16="http://schemas.microsoft.com/office/drawing/2014/main" id="{482F0453-1F1B-424C-9049-9223608272CD}"/>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3" name="TextBox 62">
          <a:extLst>
            <a:ext uri="{FF2B5EF4-FFF2-40B4-BE49-F238E27FC236}">
              <a16:creationId xmlns:a16="http://schemas.microsoft.com/office/drawing/2014/main" id="{822DA623-4973-4EC3-8CCE-7BC85A1B59FC}"/>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4" name="TextBox 63">
          <a:extLst>
            <a:ext uri="{FF2B5EF4-FFF2-40B4-BE49-F238E27FC236}">
              <a16:creationId xmlns:a16="http://schemas.microsoft.com/office/drawing/2014/main" id="{F98D0C14-131F-4EBE-AD41-8AAADA0DFBA8}"/>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5" name="TextBox 64">
          <a:extLst>
            <a:ext uri="{FF2B5EF4-FFF2-40B4-BE49-F238E27FC236}">
              <a16:creationId xmlns:a16="http://schemas.microsoft.com/office/drawing/2014/main" id="{68459ADE-C7FD-42F7-9C3A-D4CF344E95DC}"/>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6" name="TextBox 65">
          <a:extLst>
            <a:ext uri="{FF2B5EF4-FFF2-40B4-BE49-F238E27FC236}">
              <a16:creationId xmlns:a16="http://schemas.microsoft.com/office/drawing/2014/main" id="{523F67C4-754E-4BF0-B47B-9276F17574C1}"/>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7" name="TextBox 66">
          <a:extLst>
            <a:ext uri="{FF2B5EF4-FFF2-40B4-BE49-F238E27FC236}">
              <a16:creationId xmlns:a16="http://schemas.microsoft.com/office/drawing/2014/main" id="{9B593B5B-B375-4C6D-82D1-66392934BE0E}"/>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8" name="TextBox 67">
          <a:extLst>
            <a:ext uri="{FF2B5EF4-FFF2-40B4-BE49-F238E27FC236}">
              <a16:creationId xmlns:a16="http://schemas.microsoft.com/office/drawing/2014/main" id="{8178C023-D071-40DC-9B03-246D5D4463A8}"/>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9" name="TextBox 68">
          <a:extLst>
            <a:ext uri="{FF2B5EF4-FFF2-40B4-BE49-F238E27FC236}">
              <a16:creationId xmlns:a16="http://schemas.microsoft.com/office/drawing/2014/main" id="{C727932C-0E64-4E19-A85C-97E8C63578C6}"/>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70" name="TextBox 69">
          <a:extLst>
            <a:ext uri="{FF2B5EF4-FFF2-40B4-BE49-F238E27FC236}">
              <a16:creationId xmlns:a16="http://schemas.microsoft.com/office/drawing/2014/main" id="{1C373DA4-E8B8-4E83-A60E-C30F33CEBE37}"/>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71" name="TextBox 70">
          <a:extLst>
            <a:ext uri="{FF2B5EF4-FFF2-40B4-BE49-F238E27FC236}">
              <a16:creationId xmlns:a16="http://schemas.microsoft.com/office/drawing/2014/main" id="{481E9B15-254C-4770-8962-C49617E9A345}"/>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72" name="TextBox 71">
          <a:extLst>
            <a:ext uri="{FF2B5EF4-FFF2-40B4-BE49-F238E27FC236}">
              <a16:creationId xmlns:a16="http://schemas.microsoft.com/office/drawing/2014/main" id="{7937B2F5-3A79-4985-B9A6-E271D9E3E37E}"/>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73" name="TextBox 72">
          <a:extLst>
            <a:ext uri="{FF2B5EF4-FFF2-40B4-BE49-F238E27FC236}">
              <a16:creationId xmlns:a16="http://schemas.microsoft.com/office/drawing/2014/main" id="{2E143C80-AC75-4E64-A0BD-E63ABCD9044D}"/>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74" name="TextBox 73">
          <a:extLst>
            <a:ext uri="{FF2B5EF4-FFF2-40B4-BE49-F238E27FC236}">
              <a16:creationId xmlns:a16="http://schemas.microsoft.com/office/drawing/2014/main" id="{EF1522DD-2A3F-40B4-B5E8-72BE8ED51BAE}"/>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75" name="TextBox 74">
          <a:extLst>
            <a:ext uri="{FF2B5EF4-FFF2-40B4-BE49-F238E27FC236}">
              <a16:creationId xmlns:a16="http://schemas.microsoft.com/office/drawing/2014/main" id="{0F3FE795-F40A-4D92-9B78-512C24351769}"/>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1</xdr:row>
      <xdr:rowOff>0</xdr:rowOff>
    </xdr:from>
    <xdr:ext cx="184731" cy="264560"/>
    <xdr:sp macro="" textlink="">
      <xdr:nvSpPr>
        <xdr:cNvPr id="76" name="TextBox 75">
          <a:extLst>
            <a:ext uri="{FF2B5EF4-FFF2-40B4-BE49-F238E27FC236}">
              <a16:creationId xmlns:a16="http://schemas.microsoft.com/office/drawing/2014/main" id="{CE93E746-2D7E-4228-8BFB-3B818B086F8E}"/>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1</xdr:row>
      <xdr:rowOff>0</xdr:rowOff>
    </xdr:from>
    <xdr:ext cx="184731" cy="264560"/>
    <xdr:sp macro="" textlink="">
      <xdr:nvSpPr>
        <xdr:cNvPr id="77" name="TextBox 76">
          <a:extLst>
            <a:ext uri="{FF2B5EF4-FFF2-40B4-BE49-F238E27FC236}">
              <a16:creationId xmlns:a16="http://schemas.microsoft.com/office/drawing/2014/main" id="{A3089EE4-2740-4A94-A60F-D443A259C417}"/>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1</xdr:row>
      <xdr:rowOff>0</xdr:rowOff>
    </xdr:from>
    <xdr:ext cx="184731" cy="264560"/>
    <xdr:sp macro="" textlink="">
      <xdr:nvSpPr>
        <xdr:cNvPr id="78" name="TextBox 77">
          <a:extLst>
            <a:ext uri="{FF2B5EF4-FFF2-40B4-BE49-F238E27FC236}">
              <a16:creationId xmlns:a16="http://schemas.microsoft.com/office/drawing/2014/main" id="{2D0DD3B1-9613-4996-B896-A7A35A88DBE1}"/>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1</xdr:row>
      <xdr:rowOff>0</xdr:rowOff>
    </xdr:from>
    <xdr:ext cx="184731" cy="264560"/>
    <xdr:sp macro="" textlink="">
      <xdr:nvSpPr>
        <xdr:cNvPr id="79" name="TextBox 78">
          <a:extLst>
            <a:ext uri="{FF2B5EF4-FFF2-40B4-BE49-F238E27FC236}">
              <a16:creationId xmlns:a16="http://schemas.microsoft.com/office/drawing/2014/main" id="{DD681E7C-25DA-4154-BF59-6E27F312C1F2}"/>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80" name="TextBox 79">
          <a:extLst>
            <a:ext uri="{FF2B5EF4-FFF2-40B4-BE49-F238E27FC236}">
              <a16:creationId xmlns:a16="http://schemas.microsoft.com/office/drawing/2014/main" id="{D714BF10-E4A4-44B3-8A8D-1BCBA63FB213}"/>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1</xdr:row>
      <xdr:rowOff>0</xdr:rowOff>
    </xdr:from>
    <xdr:ext cx="184731" cy="264560"/>
    <xdr:sp macro="" textlink="">
      <xdr:nvSpPr>
        <xdr:cNvPr id="81" name="TextBox 80">
          <a:extLst>
            <a:ext uri="{FF2B5EF4-FFF2-40B4-BE49-F238E27FC236}">
              <a16:creationId xmlns:a16="http://schemas.microsoft.com/office/drawing/2014/main" id="{6A40401A-3A19-45B2-8B74-4FEB631EEE53}"/>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82" name="TextBox 81">
          <a:extLst>
            <a:ext uri="{FF2B5EF4-FFF2-40B4-BE49-F238E27FC236}">
              <a16:creationId xmlns:a16="http://schemas.microsoft.com/office/drawing/2014/main" id="{FA666526-9D46-4BF7-9C85-CA31AF779417}"/>
            </a:ext>
          </a:extLst>
        </xdr:cNvPr>
        <xdr:cNvSpPr txBox="1"/>
      </xdr:nvSpPr>
      <xdr:spPr>
        <a:xfrm>
          <a:off x="9763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83" name="TextBox 82">
          <a:extLst>
            <a:ext uri="{FF2B5EF4-FFF2-40B4-BE49-F238E27FC236}">
              <a16:creationId xmlns:a16="http://schemas.microsoft.com/office/drawing/2014/main" id="{B13A9141-FDF9-46D2-B586-615802CD1251}"/>
            </a:ext>
          </a:extLst>
        </xdr:cNvPr>
        <xdr:cNvSpPr txBox="1"/>
      </xdr:nvSpPr>
      <xdr:spPr>
        <a:xfrm>
          <a:off x="9763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84" name="TextBox 83">
          <a:extLst>
            <a:ext uri="{FF2B5EF4-FFF2-40B4-BE49-F238E27FC236}">
              <a16:creationId xmlns:a16="http://schemas.microsoft.com/office/drawing/2014/main" id="{A12EE2CA-B290-40AE-AC85-B43C320817A3}"/>
            </a:ext>
          </a:extLst>
        </xdr:cNvPr>
        <xdr:cNvSpPr txBox="1"/>
      </xdr:nvSpPr>
      <xdr:spPr>
        <a:xfrm>
          <a:off x="9763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85" name="TextBox 84">
          <a:extLst>
            <a:ext uri="{FF2B5EF4-FFF2-40B4-BE49-F238E27FC236}">
              <a16:creationId xmlns:a16="http://schemas.microsoft.com/office/drawing/2014/main" id="{256D7CD2-0C83-4A02-873E-4F323797467C}"/>
            </a:ext>
          </a:extLst>
        </xdr:cNvPr>
        <xdr:cNvSpPr txBox="1"/>
      </xdr:nvSpPr>
      <xdr:spPr>
        <a:xfrm>
          <a:off x="9763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86" name="TextBox 85">
          <a:extLst>
            <a:ext uri="{FF2B5EF4-FFF2-40B4-BE49-F238E27FC236}">
              <a16:creationId xmlns:a16="http://schemas.microsoft.com/office/drawing/2014/main" id="{FC7017CF-94B5-4B38-848D-C0158DBC1473}"/>
            </a:ext>
          </a:extLst>
        </xdr:cNvPr>
        <xdr:cNvSpPr txBox="1"/>
      </xdr:nvSpPr>
      <xdr:spPr>
        <a:xfrm>
          <a:off x="9763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87" name="TextBox 86">
          <a:extLst>
            <a:ext uri="{FF2B5EF4-FFF2-40B4-BE49-F238E27FC236}">
              <a16:creationId xmlns:a16="http://schemas.microsoft.com/office/drawing/2014/main" id="{627B42D1-7296-40FA-96BB-A6A8C388BBB6}"/>
            </a:ext>
          </a:extLst>
        </xdr:cNvPr>
        <xdr:cNvSpPr txBox="1"/>
      </xdr:nvSpPr>
      <xdr:spPr>
        <a:xfrm>
          <a:off x="9763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1</xdr:row>
      <xdr:rowOff>0</xdr:rowOff>
    </xdr:from>
    <xdr:ext cx="184731" cy="264560"/>
    <xdr:sp macro="" textlink="">
      <xdr:nvSpPr>
        <xdr:cNvPr id="88" name="TextBox 87">
          <a:extLst>
            <a:ext uri="{FF2B5EF4-FFF2-40B4-BE49-F238E27FC236}">
              <a16:creationId xmlns:a16="http://schemas.microsoft.com/office/drawing/2014/main" id="{59BA4202-D693-43A7-A262-EE3663C9DB7D}"/>
            </a:ext>
          </a:extLst>
        </xdr:cNvPr>
        <xdr:cNvSpPr txBox="1"/>
      </xdr:nvSpPr>
      <xdr:spPr>
        <a:xfrm>
          <a:off x="87858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1</xdr:row>
      <xdr:rowOff>0</xdr:rowOff>
    </xdr:from>
    <xdr:ext cx="184731" cy="264560"/>
    <xdr:sp macro="" textlink="">
      <xdr:nvSpPr>
        <xdr:cNvPr id="89" name="TextBox 88">
          <a:extLst>
            <a:ext uri="{FF2B5EF4-FFF2-40B4-BE49-F238E27FC236}">
              <a16:creationId xmlns:a16="http://schemas.microsoft.com/office/drawing/2014/main" id="{54BCD20A-91CD-488A-9C37-ABF2DE48D0B3}"/>
            </a:ext>
          </a:extLst>
        </xdr:cNvPr>
        <xdr:cNvSpPr txBox="1"/>
      </xdr:nvSpPr>
      <xdr:spPr>
        <a:xfrm>
          <a:off x="87858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90" name="TextBox 89">
          <a:extLst>
            <a:ext uri="{FF2B5EF4-FFF2-40B4-BE49-F238E27FC236}">
              <a16:creationId xmlns:a16="http://schemas.microsoft.com/office/drawing/2014/main" id="{AD4D95E0-9DE0-42A1-897F-3209F49DEADA}"/>
            </a:ext>
          </a:extLst>
        </xdr:cNvPr>
        <xdr:cNvSpPr txBox="1"/>
      </xdr:nvSpPr>
      <xdr:spPr>
        <a:xfrm>
          <a:off x="9763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91" name="TextBox 90">
          <a:extLst>
            <a:ext uri="{FF2B5EF4-FFF2-40B4-BE49-F238E27FC236}">
              <a16:creationId xmlns:a16="http://schemas.microsoft.com/office/drawing/2014/main" id="{59743D3E-3D06-494B-ACEB-B7496C219420}"/>
            </a:ext>
          </a:extLst>
        </xdr:cNvPr>
        <xdr:cNvSpPr txBox="1"/>
      </xdr:nvSpPr>
      <xdr:spPr>
        <a:xfrm>
          <a:off x="9763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92" name="TextBox 91">
          <a:extLst>
            <a:ext uri="{FF2B5EF4-FFF2-40B4-BE49-F238E27FC236}">
              <a16:creationId xmlns:a16="http://schemas.microsoft.com/office/drawing/2014/main" id="{4D2EE524-0A7E-4C56-963F-A71BB01FBA89}"/>
            </a:ext>
          </a:extLst>
        </xdr:cNvPr>
        <xdr:cNvSpPr txBox="1"/>
      </xdr:nvSpPr>
      <xdr:spPr>
        <a:xfrm>
          <a:off x="9763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93" name="TextBox 92">
          <a:extLst>
            <a:ext uri="{FF2B5EF4-FFF2-40B4-BE49-F238E27FC236}">
              <a16:creationId xmlns:a16="http://schemas.microsoft.com/office/drawing/2014/main" id="{314D2CDD-18DB-406A-B69B-CDF423156C54}"/>
            </a:ext>
          </a:extLst>
        </xdr:cNvPr>
        <xdr:cNvSpPr txBox="1"/>
      </xdr:nvSpPr>
      <xdr:spPr>
        <a:xfrm>
          <a:off x="9763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94" name="TextBox 93">
          <a:extLst>
            <a:ext uri="{FF2B5EF4-FFF2-40B4-BE49-F238E27FC236}">
              <a16:creationId xmlns:a16="http://schemas.microsoft.com/office/drawing/2014/main" id="{71A2388E-9D09-415F-89B2-AAE75BC3022C}"/>
            </a:ext>
          </a:extLst>
        </xdr:cNvPr>
        <xdr:cNvSpPr txBox="1"/>
      </xdr:nvSpPr>
      <xdr:spPr>
        <a:xfrm>
          <a:off x="9763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95" name="TextBox 94">
          <a:extLst>
            <a:ext uri="{FF2B5EF4-FFF2-40B4-BE49-F238E27FC236}">
              <a16:creationId xmlns:a16="http://schemas.microsoft.com/office/drawing/2014/main" id="{3A13A42D-9EFC-4863-A8DB-2CE2C4503177}"/>
            </a:ext>
          </a:extLst>
        </xdr:cNvPr>
        <xdr:cNvSpPr txBox="1"/>
      </xdr:nvSpPr>
      <xdr:spPr>
        <a:xfrm>
          <a:off x="9763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96" name="TextBox 95">
          <a:extLst>
            <a:ext uri="{FF2B5EF4-FFF2-40B4-BE49-F238E27FC236}">
              <a16:creationId xmlns:a16="http://schemas.microsoft.com/office/drawing/2014/main" id="{BB3CF14F-10D3-4AD3-9E11-9277F1A49DC5}"/>
            </a:ext>
          </a:extLst>
        </xdr:cNvPr>
        <xdr:cNvSpPr txBox="1"/>
      </xdr:nvSpPr>
      <xdr:spPr>
        <a:xfrm>
          <a:off x="806767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97" name="TextBox 96">
          <a:extLst>
            <a:ext uri="{FF2B5EF4-FFF2-40B4-BE49-F238E27FC236}">
              <a16:creationId xmlns:a16="http://schemas.microsoft.com/office/drawing/2014/main" id="{91C95F60-AEE5-47BC-A609-DE64F315FD15}"/>
            </a:ext>
          </a:extLst>
        </xdr:cNvPr>
        <xdr:cNvSpPr txBox="1"/>
      </xdr:nvSpPr>
      <xdr:spPr>
        <a:xfrm>
          <a:off x="806767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98" name="TextBox 97">
          <a:extLst>
            <a:ext uri="{FF2B5EF4-FFF2-40B4-BE49-F238E27FC236}">
              <a16:creationId xmlns:a16="http://schemas.microsoft.com/office/drawing/2014/main" id="{73391750-5BE7-4224-8199-93C8DAECCF6D}"/>
            </a:ext>
          </a:extLst>
        </xdr:cNvPr>
        <xdr:cNvSpPr txBox="1"/>
      </xdr:nvSpPr>
      <xdr:spPr>
        <a:xfrm>
          <a:off x="736663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99" name="TextBox 98">
          <a:extLst>
            <a:ext uri="{FF2B5EF4-FFF2-40B4-BE49-F238E27FC236}">
              <a16:creationId xmlns:a16="http://schemas.microsoft.com/office/drawing/2014/main" id="{224B3C1E-9A06-400D-98C7-F20D3AF14F6A}"/>
            </a:ext>
          </a:extLst>
        </xdr:cNvPr>
        <xdr:cNvSpPr txBox="1"/>
      </xdr:nvSpPr>
      <xdr:spPr>
        <a:xfrm>
          <a:off x="736663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100" name="TextBox 99">
          <a:extLst>
            <a:ext uri="{FF2B5EF4-FFF2-40B4-BE49-F238E27FC236}">
              <a16:creationId xmlns:a16="http://schemas.microsoft.com/office/drawing/2014/main" id="{7CA768E7-E584-405A-91F0-337E5BFD8F8A}"/>
            </a:ext>
          </a:extLst>
        </xdr:cNvPr>
        <xdr:cNvSpPr txBox="1"/>
      </xdr:nvSpPr>
      <xdr:spPr>
        <a:xfrm>
          <a:off x="9763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01" name="TextBox 100">
          <a:extLst>
            <a:ext uri="{FF2B5EF4-FFF2-40B4-BE49-F238E27FC236}">
              <a16:creationId xmlns:a16="http://schemas.microsoft.com/office/drawing/2014/main" id="{51548887-CDE3-40B5-911B-2CDBD7DB1BCE}"/>
            </a:ext>
          </a:extLst>
        </xdr:cNvPr>
        <xdr:cNvSpPr txBox="1"/>
      </xdr:nvSpPr>
      <xdr:spPr>
        <a:xfrm>
          <a:off x="806767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2" name="TextBox 101">
          <a:extLst>
            <a:ext uri="{FF2B5EF4-FFF2-40B4-BE49-F238E27FC236}">
              <a16:creationId xmlns:a16="http://schemas.microsoft.com/office/drawing/2014/main" id="{07F3E397-61AE-4189-8853-057539F1CEA9}"/>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3" name="TextBox 102">
          <a:extLst>
            <a:ext uri="{FF2B5EF4-FFF2-40B4-BE49-F238E27FC236}">
              <a16:creationId xmlns:a16="http://schemas.microsoft.com/office/drawing/2014/main" id="{48BEC7B0-6510-4043-A442-206EFF8C2018}"/>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4" name="TextBox 103">
          <a:extLst>
            <a:ext uri="{FF2B5EF4-FFF2-40B4-BE49-F238E27FC236}">
              <a16:creationId xmlns:a16="http://schemas.microsoft.com/office/drawing/2014/main" id="{B3EC6F53-1481-45CE-A6C8-184D1977D9F8}"/>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5" name="TextBox 104">
          <a:extLst>
            <a:ext uri="{FF2B5EF4-FFF2-40B4-BE49-F238E27FC236}">
              <a16:creationId xmlns:a16="http://schemas.microsoft.com/office/drawing/2014/main" id="{A5AB32D5-1D90-4577-997A-923AA42A33A6}"/>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6" name="TextBox 105">
          <a:extLst>
            <a:ext uri="{FF2B5EF4-FFF2-40B4-BE49-F238E27FC236}">
              <a16:creationId xmlns:a16="http://schemas.microsoft.com/office/drawing/2014/main" id="{B8889EAE-2FEB-4051-AEE1-E091E74EEB81}"/>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7" name="TextBox 106">
          <a:extLst>
            <a:ext uri="{FF2B5EF4-FFF2-40B4-BE49-F238E27FC236}">
              <a16:creationId xmlns:a16="http://schemas.microsoft.com/office/drawing/2014/main" id="{849ECC4D-B30A-4724-B1A0-4ADD96A61FA0}"/>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108" name="TextBox 107">
          <a:extLst>
            <a:ext uri="{FF2B5EF4-FFF2-40B4-BE49-F238E27FC236}">
              <a16:creationId xmlns:a16="http://schemas.microsoft.com/office/drawing/2014/main" id="{50A32048-4907-4078-AE76-7D715ECCBD0C}"/>
            </a:ext>
          </a:extLst>
        </xdr:cNvPr>
        <xdr:cNvSpPr txBox="1"/>
      </xdr:nvSpPr>
      <xdr:spPr>
        <a:xfrm>
          <a:off x="92621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109" name="TextBox 108">
          <a:extLst>
            <a:ext uri="{FF2B5EF4-FFF2-40B4-BE49-F238E27FC236}">
              <a16:creationId xmlns:a16="http://schemas.microsoft.com/office/drawing/2014/main" id="{35CBDDA3-2E1A-42BD-BDBE-C66B8F7031BB}"/>
            </a:ext>
          </a:extLst>
        </xdr:cNvPr>
        <xdr:cNvSpPr txBox="1"/>
      </xdr:nvSpPr>
      <xdr:spPr>
        <a:xfrm>
          <a:off x="92621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10" name="TextBox 109">
          <a:extLst>
            <a:ext uri="{FF2B5EF4-FFF2-40B4-BE49-F238E27FC236}">
              <a16:creationId xmlns:a16="http://schemas.microsoft.com/office/drawing/2014/main" id="{91B1A975-ECC6-42BC-8C78-5A0C5CD4E513}"/>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11" name="TextBox 110">
          <a:extLst>
            <a:ext uri="{FF2B5EF4-FFF2-40B4-BE49-F238E27FC236}">
              <a16:creationId xmlns:a16="http://schemas.microsoft.com/office/drawing/2014/main" id="{751AA0F1-9D83-4E42-874E-37D6DD25FC3C}"/>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12" name="TextBox 111">
          <a:extLst>
            <a:ext uri="{FF2B5EF4-FFF2-40B4-BE49-F238E27FC236}">
              <a16:creationId xmlns:a16="http://schemas.microsoft.com/office/drawing/2014/main" id="{02564711-B337-492F-84A9-F4B66F46746F}"/>
            </a:ext>
          </a:extLst>
        </xdr:cNvPr>
        <xdr:cNvSpPr txBox="1"/>
      </xdr:nvSpPr>
      <xdr:spPr>
        <a:xfrm>
          <a:off x="102393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13" name="TextBox 112">
          <a:extLst>
            <a:ext uri="{FF2B5EF4-FFF2-40B4-BE49-F238E27FC236}">
              <a16:creationId xmlns:a16="http://schemas.microsoft.com/office/drawing/2014/main" id="{8140373E-09FA-44BF-830A-DC0A1A65D99A}"/>
            </a:ext>
          </a:extLst>
        </xdr:cNvPr>
        <xdr:cNvSpPr txBox="1"/>
      </xdr:nvSpPr>
      <xdr:spPr>
        <a:xfrm>
          <a:off x="102393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14" name="TextBox 113">
          <a:extLst>
            <a:ext uri="{FF2B5EF4-FFF2-40B4-BE49-F238E27FC236}">
              <a16:creationId xmlns:a16="http://schemas.microsoft.com/office/drawing/2014/main" id="{4C5C2E17-C9F2-437E-8E9D-658F3D1C8212}"/>
            </a:ext>
          </a:extLst>
        </xdr:cNvPr>
        <xdr:cNvSpPr txBox="1"/>
      </xdr:nvSpPr>
      <xdr:spPr>
        <a:xfrm>
          <a:off x="102393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15" name="TextBox 114">
          <a:extLst>
            <a:ext uri="{FF2B5EF4-FFF2-40B4-BE49-F238E27FC236}">
              <a16:creationId xmlns:a16="http://schemas.microsoft.com/office/drawing/2014/main" id="{32884ED7-A6B7-4921-8DF7-D071886A7B6B}"/>
            </a:ext>
          </a:extLst>
        </xdr:cNvPr>
        <xdr:cNvSpPr txBox="1"/>
      </xdr:nvSpPr>
      <xdr:spPr>
        <a:xfrm>
          <a:off x="102393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16" name="TextBox 115">
          <a:extLst>
            <a:ext uri="{FF2B5EF4-FFF2-40B4-BE49-F238E27FC236}">
              <a16:creationId xmlns:a16="http://schemas.microsoft.com/office/drawing/2014/main" id="{820DDB67-06E8-4CDE-8A28-DA5A0EE3D08F}"/>
            </a:ext>
          </a:extLst>
        </xdr:cNvPr>
        <xdr:cNvSpPr txBox="1"/>
      </xdr:nvSpPr>
      <xdr:spPr>
        <a:xfrm>
          <a:off x="85439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17" name="TextBox 116">
          <a:extLst>
            <a:ext uri="{FF2B5EF4-FFF2-40B4-BE49-F238E27FC236}">
              <a16:creationId xmlns:a16="http://schemas.microsoft.com/office/drawing/2014/main" id="{CF34D6D8-5C86-4E74-A426-6B4FA628EE0F}"/>
            </a:ext>
          </a:extLst>
        </xdr:cNvPr>
        <xdr:cNvSpPr txBox="1"/>
      </xdr:nvSpPr>
      <xdr:spPr>
        <a:xfrm>
          <a:off x="85439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18" name="TextBox 117">
          <a:extLst>
            <a:ext uri="{FF2B5EF4-FFF2-40B4-BE49-F238E27FC236}">
              <a16:creationId xmlns:a16="http://schemas.microsoft.com/office/drawing/2014/main" id="{8313DC97-EB55-4987-ACDC-2B999765002C}"/>
            </a:ext>
          </a:extLst>
        </xdr:cNvPr>
        <xdr:cNvSpPr txBox="1"/>
      </xdr:nvSpPr>
      <xdr:spPr>
        <a:xfrm>
          <a:off x="78428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19" name="TextBox 118">
          <a:extLst>
            <a:ext uri="{FF2B5EF4-FFF2-40B4-BE49-F238E27FC236}">
              <a16:creationId xmlns:a16="http://schemas.microsoft.com/office/drawing/2014/main" id="{03882768-E1B2-4580-8E4D-F197A150BA0B}"/>
            </a:ext>
          </a:extLst>
        </xdr:cNvPr>
        <xdr:cNvSpPr txBox="1"/>
      </xdr:nvSpPr>
      <xdr:spPr>
        <a:xfrm>
          <a:off x="78428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20" name="TextBox 119">
          <a:extLst>
            <a:ext uri="{FF2B5EF4-FFF2-40B4-BE49-F238E27FC236}">
              <a16:creationId xmlns:a16="http://schemas.microsoft.com/office/drawing/2014/main" id="{0AE33EDD-DE49-491E-8AF8-E77AA0A8C295}"/>
            </a:ext>
          </a:extLst>
        </xdr:cNvPr>
        <xdr:cNvSpPr txBox="1"/>
      </xdr:nvSpPr>
      <xdr:spPr>
        <a:xfrm>
          <a:off x="102393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21" name="TextBox 120">
          <a:extLst>
            <a:ext uri="{FF2B5EF4-FFF2-40B4-BE49-F238E27FC236}">
              <a16:creationId xmlns:a16="http://schemas.microsoft.com/office/drawing/2014/main" id="{B1C27B90-7C60-4FBF-AB39-DA8A8838DFAC}"/>
            </a:ext>
          </a:extLst>
        </xdr:cNvPr>
        <xdr:cNvSpPr txBox="1"/>
      </xdr:nvSpPr>
      <xdr:spPr>
        <a:xfrm>
          <a:off x="85439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22" name="TextBox 121">
          <a:extLst>
            <a:ext uri="{FF2B5EF4-FFF2-40B4-BE49-F238E27FC236}">
              <a16:creationId xmlns:a16="http://schemas.microsoft.com/office/drawing/2014/main" id="{9F2491DB-0502-4433-BCE2-13EACD9446BC}"/>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23" name="TextBox 122">
          <a:extLst>
            <a:ext uri="{FF2B5EF4-FFF2-40B4-BE49-F238E27FC236}">
              <a16:creationId xmlns:a16="http://schemas.microsoft.com/office/drawing/2014/main" id="{F69CBD5C-E43A-4FAF-82FA-6E22039344BF}"/>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24" name="TextBox 123">
          <a:extLst>
            <a:ext uri="{FF2B5EF4-FFF2-40B4-BE49-F238E27FC236}">
              <a16:creationId xmlns:a16="http://schemas.microsoft.com/office/drawing/2014/main" id="{1B604BFC-67E0-4768-9090-D205481FD3F0}"/>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25" name="TextBox 124">
          <a:extLst>
            <a:ext uri="{FF2B5EF4-FFF2-40B4-BE49-F238E27FC236}">
              <a16:creationId xmlns:a16="http://schemas.microsoft.com/office/drawing/2014/main" id="{FDEE9D0A-257E-4583-A622-7C062ED0906E}"/>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26" name="TextBox 125">
          <a:extLst>
            <a:ext uri="{FF2B5EF4-FFF2-40B4-BE49-F238E27FC236}">
              <a16:creationId xmlns:a16="http://schemas.microsoft.com/office/drawing/2014/main" id="{04053C11-1BAB-4E5A-B829-B8512AA774A6}"/>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27" name="TextBox 126">
          <a:extLst>
            <a:ext uri="{FF2B5EF4-FFF2-40B4-BE49-F238E27FC236}">
              <a16:creationId xmlns:a16="http://schemas.microsoft.com/office/drawing/2014/main" id="{4CB78E66-B41F-4CFD-AF13-AF63F250DED8}"/>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28" name="TextBox 127">
          <a:extLst>
            <a:ext uri="{FF2B5EF4-FFF2-40B4-BE49-F238E27FC236}">
              <a16:creationId xmlns:a16="http://schemas.microsoft.com/office/drawing/2014/main" id="{27B3B9EB-F7C3-4636-9ED3-ED91B470D8D5}"/>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29" name="TextBox 128">
          <a:extLst>
            <a:ext uri="{FF2B5EF4-FFF2-40B4-BE49-F238E27FC236}">
              <a16:creationId xmlns:a16="http://schemas.microsoft.com/office/drawing/2014/main" id="{4BA898EC-1A14-4397-9081-7CE16AAFC0FA}"/>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30" name="TextBox 129">
          <a:extLst>
            <a:ext uri="{FF2B5EF4-FFF2-40B4-BE49-F238E27FC236}">
              <a16:creationId xmlns:a16="http://schemas.microsoft.com/office/drawing/2014/main" id="{8C3E9B18-AA05-42FA-A996-A2E611C7D623}"/>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31" name="TextBox 130">
          <a:extLst>
            <a:ext uri="{FF2B5EF4-FFF2-40B4-BE49-F238E27FC236}">
              <a16:creationId xmlns:a16="http://schemas.microsoft.com/office/drawing/2014/main" id="{3CA17F24-5B2C-416A-8B66-BEC75008ED94}"/>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132" name="TextBox 131">
          <a:extLst>
            <a:ext uri="{FF2B5EF4-FFF2-40B4-BE49-F238E27FC236}">
              <a16:creationId xmlns:a16="http://schemas.microsoft.com/office/drawing/2014/main" id="{605BFB6A-F87E-42D3-B61F-614DFCD5D96B}"/>
            </a:ext>
          </a:extLst>
        </xdr:cNvPr>
        <xdr:cNvSpPr txBox="1"/>
      </xdr:nvSpPr>
      <xdr:spPr>
        <a:xfrm>
          <a:off x="1585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133" name="TextBox 132">
          <a:extLst>
            <a:ext uri="{FF2B5EF4-FFF2-40B4-BE49-F238E27FC236}">
              <a16:creationId xmlns:a16="http://schemas.microsoft.com/office/drawing/2014/main" id="{004796D6-92FF-4DD9-BC25-A44D08EBDA32}"/>
            </a:ext>
          </a:extLst>
        </xdr:cNvPr>
        <xdr:cNvSpPr txBox="1"/>
      </xdr:nvSpPr>
      <xdr:spPr>
        <a:xfrm>
          <a:off x="1585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134" name="TextBox 133">
          <a:extLst>
            <a:ext uri="{FF2B5EF4-FFF2-40B4-BE49-F238E27FC236}">
              <a16:creationId xmlns:a16="http://schemas.microsoft.com/office/drawing/2014/main" id="{1E1576CA-DA78-47B4-ABC0-5B475E7ADBF1}"/>
            </a:ext>
          </a:extLst>
        </xdr:cNvPr>
        <xdr:cNvSpPr txBox="1"/>
      </xdr:nvSpPr>
      <xdr:spPr>
        <a:xfrm>
          <a:off x="1585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135" name="TextBox 134">
          <a:extLst>
            <a:ext uri="{FF2B5EF4-FFF2-40B4-BE49-F238E27FC236}">
              <a16:creationId xmlns:a16="http://schemas.microsoft.com/office/drawing/2014/main" id="{4B3E8FF1-5F46-4790-B6A4-80B118B756F5}"/>
            </a:ext>
          </a:extLst>
        </xdr:cNvPr>
        <xdr:cNvSpPr txBox="1"/>
      </xdr:nvSpPr>
      <xdr:spPr>
        <a:xfrm>
          <a:off x="1585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136" name="TextBox 135">
          <a:extLst>
            <a:ext uri="{FF2B5EF4-FFF2-40B4-BE49-F238E27FC236}">
              <a16:creationId xmlns:a16="http://schemas.microsoft.com/office/drawing/2014/main" id="{5614A2D6-64F3-41A2-9220-FB39804756FA}"/>
            </a:ext>
          </a:extLst>
        </xdr:cNvPr>
        <xdr:cNvSpPr txBox="1"/>
      </xdr:nvSpPr>
      <xdr:spPr>
        <a:xfrm>
          <a:off x="152495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137" name="TextBox 136">
          <a:extLst>
            <a:ext uri="{FF2B5EF4-FFF2-40B4-BE49-F238E27FC236}">
              <a16:creationId xmlns:a16="http://schemas.microsoft.com/office/drawing/2014/main" id="{6FBD7D3E-374F-4F73-922D-60F54FBCF214}"/>
            </a:ext>
          </a:extLst>
        </xdr:cNvPr>
        <xdr:cNvSpPr txBox="1"/>
      </xdr:nvSpPr>
      <xdr:spPr>
        <a:xfrm>
          <a:off x="152495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138" name="TextBox 137">
          <a:extLst>
            <a:ext uri="{FF2B5EF4-FFF2-40B4-BE49-F238E27FC236}">
              <a16:creationId xmlns:a16="http://schemas.microsoft.com/office/drawing/2014/main" id="{A605C1FE-0A38-4A59-8E89-0CD6A7CA9D08}"/>
            </a:ext>
          </a:extLst>
        </xdr:cNvPr>
        <xdr:cNvSpPr txBox="1"/>
      </xdr:nvSpPr>
      <xdr:spPr>
        <a:xfrm>
          <a:off x="152495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139" name="TextBox 138">
          <a:extLst>
            <a:ext uri="{FF2B5EF4-FFF2-40B4-BE49-F238E27FC236}">
              <a16:creationId xmlns:a16="http://schemas.microsoft.com/office/drawing/2014/main" id="{C36E88B5-49A7-4B68-BA7E-AB9E2A36D86A}"/>
            </a:ext>
          </a:extLst>
        </xdr:cNvPr>
        <xdr:cNvSpPr txBox="1"/>
      </xdr:nvSpPr>
      <xdr:spPr>
        <a:xfrm>
          <a:off x="152495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140" name="TextBox 139">
          <a:extLst>
            <a:ext uri="{FF2B5EF4-FFF2-40B4-BE49-F238E27FC236}">
              <a16:creationId xmlns:a16="http://schemas.microsoft.com/office/drawing/2014/main" id="{01FCDEDC-27B5-4ADC-B25E-F15BB5592167}"/>
            </a:ext>
          </a:extLst>
        </xdr:cNvPr>
        <xdr:cNvSpPr txBox="1"/>
      </xdr:nvSpPr>
      <xdr:spPr>
        <a:xfrm>
          <a:off x="1585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141" name="TextBox 140">
          <a:extLst>
            <a:ext uri="{FF2B5EF4-FFF2-40B4-BE49-F238E27FC236}">
              <a16:creationId xmlns:a16="http://schemas.microsoft.com/office/drawing/2014/main" id="{68CB5F3D-DF0A-4262-88C3-AE7177E30B23}"/>
            </a:ext>
          </a:extLst>
        </xdr:cNvPr>
        <xdr:cNvSpPr txBox="1"/>
      </xdr:nvSpPr>
      <xdr:spPr>
        <a:xfrm>
          <a:off x="152495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42" name="TextBox 141">
          <a:extLst>
            <a:ext uri="{FF2B5EF4-FFF2-40B4-BE49-F238E27FC236}">
              <a16:creationId xmlns:a16="http://schemas.microsoft.com/office/drawing/2014/main" id="{3A685511-3597-419F-BA48-2F1253A2DD75}"/>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43" name="TextBox 142">
          <a:extLst>
            <a:ext uri="{FF2B5EF4-FFF2-40B4-BE49-F238E27FC236}">
              <a16:creationId xmlns:a16="http://schemas.microsoft.com/office/drawing/2014/main" id="{88453257-81CA-4801-A0BA-F196E6793081}"/>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44" name="TextBox 143">
          <a:extLst>
            <a:ext uri="{FF2B5EF4-FFF2-40B4-BE49-F238E27FC236}">
              <a16:creationId xmlns:a16="http://schemas.microsoft.com/office/drawing/2014/main" id="{90742FE2-93F1-45A9-ABEA-A17D7B09A18F}"/>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45" name="TextBox 144">
          <a:extLst>
            <a:ext uri="{FF2B5EF4-FFF2-40B4-BE49-F238E27FC236}">
              <a16:creationId xmlns:a16="http://schemas.microsoft.com/office/drawing/2014/main" id="{58077894-1576-4ED7-9CE3-DA3B2724D658}"/>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46" name="TextBox 145">
          <a:extLst>
            <a:ext uri="{FF2B5EF4-FFF2-40B4-BE49-F238E27FC236}">
              <a16:creationId xmlns:a16="http://schemas.microsoft.com/office/drawing/2014/main" id="{16DA3A4E-7179-4AAF-8B56-CD64E7B92F8A}"/>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47" name="TextBox 146">
          <a:extLst>
            <a:ext uri="{FF2B5EF4-FFF2-40B4-BE49-F238E27FC236}">
              <a16:creationId xmlns:a16="http://schemas.microsoft.com/office/drawing/2014/main" id="{DB73022F-AD57-4FCA-A696-0D2E33222C70}"/>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148" name="TextBox 147">
          <a:extLst>
            <a:ext uri="{FF2B5EF4-FFF2-40B4-BE49-F238E27FC236}">
              <a16:creationId xmlns:a16="http://schemas.microsoft.com/office/drawing/2014/main" id="{289CB813-5C9A-48B8-9397-4B7F06015C46}"/>
            </a:ext>
          </a:extLst>
        </xdr:cNvPr>
        <xdr:cNvSpPr txBox="1"/>
      </xdr:nvSpPr>
      <xdr:spPr>
        <a:xfrm>
          <a:off x="92621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149" name="TextBox 148">
          <a:extLst>
            <a:ext uri="{FF2B5EF4-FFF2-40B4-BE49-F238E27FC236}">
              <a16:creationId xmlns:a16="http://schemas.microsoft.com/office/drawing/2014/main" id="{F99D01FF-7F63-45E7-B076-55BA59887CB7}"/>
            </a:ext>
          </a:extLst>
        </xdr:cNvPr>
        <xdr:cNvSpPr txBox="1"/>
      </xdr:nvSpPr>
      <xdr:spPr>
        <a:xfrm>
          <a:off x="92621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50" name="TextBox 149">
          <a:extLst>
            <a:ext uri="{FF2B5EF4-FFF2-40B4-BE49-F238E27FC236}">
              <a16:creationId xmlns:a16="http://schemas.microsoft.com/office/drawing/2014/main" id="{BF8AC42C-FA4E-4447-A5C7-B9574473CCAF}"/>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51" name="TextBox 150">
          <a:extLst>
            <a:ext uri="{FF2B5EF4-FFF2-40B4-BE49-F238E27FC236}">
              <a16:creationId xmlns:a16="http://schemas.microsoft.com/office/drawing/2014/main" id="{AE82038D-F503-4C0C-AC03-DB45AA22C88D}"/>
            </a:ext>
          </a:extLst>
        </xdr:cNvPr>
        <xdr:cNvSpPr txBox="1"/>
      </xdr:nvSpPr>
      <xdr:spPr>
        <a:xfrm>
          <a:off x="10239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2" name="TextBox 151">
          <a:extLst>
            <a:ext uri="{FF2B5EF4-FFF2-40B4-BE49-F238E27FC236}">
              <a16:creationId xmlns:a16="http://schemas.microsoft.com/office/drawing/2014/main" id="{B0A32CEA-6620-4429-83DE-898D23F6E8A3}"/>
            </a:ext>
          </a:extLst>
        </xdr:cNvPr>
        <xdr:cNvSpPr txBox="1"/>
      </xdr:nvSpPr>
      <xdr:spPr>
        <a:xfrm>
          <a:off x="102393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3" name="TextBox 152">
          <a:extLst>
            <a:ext uri="{FF2B5EF4-FFF2-40B4-BE49-F238E27FC236}">
              <a16:creationId xmlns:a16="http://schemas.microsoft.com/office/drawing/2014/main" id="{276EA9B0-5ECD-41B6-B06D-3B4F6E736C0B}"/>
            </a:ext>
          </a:extLst>
        </xdr:cNvPr>
        <xdr:cNvSpPr txBox="1"/>
      </xdr:nvSpPr>
      <xdr:spPr>
        <a:xfrm>
          <a:off x="102393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4" name="TextBox 153">
          <a:extLst>
            <a:ext uri="{FF2B5EF4-FFF2-40B4-BE49-F238E27FC236}">
              <a16:creationId xmlns:a16="http://schemas.microsoft.com/office/drawing/2014/main" id="{C08AF3D7-6835-4CDF-A27A-A582A816FC7D}"/>
            </a:ext>
          </a:extLst>
        </xdr:cNvPr>
        <xdr:cNvSpPr txBox="1"/>
      </xdr:nvSpPr>
      <xdr:spPr>
        <a:xfrm>
          <a:off x="102393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5" name="TextBox 154">
          <a:extLst>
            <a:ext uri="{FF2B5EF4-FFF2-40B4-BE49-F238E27FC236}">
              <a16:creationId xmlns:a16="http://schemas.microsoft.com/office/drawing/2014/main" id="{3EE739AA-25EC-4C1D-B36C-F1B5873CFC28}"/>
            </a:ext>
          </a:extLst>
        </xdr:cNvPr>
        <xdr:cNvSpPr txBox="1"/>
      </xdr:nvSpPr>
      <xdr:spPr>
        <a:xfrm>
          <a:off x="102393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56" name="TextBox 155">
          <a:extLst>
            <a:ext uri="{FF2B5EF4-FFF2-40B4-BE49-F238E27FC236}">
              <a16:creationId xmlns:a16="http://schemas.microsoft.com/office/drawing/2014/main" id="{541FE92A-233E-4C70-A659-E8B4B0F35838}"/>
            </a:ext>
          </a:extLst>
        </xdr:cNvPr>
        <xdr:cNvSpPr txBox="1"/>
      </xdr:nvSpPr>
      <xdr:spPr>
        <a:xfrm>
          <a:off x="85439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57" name="TextBox 156">
          <a:extLst>
            <a:ext uri="{FF2B5EF4-FFF2-40B4-BE49-F238E27FC236}">
              <a16:creationId xmlns:a16="http://schemas.microsoft.com/office/drawing/2014/main" id="{43D44235-CAFF-44EE-8669-EC4C1F933DD6}"/>
            </a:ext>
          </a:extLst>
        </xdr:cNvPr>
        <xdr:cNvSpPr txBox="1"/>
      </xdr:nvSpPr>
      <xdr:spPr>
        <a:xfrm>
          <a:off x="85439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58" name="TextBox 157">
          <a:extLst>
            <a:ext uri="{FF2B5EF4-FFF2-40B4-BE49-F238E27FC236}">
              <a16:creationId xmlns:a16="http://schemas.microsoft.com/office/drawing/2014/main" id="{A569C1AF-BBAE-41FF-A3FA-2A41AD8BD52E}"/>
            </a:ext>
          </a:extLst>
        </xdr:cNvPr>
        <xdr:cNvSpPr txBox="1"/>
      </xdr:nvSpPr>
      <xdr:spPr>
        <a:xfrm>
          <a:off x="78428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59" name="TextBox 158">
          <a:extLst>
            <a:ext uri="{FF2B5EF4-FFF2-40B4-BE49-F238E27FC236}">
              <a16:creationId xmlns:a16="http://schemas.microsoft.com/office/drawing/2014/main" id="{99AD20DE-365E-4A07-8110-3C484A690D1A}"/>
            </a:ext>
          </a:extLst>
        </xdr:cNvPr>
        <xdr:cNvSpPr txBox="1"/>
      </xdr:nvSpPr>
      <xdr:spPr>
        <a:xfrm>
          <a:off x="78428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60" name="TextBox 159">
          <a:extLst>
            <a:ext uri="{FF2B5EF4-FFF2-40B4-BE49-F238E27FC236}">
              <a16:creationId xmlns:a16="http://schemas.microsoft.com/office/drawing/2014/main" id="{388511E7-B687-41D0-AFFF-E913848247B7}"/>
            </a:ext>
          </a:extLst>
        </xdr:cNvPr>
        <xdr:cNvSpPr txBox="1"/>
      </xdr:nvSpPr>
      <xdr:spPr>
        <a:xfrm>
          <a:off x="102393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1" name="TextBox 160">
          <a:extLst>
            <a:ext uri="{FF2B5EF4-FFF2-40B4-BE49-F238E27FC236}">
              <a16:creationId xmlns:a16="http://schemas.microsoft.com/office/drawing/2014/main" id="{9B85C630-371F-41D0-839B-AFE1F9362FAD}"/>
            </a:ext>
          </a:extLst>
        </xdr:cNvPr>
        <xdr:cNvSpPr txBox="1"/>
      </xdr:nvSpPr>
      <xdr:spPr>
        <a:xfrm>
          <a:off x="85439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62" name="TextBox 161">
          <a:extLst>
            <a:ext uri="{FF2B5EF4-FFF2-40B4-BE49-F238E27FC236}">
              <a16:creationId xmlns:a16="http://schemas.microsoft.com/office/drawing/2014/main" id="{D4EAC2B9-8E1F-4F54-8A76-B1389726A302}"/>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63" name="TextBox 162">
          <a:extLst>
            <a:ext uri="{FF2B5EF4-FFF2-40B4-BE49-F238E27FC236}">
              <a16:creationId xmlns:a16="http://schemas.microsoft.com/office/drawing/2014/main" id="{643E6D9C-B24B-4140-AC9C-AD4CA530955C}"/>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64" name="TextBox 163">
          <a:extLst>
            <a:ext uri="{FF2B5EF4-FFF2-40B4-BE49-F238E27FC236}">
              <a16:creationId xmlns:a16="http://schemas.microsoft.com/office/drawing/2014/main" id="{F358095C-03B5-4293-9AE4-B7D9D7A7A39B}"/>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65" name="TextBox 164">
          <a:extLst>
            <a:ext uri="{FF2B5EF4-FFF2-40B4-BE49-F238E27FC236}">
              <a16:creationId xmlns:a16="http://schemas.microsoft.com/office/drawing/2014/main" id="{660E9CEC-9959-41B9-829E-A8F0A80C1B1E}"/>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66" name="TextBox 165">
          <a:extLst>
            <a:ext uri="{FF2B5EF4-FFF2-40B4-BE49-F238E27FC236}">
              <a16:creationId xmlns:a16="http://schemas.microsoft.com/office/drawing/2014/main" id="{C2E58731-AE2A-4C0E-95B1-85976ECCD2AF}"/>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67" name="TextBox 166">
          <a:extLst>
            <a:ext uri="{FF2B5EF4-FFF2-40B4-BE49-F238E27FC236}">
              <a16:creationId xmlns:a16="http://schemas.microsoft.com/office/drawing/2014/main" id="{438A64B4-E542-4ED5-A0C6-B87E319ABC96}"/>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68" name="TextBox 167">
          <a:extLst>
            <a:ext uri="{FF2B5EF4-FFF2-40B4-BE49-F238E27FC236}">
              <a16:creationId xmlns:a16="http://schemas.microsoft.com/office/drawing/2014/main" id="{4D61FA90-ECCC-4D60-A064-4FA71D23E26C}"/>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69" name="TextBox 168">
          <a:extLst>
            <a:ext uri="{FF2B5EF4-FFF2-40B4-BE49-F238E27FC236}">
              <a16:creationId xmlns:a16="http://schemas.microsoft.com/office/drawing/2014/main" id="{BD587B8B-8CBE-471A-9F93-571132935751}"/>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70" name="TextBox 169">
          <a:extLst>
            <a:ext uri="{FF2B5EF4-FFF2-40B4-BE49-F238E27FC236}">
              <a16:creationId xmlns:a16="http://schemas.microsoft.com/office/drawing/2014/main" id="{1B6B668F-F491-43D4-AEFC-952DFB89095B}"/>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171" name="TextBox 170">
          <a:extLst>
            <a:ext uri="{FF2B5EF4-FFF2-40B4-BE49-F238E27FC236}">
              <a16:creationId xmlns:a16="http://schemas.microsoft.com/office/drawing/2014/main" id="{8DA31E9E-8596-4049-A327-FF2886FA9DEF}"/>
            </a:ext>
          </a:extLst>
        </xdr:cNvPr>
        <xdr:cNvSpPr txBox="1"/>
      </xdr:nvSpPr>
      <xdr:spPr>
        <a:xfrm>
          <a:off x="1585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172" name="TextBox 171">
          <a:extLst>
            <a:ext uri="{FF2B5EF4-FFF2-40B4-BE49-F238E27FC236}">
              <a16:creationId xmlns:a16="http://schemas.microsoft.com/office/drawing/2014/main" id="{DCD5C98B-88D1-4D0D-8E7A-FEFB7BB552EB}"/>
            </a:ext>
          </a:extLst>
        </xdr:cNvPr>
        <xdr:cNvSpPr txBox="1"/>
      </xdr:nvSpPr>
      <xdr:spPr>
        <a:xfrm>
          <a:off x="1585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173" name="TextBox 172">
          <a:extLst>
            <a:ext uri="{FF2B5EF4-FFF2-40B4-BE49-F238E27FC236}">
              <a16:creationId xmlns:a16="http://schemas.microsoft.com/office/drawing/2014/main" id="{D4B3F3A9-7CEC-4305-891C-6036AC61B4D5}"/>
            </a:ext>
          </a:extLst>
        </xdr:cNvPr>
        <xdr:cNvSpPr txBox="1"/>
      </xdr:nvSpPr>
      <xdr:spPr>
        <a:xfrm>
          <a:off x="1585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174" name="TextBox 173">
          <a:extLst>
            <a:ext uri="{FF2B5EF4-FFF2-40B4-BE49-F238E27FC236}">
              <a16:creationId xmlns:a16="http://schemas.microsoft.com/office/drawing/2014/main" id="{C068483D-6D87-4F1D-B953-5B30E17BBC47}"/>
            </a:ext>
          </a:extLst>
        </xdr:cNvPr>
        <xdr:cNvSpPr txBox="1"/>
      </xdr:nvSpPr>
      <xdr:spPr>
        <a:xfrm>
          <a:off x="1585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175" name="TextBox 174">
          <a:extLst>
            <a:ext uri="{FF2B5EF4-FFF2-40B4-BE49-F238E27FC236}">
              <a16:creationId xmlns:a16="http://schemas.microsoft.com/office/drawing/2014/main" id="{1448BD94-E26E-4134-A749-DD08BCAC43EF}"/>
            </a:ext>
          </a:extLst>
        </xdr:cNvPr>
        <xdr:cNvSpPr txBox="1"/>
      </xdr:nvSpPr>
      <xdr:spPr>
        <a:xfrm>
          <a:off x="1585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176" name="TextBox 175">
          <a:extLst>
            <a:ext uri="{FF2B5EF4-FFF2-40B4-BE49-F238E27FC236}">
              <a16:creationId xmlns:a16="http://schemas.microsoft.com/office/drawing/2014/main" id="{FEAEA7B6-2FFE-4F7E-8943-F9459FADD42E}"/>
            </a:ext>
          </a:extLst>
        </xdr:cNvPr>
        <xdr:cNvSpPr txBox="1"/>
      </xdr:nvSpPr>
      <xdr:spPr>
        <a:xfrm>
          <a:off x="152495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177" name="TextBox 176">
          <a:extLst>
            <a:ext uri="{FF2B5EF4-FFF2-40B4-BE49-F238E27FC236}">
              <a16:creationId xmlns:a16="http://schemas.microsoft.com/office/drawing/2014/main" id="{CE6D18BB-EE6D-4CF8-B7F1-C3A3DBB1A127}"/>
            </a:ext>
          </a:extLst>
        </xdr:cNvPr>
        <xdr:cNvSpPr txBox="1"/>
      </xdr:nvSpPr>
      <xdr:spPr>
        <a:xfrm>
          <a:off x="152495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178" name="TextBox 177">
          <a:extLst>
            <a:ext uri="{FF2B5EF4-FFF2-40B4-BE49-F238E27FC236}">
              <a16:creationId xmlns:a16="http://schemas.microsoft.com/office/drawing/2014/main" id="{1E950CC2-2B19-4106-9D9D-72D25B6917F7}"/>
            </a:ext>
          </a:extLst>
        </xdr:cNvPr>
        <xdr:cNvSpPr txBox="1"/>
      </xdr:nvSpPr>
      <xdr:spPr>
        <a:xfrm>
          <a:off x="152495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179" name="TextBox 178">
          <a:extLst>
            <a:ext uri="{FF2B5EF4-FFF2-40B4-BE49-F238E27FC236}">
              <a16:creationId xmlns:a16="http://schemas.microsoft.com/office/drawing/2014/main" id="{B4D98D74-4C78-43B2-BFD5-61893182C4DC}"/>
            </a:ext>
          </a:extLst>
        </xdr:cNvPr>
        <xdr:cNvSpPr txBox="1"/>
      </xdr:nvSpPr>
      <xdr:spPr>
        <a:xfrm>
          <a:off x="152495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180" name="TextBox 179">
          <a:extLst>
            <a:ext uri="{FF2B5EF4-FFF2-40B4-BE49-F238E27FC236}">
              <a16:creationId xmlns:a16="http://schemas.microsoft.com/office/drawing/2014/main" id="{B692D143-4536-4B64-AC5F-295264581B7B}"/>
            </a:ext>
          </a:extLst>
        </xdr:cNvPr>
        <xdr:cNvSpPr txBox="1"/>
      </xdr:nvSpPr>
      <xdr:spPr>
        <a:xfrm>
          <a:off x="1585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181" name="TextBox 180">
          <a:extLst>
            <a:ext uri="{FF2B5EF4-FFF2-40B4-BE49-F238E27FC236}">
              <a16:creationId xmlns:a16="http://schemas.microsoft.com/office/drawing/2014/main" id="{8A6EDB6D-A981-4A5F-89EE-5404C15F9527}"/>
            </a:ext>
          </a:extLst>
        </xdr:cNvPr>
        <xdr:cNvSpPr txBox="1"/>
      </xdr:nvSpPr>
      <xdr:spPr>
        <a:xfrm>
          <a:off x="152495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257EA22-A2F7-47F4-85AE-8544BC3A590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08E8F30-E770-46B5-ACB4-2F72DE69C3C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C5D34B97-4CCC-4C66-95F4-0A8DAF66D89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0B5732A9-440D-41F4-90FF-8233AFD4824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EE81C7E7-8B81-41D2-AA16-72149031D69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570ECD09-5802-41E9-A190-1D50D97DA6E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D51C025C-5F57-4EC9-AACE-393096553C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D2FA45CA-0735-4769-A044-E0F6490284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F9F95A0-C7AE-477A-B167-08F182B2D83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26B9A65C-09E3-4724-9C86-6239A429C2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7F11540E-8430-4D3A-ABE2-6DE0C3FC096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470E8031-A5F1-4923-AA15-D33E623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71C177F3-889E-4882-91DE-8B261622603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61033729-EBD1-4808-9788-70F22464842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DADE5CD4-69B5-4C01-9625-F510DF0CA95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7AEF1230-E0CC-4D44-9337-FAA12DB7CE2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5C69AEDF-E353-45B2-80B1-263F9FF3CFB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FEE3B437-BD2F-4129-9FB7-2C08BD83C61B}"/>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D990583D-BDA1-4585-BCD5-1B72A7C2FA5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A1E6D9EB-A0CC-48BE-B557-34120B4C9B8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D649B9B4-F9A8-45DB-81EF-4E47CAD7A61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A33C52B0-6606-4ED1-AC2D-E01F2970E5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AD110849-D88E-4183-A385-0320ADEEC45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A44A8681-DF0C-490C-8F65-6759F497C0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A6D4952E-C9AC-4FDD-83C8-BB5C95933BD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5C7F5D9D-DDEE-4F98-BF48-C04F617A31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AB8736AF-9744-47A0-A2AA-956741F0CCA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4AD59F8D-D112-4010-9DC5-451E87E71E5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BD533B6B-1B76-4BB0-AA2D-25B0766F21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4AFED836-BEC7-453C-ABAD-C733B6D174A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A66E5BFE-243C-4ABB-B2C1-A8477EB3F7D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A1AE5C37-1071-4186-B241-EDFF668733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A707A043-EACD-4A4C-A927-5F3C74A474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52089BB5-4DEF-4D61-9636-8817F90CE6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479ECCBD-FEBB-48FF-AA49-20496FB87F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60196C23-BA1B-4572-AA96-5E7C9B2CD16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3EC37238-E459-4FD1-8ED3-0D903BB6D7C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6ECBD270-6993-4E92-AD18-09A826F1DC4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165DFCA1-AFCD-4B8C-B8D1-EBFD5BE7F93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03F6C1AF-D728-4AFE-9572-BB53D6CABCA5}"/>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18AD99FD-861D-4B0E-8F24-EAFC9CFA77B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FAAF59DC-7E2B-4B8B-A8F4-483082FEF5D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48DA993F-1D31-4B9C-8A58-26547C738E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0BDF737A-6BED-4E54-9378-C33F5930334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71ABA3A3-D4A0-45F7-BB25-C2FA706DB6E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5489CC49-41ED-4492-A76C-F6B376AD8B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D5CE7783-628E-4167-9F5B-B75657D1B04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2135931-22FD-4B5E-9FC4-66FE31DE788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DB48A553-9DE7-41A7-B441-98575DE5528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55468FCA-090D-4F94-BE3E-0CA9434813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EBEC3D21-080D-49BC-AC39-E0B0A151B24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066731AD-E324-4A8B-A4E5-B79103CD149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852EED0F-5731-485C-B840-5B32E82A457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B538DC04-F522-4606-8918-FB7D9168CF5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65899FB8-1851-40E5-8967-C827507DD36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AE071989-16DF-4A25-A66E-62E2F45F35D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1FEE128E-8232-4242-BC3E-0CC91E474E6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6436BE75-516B-4A50-BD61-2078ABCBDA9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67F0C7BC-D9E6-4476-BB1A-0CAFEF88559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9E1ACFD7-938F-405B-9703-E82D8552F96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26B90FC6-7A18-4CB3-A9F6-C215C142B1E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9EA7A783-C0FC-4B8D-B5CD-C864D58E937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990206D3-1806-463F-BDBA-87D8D8AA6C9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49C270AE-5581-4886-877A-3D7BB3EA9CF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87F8ECBC-AFA6-4E7B-A818-C625B550A2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780B4579-3FAC-4A94-BCD8-8B0DC5A757D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B5B411D9-BE24-4ADB-9D9E-93240649AB5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921981BB-69EF-4BBC-8366-593470ED432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4040297D-BCCA-421C-BB5C-E434E1DC16D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4ABE74A2-7E9C-46A0-B849-0C108EFED44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5474128B-4413-4E89-B860-FB9012A984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8F0789DE-5D6B-4412-9A03-850E458B21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C457F9D4-81FC-48C4-9022-C70238155A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FF1365CB-5FBF-482A-B0A8-4659630B364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3A324661-1FC3-4AEE-BD1B-CF660A35C6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02557ABF-F0CE-4DD2-A4EC-045ABE79A7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74A9B384-AF22-45AD-9C3A-21363D84D4B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994528A8-8F4A-4D89-9639-F4F972118F1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37B2C3E6-1E32-4719-9659-E6DF61F0F3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6F0F0355-CD99-4E5F-A880-BC2E387622F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7A1D62F5-411C-4E3F-A106-6180FCA1507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C252E6DF-B2E5-4769-B46B-013A887E89E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2C8130CF-813A-478A-9F6F-29AEEEBA90F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8C4F3C4A-FAD5-4B06-BB18-186F0581423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FB3954CC-98FA-4BAD-BABF-385BC64C7C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5526D58A-BFAF-4F14-AF37-7F0CFC6F3B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09AE5BF9-C840-4671-AF3C-08BE42241E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52BCBF4E-47B4-4F4E-BDDD-3A172E87935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1792E365-2E56-4078-B8D9-1784640A6C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CB5C5EAF-0522-4307-8899-72DA82F17E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B6972A8E-7284-4EF7-A336-BCE3CD5B6E9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8731C7FE-4549-4740-89F7-51EF5E3D38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9AA45946-F2DE-4AE9-B4B1-17136894B2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5A464613-DBEE-4E51-9BAB-13E2B12D5E9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85D09F05-68A1-40F7-BFA8-D1825ACEE32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56AF5DCF-AFAE-482B-B767-13E629A037C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011BF6AA-5A81-46F0-AEB0-BB9D8618E27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2AC3C5D3-1FE0-4FF0-9FC6-ED455D9BE42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8BD52777-5D08-4F96-83AC-27333D6FBF3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3D91AEA1-4EC3-4143-90B4-1A23CBA958F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00562364-BE0C-4EEA-989F-51365BED8B5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5058F213-8CAC-4965-901A-5B6340B0D96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3EC4584-52D1-4FFE-83C7-9821CDA7A98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F25ED7B7-621B-45E7-97CD-85836E8364D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A65F4491-EB13-4E5F-9DA7-05C9A98F105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05E73C46-67AD-4B9F-B895-0D1714800E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F266A5EC-82ED-4CBE-944D-94AD957E75B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A338A4F6-6E0D-41BB-9F9F-C8436807199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8BB0BD04-FDD2-452D-A5D5-8B6887663C3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4FF35EFE-96A0-4665-BA25-C9CA983F4FD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8CD9E39C-5053-4FB2-B695-A94805B331F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BF047594-0BFA-4DB2-B838-0961CE4FCE9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9D00915B-E173-48A0-9513-C69FD033740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E87D4293-2491-461F-A38B-BF96FAFC9A7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57AC9148-70CD-45B8-9CA2-09198D7166A6}"/>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CAA63916-1711-4B10-B255-380063A4E64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E0DFFE57-80BD-4245-B052-57B1C8B8D10A}"/>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CF040EDB-9259-4A77-8D04-EC92B65B0DC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7CC49CAB-5148-41C2-99F4-45321289BC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D7343803-74F9-4DD1-A153-8589832AC3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90F92E09-D053-4CCA-A8CE-432E081614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DE9F37AF-DA0D-4634-8566-1D919E0BD5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C9E0898B-25E0-424A-90BF-D0E89E8C19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3D3AA6B9-C959-455C-8457-6C7DD72EDFA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A932957C-05ED-424C-92DC-633F877AE1A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0AE2FCB1-0E83-4C99-ADA2-208EBCCD52C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79CD044D-741D-41EB-961E-5A7D7026A7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80698037-92AF-4782-9849-49721FED9076}"/>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93D7E95F-4E5C-4E97-8F91-869A6793610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9454228D-680D-48B4-8F50-E5557D11A17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557DEE3D-438F-4E0F-910C-AC4F2526325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A8C00F42-981F-43A3-8D2D-E35B86F2C7F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AE175CF2-9337-46E7-A1C4-9944EC94BEC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808E2C5D-02D9-4C10-9F40-1728E98DC1A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9FB0E3BE-8806-40C9-BF7B-736B99D38382}"/>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756A2E68-D37A-4ED4-9C62-E688E69CE5F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75C4C15D-3C9A-4E35-9375-C89E9A68DA8E}"/>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578F5340-6616-45B8-9EEC-081F0F0AA4D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5F4C8329-EAE2-4165-9137-8B15E03D4B0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EBBC7334-C72F-4E03-9258-C922558D463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355B10BD-21D4-4C49-8BC0-BFF67D3BB04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CA8F149D-F31C-4E2B-91F8-1797EAFD5E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A4675BDD-EA97-42A3-B9A3-0276784DBD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DD33BB97-0F22-4FBD-830F-99843646F10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E9348EBB-FDD1-41F4-A118-30800A561C7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DB2A6399-70B8-44B4-8C28-BD524A08437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0A3DB087-D9BF-4249-847C-C285507F487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C274B70-4287-446F-A2D5-C85878256701}"/>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A1E823D5-5F34-4774-AE91-9DB3A3CAC7F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2D84A3C5-EF59-48ED-B7C3-55F9B9C675F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B6554634-121A-43D5-A162-8CF6A575EDA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B7871C4D-A83E-48DF-B30F-0EAD3B637F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85C22B57-67FF-4BBC-ADDE-FB18B3B550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253CAB6C-2659-47F3-A410-B67277000BE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EDFCC1FB-A2FA-4F41-AA04-B67C5D0E23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9890A6ED-A62D-42CF-AE56-EBC682C6A3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9303F10F-8AA5-4F5C-89C1-E7317FAC9C0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7468E994-1F57-4791-8366-87A955A7BF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FD778BA4-109A-4754-B1DC-FABB37BAB3C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74190792-8DBE-46CC-ABCE-430BDD7221C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2288482-6B95-450C-9747-E5BE2274852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02358A69-86D5-4736-92DA-A37989AB799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C53A99E1-FD06-4CDE-90C0-082C2F1B759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1A7F7893-EE6D-479B-AA4B-2E78C8D146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92FDE795-1279-4A43-96CF-91B15CEF74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69ECCD83-19B3-4BE6-AE99-3949B659E85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E537A72A-9F6F-4185-BA4F-622F9FA6E71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D873D5C7-F67C-40EE-9B91-670EE995EA0D}"/>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DB1B614F-2540-430F-B767-E255DBF728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C10229AE-14F2-4CF3-A09C-06642B2B652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3B76877D-0360-42B4-B8DD-79D90A7B391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1F29B104-2ED8-40CD-AEA9-C408C39ED99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5933EEB4-48BE-4BBF-9BE3-9EEB862635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310E8707-2317-4473-A26A-0695B7EBB7F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9AD9A620-6562-4C37-8251-292B9D54A86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1CA9EC2E-6F58-4D49-BC93-83D1BB089EC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3686F9E1-D47E-479F-827E-600F7F2DBDC6}"/>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48EA45E1-8574-48B5-A066-4C0F1FF7427F}"/>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1FFFCFA6-18FB-4E4E-B173-AD94871860F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1C16AE70-2CD2-499D-BC89-32315FC9E2E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38F62084-86E4-4F88-A4A6-EC85534F9F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51DB83FC-EEE2-494D-A8C3-1E5217DCEB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DE1EBAF-3EE2-47AE-96BD-4B2829E17B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93ED2267-3047-4E37-916B-BF1656863F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EA2DA3F-643D-4515-ABBE-DD8A2C3A42B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0B4F7875-D87E-474F-8745-DB267F50D09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0995FDC9-BE1D-4F40-B343-34680A23B52E}"/>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9708F547-041A-47C0-9F1A-18FE54B6BC8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97664019-B326-45A3-9379-FD9A3531F1B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45D51E24-4007-4BFE-9E64-1C5C79EED56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F4D8653F-8424-447D-8FD7-E2E72763C62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9A28C763-768C-4832-BE81-7876CA14E3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AB102153-338C-4856-AA91-8D81058DE43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FC2580AE-5AD4-4A26-A978-428CD5DC2E5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9CFD9533-4F05-4134-968D-E05D1588CEA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A969DE8A-BD45-4E3E-8C2C-3B50DBCD24E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8AC5BD2E-CBDA-4626-B97D-26EC7AE286C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A1E7842C-AF97-44AD-9075-51A8CE74AE4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2F2B18DC-8F79-4C59-8A92-89BB78A810C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18204CEB-DBCA-4DA4-9050-0D312A7AC99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AED383FE-06EC-4461-B047-C6F8EA4F888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C1A20E2A-BFAB-4AE8-9EEB-BD6A2B4D946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FB4DDBB8-C7B8-4BC1-9046-369914DEFC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95B59D3A-7235-4303-AF83-B4A5056DA7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E2994025-3F98-4AE1-9BD8-7618D72DA2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A484FB2-03A6-432E-81D9-DEBDA086720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54A67504-2E45-4FDC-9F4E-543FE8061A31}"/>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70E7E2EF-A66D-4DF3-AF52-D084EB79B4B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ED28067C-61CF-4BD9-9870-6BF7F2E3CDD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031DEAD6-A87F-4C52-9E75-F6D168EB80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757823B0-3AAD-4016-94C5-450E9BFE82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50BDB76F-19C2-49AF-8C49-2B37708D078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A9EAB30D-BB87-48CF-98D4-3381A80845D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1ECEDA85-2E7A-450D-941F-71D15B09DC9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1758A73-F1D8-4EED-B890-38BCC9CF471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DFC2C2B5-DA37-4130-9522-5CD3B59B6E4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F5912912-4A8A-4AC5-B2E0-4065359C3FC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1CBEBEB9-5531-4F7A-924C-046A2699922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334CE40E-D075-44A9-AFBE-276890934B3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54708433-7AB0-4856-BD3A-4F0AC834D75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DD748F2A-8639-4BF1-8A81-2A046E60AD8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C6A8BF0C-0B8B-45E3-B05D-6D78ED9D66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BA27AF62-4BBB-42EB-B03D-DA5B2539FD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99BAA689-7BBD-4C5F-92AA-686ECAD5CD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F757189B-CEAF-4156-A724-C67E78B7A2C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D6A16597-5426-4A9D-AC15-ADF58417FC5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46A74149-594F-4728-A0C7-C27D6BC67AF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89D75BDC-894A-4109-98AA-AB4759D832E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510D1CEF-0F27-4E0B-9056-1D3034788AA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2AE4E1D4-357E-4790-B303-C0D03F6BC08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4C95960E-A649-4256-A285-6FF3ED6F5F6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FA6C6807-FD14-447D-B109-554290E1796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F2BE22A9-AC07-4FFF-855D-6546F64F0E7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BD13AC99-C041-496A-87F0-BF835E4BB02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1AF31313-EE98-4A96-A6A2-318A4F3AE5B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F009771E-C09B-44C7-9068-E29AD198D5F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A8F3FFE4-341C-4533-AF4F-2B8D9AD31F1C}"/>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092C5520-5C71-49F9-9FE3-D18638BD542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67695EB3-8FDA-41DE-A5FB-A72EDB65B1E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0B2ACF89-66B4-456C-87A8-3A45B5F6F6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A203FFC0-2632-4EFC-B1C7-775EF896936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69929178-8512-48EC-BF3F-F73183AEA7C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8748E1A0-F4AA-4E5A-977A-DC194C7333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D3019A35-3D44-46E7-81F9-53F99159B7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F0E3C0B7-69DE-4F96-8D8E-FD05EBC7BE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540940C0-0F84-4B6E-8D02-95A7E919D86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B73EB1AD-D8B0-4631-A99A-462C956E9CCA}"/>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78E32AB-B8FE-452E-A900-6EEE85D0358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17842F69-7469-42A8-B7EA-CDCE6B0118D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7100C764-47F4-4D52-81B7-49022859D7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724DDE90-F82A-4DEC-971B-BF9AFE61C71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929D18FB-C809-4F1E-97E6-AA08137696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6811FF87-7095-4DB3-8993-70981D64D77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D089200E-37B6-4768-B81F-B10223038F9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028677A5-436C-4DAF-ACE8-276E2B971F1F}"/>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906C8B27-A9B4-4228-8CA8-8A0541951DC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D844C568-0CF1-4CBB-8DF5-9DB1D30A9D2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B5907C14-E4EF-4470-A3FC-3020901A475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1A1501C6-EBF0-461F-894F-79FC8CAFF8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5B430804-2C60-4733-B905-A2C3A91E5D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5AD1FD6F-34ED-400D-9374-260A2E8B1E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832CF1F8-8D19-4C37-B4DF-9B23A776064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FA3DD1C1-9188-4B15-B0D1-581F7FB77E5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8883B333-F529-4C5D-9A85-62E4ECEEBAA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33DF3B1F-62CF-4B86-8525-9B6FBDBA05F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22D6E8C1-50F4-4429-A3AF-3751729DC8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CBC4AABF-4FB9-4C7D-950A-EDBD1C864C1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0CD8E2FF-16A8-44F7-8045-C31B9F731B3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A020F30-63CE-4D30-BA18-D4BAD252ED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B2704333-F005-48CE-BB42-418BA60F0A0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2E0F01A7-20DC-4ED8-AC91-59BF3D4A39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5C4FEBB2-42C8-4F38-9299-A04A29B0B0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FFB6F7D3-45C7-4885-982E-45E274A8FE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028BE9CF-6FDD-4E8D-AEB0-57A69C6FE7C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1E017A50-8C2B-45B4-A13C-331FA7BE0D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3C7D3A44-B9E1-4D3B-9701-25B47621DA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42E18975-3E1E-4905-A6B1-6B7E38F6A1B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E37D990A-2BF8-4AC7-B76B-5FCC58F09A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59DDB9FA-D456-4815-B644-11046887F93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15641738-1418-45AF-B721-975421E95F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673D5507-97AC-4474-A69E-21A624C383A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5C934547-03A4-4EA9-B69A-5772A1B1A59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9F0B34D7-ED34-4FEB-B749-550D463EE4F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796632AC-F365-4F09-BFC0-296C5B03795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C4CFF413-2FEC-49BA-B47D-03A403E6BB6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CD8AEE36-5ABF-41D0-8E10-AE1A87FF90D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A6DC4CA3-6C68-4E91-A60D-AF8B9A12E22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DDA209D0-DC0F-4E0F-894F-C250D779DF2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F3F0D9AB-AF34-4FDB-BFC2-40908C24A5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AE04621B-2B05-4003-ACF3-C6F5C77A9D2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817D2F3A-33A7-40C5-A76D-435710AB3D5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8E080B5C-E77A-40CB-B73F-255E671C0B1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2C638D5D-2A48-4C87-9010-AB1B4629CD1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98C31A35-13D5-4667-A855-ED71F2B6913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95289190-AD98-4557-871B-F3B18DB60D1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89D9E98D-F487-4639-8545-C77D0923F0C3}"/>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25C3E85D-86AB-41B5-AC09-4A379334D4D4}"/>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4922AC43-2644-4735-A451-2C217EA5B3D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242E3D13-17B5-4CE7-9CA4-2E1F006E02D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CD063EED-04C5-474D-9DD1-9687D45E4F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8C943C9F-9770-4395-9C53-D264F1C0A94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DC431AD9-85A4-46B1-B89E-594B00A7DC0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2F21119E-AD00-4481-9134-D09B58265C2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06F30058-0FD6-4DD8-8253-0B5EA7B9A3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B5A4AA19-9059-4C71-82B7-BA801B351DE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0A906BDB-DA9F-4E7B-847E-726C3E74192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C3607358-77D3-45F7-B4A7-3194C7DC79B9}"/>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BE1DABEB-5D6B-4C03-879F-BFBE5765C3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49A82558-EB77-40A2-A61C-E63DBD0CE6C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BDDECB3E-502D-4703-A77C-7D69B2E73D7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EC96D7F8-ADD2-4CBA-8648-E19A62BEA7A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325C53B9-30F6-4059-89B9-2A1DF524755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D0C28469-4260-4848-AD44-7F2714AC64D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BDA5B963-7E59-4C58-99A7-9EDD888E26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88EA520E-8557-4C9F-BBA3-89D63120AC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BEB8AFFE-6ACC-489E-9439-C75CCB0FC62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71F9BA45-1A3F-4D2B-B26A-E222A7B6227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C52D0514-6FA9-4AEA-B3B7-7FAE179C60F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D646FF21-A289-4B0A-9C99-8975C16407D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9DBB54A6-CCBE-403A-B630-EC841CB3133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DD7E04A1-99F3-403E-961F-A6D23CF4EB6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87144D9D-4938-4CF7-A776-C952FFBF075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AD093E94-8CD5-496F-A1F0-7562E99E639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3689C30E-75C8-4302-98EF-4C1118705F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18816F8B-4137-4DC0-9585-863B05D0E51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C3DA046D-21C7-4CC0-AFEC-6FCD497F69F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728F355A-3B8F-41B2-9EA4-5802163233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9EDA366E-86B7-4448-B8C2-53997F2363BC}"/>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C0726139-B99F-4B34-820E-BCB71085EBD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324A709A-C821-4ACC-8BF8-E792F54BDCF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DACCB8B4-008C-4D59-A83E-5BA190B094B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8464CDF4-2AA2-4D00-8CD1-88C1B969A3E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85FDA87D-C663-4D10-B9D2-C93EDD08536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BC78C2E5-93EA-4E16-BE32-25653F7E553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3218EF2D-EE7B-453D-8A5A-7AF890C16298}"/>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0AEE5AB9-7BED-4584-B89A-48D89B895EF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375AE42A-1E1D-4848-9DEF-F75DA2CEB79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5BCE10E2-183B-4191-9EE7-F95C5D9B36B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8BF116CC-C1A5-4F6C-83A8-F9BD30FAE8F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CDB5EA26-2A76-42FC-9DEB-DC632F21096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5EB15B64-9AE6-46F4-9E7D-CDAC5468685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EA85AE86-41E6-494A-B1FF-9B28BC13446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1C63B82E-0539-4042-B4F5-8D225B09A7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380EB74F-CA3E-4700-AE05-53A31BD5629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8A53DAB8-D91C-4961-AD51-5C4C14BAF44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DC2B4C19-AC70-4503-B90D-E21D9FC168D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E3F39448-2E6F-4F9F-97D1-C34762707BF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EA8C1A08-2420-446E-BDA8-D82AF6CF1A2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B4D7C3E1-E900-4837-992B-9650E458320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EB3C6CDD-34D3-4D8A-AE82-85AD4BD128C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A5FBD1F3-6196-4D75-9BE4-9B07E4D5F8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FFF06856-BC4A-4FE2-9BD0-E4AF22B3FA0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35AE1FE7-F807-4DE8-AF94-3C4515D81BA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A7CFF22F-75E6-4AEF-B734-E228F780A7F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2DDB0AA0-46B1-4E26-9D0D-E9782CBE3DA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A7E0365D-99A5-4C04-A254-2202FDD6D31A}"/>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ED8AF6E7-B816-4BB2-8F3B-09FB69EB9AE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DDDC5F30-22A3-4AEE-A5CE-C0AE521E3A13}"/>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6DAB6B1B-A00F-49D4-8E2E-634DEBE7967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B28E9B56-12EA-43B5-9874-79999676CA1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8F0408DA-8251-4862-87FD-98539558675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3858FF58-4AB8-4AAF-9F0E-65EEB3E2553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FCDAB481-1F0F-455E-96AE-989400395D7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B085819E-E3A2-45FA-81A6-AD67C54745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E0642A20-E02F-451D-BF4D-AB52CAA88E7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600484DC-4648-485C-AB31-A729832AA45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F65518E2-A64C-4750-B637-2A1C6B11210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6373C2AB-5AD3-4B1F-979D-FF92593DBD1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5B2ECA3E-A6D4-4213-9B2F-E7411D0A89D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440076A1-BED5-4D34-B5D3-F43139FDA0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CB5898CA-D45A-4818-88A7-84C6EF0914F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C314EB4D-4849-4818-8AEF-4CBDFAC5209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9CE8217D-C0E0-4DEB-B8BC-F375151E921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199D0FD5-C9D3-4093-8109-13ED4C459A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D626A5C6-E233-45CF-88F8-9CEEDFCE23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873A2B37-08E4-4FE3-A316-70B7BE191B1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53ED9B74-4F61-4864-9584-1FA11FA5209A}"/>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738FB66C-7B7D-48F1-BF26-8A4E7E4ACEE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43DAAD6C-388A-4647-81AB-1EE1586964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79F43E5D-BDBD-4386-91F4-D9ABF128049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576270D6-071F-4A0C-853B-2E7EA852DD6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3CA7B786-0E8A-4174-9081-8A6025841A1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CF271329-E487-4AAB-8F34-3F6DEA9EBC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3D316BD9-EB0B-438A-8784-08C100EF27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A4860043-1A9D-4694-8A3F-FE59665DC5F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EA5BA04F-7285-4A4B-B57E-B751B284439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43579FAB-47CB-499A-8F94-94738483481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D71BDBE3-E051-4404-AA1B-79A274C376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6EE042DD-173A-4D57-8346-4F2E151D318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68772A5B-BCF2-49CA-BF3C-A4103A73C5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64C12566-7962-4106-8AC5-2C4E8377B4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E590F156-2450-4D9A-9021-89CABA4356D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850106AB-A250-4A74-A6D7-AA230E5E9D3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D60AFFAB-5E46-4A90-AABD-1E3A2A7CA5D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B6D0C98A-DE59-497F-93EB-7EFF30ADD2B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200DE3CA-2C6F-4696-9F92-3CEEDD1AFC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4C2981C1-3056-4A09-B88F-DBA01EA2338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90940273-99C2-44DE-BF43-5FB39F679C5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7E16CD33-CC2B-40F0-BFA3-3AC6D45831A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06DC8E88-AD14-42FF-8225-361AABA7561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81B88F04-E6B7-4DA6-A854-7B5450B91CD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BC6436A7-6C8B-4426-AFD2-F30824B9FA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B9E7F4D0-DBDB-4848-A115-804C840B7D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45DFC148-B56B-4E13-A937-44E8BD7BC0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C0206D8C-AD94-4B55-9B90-7B0BA7114D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F411E7F0-38C2-46DF-B018-D85786D681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676F17F7-CF3D-4780-9C1F-A5BD103B99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DDBFE549-690A-45B0-B7A3-3C606F65E4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E5F48D43-8309-40C9-8B8C-BDD0D3BC55D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17A8F477-485C-4077-92D2-1A36711B39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E0A9DA0B-2458-422B-ABB7-13D8A20611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CF310463-1047-4E34-827D-25CD7B7CA7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8DDC1885-F44E-4D4F-B421-BBE9D98A121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02C44EA3-A4C3-41FB-A6B2-BD97D8F039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FD304642-04F6-4BE6-8A9E-D90D1B688F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E9C3A2CB-1E85-46BB-876D-F5710E6E5A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427F5CCD-FC29-4840-9508-A25A571B2C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ACA8AA45-57C5-4385-8310-19B88A8B97D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8136696D-1E3B-43F0-8229-2E0E4F70A6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4D49A6AD-1DE3-4596-A837-BAA9271F3F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69568FF-AE26-4642-8C4E-79F54757DD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FB2E442C-543A-4B3F-B6A9-35E626791C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78DA634D-35F3-46FB-87C9-45554C17F9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48CA515B-0EFA-48E7-8902-A173E41545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3A4FD40F-5F7E-42E4-B6ED-91DEE5AC5D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0B97BE0D-5DD6-42DE-925A-62C5E5D7DC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E633DC50-0257-4695-93C3-BD5F812CA8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55F994B0-40E9-4338-9320-EA87FE0B21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C9938404-5779-4C47-9232-012317300C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18DEA542-6166-450F-AA08-B03FA66E9F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34246BA2-91D0-4773-BEC9-9CF9FDF06A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E1B459C1-84B8-4B7D-B0F9-EDA6DF769CD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F7FEE46E-12D2-4157-AE1C-0B9E192057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DF263E14-80EC-4BBC-92EA-89DB49DBA0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2DDB27B5-2F10-41B2-871C-F10F1E93A24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216D4404-F5B6-4B1A-A136-7E248C1A77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971E9B61-033E-4F45-8259-9992FFF5B7B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183B4EE0-B8FD-4275-9652-29F864F797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6064AC9A-8DF6-4981-8B6E-AA56300111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BD2AE937-1D07-47B7-AE6A-5B0475AF88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D96163B2-5332-4B64-996E-D1D2CEA110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16AE60D0-D747-402B-B517-9988D80F78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4F484A9B-C0F7-4939-A563-F207AA055C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1C2171A6-F259-4DCD-AD23-D143225ADC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B0AC953E-54F9-4D08-B3A8-E4B9A38E4EA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A35ABC65-D423-4EAD-B7EC-986519DC11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E5EBEEBA-F6AF-4B30-9240-B037118043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B888C5AA-53E3-440A-8492-1DF7DFCA30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27956B0-54A9-4606-8E3A-8B195A11F6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EC3F9258-73D5-4AED-B434-DB324A7CBB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DA6F2300-4A38-4CCB-950E-3376C20483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91E28506-903D-4C99-831A-65698487A8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97CC9EE0-D68F-40A5-9571-C99E84D18C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D21DB5BF-1323-4640-B5FD-34DEA23019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A47524F9-E3FA-46B5-9B4E-D2C6A8F674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EF8AA522-388E-4AED-B315-721590B353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8D131AF3-D212-4DB7-8FC8-55CDC2839A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6EF3ACBD-FF36-4A68-BC6C-B79DF065D6D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76641B99-3CA4-435C-8BFC-2C3EEF96807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16F01FAE-98F1-460C-973C-5F166A47D5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B0125904-06E2-49C4-9D21-F83C7680DC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4B99B99A-2500-4FFA-8A19-3D48D522A5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7A893AE4-6AAF-47CB-BD28-7E605AE136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7EA6EFF8-6F52-4A3E-84C9-742B57928B9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8842819A-8DA1-4AF4-9A81-820861E9BB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8E1D65FD-246D-4398-91AB-E1ADC06234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0CAA379A-B739-4A87-B33D-0094320DEA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43A8C0FA-2998-42D5-BD8D-612E5A3694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C5DEF53F-CF76-4B12-8C7F-8DDD06278B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9927F36B-A3E5-4F19-8CD3-7561333FB8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8859C398-09CD-40FC-93BB-910B3624D70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70283611-018D-474C-BFEA-E71FBE840B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E0FCBB7F-656F-48EB-B9BF-8E5A545133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8FBC6027-6D4A-4817-AF3D-51D4BFA789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EE5DA948-4A14-49CD-AA87-60DC97C59E7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E05FF901-DEB0-4456-BF80-D367780719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63AA1FCD-0F22-4956-BC7D-39A11A5FA6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896A7E23-9FDE-4EC4-A1E1-8527E826FB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CE24A8A8-6F99-4F4E-9B23-11042C57EA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B587E4D1-DB36-46FD-AE6D-A50E697122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63D2B9ED-DAF4-4495-A4EC-51843DDC576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651B9CFB-2FE1-4931-A6BC-3F44BD8444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938A7EF1-068E-4F97-899E-3FF23C4150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016B4FDB-0F14-4A5A-8135-083B001DDD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42A2975F-9AD1-4CBE-BFDC-A78D91888E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DFA47E62-111D-429B-A361-5BF972B2C04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1F324016-DFCB-4FF1-B28F-69E66E0563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FA6921FA-D79B-4C21-A205-D55D3282820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9F523065-A7B8-4937-9AEB-2DB0D5D555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FF164644-529A-430B-8E27-8F2B7A0BFC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23E9E24D-B373-4087-87EF-E8E72C373C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D620B37B-1BB2-46CF-9427-3A924BEA3B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2AB52E94-D5C0-4440-9B63-D6525898A0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8F414F7D-9520-4C42-A60C-2475622F37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6BB33001-F12D-4A20-A3B0-AA094E7FC7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4BD7EF4F-3450-476F-A0EE-6E3D02FD67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D364BE99-04A6-4A93-944B-CAF93E2102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48BB8F20-2121-4F88-984C-CEE5AAF3946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CC7FD2C4-8798-4613-9C9C-09DE39B925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9B2D467B-93BA-4438-9379-BD8E5BC2AB9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736E2D3F-D265-4119-94BB-65071B3A45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3B1AD4CC-9C56-4673-8267-D666B8F3D8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208D314D-DC9B-4DD2-8AB9-14DAF6733C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740A4267-F205-49D0-BE33-BB6659AEEB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9FEC576D-A5F8-4AE2-B028-4E3245BB7B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14A25F62-2833-41D2-8E76-EB06AFCC59E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781C6100-003C-4D77-A997-2C39AD635D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89CB5516-4599-4FC4-B11E-0F01BF80F2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A1003C75-A3EF-4AB3-92A2-1BA10F937B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D639501E-77CC-40FC-8E7A-9A391B46DD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1ACC740F-AE0F-44BD-A2BC-241A92E37A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96614D68-3399-47D9-9B78-A138CCDF41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519F15CC-71A1-40C2-A820-E959A05C689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03C81C31-0E04-432C-AED4-7F21FC0F02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522BEA30-DD45-4252-A5F9-76C24F90B6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906EA706-9269-447F-93C6-83B4A14657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A8110441-ECA2-4354-AD51-210DFF78F3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0D864AF6-8AE1-4C5E-9C07-9412073506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109F2D5D-664A-4F94-8ACA-964E81386A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2597966B-0B45-4D45-B92D-9AAA797F2B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154623D5-9BF2-4058-A7BD-E5ADF41C48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9B1ABEB4-01FC-4A23-826B-C4408363E3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F19E31F0-A461-4D38-971C-B5F88C5B78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62C9BA1F-C327-4FF5-B546-7F7803D963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78DA89B4-0DAE-4CE8-AC86-FC7551649E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874E4025-B379-4112-BCC7-B421D7B427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72FCBED3-A33B-40DD-9ED6-7190E9E74BA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472C4507-87C0-4E33-BA14-6BA64464B3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C2A59E2A-EC0F-4551-B2BB-23BD42C604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4722C176-5181-49FA-B1C6-C503D2A43DD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83A15A1E-F76B-4350-A0BC-21C680F251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6A7EA9F4-4DF4-4F2B-8A43-8C383EE85F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5E123A99-1B50-4A15-AFC5-B77E24A65C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55D8083D-3403-4CD3-82EF-6C108DA6DD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F9F22DF7-EFAE-4071-96E3-5501F237F2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2F7F25B2-DC0C-414D-A5BE-948547635B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2DADAF18-D510-4D4F-BED6-98085EA10C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2104EF19-C5B2-4BE1-9DF4-BEDEE483E3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F52EC48E-9331-420E-A43A-56F94FD934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20D9BCBF-A056-4798-8210-ACD5515F4E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B172C844-64E7-4FFD-AC3E-25F7FAD01A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BEB4FA45-F374-46C7-85DC-B21E14E3016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A516F92F-91E7-4E09-B142-F728220E6A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4F39524D-1F0A-472D-9407-7320C63429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F6D530A6-D74D-4278-B673-EB96CA9009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31C92659-2A6B-40B8-BE54-496DC101AB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E7F8E640-CB01-45B8-97E8-10DA588BE4C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A4EF4C9C-BF32-449C-AD0D-D23B9260A6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A73014D3-3388-4C33-975B-7A39F8E39E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28E6D4B0-94A6-4807-BAEF-C459C7A80E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6938B97D-555D-47EA-B2A6-79E97016A7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413F14F7-3A5D-4F1A-A13A-D55D5B3031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087A4F6B-3975-430E-84CA-7EABC9CD92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9E540AB6-2345-4444-8303-78B3AD1EBC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8AFD040F-0A62-412F-9AF0-76592C43F8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0808A838-8E09-4DDC-80F2-DE83D9CB76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77B43116-45E8-4CB2-BF9B-6D77978708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275A76A3-E7BD-49F9-BA04-9126874497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D1A2EDF4-0878-49A5-9E7E-794ADE0045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27B26ED5-98BA-4271-8494-81A8A36C5B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3EF5365F-E8FC-475D-966D-3271BBBE6A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A7A99CCE-6139-4396-B9C0-BC54B0A719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AD3A69C7-AD3E-46D4-BD22-37C9033AB9B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F8F58424-4F21-4A4E-AA2C-3D2BD8AD85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6582F221-60DC-46EF-87B1-1E84388C10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D7038F73-3878-45C8-B736-F3CB3260BC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61B654F1-5A9E-498F-A6C4-870A86292D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4957F365-6768-40A3-BDF0-B8F3BE69ED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D7BA79DE-BA01-4FF9-BBC1-FFDF5428F5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0495DC02-4621-44F6-B531-5FF9120D7D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3CCF5056-2F2F-4F7C-8063-3C05C14630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B7F0BBA5-93CD-4BEA-94B8-7078072C3F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47D4035B-8AF0-4BF6-99A0-21BC147DB23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A66231C7-8C2C-4030-9EA4-6AF45115FF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1199BD61-2000-4942-A2FF-A0DD60DD36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1EAEA7F3-D733-4E18-9B67-433BF6B5E3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46217817-AE7B-45C0-9AD4-DC0FB0DA90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12E0125A-0CC3-4603-952A-EC0E8AB5D1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01558017-A282-40E9-B30E-A655FF0328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F6F02A39-2205-4D85-A7A4-8AB50F7073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3BA5A2CE-4037-49EB-8CCA-474CAD48B0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3389CA07-F369-4FF7-B294-93F5556C54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D9859B09-189F-485C-BA17-776ED0ACEA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2BB7AA4B-C998-4D82-AE91-AB1AAD1F41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CDECE506-5B23-4B18-B393-BEEE205E3A5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E30239F7-96CD-400F-9B26-5FBD99DF7A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E0F28F0A-2C41-49AD-B36C-8E49919460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C4381EAE-45D8-42DF-B5C0-4BF48499F31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BFC73015-9D88-42DE-B99E-51A337B940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792F493A-A44B-4EA6-B498-849A7EEFD3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0127FAAF-19C6-4E1C-B1AA-B864ED644E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F94690B1-3155-4A0D-BCE4-50B5CB4DA7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F3230030-10FB-4C72-8109-4FBF53B7494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5A7E7D88-1818-4F57-9DF0-5C366C05ED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41D5DF43-B760-4718-9D2E-7672A910AED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C2784951-5FB7-4FA7-86AA-195C9B88FE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A79C70BE-0DE3-4959-9E63-934BCABD57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73D5A051-7653-45FF-990F-2943EE4DBF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64B2032E-26CB-4F66-8479-0E98F288E7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A1F003A8-5504-4B11-9576-353E4E62EF3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CF47D107-DB60-41C3-828D-ACAEE596000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B452DE08-4170-4429-AE03-17361E5878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CD0A959F-EA9B-414E-8409-8E22FA3E357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850EC28C-6858-4854-9C5B-3DB571302F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31F537B4-9F87-4B5A-A4CC-EBF9A72830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E0DE4334-6A1C-424A-8E26-C6BD1F4A2D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BC05A911-EA00-49D3-A453-C5D2273515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6BC4202C-BB11-4B62-B923-16B816352D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E2BFE783-01BE-4847-AB09-4AF4C6B5AC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EC371731-97E9-4D98-B37A-E80769676F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BED8DE35-2330-4EDD-B7DF-CA1ACBB1BF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66FCBFB6-349A-4512-83A9-7FA52C20353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C43D402A-1053-487D-899B-A6188D0174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523DFBAF-A548-4458-9DCD-B7E0203ED1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C548D267-DC55-4EA4-8C81-CD75D8C326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F5D6D76B-3343-4D26-96CD-0B874A1B8E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8E160139-419E-4DB4-A8AB-08DBC63DA1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E26547B4-2312-47DE-A8C6-141D8A7B27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767D3F5A-EA63-4DC4-9B9D-30AE774C2F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AE0A0EB7-6D4F-436F-8E80-E76378FF4A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28199671-5EED-4B66-8F68-35EB1FF4AE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0C527DC9-1AAC-4905-9E0F-5F87B16DE3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CF949B79-4FF7-4695-ACFA-AAC8694C3F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BF74D22E-849B-4532-9E29-0C9ABF0B91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2C12430-798B-43F3-AA19-782DB2C570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ABDB8DE0-1B1F-4268-9184-ED86D46825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E7B2223D-13A5-4F67-953E-CF87751D83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7D332E22-A8DA-4F07-8150-9DBB3EE335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C67C0EC8-BA16-4BFB-9DD9-2FC84BA233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8E74B41F-2171-40C2-874B-72DFD40AB2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82DA89E0-B8EF-4F1C-927F-ED1CDE7E354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6E0FB93A-4C57-487A-B857-B2DA67B1DE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470F93E1-FB71-41A6-A1FD-420C27B7FE5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F5095E63-2E6B-4DF4-B699-1111D811985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1ABDEA89-C992-4A0A-AB8F-A551A71EA9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F1A9F626-A597-41CE-860E-2CFD9502D2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6EA9F818-5385-49F4-B16D-D34D9E8F7D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91157950-39D1-498E-8C8B-22E19C22F7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3754E39B-225F-4F4D-88BC-6DF7626D37D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BA50EEEE-C92A-4C39-8098-94FA29099D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66B52C7D-3068-497E-B077-EA264B33AA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567EC8A6-420D-4647-B94E-572FD4F7FA9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1E8F3FB1-6F3B-4850-84DB-F87B4AAB9B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E54B8143-F769-4F37-9DEE-A4325AABA7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56E125F2-C268-490E-9B73-C3A8058322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1F0052FD-5413-41D1-BA3A-E1ADA10553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4A25AAEE-1E75-47A3-83FB-513375980D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CABB1072-089F-4DA6-B41C-3DB71CD63D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4E11C148-E7E6-484B-AF1C-38B6895BD05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CDD6785C-F417-4D49-A3ED-CBCB329A99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D5F29742-64CB-4CA3-8274-BD400A612A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C9A1E2C0-8469-40EC-8A06-03DDDD8DB1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F74D4EFD-C043-4284-8DAE-B0189D8A0C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AC50EB0C-5807-49A7-BCF9-4C5790AF70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961ACB64-9DBA-4B34-BEF5-68F2CAC12AA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560CEF7D-AF2C-4CE1-B049-A651F42245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C2E34692-77D4-4CC1-9F44-F1330C102F5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E6FDC694-9D62-4819-B439-DB128547DC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CC34C13B-EB36-4619-A9E8-A217D67B6F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75B06346-AC99-46AC-BFBA-DFAB08D7E4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3727B843-351E-4C05-BBD4-C895759E95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306C5CC6-1C63-45F1-9918-ADCC39C57C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7026937B-D848-4C4B-9C31-6A7BC1DDC6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BB3E64C9-86D9-4535-B85F-A64EFBB13B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189F945A-F557-4090-81F0-AF4124C95F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563DCA71-7ECC-4492-B4B2-9CEB614387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3FD633FA-BEEA-492B-B09A-6C37F4DB3F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053334AD-5052-47CA-9DD4-D35EA91099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44C714F9-A1D9-408D-B54D-A5DDC018BB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39257DED-DC1C-47E2-8023-4FA3B348DB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9E738B24-B8E5-4FF5-A29D-7A5A98E807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E337A179-6E23-455A-A54D-E4F68B65A0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11C19A79-2DA9-4923-85A3-251F56B937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6008FD47-32F7-4E8B-A0A4-E3F24615A5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BC943874-DCBA-4C81-B899-1865170604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1BC13D6B-3DDB-409B-BB5F-1B5C8F753A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AE088D81-95D3-41F5-B77A-E1CF12502B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C69EB3F8-ABB3-41CD-9273-F774CDFF0B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2EF27F58-9B89-4D85-8E3B-3C5C222949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B9A1BA33-4FA7-4140-909F-E79411A840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5539FF77-CEA2-4B3E-B26C-102BD613CF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2F18CF4B-1638-4FFA-AF91-CC6FD068E0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9BE20536-712A-4F29-90ED-3C0A25FB6E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75D0A86B-830C-417B-B6EE-1644A85B2C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8EA940A5-E8FC-42C9-89F1-A5B752CF840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38DF0414-957C-4D74-88E6-21873EC350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62FA2EDA-4C14-494E-B94A-AA115423E7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D94B65BA-4F8A-4524-BDA0-30C3DF1950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157BC980-A4AA-4D94-9662-371F52A6170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B7615DB3-7515-4E25-BEC3-9F8507701C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976B5FFD-697D-4924-9094-63341955AC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1C8D1F2A-709E-4CAC-B8C2-485FC08BD93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A2ED5B80-D963-411D-98CB-604151AE1C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4BBE4A53-AF18-49F3-AF80-4EF4677855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CED441AF-3C0D-47B6-AB43-2570ABDC4A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0E4600B1-FFC9-4BC2-A07E-B08FDCA4F14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7CE78EDF-981E-4406-97EA-95CA05195C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C0ED9D0D-FC4D-42C3-B012-4806EBB409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73D9BE74-923B-479B-89B1-D2A5802761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C62D1F3B-9733-4BFC-8556-50DB22D14D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6AF573E3-1E87-4633-9F67-7BC8A0007B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E8B981B7-CC36-49DF-AC1F-81B4E56A8F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76091B32-C9B5-4BC2-A1CA-363C11B29C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D0A32A68-1FFD-48CA-B99C-636392ADBF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AD15228C-C866-46AC-ACAE-B159234B6E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52D2A234-4DDE-4A8E-B39A-AA52F50CFA6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6892934E-3C51-4A19-ACFB-88E4F75A9E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2FB3DBB1-48E5-468F-9858-E3CF8BC284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9AA55FC0-83D3-4FD1-8761-D26561C11B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85196CB9-5407-4280-8A43-1A887243B2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A6A3B0EE-5C3D-4850-8649-37B68435B0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48EF22F5-96B3-4C60-8A3A-3AAAC8A0063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3ECEE795-38C3-4A37-8BE1-4B287C655A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468A5EE1-E1E8-4124-A4A4-CE809033EB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F1342892-C247-45D5-97BE-EB6A9C8CC1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27083936-5D4D-4B1E-AC4A-9E217BE52BD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5994E11C-7892-4E46-8453-553181B266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E0EEC5FE-AABE-4008-A3BF-A142AD5A764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FD880435-AD09-4BC0-9BC8-0E11DBA3B34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C203A02B-4ACF-48C0-8323-52D6A3E2C5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8D1043CF-B6C7-41F0-873F-9E2A7F90C7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A44DFE25-5CFC-40CB-B05A-FDED22ADB5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2BBC8EB9-D3ED-4CF3-813E-55EA3F6CBF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62EE8D35-82D7-4493-86F5-97EF5CE42F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13264FD6-E69E-49A4-887D-EC6B35C815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FC536E50-EB1C-43DA-8F0A-B7B5BEF493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9E2D7F54-A8A3-4F4E-8F50-19C4C50816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8E10DA77-C107-40C2-AAB8-2710B19D53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3900B26E-4B3C-48AD-813A-B18D6278D9A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3511A157-FBBE-405B-A3CD-67F3B1C6B6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9DE93D75-D57D-4813-AF9F-E082691152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D1275D34-0193-4833-968E-BDA690931A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7110CE01-18D3-4E4B-95B3-365C3EEB47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4E959C2A-6581-4DF5-BA85-CFE65809A2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10936F2B-8A8A-413B-B5EC-E0E49A593D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7D46317B-9598-4EBC-B277-98F2A4B1C2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4B1669D6-222A-4522-8040-330C986777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95BD6807-453C-484C-8E94-F2E36DFAD1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3459E60D-E999-4822-8F14-A72C1779E88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C72D4D99-08DA-456D-965E-13CBACDEF0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D1924D5E-CAA5-43D3-8F8F-08C6EFE769C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3D9229A4-9159-4D4F-94BB-D14736238DC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DE162D33-A1DD-46F6-B805-4BB848B041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07E9FFA5-7916-48E4-85CB-59FB4127BF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359A07A5-E73E-48ED-91AD-EFB6818A89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D7AFE32A-23DF-4D34-942B-9BB25A1215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B3541B1A-3E21-4DB1-B72B-A3A5289929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DB9A155C-F059-47B5-9EC8-B23E0B57F9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880E1353-9E34-4338-883B-4A7D4C47D5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FEF3B991-F96F-40E7-8D02-D1A23CC316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7FA82D6F-CB6E-4153-A1C9-1228527A8E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8E58D3BD-81EF-4E92-A609-A726BAD1D3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1F0A0059-34C4-42D3-90B4-1870C7EEF66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1C65F5AA-4380-4546-BD5A-13FB9AEA9CA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839B8984-D60B-448F-8982-FC4A50163C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83613E9F-F979-4141-8391-2B4060C9CD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33F772ED-D792-48A4-8CB1-B0416DD26D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1182DDA5-3BF9-4FDD-82B2-AEA7009E940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EB627999-A8A8-4625-96AE-9B3F9889AD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905D838C-D695-4426-B34F-F13C6FBCF0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4FA690CB-38E3-4443-8275-F34BE898C5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0EA46D0A-7C57-474E-974B-2506666BE5D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D32B7470-48E0-4C90-88F8-A33DBA1BFB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61C63226-F9AF-4908-BB20-3634311FF5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6E2BB845-6036-4D94-A021-C227182BC7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29C6CE2E-61AA-4127-9D70-0847069171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BB231369-D1C1-4673-B34E-31E13B3A0F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ED5D5C52-BFFA-4CCE-B0BD-7812997D68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9EEA6EC8-DEEE-4387-A676-FCD78419C79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8D7D758D-07EE-434B-A8EB-701AC755B2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F4DFDF63-C1A1-4806-8A8E-DB82EA6F30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A6788D53-9F6D-4683-9D37-DB6BB4B9653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17DCA752-B311-4777-A381-F643174CAA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7BF1BBAE-5639-478A-9F8E-5F86A6179E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F2D5C019-2142-44CF-9ECF-B20449D352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B0B7402C-71D7-44A1-9612-689CD60824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2B89EC63-6818-46CA-9BB9-5D1BEBD874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D6D35FFD-4FA6-4F83-BEED-EDA8135687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E776AD03-66B2-4504-99CE-0DA281BD60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2227648E-385C-4441-8D02-5BFDE1F538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39408BFD-C128-4561-9312-ADB92A4602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A6088634-0A20-436F-BE79-9A1A7D2E808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B37392B4-DC1C-4408-98D3-F0FD930B20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763FB8D8-8776-4148-8F9C-B47BCA1D0F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4D4F0B34-29F7-4724-A679-3049D4585A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6932395D-3465-4528-AF81-1BE9EC24A4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6A31C99F-C8E4-4051-A7AF-EDF0E2CA835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D422F839-26B1-4730-8455-6C81C28028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E4FA54E0-FFAC-4A4B-BB3C-A660E6A502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CED1DD5B-C311-4287-BFCF-EC1C92D3A4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357DF686-5AAA-4A05-B1C9-AE993CDEB2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AC3DCD35-5E57-44DC-9548-42679B470C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30AC299F-CD0E-4EC4-AF34-28BC0F1474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52E9D68A-B900-4288-888A-18CA5155F4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9B3F7237-CF12-4C68-9A35-9B60C196B0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4C8793EB-CE23-4FB6-88C9-3DA68740373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C32AE930-1336-4008-9CED-9CE64B5CFC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BC3352D1-8DC4-4D9A-84A9-B521DABCBD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19B9DB33-EE07-411F-8D4F-0D39C71BA8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5E5DAEF6-75FC-4A20-935F-551F5FFD0A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8665A8AA-DC71-4D9E-B50F-151A0E3609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BF9AE9BA-5B93-46DA-9EBC-CBD7C5DE21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E378AD0E-3E8D-4BF3-951B-4E55A613E3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9A08B3AE-C09B-449C-A55B-36830966B9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20286636-B4FD-4377-882D-3BE24A3DD4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306DA3D9-C375-4825-8C51-5E88C786AF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3B3F62C1-81FF-4446-98E7-51C0C8C4480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F2E4AFEA-52B4-4D52-B53F-F6C2C41BEB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4A2305DF-8A72-4C17-BCDC-EE9BAA6C1C8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6FD1604F-DBB3-4112-8C3B-9B8CB92E90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C2574F4A-27E5-4237-B8EF-C2DC07A4E88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D81EC139-6F36-4C47-B859-C0B06B6483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974A8FC2-97A8-4360-8E48-1CF823DB5C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A8794AA4-236F-4208-8F07-32F35CC91C0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FEB5406B-C8F9-4CBF-844C-75CF112544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653EEDCB-A799-40F7-9829-DA19B15FC4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D825B530-8451-4B8A-B236-CF634DF1385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3AC0B6D1-4345-46CE-AC91-A90F9A8291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6303D6CA-6F18-4F68-A40D-9D2EB4DD9F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BD448085-757D-4B80-A5CE-CE55F67E0F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1C881709-ECFD-45F1-B4BD-ABEBE599391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6D973231-2820-4DFE-8FD6-550CF174E3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52AE2569-4351-4316-8068-41DDCEB099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1B4B03F3-258C-4971-B355-9B09B61522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621C7C5C-A9A2-4149-AA6E-DDF97CBCF7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40FCD965-5CAE-4FE3-ACCB-05B4F0C83C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328E6ED2-658D-4A6A-AE8C-01758DAA59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7D4DFDBB-6769-4C09-B95E-BF8B94DD30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6A026034-0987-4ABB-8F84-5097A9E938A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6FE83916-94B8-4DA9-BDBC-96F859AE65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5C24F094-E2DA-4900-8E8A-0D2740BE08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680EEBD1-DA7D-4014-85C7-F9BFC63DE06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2AF4BF0E-5ECD-4F8E-B2F2-941EB5C15C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38903F2C-36F6-4D1A-AB08-02EE1C7075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9A1ECBBF-08DD-47AF-B2C3-60257E2EA5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1F4758C9-6E76-4B8E-AD31-9A913983B50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1D1F8D95-A98D-4E1F-8C15-439550C635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95D9064E-BDEC-4698-9647-27F66B0FD84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4C17C3F7-26FB-45AD-889B-A52362F9A97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E9E364C0-49BF-462D-BE45-2150CCD8C6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2517A441-3C38-42C4-A7E2-7C427F795C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6C139C1A-8E72-4C7E-9A47-3E0C3FBA03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02287EF2-4243-4D65-9AB4-6F84F39AB4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60F37F0F-1B95-45B8-8454-25A8B13712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72C081C0-D7F5-4F69-B630-C7820E3C35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8F5E0718-22C4-48BC-A9AA-4FA7464177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7400CCA8-A3B2-4B71-BB48-B1E325DF9D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BE696F5-176A-40E9-A724-9AD7288EFD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9AB3A2D3-3A75-4B02-AF25-86BD57F1FE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4D1C636-4083-44AD-9B98-D989A868644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4B393879-31AF-4844-8992-4E7941BCF0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D21D7B37-2D44-4A61-BA2D-EDD8B5BC2B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6E823B15-C4D8-4402-863A-034B4A71580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1FB7334C-E99E-4709-BBD6-5B8F10D3B5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93F6E891-D5FE-47DC-947D-77ECFA2BA4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07135BF4-A1E5-4081-861B-2FF8EE5FA8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C539582D-9B1F-413D-9F6A-BDD7106F3E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8A807CB7-684B-4882-B3E2-9D0AED5086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063B79A4-D142-47E9-949B-C8F1513F39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CBDFC17A-94E2-4118-A079-6F44B73A7B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29944C3B-CB9E-4A09-8790-F17CAAD6E9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9C3E65B1-4137-4C53-975A-4012EBEF29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7138108-BA29-4D13-B415-AB5A83E5890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35A8200F-7843-49A9-9A0F-3D6BA1788C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7A1C818-9B3C-4E43-8910-EB7FE17C20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C73CC0B3-C9EB-4F51-AB98-2F880022DC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3893D647-E261-4055-A8A5-B5AAE787AA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154409BC-D8C3-42D5-8E5F-3F6BA0D66D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E8C5E821-97AE-4ECF-9F45-E44758E313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2459D283-F4A7-46F9-A0A8-8BF181505D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C8EE229B-123E-497F-8F2D-F9CC02C732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4E88F3F6-2CFE-4EA6-80FE-D77517FBBE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0B03E3AB-24D4-474F-B150-DE0B0BB6F5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04F8576C-7CE5-4190-BC02-A8992BF078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F5F8CBD7-93CF-4B10-90D9-E119F0DFD5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CC932B32-48D8-4AEF-9828-2B5032FF77A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F7A4E2BA-53FF-4F42-A5DE-2DA58A0B0F4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7B875AF6-3071-44CE-8EFF-4F1EEB9C11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F679AA52-5A6F-4D60-8189-A8D83E872B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55BF1DB3-9062-4642-A9B3-52A83026AD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E52BE7E7-56A4-4A95-9421-57C355CD09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AE3AB619-D57F-45C4-BAF0-EFF6803040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7865E0CB-01A3-40EC-98FD-18B3B654BD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6A11B229-40F0-475B-A17E-5F72C9C9B4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BE557191-12A3-4351-A59B-40DC51B755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D2C84109-677A-48EA-B5B8-846386908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6E247ECD-8B47-47A6-85ED-3ECB763F1FD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9979D9BD-09F6-44F2-97E6-A76D0817BA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8DF1ED16-05C0-4C46-B129-F9CF5F8E4A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F13342BE-2F7C-4FE0-8E7B-726E37CFCF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0630F14E-FEA0-4BCA-9393-A455B660E9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B6B5BC8E-664C-4842-93EA-DE345A3BBE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56D20741-B62B-43ED-88A3-480028E214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F46A2BF4-8770-4D3C-8E90-C752B350E5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1510E438-49D7-4E1D-BCFC-81F0C8633D7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6008664C-E0AC-4150-8C28-44B7F35DBB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884EAD46-1FE4-4482-9759-FB5C1D1C588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A557D5F4-C5F7-4FC5-AED1-DCFC37C94D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8C096BBD-0FCC-4363-96CD-5634CCFDA3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4722E772-9023-4DDB-B6B2-5F8936E3F3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CEE12E26-5C9C-4BC2-A803-8CEB94C758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52730C45-6273-4294-9FEF-72A22377046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33A732DF-92CD-46C1-B779-E979A3B5A4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01376C1F-69C4-4509-9CAB-66F251349BD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1E6C09E4-686A-4C88-88AA-E66F5D7E4A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7BB22439-2F12-429F-A312-2873125B20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5B0CA3B3-04BF-4F8B-868F-1D644B34C9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C2232899-D62A-43B2-87B1-92D9B95FBF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212B7142-86A4-4424-ABB7-D0B825EB6DD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3D61AF91-B145-4F7E-B71F-B73E658013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0312EAD6-DB64-4A68-9570-907669DD57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92B99B08-F50D-4BBD-9A2E-E55EF3CEC0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C2FD88E1-A263-4EEC-AF76-F53D1D3270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AD80A20C-5C39-42BF-B3B7-63C1FBF7F4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F0F52621-E6D3-41ED-9174-947A085634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E128AD58-5987-418D-9311-AAAE8013BC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2DA8BB5F-3E6B-447A-BE65-CCF79B06FE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8265655E-C829-4311-9914-496DE8C4AD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A1125875-8C55-4A0F-95A1-8EDD8116C6A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73D22CEF-A0FC-4573-AA6B-70733C8B30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E1CE8D7F-8E77-4FB9-B832-6961C7A2E85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A93314DA-C6D9-4F56-A0C2-5F5E2C5EBB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5EB4FF71-8BCA-488B-A187-60A8AE4B64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DB798088-0DA8-474E-A797-7A61693078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07E24567-02A3-4868-9690-BC8DBED1AB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1939AE7E-F5A2-4D05-8B29-7AEBEB8AAA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BC2A8CC9-F9E9-4458-91CD-687B31B7E4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FC834113-6E00-41D3-BBBB-8561E41F02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7AF4CED7-50D5-4397-A156-39CA461B4C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E52684F8-5EC8-4724-8C31-4B0D34127F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A3363140-C616-41FA-9056-97AFC1CD4E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A281AA4E-DBF4-4F5A-A941-7CEAA055C3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FBBB90A3-3AAC-4C0A-BC50-F88FD13288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58650827-B323-4831-8A9F-0A4C72F061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9CF350A3-0BF3-402B-BECE-65DE44CE90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76FA943B-6571-4E79-B61F-DEB29D0AB6B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EF9B08E6-AEA2-490A-9938-72A4EA75A5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9B24250A-46A2-440A-B53C-7FEBFF43F0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04E3D976-FD9A-4B81-80A8-99CBF210C5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1B2D709F-3CE6-4900-BB6E-F50BCAFFF1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C1F6138E-1C95-43B2-A513-9A6EC912F4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330F9D2C-D634-4067-8943-6ED041F303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D8568FD6-FE73-467B-AC7A-A43F603FD8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A7C0136E-7F5D-49EF-BD1F-A9A37E762E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4F85FCFE-F910-4C14-8F25-05FD37BAB6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8CF21AE7-53BA-4E5C-B8B4-4D7BB4F2F2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802DE073-BBCC-48E4-A02B-96EF0C3152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2600BF3C-24CF-4AD2-86B8-74663C8A2C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AF92A73D-0846-48EF-9D1E-826F0BA4CE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169BC69C-A746-4DC7-BE97-071F72D746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FE2F5EDD-E2C7-405B-8A8E-4176C8345AB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578AAF68-B7A3-4630-8142-A4016A3CB84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FEA05572-6B1D-4B33-AEC1-8C8EC92138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AA61CFC0-23D8-4819-9B40-85B47F37B4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5D1D29AE-107D-4687-8337-A98ACC1666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31A46159-42CF-4078-875D-668A3256B6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A6B17697-22CC-48F2-B312-98D65E3FC0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0EFE9777-2E3E-453B-BFF0-1842592012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F2121B9D-E188-46DA-91B7-7F6E29190B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32DFE0D0-FB5B-434B-AFA9-04B8213927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46F2DB63-849A-4599-9BC3-04E9FECBD8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81E03311-826D-4101-98F7-BB56A31D88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4F3B2165-88AF-47F7-A322-39F35050C4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F0D6373E-2E26-4FDB-918D-4540C3CDBF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9A1C75F2-FD6C-4588-A4D5-71DD32D64A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3206CB8C-4A71-4C22-BF9D-70494D5BA7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F9A20473-7FB7-4E0E-A00F-25E86DC9CE9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B4622BBA-8E68-475A-A533-A623778934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F927AD00-4BA7-4074-A0E7-AC0B1F1279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D667E993-1DC4-4A38-AEA8-7BF4E4C92A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9C27C7EE-B7AA-4BDC-885E-A27CF33EEB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EBFEF8BD-6F95-400E-A1D0-B4F5127ED2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EC725431-0194-4B58-97EC-C01043EF65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163134B2-226D-4404-84E4-5EEC7F23B3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B8D4CA4A-42F1-47F6-9289-FCC41A13ED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22733E73-4473-4266-9A3A-139D0D24EC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F140BCAF-B57A-49AF-B76C-939A40A1E7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FE210314-9704-48A2-BAE5-84875ADE6D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C288BE97-58AE-410D-A225-EA17F5C44D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39CB9D3C-A3DE-4889-A558-854CB8F2E1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8406FDEB-76CD-4E19-B895-3EFE5CEF66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04767836-5F20-42EE-B8ED-2D7773A9F3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F103321-9D38-4DED-BBA1-978025BE04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B9390DEE-5F53-4ADA-B9F4-65DC7DD336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4C471AB8-FE89-48C5-92A9-63581761F0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DD181386-1132-47E0-A54E-A430A41F9E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B6D7B143-FADE-44DA-8019-C298CEB422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F9875890-0999-46B7-9514-9634872EC4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9D9BD7F7-09BD-4418-AA64-266AB6AC08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29AEA7E7-D76D-4641-AD33-28E122A75C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6FE73C44-5FF5-499B-84FA-023B42B332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F1EB5CC9-6D84-44E4-82D2-F694B60938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D8EBFB5A-9112-4F30-AC7D-7E14B359B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707ADC17-4F70-4221-A716-6C1491F65B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ED6921BE-BC9C-46F9-9FCF-F00A766431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CBB389CE-B353-4221-AD42-A5DEEBF8A5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36B5F5C7-44D7-465F-AD30-C967128207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489ABE98-3F51-41A2-8156-06432207E7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7A21B0E9-8D74-49A1-A7FB-D4004C7DF7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C9BA3FC0-1C82-428D-89AC-406B5E3827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70078EBD-685B-4014-84A2-0750204BAC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18C9DA41-8849-4BFB-B2CA-B9E9C3B5379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4994D56A-D1F2-4F21-913C-4D3DADCB51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902B17AB-E03E-43D2-AC7C-9D356934353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83630F2F-213A-415D-871E-B3220127E3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F5196386-1D49-4E92-B9E3-5059AC33DC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DD7B6624-5CA6-4521-B3F4-B7D1B2D59C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3EBEFF3D-8E97-4B89-9B76-5114AC93EC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CE894E19-AE54-41E3-8D41-8FA934FE65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49C51453-D5E9-4F52-A45E-204FCF090C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4F54FC1D-4324-4CF3-91A9-3248948D43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30AAA3B4-BF25-45BC-9AB7-5966926780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4D9F9FBC-A4ED-434F-9605-C3589DC248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FD68D9F2-10FB-4730-9D80-B12FD5358F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097A5251-5089-4DDF-AB7E-45B1166F13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C0B6A6C1-F0DB-4DE6-A091-1FA8630A3B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943413A1-EA01-48A1-8C23-739D3FA830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B498A3EE-CE47-4802-B95B-0D280D6125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5B5B601F-F7FA-44FF-A71E-10D41F19EC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BF332200-84B6-4569-A6B9-6F73EFE6AB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4BA7AB78-F203-4314-B3A3-20F6350F6E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14A77888-C9F4-4823-9186-21341DA59F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BC54FD08-D1FB-4E96-8C0A-66C734EA80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9657989E-A4C9-4B3D-9246-3564B76D5B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07C22D08-0993-42E9-84D2-9CB2FD2D95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C71794C5-EEB9-4133-BC51-0C0A3BD023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CD6B6493-578D-4F25-8211-567ABD4121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88D630C-AEB3-4515-AD8A-8D604123FA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65E4C809-4D78-41BB-901A-B234E01276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7769946C-A9C5-4E4E-B525-DEB8406776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E78C22DB-0BE6-4912-B0BB-B89F2E9038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4D8DD09B-065D-40E6-9E06-D6F3329AE8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7684BD74-51B1-4D62-8CE5-6AD895391D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E65CF224-FE1E-4DB9-85CF-22B9BC4139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ED661DEE-15E6-4D5F-8BAA-3234119E2E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0D5D7D65-6D22-47F0-87D7-0F6051CA2B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A7579CE6-8B8B-47B6-B77E-CF5CD1D8B8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AF5BAC70-633E-4F9E-B9B5-42D88D598A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557CF26E-AFB9-4EDE-9C8A-4671ECBBEA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4C93C3F5-6906-4D2C-B27D-6852051B85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BCE26AF-93A8-4B0B-B78B-F5ABEA73E2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C8A52957-8C85-497F-BAD7-D5A0060526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8A56080C-24B3-4614-B3FB-1A5E3FED20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67624DDD-3137-41E4-A107-B74E69A506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5DAEB653-AACF-498B-8CC1-1C73D9A481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7E6FED66-F8F4-4B57-A8D7-3E91D22CB9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0CC517AE-EFDA-4DE6-8371-F4522267F6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60B3F2AF-A518-4990-8B26-E439B9B823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E3C520D1-9BA1-4052-87B9-54E6A66459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97D3F349-E028-431F-B955-636A7D0DE8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F8E27015-63E5-4337-9398-3E0D8C27106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84B14332-C08A-48EC-8513-86360667D5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9639ACDF-2E18-4B92-A318-8EB6ED4D21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587492CB-1DBB-4685-914E-3D60292704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DD8D7B5F-C912-4532-95AE-1C4BF92240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F864E3A4-D4E0-4348-8727-D2F6218EFC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D01D8E57-9CA7-4287-B21E-5AEBFECDA8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7206FD76-2C83-4B9A-91FA-F0E540588F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B2D3DE9F-F6E6-4CA6-894D-8026624A5F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201A5596-5062-4762-B6C7-3EB56C2885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8EE4D310-D4D7-44AC-83CC-508B95469CD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9E175528-7B93-47FD-882B-B69C14A177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FAC137B-38EE-45D8-BE8A-33F3F24F9B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0D22D0FE-84D6-4E31-8F39-08035BB28E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B6146D8-C2B6-411E-BF79-98342597F4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A936DF02-7C6D-468F-9E70-4FE859497C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7DC1F21E-B0FA-4251-8263-90A5CB7990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C63FDEF0-5A4A-41A3-8C1E-3C0093B8EE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518B0D33-AA3F-412A-9639-CF6710765B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E278FDFF-D449-4785-B93C-E978255E5C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6070FADF-9CCE-4642-947D-2B0D3BFCF0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AD08793F-5E41-44AE-9F69-E93F7DB5BE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C96D718C-AA34-44E3-9264-28CB16A7D0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43BBFAAD-A4CC-455E-8AFD-B3B944BF3D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94533437-F4B2-4452-8278-41A690E7AC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A27AEDC2-6F2A-419D-A5EA-A23D52AA68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DE78C0B2-1884-4D69-B9C5-7573E0C088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5809A948-7749-493B-B5E2-7F57D2F387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613D1E7E-6CC2-4692-908C-65CA52B249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0BD9C872-3176-43B4-BE29-486994F248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EDE84F87-75B5-48C6-822E-4536DB05FE5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47026A87-A4B6-4864-81BE-803B0B74E00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7D14BABD-8E4A-4AB0-A5B7-DF9DFB53EE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FD1CAE7B-1C57-4968-B358-EB3F1F534B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8333CB0E-0441-4B90-9C2B-9FB908F4E7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6895E0F-09F4-44FD-AF45-FB32D744CF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0E611BFE-294D-4AA4-A541-3377C3518A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26D45CE1-8999-4183-99F2-EFD6627631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4E338843-BCE9-4859-B6DA-8C2D522DA1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82BE7E68-D39E-4C20-A366-9D174D5A79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A18692FD-68BB-44E6-807F-34E7EF876C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8C7E8BA9-52DE-4648-B0BC-6FA0F65724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F09CA4EA-2735-46C2-9AE2-7DFF1D1206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E8A62F70-B7B2-44BE-80E0-D93CA24D36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619AFDF-CCD0-4BA0-8865-CA57735AA8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69F26AD1-7ACF-49B2-B332-5A6A17F692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7AA4C0DE-CBCC-4658-B8E9-E67BB5F716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91CE1616-0B92-47FA-811D-1BE89CF620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536682CD-D10A-4E6E-A9DA-02D1A30EDA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46D6E2FF-C7A9-4FD9-983B-A7F3F67161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768CE632-7D3A-4B42-BF06-2DA6017EAB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B6014AA6-385F-45BD-B4C0-E539CC08E4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F98CC6AB-E2FE-4FEE-9242-E8942EED58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EC47DA92-A556-43A4-8E30-D90E3B7872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E230524C-5F38-48F1-93E4-3832A5FE1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73584ED2-5F5D-4EDE-91F8-93A0673685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A266F7BF-CF92-4B13-9E2D-F0ED29D191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2B373DA2-AAF1-4473-B1B5-F9A988756C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ABA6EF5D-44DA-476C-99C9-6D2E84A712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41101109-12AE-4C23-BD57-90BD7A37EB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7BED7587-FA6D-436D-8C2E-0829DE9466E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A09A2E96-01E5-4DBD-A136-2006F8F97D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08E666BD-E32A-4B05-A401-A726676229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EE1C2E16-8764-48F1-A350-83279CDFCF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A30196CE-CCCA-4B4F-9530-8F659E85E7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81BC04F6-AF46-41CF-A5AB-7BBBB2D8F0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7FF3063D-5C47-4DF4-942B-994F3641ED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AF1FDC72-CAF1-48E9-8004-BE6EE1D9E6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723FBCA7-09EF-46B3-B261-5A84F94D7A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1C540B9D-81FF-45EF-ACE2-E83EF65ED0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EA3CA13F-77E6-47E5-9F71-D6B0C85ABF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B80CD8E7-91C2-4E60-B0FF-5E8AF4097E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E050ADA7-11C1-4AAE-980F-D8581851DD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19F31E3F-C84E-43A7-9249-D49AB79BD7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A294EA33-F8F7-469E-A97F-670A01A692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E1DEB584-7776-4587-B340-7C2EB3A922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86E8A501-8412-4A54-AF63-8E9772E7C3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A6EFEA1-806B-47AC-8FDD-0B86181BE3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DABA1B17-CD12-4861-85C9-965B035B8A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0A8217BB-6BA1-48B6-BFB3-580B37B16D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3F7A5915-A371-464F-BA3C-0AA599D87A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C0511817-2B44-4461-9E66-958EB77E69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69A6C6DC-E63C-44DA-9755-F549B1C2ED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C3C877FC-8071-49E5-AC9D-E76EB06AD5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E63CCDBA-0176-4DF4-815C-49E7CBDADF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1736DCF3-2590-4E21-AC77-E2D36CDE6F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BB117965-E7BD-40AC-AD58-0941EB4050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8C92C7E2-2095-468C-9CD0-9793F58E33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03B61CD9-0C11-42A6-B655-94157CAF74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DC73D532-815F-42F0-8F53-9D193B1D7A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BAA40E0E-A5F7-4806-84A0-3D1DAE44D1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A044A1F6-932C-4837-9AE6-7474CB4755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DF01CBE0-D51F-4B70-AD8F-8505BDE7DA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5F0AA6A9-4F5C-431E-9885-A31973BA76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80D4C75B-4D43-4C79-ACA1-626AB19611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8EDE1887-98E1-42D6-AF5A-F3ACAF73B2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4C549FEC-099F-476D-9D90-F39B6760BC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B33DEF9D-2A2B-41C3-8F99-03C1A5D45A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784F4C1-DD9C-433E-87ED-87B6D8CA2C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5FFE4917-EDED-45E8-A122-8CB71FED05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F00248B6-1748-4271-9A16-D71F463C73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278817D0-D82F-4655-8142-263F271E0A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56C6610B-17C2-45C1-9FDB-2C40B00CB6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54C49D3B-E897-4348-AFDB-0F54CC25B5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903855ED-BB1B-4430-85A3-066DC0165B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E26C3848-D193-4E1F-8ACC-5CF45F2715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6655B84E-BFE3-4E05-8CBA-31A251AF29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145ACDD2-CAB0-49A3-831C-4798B19891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ADF3E1C9-9630-43B6-BB27-52EA2E275E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AC0223E5-2914-4C80-ACC4-3B6D6C2965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BA7852F1-A5F9-4702-BCD3-5E445FD16F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E44D4C69-F662-4B00-BFFF-BCBF782B6B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ED53D545-DF95-47CA-96BD-C88E4A7A7C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0970556F-2CD2-4AA0-9458-8F417FEF64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A6174FAF-71B2-478D-84F9-C6E417AE68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5FC93734-64DF-4547-B6C3-72117B901F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55E45C29-CCE4-4DEF-A2F6-2E793A7469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2BCB6941-E4DF-45C6-AF60-C9DCC75B4D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AB3FA557-657D-440B-A185-939B28BBF2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95A265AE-C11A-4157-BEFE-234FEF4570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3CB800E4-F88E-45E4-873D-6F7ECBF962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D3DCB0B4-7722-4A55-8869-3CC006094C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D9D83415-2BAE-41DC-8973-D86E95C9AB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FBF0DCB7-C853-4BA1-AF2D-BFA46D62AA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E0017FB6-7749-41FC-8613-D8163FC51D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AA7B4F4C-5F39-4CC5-94AF-BC25E625A8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048F129E-634E-4A52-BD2E-92E77E2F71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38ABAB22-7C40-4AB4-B4CF-E875F5B78E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5DDC72C7-B2CA-4F9D-AB0B-027AAFAEBC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2B2F5F37-1051-4287-AF59-4CA4BCEAA6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B7D21068-33CD-4F6E-A9AC-8B1A2D75CA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54EC2664-C208-424E-8C30-19570AB1C5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C5165A82-B75E-48CB-AEED-D0C0FAC8DF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B3AB63EC-2F14-4790-A4A6-CA710CBD51F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98D91FAD-FA2C-4658-91B1-23A2E1C6FB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4B6EC92B-D0DC-4C1F-ADFA-5B57EAEB87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92DDEBD5-C6D3-41DA-A15E-CFBB53AD44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926D1DA8-F843-4684-8E85-59BE1C1631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68255646-E0F2-42B6-A4A5-0AFEF684F2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74CAC042-36B2-4746-BD48-2A5345BC34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142DAF7C-9F52-4416-8705-71CCA0E3DF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187CCC6C-50DC-46A2-A9BD-88CC17103C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14B24713-E270-4D7F-8CB8-9A75E3023A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5C993A0E-0A68-4DF5-A0AE-B8203A0DFB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C5B98B75-03E3-4934-92E3-DB93CBC729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1D25B222-F211-4BF8-8FC4-4DF1162868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96E00249-D3CC-46D6-8D60-DA182AD619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400D4A64-8C27-4737-B849-08AE8A39CA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BF27AB7E-1F19-4B36-8E0F-BAD005D0A3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F6E99047-1674-4180-847E-136D386801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A194E9B7-872F-49DE-822A-65E0FAD1F7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D467F39C-DB38-444F-B92E-375DB9486E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D09E277F-D2D0-4F47-8A1A-429131107AB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2DFFA8E7-631B-48FD-A629-5001882BF2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679A578E-389E-4CAA-A12F-FAA07E0FE6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80734430-8B2D-4C12-B8DB-33663D7353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C62B635B-0152-419A-8E36-0BE7AE1073D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1D2B046A-3366-4751-BD0A-CDA78D1319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5BC1EDF7-44EB-44FC-9267-2CD3A45B20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B44B82E8-32AA-4983-A332-D6B27B37F5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290E3FE5-06BF-4CC1-8D5B-A0449AAB3C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E5CFBCD6-031D-4735-AD9D-3BE98AFA6E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63EE65FF-D636-44E8-B0FB-2790D92E5CF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A9E714D0-3A49-40FC-A175-081D06D7E9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1126FD89-943D-48AA-8204-993B0E5316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70452F08-8558-446D-9492-25A3990314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F9AD1EEF-0676-45E0-99BA-FD13783B38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1DBB5068-1D6C-401A-9919-651A74580F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2CD08A5F-E3FB-4155-B055-BBF711DF61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0AE53CB7-1B40-4B42-9564-1BA5FBE417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4B236E66-6485-4A55-8B32-5B5186E337A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299B498A-AEFA-4194-8FE8-C37E32CE6A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342C4D40-EC53-4774-8E6B-DB1CC66E0D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A187610A-E5CD-4E87-B016-F07B95D88C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7635F661-2922-432A-BB2C-B0233524DA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99D26ADF-C3A5-4FB9-AD81-77AAFD030F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97B32E5C-A95F-44FC-BFBD-A3C883A93C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734C2F2C-B8C3-48D2-BD46-738248EC83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62F0C30E-8C24-4FBF-BB4E-36DAAE54130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B865C2E6-3BBD-4E29-9F22-BB2595C159D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D9DCC402-0233-4DC6-8502-1B98D5399F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AFCB08CA-9CF4-475F-9F8D-9A74E98304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369BE2DD-D616-4611-B839-1D3CBEC800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29458701-3AB0-4E28-8BFF-C23E45C5A7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F1BF768D-2175-43E0-B47E-B2C55CB58F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7A9D0E49-A3F2-4DD0-A632-FB55563FC1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07B5E03B-7FD4-40A8-8A3A-8FDCEFB8E4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5B3FADA7-8790-44C4-912C-C7C31A8882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82E1DFE8-2C0C-4492-9FD1-76D5385E65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2688D767-3E7D-4E7E-BA02-D57831064A8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3F6D37C2-2EC6-4E87-8932-7728194CDF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EC67D73C-4722-4C3B-A94E-6ACB830B23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8B161E15-7A23-4DC6-A132-686F770B3D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DECC8548-4BE7-4A61-B634-1F46B024626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DC0576E4-B2EB-4006-8242-563B2A62E7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6809CC58-E6B5-493E-BB5A-423D3D297A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8E86A21E-7D36-46F4-B3E6-AC4590C845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89FBA204-1E0B-4050-99A7-02F31C78A7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F9FE788E-70FA-4B73-ACAD-7140CA867B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2BE3D296-AA0B-4B5B-B166-4BE25BC49A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939C16F0-7582-4698-8247-A685FB064E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420A9AED-32B8-405A-B84C-F178169BEEC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1623E61A-A47D-4AD9-9371-5702680598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E45950E0-2ACE-49E7-B338-7C32B159A6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1B095932-36D4-4044-BB31-08230A7939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D8D59D5D-166D-4F9B-A667-770BE51868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052C157B-7F1A-4B8B-BC9B-38833BAC7F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A676500C-39F6-482D-91E6-F68D21724F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F9B3588C-6C99-4187-82C8-1BC159D003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B7D4875B-2979-4A7F-A395-BC0D7C94AE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B01FD082-816B-41C2-9B0E-100DFC88EB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6D9395AC-2375-442D-82CB-CFA18D736F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50D6DE98-478E-4ED0-993A-C3DE0CBFF9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97BDF798-AA43-4BDB-8A49-B373C5EB7B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F403DD16-0BA5-4BFB-A807-B893558D1C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E57BB12D-9AC7-4F2B-A52B-0B8333536A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077EC0E9-7A5C-4FA2-99F9-A63C7EB0A2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E10E4BCF-5957-44FA-8372-94B631BD8D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1E5EB8C8-0089-4DC2-976C-D41DE96D87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FD77BBFE-FA0E-49DF-B0D9-C63A216A15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3EFF1B6A-E8F2-452E-AC85-E72F96FB17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418A90BD-7908-4AB4-8CF1-D1E382817D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F3D7A6F2-88A3-4ED3-8305-F61E115D49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B63695D7-C731-4814-8F3A-1AC3347AB8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CE7B57B8-9E8D-470B-B4E8-AA842F100F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91338FA2-3A52-4370-922B-6EFDFE1194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EC790AD5-8833-4037-94F5-F1F18A7B57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1B35D5FD-75A1-40D4-B508-B1F7D334E0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A0558C58-F343-484E-B830-C6DDF6BB10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69926D58-A2EB-40AA-B76E-1171375230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theme="0" tint="-0.499984740745262"/>
  </sheetPr>
  <dimension ref="A1:H36"/>
  <sheetViews>
    <sheetView tabSelected="1" zoomScale="70" zoomScaleNormal="70" workbookViewId="0">
      <selection activeCell="A11" sqref="A11"/>
    </sheetView>
  </sheetViews>
  <sheetFormatPr defaultColWidth="9.28515625" defaultRowHeight="15.75"/>
  <cols>
    <col min="1" max="1" width="58.28515625" style="7" customWidth="1"/>
    <col min="2" max="2" width="19" style="9" customWidth="1"/>
    <col min="3" max="3" width="13.28515625" style="8" customWidth="1"/>
    <col min="4" max="4" width="12" style="8" customWidth="1"/>
    <col min="5" max="5" width="18.85546875" style="9" customWidth="1"/>
    <col min="6" max="6" width="13" style="9" customWidth="1"/>
    <col min="7" max="15" width="9.28515625" style="9"/>
    <col min="16" max="16" width="9.28515625" style="9" customWidth="1"/>
    <col min="17" max="16384" width="9.28515625" style="9"/>
  </cols>
  <sheetData>
    <row r="1" spans="1:5">
      <c r="E1" s="9" t="s">
        <v>2271</v>
      </c>
    </row>
    <row r="2" spans="1:5" ht="60" customHeight="1">
      <c r="A2" s="192" t="s">
        <v>1657</v>
      </c>
      <c r="B2" s="192"/>
      <c r="C2" s="192"/>
      <c r="D2" s="192"/>
      <c r="E2" s="192"/>
    </row>
    <row r="3" spans="1:5" s="14" customFormat="1" ht="63" customHeight="1">
      <c r="A3" s="10" t="s">
        <v>13</v>
      </c>
      <c r="B3" s="11" t="s">
        <v>1658</v>
      </c>
      <c r="C3" s="12" t="s">
        <v>330</v>
      </c>
      <c r="D3" s="12" t="s">
        <v>331</v>
      </c>
      <c r="E3" s="13" t="s">
        <v>637</v>
      </c>
    </row>
    <row r="4" spans="1:5" s="14" customFormat="1" ht="69.75" hidden="1" customHeight="1">
      <c r="A4" s="15" t="s">
        <v>365</v>
      </c>
      <c r="B4" s="16">
        <f>C4</f>
        <v>0</v>
      </c>
      <c r="C4" s="17"/>
      <c r="D4" s="18"/>
      <c r="E4" s="19" t="s">
        <v>638</v>
      </c>
    </row>
    <row r="5" spans="1:5" s="14" customFormat="1" ht="24" customHeight="1">
      <c r="A5" s="15" t="s">
        <v>366</v>
      </c>
      <c r="B5" s="16">
        <f t="shared" ref="B5:B15" si="0">C5</f>
        <v>22598.720000000001</v>
      </c>
      <c r="C5" s="17">
        <f>'Parent C saraksts'!F6</f>
        <v>22598.720000000001</v>
      </c>
      <c r="D5" s="18"/>
      <c r="E5" s="19" t="s">
        <v>638</v>
      </c>
    </row>
    <row r="6" spans="1:5" s="14" customFormat="1" ht="54.6" customHeight="1">
      <c r="A6" s="15" t="s">
        <v>642</v>
      </c>
      <c r="B6" s="16">
        <f>C6</f>
        <v>6374.03</v>
      </c>
      <c r="C6" s="17">
        <f>Individ!P10</f>
        <v>6374.03</v>
      </c>
      <c r="D6" s="18"/>
      <c r="E6" s="19" t="s">
        <v>638</v>
      </c>
    </row>
    <row r="7" spans="1:5" s="14" customFormat="1" ht="54.6" customHeight="1">
      <c r="A7" s="15" t="s">
        <v>686</v>
      </c>
      <c r="B7" s="16">
        <f>C7</f>
        <v>8227.67</v>
      </c>
      <c r="C7" s="17">
        <f>CM!D9</f>
        <v>8227.67</v>
      </c>
      <c r="D7" s="18"/>
      <c r="E7" s="19" t="s">
        <v>639</v>
      </c>
    </row>
    <row r="8" spans="1:5" s="14" customFormat="1" ht="52.5" customHeight="1">
      <c r="A8" s="15" t="s">
        <v>364</v>
      </c>
      <c r="B8" s="16">
        <f t="shared" si="0"/>
        <v>32.909999999999997</v>
      </c>
      <c r="C8" s="17">
        <f>'CM-parent.ONKO'!C8</f>
        <v>32.909999999999997</v>
      </c>
      <c r="D8" s="18"/>
      <c r="E8" s="19" t="s">
        <v>639</v>
      </c>
    </row>
    <row r="9" spans="1:5" s="14" customFormat="1" ht="22.5" customHeight="1">
      <c r="A9" s="15" t="s">
        <v>752</v>
      </c>
      <c r="B9" s="16">
        <f t="shared" si="0"/>
        <v>58.32</v>
      </c>
      <c r="C9" s="17">
        <f>'Tuberk medik AMB'!D15</f>
        <v>58.32</v>
      </c>
      <c r="D9" s="18"/>
      <c r="E9" s="19" t="s">
        <v>641</v>
      </c>
    </row>
    <row r="10" spans="1:5" s="14" customFormat="1" ht="21.75" hidden="1" customHeight="1">
      <c r="A10" s="15" t="s">
        <v>737</v>
      </c>
      <c r="B10" s="16">
        <f t="shared" ref="B10" si="1">C10</f>
        <v>0</v>
      </c>
      <c r="C10" s="17"/>
      <c r="D10" s="18"/>
      <c r="E10" s="19" t="s">
        <v>1362</v>
      </c>
    </row>
    <row r="11" spans="1:5" s="14" customFormat="1" ht="34.5" customHeight="1">
      <c r="A11" s="20" t="s">
        <v>666</v>
      </c>
      <c r="B11" s="16">
        <f t="shared" si="0"/>
        <v>1136.6999999999998</v>
      </c>
      <c r="C11" s="17">
        <f>glikozes!F10</f>
        <v>1136.6999999999998</v>
      </c>
      <c r="D11" s="18"/>
      <c r="E11" s="19" t="s">
        <v>1362</v>
      </c>
    </row>
    <row r="12" spans="1:5" s="14" customFormat="1" ht="34.5" hidden="1" customHeight="1">
      <c r="A12" s="20" t="s">
        <v>667</v>
      </c>
      <c r="B12" s="16">
        <f t="shared" si="0"/>
        <v>0</v>
      </c>
      <c r="C12" s="17"/>
      <c r="D12" s="18"/>
      <c r="E12" s="19" t="s">
        <v>1362</v>
      </c>
    </row>
    <row r="13" spans="1:5" s="14" customFormat="1" ht="24.75" hidden="1" customHeight="1">
      <c r="A13" s="20" t="s">
        <v>643</v>
      </c>
      <c r="B13" s="16">
        <f t="shared" si="0"/>
        <v>0</v>
      </c>
      <c r="C13" s="17"/>
      <c r="D13" s="18"/>
      <c r="E13" s="19" t="s">
        <v>1362</v>
      </c>
    </row>
    <row r="14" spans="1:5" s="14" customFormat="1" ht="33.75" customHeight="1">
      <c r="A14" s="167" t="s">
        <v>367</v>
      </c>
      <c r="B14" s="16">
        <f t="shared" si="0"/>
        <v>448837.64999999997</v>
      </c>
      <c r="C14" s="17">
        <f>STAC!D204</f>
        <v>448837.64999999997</v>
      </c>
      <c r="D14" s="18"/>
      <c r="E14" s="19" t="s">
        <v>1362</v>
      </c>
    </row>
    <row r="15" spans="1:5" s="14" customFormat="1" ht="39" customHeight="1">
      <c r="A15" s="191" t="s">
        <v>2270</v>
      </c>
      <c r="B15" s="16">
        <f t="shared" si="0"/>
        <v>4179.62</v>
      </c>
      <c r="C15" s="17">
        <f>transports!D7</f>
        <v>4179.62</v>
      </c>
      <c r="D15" s="18"/>
      <c r="E15" s="19" t="s">
        <v>1362</v>
      </c>
    </row>
    <row r="16" spans="1:5" s="14" customFormat="1" ht="51.75" customHeight="1">
      <c r="A16" s="21" t="s">
        <v>10</v>
      </c>
      <c r="B16" s="22">
        <f>SUM(B17:B20)</f>
        <v>143370.1099999999</v>
      </c>
      <c r="C16" s="23">
        <f>SUM(C17:C20)</f>
        <v>143356.90999999992</v>
      </c>
      <c r="D16" s="23">
        <f>SUM(D17:D20)</f>
        <v>13.2</v>
      </c>
      <c r="E16" s="24"/>
    </row>
    <row r="17" spans="1:8" s="171" customFormat="1" ht="24" customHeight="1">
      <c r="A17" s="168" t="s">
        <v>0</v>
      </c>
      <c r="B17" s="169">
        <f>SUM(C17:D17)</f>
        <v>49304.04999999993</v>
      </c>
      <c r="C17" s="169">
        <f>PVA!L3</f>
        <v>49290.849999999933</v>
      </c>
      <c r="D17" s="169">
        <f>PVA!M3</f>
        <v>13.2</v>
      </c>
      <c r="E17" s="19" t="s">
        <v>641</v>
      </c>
      <c r="F17" s="170"/>
    </row>
    <row r="18" spans="1:8" s="171" customFormat="1" ht="24" customHeight="1">
      <c r="A18" s="168" t="s">
        <v>11</v>
      </c>
      <c r="B18" s="169">
        <f t="shared" ref="B18:B19" si="2">SUM(C18:D18)</f>
        <v>4202.4199999999992</v>
      </c>
      <c r="C18" s="172">
        <f>ZOB!H4</f>
        <v>4202.4199999999992</v>
      </c>
      <c r="D18" s="172"/>
      <c r="E18" s="19" t="s">
        <v>640</v>
      </c>
      <c r="F18" s="170"/>
    </row>
    <row r="19" spans="1:8" s="171" customFormat="1" ht="35.25" customHeight="1">
      <c r="A19" s="173" t="s">
        <v>1</v>
      </c>
      <c r="B19" s="169">
        <f t="shared" si="2"/>
        <v>8899.3300000000036</v>
      </c>
      <c r="C19" s="169">
        <f>LAB!K3</f>
        <v>8899.3300000000036</v>
      </c>
      <c r="D19" s="174"/>
      <c r="E19" s="19" t="s">
        <v>641</v>
      </c>
      <c r="H19" s="175"/>
    </row>
    <row r="20" spans="1:8" s="171" customFormat="1" ht="35.25" customHeight="1">
      <c r="A20" s="173" t="s">
        <v>12</v>
      </c>
      <c r="B20" s="169">
        <f>SUM(C20:D20)</f>
        <v>80964.309999999969</v>
      </c>
      <c r="C20" s="172">
        <f>SAVA!L3</f>
        <v>80964.309999999969</v>
      </c>
      <c r="D20" s="172"/>
      <c r="E20" s="19" t="s">
        <v>641</v>
      </c>
    </row>
    <row r="21" spans="1:8" s="171" customFormat="1" ht="55.5" hidden="1" customHeight="1">
      <c r="A21" s="176"/>
      <c r="B21" s="22"/>
      <c r="C21" s="177"/>
      <c r="D21" s="178"/>
      <c r="E21" s="24"/>
      <c r="F21" s="14"/>
    </row>
    <row r="22" spans="1:8" s="30" customFormat="1" ht="27.75" customHeight="1">
      <c r="A22" s="25" t="s">
        <v>2</v>
      </c>
      <c r="B22" s="26">
        <f>SUM(B4:B16)+B21</f>
        <v>634815.72999999986</v>
      </c>
      <c r="C22" s="27">
        <f>SUM(C4:C16)+C21</f>
        <v>634802.5299999998</v>
      </c>
      <c r="D22" s="27">
        <f>SUM(D4:D16)</f>
        <v>13.2</v>
      </c>
      <c r="E22" s="28"/>
      <c r="F22" s="29"/>
    </row>
    <row r="23" spans="1:8" ht="29.25" customHeight="1">
      <c r="A23" s="14"/>
      <c r="B23" s="29"/>
      <c r="C23" s="31"/>
    </row>
    <row r="24" spans="1:8">
      <c r="A24" s="54"/>
      <c r="B24" s="29"/>
      <c r="C24" s="32">
        <f>C4+C5+C6</f>
        <v>28972.75</v>
      </c>
      <c r="D24" s="33" t="s">
        <v>330</v>
      </c>
      <c r="E24" s="34" t="s">
        <v>638</v>
      </c>
    </row>
    <row r="25" spans="1:8">
      <c r="A25" s="54"/>
      <c r="B25" s="35"/>
      <c r="C25" s="32">
        <f>C7+C8</f>
        <v>8260.58</v>
      </c>
      <c r="D25" s="33" t="s">
        <v>330</v>
      </c>
      <c r="E25" s="34" t="s">
        <v>639</v>
      </c>
    </row>
    <row r="26" spans="1:8">
      <c r="A26" s="54"/>
      <c r="B26" s="35"/>
      <c r="C26" s="32">
        <f>C18</f>
        <v>4202.4199999999992</v>
      </c>
      <c r="D26" s="33" t="s">
        <v>330</v>
      </c>
      <c r="E26" s="36" t="s">
        <v>640</v>
      </c>
    </row>
    <row r="27" spans="1:8">
      <c r="B27" s="35"/>
      <c r="C27" s="32">
        <f>C9+C13+C17+C19+C20</f>
        <v>139212.80999999991</v>
      </c>
      <c r="D27" s="33" t="s">
        <v>330</v>
      </c>
      <c r="E27" s="193" t="s">
        <v>641</v>
      </c>
    </row>
    <row r="28" spans="1:8">
      <c r="B28" s="35"/>
      <c r="C28" s="32">
        <f>D17+D20</f>
        <v>13.2</v>
      </c>
      <c r="D28" s="32" t="s">
        <v>331</v>
      </c>
      <c r="E28" s="193"/>
    </row>
    <row r="29" spans="1:8">
      <c r="B29" s="35"/>
      <c r="C29" s="32">
        <f>C11+C12+C14+C15+C21+C10</f>
        <v>454153.97</v>
      </c>
      <c r="D29" s="33" t="s">
        <v>330</v>
      </c>
      <c r="E29" s="34" t="s">
        <v>1362</v>
      </c>
    </row>
    <row r="30" spans="1:8">
      <c r="B30" s="35"/>
    </row>
    <row r="31" spans="1:8">
      <c r="B31" s="35"/>
    </row>
    <row r="32" spans="1:8">
      <c r="B32" s="35"/>
      <c r="C32" s="32">
        <f>C28</f>
        <v>13.2</v>
      </c>
      <c r="D32" s="32" t="str">
        <f>D28</f>
        <v>EKK 7460</v>
      </c>
    </row>
    <row r="33" spans="2:4">
      <c r="B33" s="35"/>
      <c r="C33" s="32">
        <f>C24+C25+C26+C27+C29</f>
        <v>634802.52999999991</v>
      </c>
      <c r="D33" s="33" t="str">
        <f>D29</f>
        <v>EKK 3000</v>
      </c>
    </row>
    <row r="34" spans="2:4">
      <c r="B34" s="35"/>
      <c r="C34" s="37">
        <f>C33+C32</f>
        <v>634815.72999999986</v>
      </c>
      <c r="D34" s="38" t="s">
        <v>699</v>
      </c>
    </row>
    <row r="35" spans="2:4">
      <c r="B35" s="35"/>
      <c r="C35" s="9"/>
    </row>
    <row r="36" spans="2:4">
      <c r="B36" s="14"/>
      <c r="C36" s="14"/>
    </row>
  </sheetData>
  <mergeCells count="2">
    <mergeCell ref="A2:E2"/>
    <mergeCell ref="E27:E28"/>
  </mergeCells>
  <phoneticPr fontId="27" type="noConversion"/>
  <printOptions horizontalCentered="1"/>
  <pageMargins left="3.937007874015748E-2" right="0" top="0.17" bottom="0.17" header="0.11811023622047245" footer="0.15748031496062992"/>
  <pageSetup paperSize="9" scale="7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0D1F8-9770-4317-9742-DC5C6D6E7B93}">
  <dimension ref="A2:Q13"/>
  <sheetViews>
    <sheetView workbookViewId="0">
      <selection activeCell="P10" sqref="P10"/>
    </sheetView>
  </sheetViews>
  <sheetFormatPr defaultRowHeight="12.75"/>
  <cols>
    <col min="1" max="1" width="2.85546875" customWidth="1"/>
    <col min="2" max="2" width="12" customWidth="1"/>
    <col min="3" max="3" width="23" customWidth="1"/>
    <col min="4" max="4" width="7.28515625" customWidth="1"/>
    <col min="5" max="5" width="16.5703125" customWidth="1"/>
    <col min="6" max="6" width="9.5703125" customWidth="1"/>
    <col min="7" max="7" width="14.28515625" customWidth="1"/>
    <col min="8" max="8" width="9.85546875" customWidth="1"/>
    <col min="9" max="9" width="11.42578125" customWidth="1"/>
    <col min="10" max="10" width="21.28515625" customWidth="1"/>
    <col min="11" max="11" width="25.42578125" customWidth="1"/>
    <col min="12" max="12" width="9.5703125" customWidth="1"/>
    <col min="14" max="14" width="11.140625" customWidth="1"/>
    <col min="15" max="15" width="11.28515625" customWidth="1"/>
    <col min="16" max="16" width="13.140625" customWidth="1"/>
    <col min="17" max="17" width="11.7109375" customWidth="1"/>
  </cols>
  <sheetData>
    <row r="2" spans="1:17" ht="12.75" customHeight="1">
      <c r="A2" s="194" t="s">
        <v>2245</v>
      </c>
      <c r="B2" s="194"/>
      <c r="C2" s="194"/>
      <c r="D2" s="194"/>
      <c r="E2" s="194"/>
      <c r="F2" s="194"/>
      <c r="G2" s="194"/>
      <c r="H2" s="194"/>
      <c r="I2" s="194"/>
      <c r="J2" s="194"/>
      <c r="K2" s="194"/>
      <c r="L2" s="194"/>
      <c r="M2" s="194"/>
      <c r="N2" s="194"/>
      <c r="O2" s="194"/>
      <c r="P2" s="194"/>
      <c r="Q2" s="194"/>
    </row>
    <row r="3" spans="1:17" ht="37.5" customHeight="1">
      <c r="A3" s="135" t="s">
        <v>328</v>
      </c>
      <c r="B3" s="135" t="s">
        <v>1005</v>
      </c>
      <c r="C3" s="135" t="s">
        <v>1006</v>
      </c>
      <c r="D3" s="135" t="s">
        <v>1007</v>
      </c>
      <c r="E3" s="135" t="s">
        <v>1008</v>
      </c>
      <c r="F3" s="135" t="s">
        <v>1009</v>
      </c>
      <c r="G3" s="135" t="s">
        <v>1010</v>
      </c>
      <c r="H3" s="135" t="s">
        <v>1011</v>
      </c>
      <c r="I3" s="135" t="s">
        <v>1012</v>
      </c>
      <c r="J3" s="136" t="s">
        <v>352</v>
      </c>
      <c r="K3" s="137" t="s">
        <v>353</v>
      </c>
      <c r="L3" s="138" t="s">
        <v>354</v>
      </c>
      <c r="M3" s="138" t="s">
        <v>1013</v>
      </c>
      <c r="N3" s="138" t="s">
        <v>1014</v>
      </c>
      <c r="O3" s="138" t="s">
        <v>355</v>
      </c>
      <c r="P3" s="138" t="s">
        <v>1015</v>
      </c>
    </row>
    <row r="4" spans="1:17" ht="63.75">
      <c r="A4" s="49">
        <v>1</v>
      </c>
      <c r="B4" s="139" t="s">
        <v>2246</v>
      </c>
      <c r="C4" s="139" t="s">
        <v>2247</v>
      </c>
      <c r="D4" s="139">
        <v>3</v>
      </c>
      <c r="E4" s="139" t="s">
        <v>2248</v>
      </c>
      <c r="F4" s="140" t="s">
        <v>2249</v>
      </c>
      <c r="G4" s="51" t="s">
        <v>2250</v>
      </c>
      <c r="H4" s="141" t="s">
        <v>2251</v>
      </c>
      <c r="I4" s="141" t="s">
        <v>2251</v>
      </c>
      <c r="J4" s="142" t="s">
        <v>2252</v>
      </c>
      <c r="K4" s="50">
        <v>405.13</v>
      </c>
      <c r="L4" s="51">
        <v>1</v>
      </c>
      <c r="M4" s="51">
        <v>1</v>
      </c>
      <c r="N4" s="143">
        <v>1.5</v>
      </c>
      <c r="O4" s="51">
        <v>1</v>
      </c>
      <c r="P4" s="5">
        <f>ROUND((L4*K4)+N4,2)</f>
        <v>406.63</v>
      </c>
      <c r="Q4" s="144"/>
    </row>
    <row r="5" spans="1:17" ht="40.5" customHeight="1">
      <c r="A5" s="49">
        <v>2</v>
      </c>
      <c r="B5" s="139" t="s">
        <v>2246</v>
      </c>
      <c r="C5" s="139" t="s">
        <v>2247</v>
      </c>
      <c r="D5" s="139">
        <v>3</v>
      </c>
      <c r="E5" s="139" t="s">
        <v>2248</v>
      </c>
      <c r="F5" s="140" t="s">
        <v>2249</v>
      </c>
      <c r="G5" s="51" t="s">
        <v>2250</v>
      </c>
      <c r="H5" s="141" t="s">
        <v>2251</v>
      </c>
      <c r="I5" s="141" t="s">
        <v>2251</v>
      </c>
      <c r="J5" s="142" t="s">
        <v>2253</v>
      </c>
      <c r="K5" s="50">
        <v>163.72999999999999</v>
      </c>
      <c r="L5" s="51">
        <v>1.5</v>
      </c>
      <c r="M5" s="51">
        <v>1</v>
      </c>
      <c r="N5" s="143">
        <v>1.5</v>
      </c>
      <c r="O5" s="51">
        <v>1</v>
      </c>
      <c r="P5" s="5">
        <f t="shared" ref="P5:P7" si="0">ROUND((L5*K5)+N5,2)</f>
        <v>247.1</v>
      </c>
      <c r="Q5" s="144"/>
    </row>
    <row r="6" spans="1:17" ht="63.75">
      <c r="A6" s="49">
        <v>3</v>
      </c>
      <c r="B6" s="139" t="s">
        <v>2246</v>
      </c>
      <c r="C6" s="139" t="s">
        <v>2247</v>
      </c>
      <c r="D6" s="139">
        <v>3</v>
      </c>
      <c r="E6" s="139" t="s">
        <v>2248</v>
      </c>
      <c r="F6" s="140" t="s">
        <v>2249</v>
      </c>
      <c r="G6" s="51" t="s">
        <v>2254</v>
      </c>
      <c r="H6" s="141" t="s">
        <v>2255</v>
      </c>
      <c r="I6" s="141" t="s">
        <v>2255</v>
      </c>
      <c r="J6" s="142" t="s">
        <v>2252</v>
      </c>
      <c r="K6" s="50">
        <v>405.13</v>
      </c>
      <c r="L6" s="51">
        <v>3</v>
      </c>
      <c r="M6" s="51">
        <v>1</v>
      </c>
      <c r="N6" s="143">
        <v>1.5</v>
      </c>
      <c r="O6" s="51">
        <v>1</v>
      </c>
      <c r="P6" s="5">
        <f t="shared" si="0"/>
        <v>1216.8900000000001</v>
      </c>
      <c r="Q6" s="144"/>
    </row>
    <row r="7" spans="1:17" ht="63.75">
      <c r="A7" s="49">
        <v>4</v>
      </c>
      <c r="B7" s="139" t="s">
        <v>2246</v>
      </c>
      <c r="C7" s="139" t="s">
        <v>2247</v>
      </c>
      <c r="D7" s="139">
        <v>3</v>
      </c>
      <c r="E7" s="139" t="s">
        <v>2248</v>
      </c>
      <c r="F7" s="140" t="s">
        <v>2249</v>
      </c>
      <c r="G7" s="51" t="s">
        <v>2254</v>
      </c>
      <c r="H7" s="141" t="s">
        <v>2255</v>
      </c>
      <c r="I7" s="141" t="s">
        <v>2255</v>
      </c>
      <c r="J7" s="142" t="s">
        <v>2253</v>
      </c>
      <c r="K7" s="50">
        <v>163.72999999999999</v>
      </c>
      <c r="L7" s="51">
        <v>4.5</v>
      </c>
      <c r="M7" s="51">
        <v>1</v>
      </c>
      <c r="N7" s="143">
        <v>1.5</v>
      </c>
      <c r="O7" s="51">
        <v>1</v>
      </c>
      <c r="P7" s="5">
        <f t="shared" si="0"/>
        <v>738.29</v>
      </c>
      <c r="Q7" s="144"/>
    </row>
    <row r="8" spans="1:17" ht="38.25">
      <c r="A8" s="49">
        <v>5</v>
      </c>
      <c r="B8" s="139" t="s">
        <v>1212</v>
      </c>
      <c r="C8" s="139" t="s">
        <v>1213</v>
      </c>
      <c r="D8" s="139">
        <v>7</v>
      </c>
      <c r="E8" s="139" t="s">
        <v>1214</v>
      </c>
      <c r="F8" s="140" t="s">
        <v>1215</v>
      </c>
      <c r="G8" s="51" t="s">
        <v>2256</v>
      </c>
      <c r="H8" s="141" t="s">
        <v>2257</v>
      </c>
      <c r="I8" s="141" t="s">
        <v>2257</v>
      </c>
      <c r="J8" s="142" t="s">
        <v>1216</v>
      </c>
      <c r="K8" s="50">
        <v>1262.8699999999999</v>
      </c>
      <c r="L8" s="51">
        <v>1</v>
      </c>
      <c r="M8" s="51">
        <v>1</v>
      </c>
      <c r="N8" s="143">
        <v>0.75</v>
      </c>
      <c r="O8" s="51">
        <v>1</v>
      </c>
      <c r="P8" s="5">
        <f>(L8*K8)+N8</f>
        <v>1263.6199999999999</v>
      </c>
      <c r="Q8" s="144"/>
    </row>
    <row r="9" spans="1:17" ht="38.25">
      <c r="A9" s="49">
        <v>6</v>
      </c>
      <c r="B9" s="139" t="s">
        <v>2258</v>
      </c>
      <c r="C9" s="139" t="s">
        <v>2259</v>
      </c>
      <c r="D9" s="139">
        <v>5</v>
      </c>
      <c r="E9" s="139" t="s">
        <v>2260</v>
      </c>
      <c r="F9" s="140" t="s">
        <v>2261</v>
      </c>
      <c r="G9" s="51" t="s">
        <v>2262</v>
      </c>
      <c r="H9" s="141" t="s">
        <v>2263</v>
      </c>
      <c r="I9" s="141" t="s">
        <v>2263</v>
      </c>
      <c r="J9" s="142" t="s">
        <v>2264</v>
      </c>
      <c r="K9" s="50">
        <v>4428.59</v>
      </c>
      <c r="L9" s="51">
        <v>1</v>
      </c>
      <c r="M9" s="51">
        <v>1</v>
      </c>
      <c r="N9" s="143">
        <v>1.5</v>
      </c>
      <c r="O9" s="51">
        <v>0</v>
      </c>
      <c r="P9" s="143">
        <f>2500+N9</f>
        <v>2501.5</v>
      </c>
      <c r="Q9" s="144"/>
    </row>
    <row r="10" spans="1:17">
      <c r="A10" s="195" t="s">
        <v>1016</v>
      </c>
      <c r="B10" s="196"/>
      <c r="C10" s="196"/>
      <c r="D10" s="196"/>
      <c r="E10" s="196"/>
      <c r="F10" s="196"/>
      <c r="G10" s="196"/>
      <c r="H10" s="196"/>
      <c r="I10" s="196"/>
      <c r="J10" s="196"/>
      <c r="K10" s="196"/>
      <c r="L10" s="196"/>
      <c r="M10" s="196"/>
      <c r="N10" s="197"/>
      <c r="O10" s="53">
        <v>3</v>
      </c>
      <c r="P10" s="91">
        <f>SUM(P4:P9)</f>
        <v>6374.03</v>
      </c>
    </row>
    <row r="12" spans="1:17">
      <c r="P12" s="145"/>
    </row>
    <row r="13" spans="1:17">
      <c r="N13" s="144"/>
    </row>
  </sheetData>
  <mergeCells count="2">
    <mergeCell ref="A2:Q2"/>
    <mergeCell ref="A10:N10"/>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sheetPr codeName="Sheet3"/>
  <dimension ref="A2:F6"/>
  <sheetViews>
    <sheetView workbookViewId="0">
      <selection activeCell="A2" sqref="A2:F2"/>
    </sheetView>
  </sheetViews>
  <sheetFormatPr defaultRowHeight="12.75"/>
  <cols>
    <col min="1" max="1" width="5.5703125" bestFit="1" customWidth="1"/>
    <col min="2" max="2" width="44.85546875" bestFit="1" customWidth="1"/>
    <col min="4" max="4" width="8.7109375" bestFit="1" customWidth="1"/>
    <col min="5" max="5" width="7.5703125" bestFit="1" customWidth="1"/>
    <col min="6" max="6" width="14" customWidth="1"/>
  </cols>
  <sheetData>
    <row r="2" spans="1:6" ht="63.75" customHeight="1">
      <c r="A2" s="194" t="s">
        <v>2267</v>
      </c>
      <c r="B2" s="194"/>
      <c r="C2" s="194"/>
      <c r="D2" s="194"/>
      <c r="E2" s="194"/>
      <c r="F2" s="194"/>
    </row>
    <row r="3" spans="1:6" ht="51">
      <c r="A3" s="55" t="s">
        <v>328</v>
      </c>
      <c r="B3" s="94" t="s">
        <v>352</v>
      </c>
      <c r="C3" s="95" t="s">
        <v>353</v>
      </c>
      <c r="D3" s="96" t="s">
        <v>354</v>
      </c>
      <c r="E3" s="96" t="s">
        <v>355</v>
      </c>
      <c r="F3" s="96" t="s">
        <v>356</v>
      </c>
    </row>
    <row r="4" spans="1:6">
      <c r="A4" s="4">
        <v>1</v>
      </c>
      <c r="B4" s="6" t="s">
        <v>357</v>
      </c>
      <c r="C4" s="5">
        <v>3045.68</v>
      </c>
      <c r="D4" s="4">
        <v>4</v>
      </c>
      <c r="E4" s="4">
        <v>3</v>
      </c>
      <c r="F4" s="165">
        <v>12182.72</v>
      </c>
    </row>
    <row r="5" spans="1:6">
      <c r="A5" s="97">
        <v>2</v>
      </c>
      <c r="B5" s="98" t="s">
        <v>925</v>
      </c>
      <c r="C5" s="99">
        <v>5208</v>
      </c>
      <c r="D5" s="97">
        <v>2</v>
      </c>
      <c r="E5" s="97">
        <v>1</v>
      </c>
      <c r="F5" s="166">
        <v>10416</v>
      </c>
    </row>
    <row r="6" spans="1:6">
      <c r="A6" s="92"/>
      <c r="B6" s="93"/>
      <c r="C6" s="198" t="s">
        <v>329</v>
      </c>
      <c r="D6" s="198"/>
      <c r="E6" s="100"/>
      <c r="F6" s="101">
        <f>SUM(F4:F5)</f>
        <v>22598.720000000001</v>
      </c>
    </row>
  </sheetData>
  <mergeCells count="2">
    <mergeCell ref="A2:F2"/>
    <mergeCell ref="C6:D6"/>
  </mergeCells>
  <pageMargins left="0.7" right="0.7" top="0.75" bottom="0.75" header="0.3" footer="0.3"/>
  <pageSetup paperSize="9"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998CF-4D98-42E2-96F2-4B71190B8459}">
  <dimension ref="A1:E19"/>
  <sheetViews>
    <sheetView workbookViewId="0">
      <selection activeCell="D17" sqref="D17"/>
    </sheetView>
  </sheetViews>
  <sheetFormatPr defaultColWidth="9.140625" defaultRowHeight="12.75"/>
  <cols>
    <col min="1" max="1" width="25.28515625" style="41" customWidth="1"/>
    <col min="2" max="2" width="14.7109375" style="41" customWidth="1"/>
    <col min="3" max="3" width="12" style="42" customWidth="1"/>
    <col min="4" max="4" width="12.28515625" style="41" customWidth="1"/>
    <col min="5" max="5" width="25.7109375" style="41" customWidth="1"/>
    <col min="6" max="6" width="17.85546875" style="41" customWidth="1"/>
    <col min="7" max="16384" width="9.140625" style="41"/>
  </cols>
  <sheetData>
    <row r="1" spans="1:5" ht="14.25" customHeight="1">
      <c r="A1" s="199" t="s">
        <v>991</v>
      </c>
      <c r="B1" s="199"/>
      <c r="C1" s="199"/>
      <c r="D1" s="199"/>
      <c r="E1" s="199"/>
    </row>
    <row r="2" spans="1:5" ht="14.25">
      <c r="A2" s="40"/>
      <c r="B2" s="40"/>
      <c r="C2" s="40"/>
    </row>
    <row r="3" spans="1:5" ht="14.25" customHeight="1">
      <c r="A3" s="200" t="s">
        <v>2265</v>
      </c>
      <c r="B3" s="200"/>
      <c r="C3" s="200"/>
    </row>
    <row r="5" spans="1:5" ht="25.5">
      <c r="A5" s="119" t="s">
        <v>992</v>
      </c>
      <c r="B5" s="146" t="s">
        <v>993</v>
      </c>
      <c r="C5" s="126" t="s">
        <v>994</v>
      </c>
      <c r="D5" s="126" t="s">
        <v>995</v>
      </c>
      <c r="E5" s="126" t="s">
        <v>996</v>
      </c>
    </row>
    <row r="6" spans="1:5" ht="38.25">
      <c r="A6" s="147" t="s">
        <v>1465</v>
      </c>
      <c r="B6" s="119" t="s">
        <v>1466</v>
      </c>
      <c r="C6" s="148">
        <v>2</v>
      </c>
      <c r="D6" s="149">
        <f>4766.4+141.39</f>
        <v>4907.79</v>
      </c>
      <c r="E6" s="134" t="s">
        <v>2266</v>
      </c>
    </row>
    <row r="7" spans="1:5" ht="38.25">
      <c r="A7" s="147" t="s">
        <v>1465</v>
      </c>
      <c r="B7" s="119" t="s">
        <v>1467</v>
      </c>
      <c r="C7" s="148">
        <v>2</v>
      </c>
      <c r="D7" s="149">
        <f>107.09+3212.79</f>
        <v>3319.88</v>
      </c>
      <c r="E7" s="126">
        <v>20250030</v>
      </c>
    </row>
    <row r="8" spans="1:5" s="43" customFormat="1" ht="42" hidden="1" customHeight="1">
      <c r="A8" s="150" t="s">
        <v>997</v>
      </c>
      <c r="B8" s="119" t="s">
        <v>998</v>
      </c>
      <c r="C8" s="148"/>
      <c r="D8" s="149"/>
      <c r="E8" s="151"/>
    </row>
    <row r="9" spans="1:5" ht="15">
      <c r="A9" s="152" t="s">
        <v>2</v>
      </c>
      <c r="B9" s="153"/>
      <c r="C9" s="154"/>
      <c r="D9" s="155">
        <f>SUM(D6:D8)</f>
        <v>8227.67</v>
      </c>
      <c r="E9" s="153"/>
    </row>
    <row r="16" spans="1:5">
      <c r="D16" s="44"/>
    </row>
    <row r="17" spans="4:5">
      <c r="D17" s="45"/>
      <c r="E17" s="46"/>
    </row>
    <row r="18" spans="4:5">
      <c r="D18" s="45"/>
      <c r="E18" s="46"/>
    </row>
    <row r="19" spans="4:5">
      <c r="D19" s="44"/>
    </row>
  </sheetData>
  <mergeCells count="2">
    <mergeCell ref="A1:E1"/>
    <mergeCell ref="A3:C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7C6F3-917F-4DF0-BACC-BDE69945AF8A}">
  <dimension ref="A1:E21"/>
  <sheetViews>
    <sheetView workbookViewId="0">
      <selection activeCell="P10" sqref="P10"/>
    </sheetView>
  </sheetViews>
  <sheetFormatPr defaultColWidth="9.140625" defaultRowHeight="15"/>
  <cols>
    <col min="1" max="1" width="40.140625" style="48" customWidth="1"/>
    <col min="2" max="2" width="13.28515625" style="48" customWidth="1"/>
    <col min="3" max="3" width="16.85546875" style="48" customWidth="1"/>
    <col min="4" max="4" width="10.42578125" style="48" customWidth="1"/>
    <col min="5" max="16384" width="9.140625" style="48"/>
  </cols>
  <sheetData>
    <row r="1" spans="1:5" ht="60.75" customHeight="1">
      <c r="A1" s="199" t="s">
        <v>999</v>
      </c>
      <c r="B1" s="199"/>
      <c r="C1" s="199"/>
      <c r="D1" s="47"/>
      <c r="E1" s="47"/>
    </row>
    <row r="2" spans="1:5" ht="17.25" customHeight="1">
      <c r="A2" s="40"/>
      <c r="B2" s="40"/>
      <c r="C2" s="40"/>
      <c r="D2" s="40"/>
      <c r="E2" s="40"/>
    </row>
    <row r="3" spans="1:5" ht="14.25" customHeight="1">
      <c r="A3" s="200" t="s">
        <v>2265</v>
      </c>
      <c r="B3" s="200"/>
    </row>
    <row r="4" spans="1:5">
      <c r="A4" s="39"/>
      <c r="B4" s="39"/>
    </row>
    <row r="5" spans="1:5" ht="28.5">
      <c r="A5" s="156" t="s">
        <v>1000</v>
      </c>
      <c r="B5" s="157" t="s">
        <v>994</v>
      </c>
      <c r="C5" s="158" t="s">
        <v>1001</v>
      </c>
    </row>
    <row r="6" spans="1:5" ht="16.5" customHeight="1">
      <c r="A6" s="159" t="s">
        <v>1002</v>
      </c>
      <c r="B6" s="160">
        <v>2</v>
      </c>
      <c r="C6" s="161">
        <v>32.909999999999997</v>
      </c>
    </row>
    <row r="7" spans="1:5" ht="16.5" hidden="1" customHeight="1">
      <c r="A7" s="159" t="s">
        <v>1003</v>
      </c>
      <c r="B7" s="160">
        <v>0</v>
      </c>
      <c r="C7" s="161">
        <v>0</v>
      </c>
    </row>
    <row r="8" spans="1:5">
      <c r="A8" s="162" t="s">
        <v>1004</v>
      </c>
      <c r="B8" s="163">
        <f>B6+B7</f>
        <v>2</v>
      </c>
      <c r="C8" s="164">
        <f>C6+C7</f>
        <v>32.909999999999997</v>
      </c>
    </row>
    <row r="11" spans="1:5">
      <c r="C11" s="52"/>
    </row>
    <row r="15" spans="1:5" ht="15" customHeight="1"/>
    <row r="16" spans="1:5" ht="15" customHeight="1"/>
    <row r="17" ht="15" customHeight="1"/>
    <row r="18" ht="15" customHeight="1"/>
    <row r="19" ht="15" customHeight="1"/>
    <row r="20" ht="15" customHeight="1"/>
    <row r="21" ht="15" customHeight="1"/>
  </sheetData>
  <mergeCells count="2">
    <mergeCell ref="A1:C1"/>
    <mergeCell ref="A3:B3"/>
  </mergeCells>
  <pageMargins left="0.7" right="0.7" top="0.75" bottom="0.75" header="0.3" footer="0.3"/>
  <pageSetup paperSize="9"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AA1F9-4F8F-466C-A75D-A4C1649FCF4C}">
  <dimension ref="A1:D15"/>
  <sheetViews>
    <sheetView workbookViewId="0">
      <selection activeCell="D7" sqref="D7:D10"/>
    </sheetView>
  </sheetViews>
  <sheetFormatPr defaultColWidth="9.140625" defaultRowHeight="12.75"/>
  <cols>
    <col min="1" max="1" width="37.140625" style="41" customWidth="1"/>
    <col min="2" max="4" width="14.28515625" style="41" customWidth="1"/>
    <col min="5" max="16384" width="9.140625" style="41"/>
  </cols>
  <sheetData>
    <row r="1" spans="1:4">
      <c r="D1" s="57"/>
    </row>
    <row r="2" spans="1:4" ht="15.75">
      <c r="A2" s="74" t="s">
        <v>752</v>
      </c>
    </row>
    <row r="4" spans="1:4" ht="15">
      <c r="A4" s="90" t="s">
        <v>1217</v>
      </c>
      <c r="B4" s="89"/>
    </row>
    <row r="5" spans="1:4">
      <c r="A5" t="s">
        <v>2048</v>
      </c>
    </row>
    <row r="6" spans="1:4" ht="45">
      <c r="A6" s="102" t="s">
        <v>1168</v>
      </c>
      <c r="B6" s="103" t="s">
        <v>1169</v>
      </c>
      <c r="C6" s="103" t="s">
        <v>1170</v>
      </c>
      <c r="D6" s="104" t="s">
        <v>1163</v>
      </c>
    </row>
    <row r="7" spans="1:4" ht="15">
      <c r="A7" s="130" t="s">
        <v>1165</v>
      </c>
      <c r="B7" s="131">
        <v>0.118533</v>
      </c>
      <c r="C7" s="131">
        <v>60</v>
      </c>
      <c r="D7" s="190">
        <f>B7*C7</f>
        <v>7.11198</v>
      </c>
    </row>
    <row r="8" spans="1:4" ht="15">
      <c r="A8" s="130" t="s">
        <v>1171</v>
      </c>
      <c r="B8" s="131">
        <v>0.232849</v>
      </c>
      <c r="C8" s="131">
        <v>30</v>
      </c>
      <c r="D8" s="190">
        <f>B8*C8</f>
        <v>6.9854700000000003</v>
      </c>
    </row>
    <row r="9" spans="1:4" ht="15">
      <c r="A9" s="130" t="s">
        <v>1166</v>
      </c>
      <c r="B9" s="131">
        <v>1.1200000000000001</v>
      </c>
      <c r="C9" s="131">
        <v>30</v>
      </c>
      <c r="D9" s="190">
        <f t="shared" ref="D9:D10" si="0">B9*C9</f>
        <v>33.6</v>
      </c>
    </row>
    <row r="10" spans="1:4" ht="15">
      <c r="A10" s="130" t="s">
        <v>1167</v>
      </c>
      <c r="B10" s="131">
        <v>0.3539183457051962</v>
      </c>
      <c r="C10" s="131">
        <v>30</v>
      </c>
      <c r="D10" s="190">
        <f t="shared" si="0"/>
        <v>10.617550371155886</v>
      </c>
    </row>
    <row r="11" spans="1:4" ht="15">
      <c r="A11" s="105" t="s">
        <v>1164</v>
      </c>
      <c r="B11" s="105"/>
      <c r="C11" s="105"/>
      <c r="D11" s="106">
        <f>SUM(D7:D10)</f>
        <v>58.31500037115589</v>
      </c>
    </row>
    <row r="12" spans="1:4">
      <c r="A12"/>
      <c r="B12"/>
      <c r="C12"/>
      <c r="D12"/>
    </row>
    <row r="13" spans="1:4">
      <c r="A13"/>
      <c r="B13"/>
      <c r="C13"/>
      <c r="D13"/>
    </row>
    <row r="14" spans="1:4">
      <c r="A14"/>
      <c r="B14"/>
      <c r="C14"/>
      <c r="D14" s="107"/>
    </row>
    <row r="15" spans="1:4" ht="15">
      <c r="A15"/>
      <c r="B15"/>
      <c r="C15"/>
      <c r="D15" s="133">
        <v>58.32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2254-55F7-4E4F-8EBF-460A7FEE5A37}">
  <sheetPr codeName="Sheet9"/>
  <dimension ref="A1:F11"/>
  <sheetViews>
    <sheetView workbookViewId="0">
      <selection activeCell="P10" sqref="P10"/>
    </sheetView>
  </sheetViews>
  <sheetFormatPr defaultColWidth="9.140625" defaultRowHeight="12.75"/>
  <cols>
    <col min="1" max="1" width="9.7109375" style="1" customWidth="1"/>
    <col min="2" max="2" width="20.7109375" style="2" customWidth="1"/>
    <col min="3" max="3" width="23.28515625" style="1" customWidth="1"/>
    <col min="4" max="4" width="18" style="1" customWidth="1"/>
    <col min="5" max="5" width="21.140625" style="1" customWidth="1"/>
    <col min="6" max="6" width="14" style="1" customWidth="1"/>
    <col min="7" max="16384" width="9.140625" style="41"/>
  </cols>
  <sheetData>
    <row r="1" spans="1:6">
      <c r="A1" s="60"/>
      <c r="B1" s="58"/>
      <c r="C1" s="41"/>
      <c r="D1" s="41"/>
      <c r="E1" s="41"/>
      <c r="F1" s="41"/>
    </row>
    <row r="2" spans="1:6">
      <c r="A2" s="61" t="s">
        <v>1211</v>
      </c>
      <c r="B2" s="58"/>
      <c r="C2" s="41"/>
      <c r="D2" s="41"/>
      <c r="E2" s="41"/>
      <c r="F2" s="41"/>
    </row>
    <row r="3" spans="1:6">
      <c r="A3" s="61"/>
      <c r="B3" s="58"/>
      <c r="C3" s="41"/>
      <c r="D3" s="41"/>
      <c r="E3" s="41"/>
      <c r="F3" s="41"/>
    </row>
    <row r="4" spans="1:6">
      <c r="A4" s="62" t="s">
        <v>2047</v>
      </c>
      <c r="B4" s="58"/>
      <c r="C4" s="41"/>
      <c r="D4" s="41"/>
      <c r="E4" s="41"/>
      <c r="F4" s="41"/>
    </row>
    <row r="5" spans="1:6">
      <c r="A5" s="62"/>
      <c r="B5" s="58"/>
      <c r="C5" s="41"/>
      <c r="D5" s="41"/>
      <c r="E5" s="41"/>
      <c r="F5" s="41"/>
    </row>
    <row r="6" spans="1:6" s="42" customFormat="1" ht="38.25">
      <c r="A6" s="77" t="s">
        <v>774</v>
      </c>
      <c r="B6" s="78" t="s">
        <v>775</v>
      </c>
      <c r="C6" s="79" t="s">
        <v>776</v>
      </c>
      <c r="D6" s="79" t="s">
        <v>777</v>
      </c>
      <c r="E6" s="79" t="s">
        <v>778</v>
      </c>
      <c r="F6" s="79" t="s">
        <v>779</v>
      </c>
    </row>
    <row r="7" spans="1:6" s="42" customFormat="1">
      <c r="A7" s="80">
        <v>1</v>
      </c>
      <c r="B7" s="81">
        <v>46083</v>
      </c>
      <c r="C7" s="85" t="s">
        <v>1113</v>
      </c>
      <c r="D7" s="82">
        <v>42.099999999999994</v>
      </c>
      <c r="E7" s="80">
        <v>9</v>
      </c>
      <c r="F7" s="132">
        <f t="shared" ref="F7:F9" si="0">D7*E7</f>
        <v>378.9</v>
      </c>
    </row>
    <row r="8" spans="1:6" s="42" customFormat="1">
      <c r="A8" s="80">
        <v>2</v>
      </c>
      <c r="B8" s="81">
        <v>46087</v>
      </c>
      <c r="C8" s="85" t="s">
        <v>1113</v>
      </c>
      <c r="D8" s="82">
        <v>42.099999999999994</v>
      </c>
      <c r="E8" s="80">
        <v>9</v>
      </c>
      <c r="F8" s="132">
        <f t="shared" si="0"/>
        <v>378.9</v>
      </c>
    </row>
    <row r="9" spans="1:6" s="42" customFormat="1">
      <c r="A9" s="80">
        <v>3</v>
      </c>
      <c r="B9" s="81">
        <v>46110</v>
      </c>
      <c r="C9" s="85" t="s">
        <v>1113</v>
      </c>
      <c r="D9" s="82">
        <v>42.099999999999994</v>
      </c>
      <c r="E9" s="80">
        <v>9</v>
      </c>
      <c r="F9" s="132">
        <f t="shared" si="0"/>
        <v>378.9</v>
      </c>
    </row>
    <row r="10" spans="1:6" s="59" customFormat="1">
      <c r="A10" s="77" t="s">
        <v>2</v>
      </c>
      <c r="B10" s="83"/>
      <c r="C10" s="77"/>
      <c r="D10" s="77"/>
      <c r="E10" s="77"/>
      <c r="F10" s="84">
        <f>SUM(F7:F9)</f>
        <v>1136.6999999999998</v>
      </c>
    </row>
    <row r="11" spans="1:6">
      <c r="F11" s="3"/>
    </row>
  </sheetData>
  <pageMargins left="0.7" right="0.7" top="0.75" bottom="0.75" header="0.3" footer="0.3"/>
  <pageSetup paperSize="9"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B3963-5CE0-4B63-8C52-8EE07943A73A}">
  <dimension ref="A1:H204"/>
  <sheetViews>
    <sheetView topLeftCell="A170" zoomScale="80" zoomScaleNormal="80" workbookViewId="0">
      <selection activeCell="G194" sqref="G194"/>
    </sheetView>
  </sheetViews>
  <sheetFormatPr defaultRowHeight="12.75"/>
  <cols>
    <col min="1" max="1" width="73.28515625" style="41" bestFit="1" customWidth="1"/>
    <col min="2" max="3" width="12.85546875" style="179" bestFit="1" customWidth="1"/>
    <col min="4" max="4" width="11.5703125" style="179" bestFit="1" customWidth="1"/>
    <col min="5" max="5" width="14.85546875" style="41" bestFit="1" customWidth="1"/>
    <col min="6" max="6" width="11.140625" style="41" bestFit="1" customWidth="1"/>
    <col min="7" max="7" width="15.42578125" style="41" bestFit="1" customWidth="1"/>
    <col min="8" max="8" width="12.85546875" style="41" bestFit="1" customWidth="1"/>
    <col min="9" max="16384" width="9.140625" style="41"/>
  </cols>
  <sheetData>
    <row r="1" spans="1:8">
      <c r="A1" s="56" t="s">
        <v>2049</v>
      </c>
    </row>
    <row r="3" spans="1:8" ht="73.5" customHeight="1">
      <c r="A3" s="108" t="s">
        <v>14</v>
      </c>
      <c r="B3" s="109" t="s">
        <v>3</v>
      </c>
      <c r="C3" s="108" t="s">
        <v>4</v>
      </c>
      <c r="D3" s="108" t="s">
        <v>5</v>
      </c>
      <c r="E3" s="110" t="s">
        <v>6</v>
      </c>
      <c r="F3" s="108" t="s">
        <v>7</v>
      </c>
      <c r="G3" s="108" t="s">
        <v>8</v>
      </c>
      <c r="H3" s="108" t="s">
        <v>9</v>
      </c>
    </row>
    <row r="4" spans="1:8" ht="15">
      <c r="A4" s="180" t="s">
        <v>193</v>
      </c>
      <c r="B4" s="181" t="s">
        <v>2050</v>
      </c>
      <c r="C4" s="180">
        <v>0</v>
      </c>
      <c r="D4" s="180">
        <v>3</v>
      </c>
      <c r="E4" s="182">
        <v>3</v>
      </c>
      <c r="F4" s="182">
        <v>404.9</v>
      </c>
      <c r="G4" s="182">
        <v>0</v>
      </c>
      <c r="H4" s="182">
        <v>404.9</v>
      </c>
    </row>
    <row r="5" spans="1:8" ht="15">
      <c r="A5" s="180" t="s">
        <v>193</v>
      </c>
      <c r="B5" s="181" t="s">
        <v>2051</v>
      </c>
      <c r="C5" s="180">
        <v>0</v>
      </c>
      <c r="D5" s="180">
        <v>3</v>
      </c>
      <c r="E5" s="182">
        <v>7</v>
      </c>
      <c r="F5" s="182">
        <v>809.08</v>
      </c>
      <c r="G5" s="182">
        <v>0</v>
      </c>
      <c r="H5" s="182">
        <v>809.08</v>
      </c>
    </row>
    <row r="6" spans="1:8" ht="15">
      <c r="A6" s="180" t="s">
        <v>193</v>
      </c>
      <c r="B6" s="181" t="s">
        <v>2052</v>
      </c>
      <c r="C6" s="180">
        <v>0</v>
      </c>
      <c r="D6" s="180">
        <v>3</v>
      </c>
      <c r="E6" s="182">
        <v>6</v>
      </c>
      <c r="F6" s="182">
        <v>700.61</v>
      </c>
      <c r="G6" s="182">
        <v>0</v>
      </c>
      <c r="H6" s="182">
        <v>700.61</v>
      </c>
    </row>
    <row r="7" spans="1:8" ht="15">
      <c r="A7" s="180" t="s">
        <v>204</v>
      </c>
      <c r="B7" s="181" t="s">
        <v>2053</v>
      </c>
      <c r="C7" s="180">
        <v>0</v>
      </c>
      <c r="D7" s="180">
        <v>3</v>
      </c>
      <c r="E7" s="182">
        <v>8</v>
      </c>
      <c r="F7" s="182">
        <v>867.76</v>
      </c>
      <c r="G7" s="182">
        <v>0</v>
      </c>
      <c r="H7" s="182">
        <v>867.76</v>
      </c>
    </row>
    <row r="8" spans="1:8" ht="15">
      <c r="A8" s="180" t="s">
        <v>162</v>
      </c>
      <c r="B8" s="181" t="s">
        <v>2054</v>
      </c>
      <c r="C8" s="180">
        <v>0</v>
      </c>
      <c r="D8" s="180">
        <v>3</v>
      </c>
      <c r="E8" s="182">
        <v>13</v>
      </c>
      <c r="F8" s="182">
        <v>3128.02</v>
      </c>
      <c r="G8" s="182">
        <v>130</v>
      </c>
      <c r="H8" s="182">
        <v>3258.02</v>
      </c>
    </row>
    <row r="9" spans="1:8" ht="15">
      <c r="A9" s="180" t="s">
        <v>162</v>
      </c>
      <c r="B9" s="181" t="s">
        <v>2055</v>
      </c>
      <c r="C9" s="180">
        <v>0</v>
      </c>
      <c r="D9" s="180">
        <v>3</v>
      </c>
      <c r="E9" s="182">
        <v>11</v>
      </c>
      <c r="F9" s="182">
        <v>5420.32</v>
      </c>
      <c r="G9" s="182">
        <v>110</v>
      </c>
      <c r="H9" s="182">
        <v>5530.32</v>
      </c>
    </row>
    <row r="10" spans="1:8" ht="15">
      <c r="A10" s="116" t="s">
        <v>162</v>
      </c>
      <c r="B10" s="183" t="s">
        <v>2056</v>
      </c>
      <c r="C10" s="116">
        <v>0</v>
      </c>
      <c r="D10" s="116">
        <v>3</v>
      </c>
      <c r="E10" s="184">
        <v>7</v>
      </c>
      <c r="F10" s="184">
        <v>843.33</v>
      </c>
      <c r="G10" s="184">
        <v>70</v>
      </c>
      <c r="H10" s="184">
        <v>913.33</v>
      </c>
    </row>
    <row r="11" spans="1:8" ht="15">
      <c r="A11" s="116" t="s">
        <v>162</v>
      </c>
      <c r="B11" s="183" t="s">
        <v>2057</v>
      </c>
      <c r="C11" s="116">
        <v>0</v>
      </c>
      <c r="D11" s="116">
        <v>3</v>
      </c>
      <c r="E11" s="184">
        <v>11</v>
      </c>
      <c r="F11" s="184">
        <v>1201.83</v>
      </c>
      <c r="G11" s="184">
        <v>110</v>
      </c>
      <c r="H11" s="184">
        <v>1311.83</v>
      </c>
    </row>
    <row r="12" spans="1:8" ht="15">
      <c r="A12" s="116" t="s">
        <v>162</v>
      </c>
      <c r="B12" s="183" t="s">
        <v>2058</v>
      </c>
      <c r="C12" s="116">
        <v>0</v>
      </c>
      <c r="D12" s="116">
        <v>3</v>
      </c>
      <c r="E12" s="184">
        <v>4</v>
      </c>
      <c r="F12" s="184">
        <v>433.88</v>
      </c>
      <c r="G12" s="184">
        <v>40</v>
      </c>
      <c r="H12" s="184">
        <v>473.88</v>
      </c>
    </row>
    <row r="13" spans="1:8" ht="15">
      <c r="A13" s="116" t="s">
        <v>162</v>
      </c>
      <c r="B13" s="183" t="s">
        <v>2059</v>
      </c>
      <c r="C13" s="116">
        <v>0</v>
      </c>
      <c r="D13" s="116">
        <v>3</v>
      </c>
      <c r="E13" s="184">
        <v>2</v>
      </c>
      <c r="F13" s="184">
        <v>277.25</v>
      </c>
      <c r="G13" s="184">
        <v>20</v>
      </c>
      <c r="H13" s="184">
        <v>297.25</v>
      </c>
    </row>
    <row r="14" spans="1:8" ht="15">
      <c r="A14" s="116" t="s">
        <v>162</v>
      </c>
      <c r="B14" s="183" t="s">
        <v>2060</v>
      </c>
      <c r="C14" s="116">
        <v>0</v>
      </c>
      <c r="D14" s="116">
        <v>3</v>
      </c>
      <c r="E14" s="184">
        <v>2</v>
      </c>
      <c r="F14" s="184">
        <v>345.34</v>
      </c>
      <c r="G14" s="184">
        <v>20</v>
      </c>
      <c r="H14" s="184">
        <v>365.34</v>
      </c>
    </row>
    <row r="15" spans="1:8" ht="15">
      <c r="A15" s="116" t="s">
        <v>162</v>
      </c>
      <c r="B15" s="183" t="s">
        <v>2061</v>
      </c>
      <c r="C15" s="116">
        <v>0</v>
      </c>
      <c r="D15" s="116">
        <v>3</v>
      </c>
      <c r="E15" s="184">
        <v>4</v>
      </c>
      <c r="F15" s="184">
        <v>833.31</v>
      </c>
      <c r="G15" s="184">
        <v>47</v>
      </c>
      <c r="H15" s="184">
        <v>880.31</v>
      </c>
    </row>
    <row r="16" spans="1:8" ht="15">
      <c r="A16" s="116" t="s">
        <v>162</v>
      </c>
      <c r="B16" s="183" t="s">
        <v>2062</v>
      </c>
      <c r="C16" s="116">
        <v>0</v>
      </c>
      <c r="D16" s="116">
        <v>3</v>
      </c>
      <c r="E16" s="184">
        <v>2</v>
      </c>
      <c r="F16" s="184">
        <v>216.94</v>
      </c>
      <c r="G16" s="184">
        <v>20</v>
      </c>
      <c r="H16" s="184">
        <v>236.94</v>
      </c>
    </row>
    <row r="17" spans="1:8" ht="15">
      <c r="A17" s="116" t="s">
        <v>162</v>
      </c>
      <c r="B17" s="183" t="s">
        <v>2063</v>
      </c>
      <c r="C17" s="116">
        <v>0</v>
      </c>
      <c r="D17" s="116">
        <v>3</v>
      </c>
      <c r="E17" s="184">
        <v>3</v>
      </c>
      <c r="F17" s="184">
        <v>8346.43</v>
      </c>
      <c r="G17" s="184">
        <v>37</v>
      </c>
      <c r="H17" s="184">
        <v>8383.43</v>
      </c>
    </row>
    <row r="18" spans="1:8" ht="15">
      <c r="A18" s="116" t="s">
        <v>162</v>
      </c>
      <c r="B18" s="183" t="s">
        <v>2064</v>
      </c>
      <c r="C18" s="116">
        <v>0</v>
      </c>
      <c r="D18" s="116">
        <v>3</v>
      </c>
      <c r="E18" s="184">
        <v>4</v>
      </c>
      <c r="F18" s="184">
        <v>1124.48</v>
      </c>
      <c r="G18" s="184">
        <v>68</v>
      </c>
      <c r="H18" s="184">
        <v>1192.48</v>
      </c>
    </row>
    <row r="19" spans="1:8" ht="15">
      <c r="A19" s="116" t="s">
        <v>162</v>
      </c>
      <c r="B19" s="183" t="s">
        <v>2065</v>
      </c>
      <c r="C19" s="116">
        <v>0</v>
      </c>
      <c r="D19" s="116">
        <v>3</v>
      </c>
      <c r="E19" s="184">
        <v>1</v>
      </c>
      <c r="F19" s="184">
        <v>372.8</v>
      </c>
      <c r="G19" s="184">
        <v>10</v>
      </c>
      <c r="H19" s="184">
        <v>382.8</v>
      </c>
    </row>
    <row r="20" spans="1:8" ht="15">
      <c r="A20" s="116" t="s">
        <v>162</v>
      </c>
      <c r="B20" s="183" t="s">
        <v>2066</v>
      </c>
      <c r="C20" s="116">
        <v>0</v>
      </c>
      <c r="D20" s="116">
        <v>3</v>
      </c>
      <c r="E20" s="184">
        <v>7</v>
      </c>
      <c r="F20" s="184">
        <v>1737.62</v>
      </c>
      <c r="G20" s="184">
        <v>70</v>
      </c>
      <c r="H20" s="184">
        <v>1807.62</v>
      </c>
    </row>
    <row r="21" spans="1:8" ht="15">
      <c r="A21" s="116" t="s">
        <v>162</v>
      </c>
      <c r="B21" s="183" t="s">
        <v>2067</v>
      </c>
      <c r="C21" s="116">
        <v>0</v>
      </c>
      <c r="D21" s="116">
        <v>3</v>
      </c>
      <c r="E21" s="184">
        <v>8</v>
      </c>
      <c r="F21" s="184">
        <v>867.76</v>
      </c>
      <c r="G21" s="184">
        <v>80</v>
      </c>
      <c r="H21" s="184">
        <v>947.76</v>
      </c>
    </row>
    <row r="22" spans="1:8" ht="15">
      <c r="A22" s="116" t="s">
        <v>162</v>
      </c>
      <c r="B22" s="183" t="s">
        <v>2068</v>
      </c>
      <c r="C22" s="116">
        <v>0</v>
      </c>
      <c r="D22" s="116">
        <v>3</v>
      </c>
      <c r="E22" s="184">
        <v>2</v>
      </c>
      <c r="F22" s="184">
        <v>264.72000000000003</v>
      </c>
      <c r="G22" s="184">
        <v>20</v>
      </c>
      <c r="H22" s="184">
        <v>284.72000000000003</v>
      </c>
    </row>
    <row r="23" spans="1:8" ht="15">
      <c r="A23" s="116" t="s">
        <v>162</v>
      </c>
      <c r="B23" s="183" t="s">
        <v>2069</v>
      </c>
      <c r="C23" s="116">
        <v>0</v>
      </c>
      <c r="D23" s="116">
        <v>3</v>
      </c>
      <c r="E23" s="184">
        <v>2</v>
      </c>
      <c r="F23" s="184">
        <v>216.94</v>
      </c>
      <c r="G23" s="184">
        <v>20</v>
      </c>
      <c r="H23" s="184">
        <v>236.94</v>
      </c>
    </row>
    <row r="24" spans="1:8" ht="15">
      <c r="A24" s="116" t="s">
        <v>162</v>
      </c>
      <c r="B24" s="183" t="s">
        <v>2070</v>
      </c>
      <c r="C24" s="116">
        <v>0</v>
      </c>
      <c r="D24" s="116">
        <v>3</v>
      </c>
      <c r="E24" s="184">
        <v>1</v>
      </c>
      <c r="F24" s="184">
        <v>115.78</v>
      </c>
      <c r="G24" s="184">
        <v>10</v>
      </c>
      <c r="H24" s="184">
        <v>125.78</v>
      </c>
    </row>
    <row r="25" spans="1:8" ht="15">
      <c r="A25" s="116" t="s">
        <v>162</v>
      </c>
      <c r="B25" s="183" t="s">
        <v>2071</v>
      </c>
      <c r="C25" s="116">
        <v>0</v>
      </c>
      <c r="D25" s="116">
        <v>3</v>
      </c>
      <c r="E25" s="184">
        <v>3</v>
      </c>
      <c r="F25" s="184">
        <v>340.03</v>
      </c>
      <c r="G25" s="184">
        <v>30</v>
      </c>
      <c r="H25" s="184">
        <v>370.03</v>
      </c>
    </row>
    <row r="26" spans="1:8" ht="15">
      <c r="A26" s="116" t="s">
        <v>162</v>
      </c>
      <c r="B26" s="183" t="s">
        <v>2072</v>
      </c>
      <c r="C26" s="116">
        <v>0</v>
      </c>
      <c r="D26" s="116">
        <v>3</v>
      </c>
      <c r="E26" s="184">
        <v>4</v>
      </c>
      <c r="F26" s="184">
        <v>457.09</v>
      </c>
      <c r="G26" s="184">
        <v>40</v>
      </c>
      <c r="H26" s="184">
        <v>497.09</v>
      </c>
    </row>
    <row r="27" spans="1:8" ht="15">
      <c r="A27" s="116" t="s">
        <v>162</v>
      </c>
      <c r="B27" s="183" t="s">
        <v>2073</v>
      </c>
      <c r="C27" s="116">
        <v>0</v>
      </c>
      <c r="D27" s="116">
        <v>3</v>
      </c>
      <c r="E27" s="184">
        <v>3</v>
      </c>
      <c r="F27" s="184">
        <v>340.5</v>
      </c>
      <c r="G27" s="184">
        <v>30</v>
      </c>
      <c r="H27" s="184">
        <v>370.5</v>
      </c>
    </row>
    <row r="28" spans="1:8" ht="15">
      <c r="A28" s="116" t="s">
        <v>162</v>
      </c>
      <c r="B28" s="183" t="s">
        <v>2074</v>
      </c>
      <c r="C28" s="116">
        <v>0</v>
      </c>
      <c r="D28" s="116">
        <v>3</v>
      </c>
      <c r="E28" s="184">
        <v>1</v>
      </c>
      <c r="F28" s="184">
        <v>108.47</v>
      </c>
      <c r="G28" s="184">
        <v>10</v>
      </c>
      <c r="H28" s="184">
        <v>118.47</v>
      </c>
    </row>
    <row r="29" spans="1:8" ht="15">
      <c r="A29" s="116" t="s">
        <v>162</v>
      </c>
      <c r="B29" s="183" t="s">
        <v>2075</v>
      </c>
      <c r="C29" s="116">
        <v>0</v>
      </c>
      <c r="D29" s="116">
        <v>3</v>
      </c>
      <c r="E29" s="184">
        <v>1</v>
      </c>
      <c r="F29" s="184">
        <v>108.47</v>
      </c>
      <c r="G29" s="184">
        <v>10</v>
      </c>
      <c r="H29" s="184">
        <v>118.47</v>
      </c>
    </row>
    <row r="30" spans="1:8" ht="15">
      <c r="A30" s="116" t="s">
        <v>195</v>
      </c>
      <c r="B30" s="183" t="s">
        <v>2076</v>
      </c>
      <c r="C30" s="116">
        <v>0</v>
      </c>
      <c r="D30" s="116">
        <v>3</v>
      </c>
      <c r="E30" s="184">
        <v>8</v>
      </c>
      <c r="F30" s="184">
        <v>919.09</v>
      </c>
      <c r="G30" s="184">
        <v>0</v>
      </c>
      <c r="H30" s="184">
        <v>919.09</v>
      </c>
    </row>
    <row r="31" spans="1:8" ht="15">
      <c r="A31" s="116" t="s">
        <v>716</v>
      </c>
      <c r="B31" s="183" t="s">
        <v>2077</v>
      </c>
      <c r="C31" s="116">
        <v>0</v>
      </c>
      <c r="D31" s="116">
        <v>3</v>
      </c>
      <c r="E31" s="184">
        <v>13</v>
      </c>
      <c r="F31" s="184">
        <v>2442.59</v>
      </c>
      <c r="G31" s="184">
        <v>130</v>
      </c>
      <c r="H31" s="184">
        <v>2572.59</v>
      </c>
    </row>
    <row r="32" spans="1:8" ht="15">
      <c r="A32" s="116" t="s">
        <v>134</v>
      </c>
      <c r="B32" s="183" t="s">
        <v>2078</v>
      </c>
      <c r="C32" s="116">
        <v>0</v>
      </c>
      <c r="D32" s="116">
        <v>3</v>
      </c>
      <c r="E32" s="184">
        <v>13</v>
      </c>
      <c r="F32" s="184">
        <v>990.88</v>
      </c>
      <c r="G32" s="184">
        <v>214</v>
      </c>
      <c r="H32" s="184">
        <v>1204.8800000000001</v>
      </c>
    </row>
    <row r="33" spans="1:8" ht="15">
      <c r="A33" s="116" t="s">
        <v>134</v>
      </c>
      <c r="B33" s="183" t="s">
        <v>2079</v>
      </c>
      <c r="C33" s="116">
        <v>0</v>
      </c>
      <c r="D33" s="116">
        <v>3</v>
      </c>
      <c r="E33" s="184">
        <v>6</v>
      </c>
      <c r="F33" s="184">
        <v>650.82000000000005</v>
      </c>
      <c r="G33" s="184">
        <v>60</v>
      </c>
      <c r="H33" s="184">
        <v>710.82</v>
      </c>
    </row>
    <row r="34" spans="1:8" ht="15">
      <c r="A34" s="116" t="s">
        <v>134</v>
      </c>
      <c r="B34" s="183" t="s">
        <v>1468</v>
      </c>
      <c r="C34" s="116">
        <v>0</v>
      </c>
      <c r="D34" s="116">
        <v>3</v>
      </c>
      <c r="E34" s="184">
        <v>5</v>
      </c>
      <c r="F34" s="184">
        <v>542.35</v>
      </c>
      <c r="G34" s="184">
        <v>0</v>
      </c>
      <c r="H34" s="184">
        <v>542.35</v>
      </c>
    </row>
    <row r="35" spans="1:8" ht="15">
      <c r="A35" s="116" t="s">
        <v>134</v>
      </c>
      <c r="B35" s="183" t="s">
        <v>2080</v>
      </c>
      <c r="C35" s="116">
        <v>0</v>
      </c>
      <c r="D35" s="116">
        <v>3</v>
      </c>
      <c r="E35" s="184">
        <v>3</v>
      </c>
      <c r="F35" s="184">
        <v>479.69</v>
      </c>
      <c r="G35" s="184">
        <v>30</v>
      </c>
      <c r="H35" s="184">
        <v>509.69</v>
      </c>
    </row>
    <row r="36" spans="1:8" ht="15">
      <c r="A36" s="116" t="s">
        <v>134</v>
      </c>
      <c r="B36" s="183" t="s">
        <v>2081</v>
      </c>
      <c r="C36" s="116">
        <v>0</v>
      </c>
      <c r="D36" s="116">
        <v>3</v>
      </c>
      <c r="E36" s="184">
        <v>3</v>
      </c>
      <c r="F36" s="184">
        <v>442.2</v>
      </c>
      <c r="G36" s="184">
        <v>30</v>
      </c>
      <c r="H36" s="184">
        <v>472.2</v>
      </c>
    </row>
    <row r="37" spans="1:8" ht="15">
      <c r="A37" s="116" t="s">
        <v>134</v>
      </c>
      <c r="B37" s="183" t="s">
        <v>2082</v>
      </c>
      <c r="C37" s="116">
        <v>0</v>
      </c>
      <c r="D37" s="116">
        <v>3</v>
      </c>
      <c r="E37" s="184">
        <v>1</v>
      </c>
      <c r="F37" s="184">
        <v>108.47</v>
      </c>
      <c r="G37" s="184">
        <v>0</v>
      </c>
      <c r="H37" s="184">
        <v>108.47</v>
      </c>
    </row>
    <row r="38" spans="1:8" ht="15">
      <c r="A38" s="116" t="s">
        <v>134</v>
      </c>
      <c r="B38" s="183" t="s">
        <v>2083</v>
      </c>
      <c r="C38" s="116">
        <v>0</v>
      </c>
      <c r="D38" s="116">
        <v>3</v>
      </c>
      <c r="E38" s="184">
        <v>10</v>
      </c>
      <c r="F38" s="184">
        <v>1084.7</v>
      </c>
      <c r="G38" s="184">
        <v>100</v>
      </c>
      <c r="H38" s="184">
        <v>1184.7</v>
      </c>
    </row>
    <row r="39" spans="1:8" ht="15">
      <c r="A39" s="116" t="s">
        <v>134</v>
      </c>
      <c r="B39" s="183" t="s">
        <v>2084</v>
      </c>
      <c r="C39" s="116">
        <v>0</v>
      </c>
      <c r="D39" s="116">
        <v>3</v>
      </c>
      <c r="E39" s="184">
        <v>6</v>
      </c>
      <c r="F39" s="184">
        <v>814.65</v>
      </c>
      <c r="G39" s="184">
        <v>0</v>
      </c>
      <c r="H39" s="184">
        <v>814.65</v>
      </c>
    </row>
    <row r="40" spans="1:8" ht="15">
      <c r="A40" s="116" t="s">
        <v>134</v>
      </c>
      <c r="B40" s="183" t="s">
        <v>2085</v>
      </c>
      <c r="C40" s="116">
        <v>0</v>
      </c>
      <c r="D40" s="116">
        <v>3</v>
      </c>
      <c r="E40" s="184">
        <v>8</v>
      </c>
      <c r="F40" s="184">
        <v>990.88</v>
      </c>
      <c r="G40" s="184">
        <v>80</v>
      </c>
      <c r="H40" s="184">
        <v>1070.8800000000001</v>
      </c>
    </row>
    <row r="41" spans="1:8" ht="15">
      <c r="A41" s="116" t="s">
        <v>134</v>
      </c>
      <c r="B41" s="183" t="s">
        <v>2086</v>
      </c>
      <c r="C41" s="116">
        <v>0</v>
      </c>
      <c r="D41" s="116">
        <v>3</v>
      </c>
      <c r="E41" s="184">
        <v>1</v>
      </c>
      <c r="F41" s="184">
        <v>3684.26</v>
      </c>
      <c r="G41" s="184">
        <v>0</v>
      </c>
      <c r="H41" s="184">
        <v>3684.26</v>
      </c>
    </row>
    <row r="42" spans="1:8" ht="15">
      <c r="A42" s="116" t="s">
        <v>206</v>
      </c>
      <c r="B42" s="183" t="s">
        <v>2087</v>
      </c>
      <c r="C42" s="116">
        <v>0</v>
      </c>
      <c r="D42" s="116">
        <v>3</v>
      </c>
      <c r="E42" s="184">
        <v>3</v>
      </c>
      <c r="F42" s="184">
        <v>433.12</v>
      </c>
      <c r="G42" s="184">
        <v>0</v>
      </c>
      <c r="H42" s="184">
        <v>433.12</v>
      </c>
    </row>
    <row r="43" spans="1:8" ht="15">
      <c r="A43" s="116" t="s">
        <v>2088</v>
      </c>
      <c r="B43" s="183" t="s">
        <v>2089</v>
      </c>
      <c r="C43" s="116">
        <v>0</v>
      </c>
      <c r="D43" s="116">
        <v>3</v>
      </c>
      <c r="E43" s="184">
        <v>14</v>
      </c>
      <c r="F43" s="184">
        <v>1984.41</v>
      </c>
      <c r="G43" s="184">
        <v>140</v>
      </c>
      <c r="H43" s="184">
        <v>2124.41</v>
      </c>
    </row>
    <row r="44" spans="1:8" ht="15">
      <c r="A44" s="116" t="s">
        <v>2088</v>
      </c>
      <c r="B44" s="183" t="s">
        <v>2090</v>
      </c>
      <c r="C44" s="116">
        <v>0</v>
      </c>
      <c r="D44" s="116">
        <v>3</v>
      </c>
      <c r="E44" s="184">
        <v>2</v>
      </c>
      <c r="F44" s="184">
        <v>230.45</v>
      </c>
      <c r="G44" s="184">
        <v>20</v>
      </c>
      <c r="H44" s="184">
        <v>250.45</v>
      </c>
    </row>
    <row r="45" spans="1:8" ht="15">
      <c r="A45" s="180" t="s">
        <v>185</v>
      </c>
      <c r="B45" s="181" t="s">
        <v>2091</v>
      </c>
      <c r="C45" s="180">
        <v>0</v>
      </c>
      <c r="D45" s="180">
        <v>3</v>
      </c>
      <c r="E45" s="182">
        <v>2</v>
      </c>
      <c r="F45" s="182">
        <v>216.94</v>
      </c>
      <c r="G45" s="182">
        <v>0</v>
      </c>
      <c r="H45" s="182">
        <v>216.94</v>
      </c>
    </row>
    <row r="46" spans="1:8" ht="15">
      <c r="A46" s="180" t="s">
        <v>185</v>
      </c>
      <c r="B46" s="181" t="s">
        <v>2092</v>
      </c>
      <c r="C46" s="180">
        <v>0</v>
      </c>
      <c r="D46" s="180">
        <v>3</v>
      </c>
      <c r="E46" s="182">
        <v>2</v>
      </c>
      <c r="F46" s="182">
        <v>279.14999999999998</v>
      </c>
      <c r="G46" s="182">
        <v>0</v>
      </c>
      <c r="H46" s="182">
        <v>279.14999999999998</v>
      </c>
    </row>
    <row r="47" spans="1:8" ht="15">
      <c r="A47" s="180" t="s">
        <v>1422</v>
      </c>
      <c r="B47" s="181" t="s">
        <v>2093</v>
      </c>
      <c r="C47" s="180">
        <v>0</v>
      </c>
      <c r="D47" s="180">
        <v>3</v>
      </c>
      <c r="E47" s="182">
        <v>1</v>
      </c>
      <c r="F47" s="182">
        <v>203.67</v>
      </c>
      <c r="G47" s="182">
        <v>10</v>
      </c>
      <c r="H47" s="182">
        <v>213.67</v>
      </c>
    </row>
    <row r="48" spans="1:8" ht="15">
      <c r="A48" s="180" t="s">
        <v>19</v>
      </c>
      <c r="B48" s="181" t="s">
        <v>2094</v>
      </c>
      <c r="C48" s="180">
        <v>0</v>
      </c>
      <c r="D48" s="180">
        <v>3</v>
      </c>
      <c r="E48" s="182">
        <v>3</v>
      </c>
      <c r="F48" s="182">
        <v>8232.91</v>
      </c>
      <c r="G48" s="182">
        <v>30</v>
      </c>
      <c r="H48" s="182">
        <v>8262.91</v>
      </c>
    </row>
    <row r="49" spans="1:8" ht="15">
      <c r="A49" s="180" t="s">
        <v>19</v>
      </c>
      <c r="B49" s="181" t="s">
        <v>2095</v>
      </c>
      <c r="C49" s="180">
        <v>0</v>
      </c>
      <c r="D49" s="180">
        <v>3</v>
      </c>
      <c r="E49" s="182">
        <v>3</v>
      </c>
      <c r="F49" s="182">
        <v>477.68</v>
      </c>
      <c r="G49" s="182">
        <v>0</v>
      </c>
      <c r="H49" s="182">
        <v>477.68</v>
      </c>
    </row>
    <row r="50" spans="1:8" ht="15">
      <c r="A50" s="180" t="s">
        <v>19</v>
      </c>
      <c r="B50" s="181" t="s">
        <v>2096</v>
      </c>
      <c r="C50" s="180">
        <v>0</v>
      </c>
      <c r="D50" s="180">
        <v>3</v>
      </c>
      <c r="E50" s="182">
        <v>2</v>
      </c>
      <c r="F50" s="182">
        <v>1010.83</v>
      </c>
      <c r="G50" s="182">
        <v>0</v>
      </c>
      <c r="H50" s="182">
        <v>1010.83</v>
      </c>
    </row>
    <row r="51" spans="1:8" ht="15">
      <c r="A51" s="180" t="s">
        <v>19</v>
      </c>
      <c r="B51" s="181" t="s">
        <v>2097</v>
      </c>
      <c r="C51" s="180">
        <v>0</v>
      </c>
      <c r="D51" s="180">
        <v>3</v>
      </c>
      <c r="E51" s="182">
        <v>4</v>
      </c>
      <c r="F51" s="182">
        <v>651.1</v>
      </c>
      <c r="G51" s="182">
        <v>75</v>
      </c>
      <c r="H51" s="182">
        <v>726.1</v>
      </c>
    </row>
    <row r="52" spans="1:8" ht="15">
      <c r="A52" s="180" t="s">
        <v>19</v>
      </c>
      <c r="B52" s="181" t="s">
        <v>2098</v>
      </c>
      <c r="C52" s="180">
        <v>0</v>
      </c>
      <c r="D52" s="180">
        <v>3</v>
      </c>
      <c r="E52" s="182">
        <v>1</v>
      </c>
      <c r="F52" s="182">
        <v>114.09</v>
      </c>
      <c r="G52" s="182">
        <v>0</v>
      </c>
      <c r="H52" s="182">
        <v>114.09</v>
      </c>
    </row>
    <row r="53" spans="1:8" ht="15">
      <c r="A53" s="180" t="s">
        <v>19</v>
      </c>
      <c r="B53" s="181" t="s">
        <v>2099</v>
      </c>
      <c r="C53" s="180">
        <v>0</v>
      </c>
      <c r="D53" s="180">
        <v>3</v>
      </c>
      <c r="E53" s="182">
        <v>6</v>
      </c>
      <c r="F53" s="182">
        <v>929.88</v>
      </c>
      <c r="G53" s="182">
        <v>81</v>
      </c>
      <c r="H53" s="182">
        <v>1010.88</v>
      </c>
    </row>
    <row r="54" spans="1:8" ht="15">
      <c r="A54" s="180" t="s">
        <v>2100</v>
      </c>
      <c r="B54" s="181" t="s">
        <v>2101</v>
      </c>
      <c r="C54" s="180">
        <v>0</v>
      </c>
      <c r="D54" s="180">
        <v>3</v>
      </c>
      <c r="E54" s="182">
        <v>8</v>
      </c>
      <c r="F54" s="182">
        <v>870.82</v>
      </c>
      <c r="G54" s="182">
        <v>0</v>
      </c>
      <c r="H54" s="182">
        <v>870.82</v>
      </c>
    </row>
    <row r="55" spans="1:8" ht="15">
      <c r="A55" s="180" t="s">
        <v>183</v>
      </c>
      <c r="B55" s="181" t="s">
        <v>2102</v>
      </c>
      <c r="C55" s="180">
        <v>0</v>
      </c>
      <c r="D55" s="180">
        <v>3</v>
      </c>
      <c r="E55" s="182">
        <v>64</v>
      </c>
      <c r="F55" s="182">
        <v>13401.6</v>
      </c>
      <c r="G55" s="182">
        <v>640</v>
      </c>
      <c r="H55" s="182">
        <v>14041.6</v>
      </c>
    </row>
    <row r="56" spans="1:8" ht="15">
      <c r="A56" s="180" t="s">
        <v>183</v>
      </c>
      <c r="B56" s="181" t="s">
        <v>2103</v>
      </c>
      <c r="C56" s="180">
        <v>0</v>
      </c>
      <c r="D56" s="180">
        <v>3</v>
      </c>
      <c r="E56" s="182">
        <v>13</v>
      </c>
      <c r="F56" s="182">
        <v>2722.2</v>
      </c>
      <c r="G56" s="182">
        <v>130</v>
      </c>
      <c r="H56" s="182">
        <v>2852.2</v>
      </c>
    </row>
    <row r="57" spans="1:8" ht="15">
      <c r="A57" s="180" t="s">
        <v>183</v>
      </c>
      <c r="B57" s="181" t="s">
        <v>2104</v>
      </c>
      <c r="C57" s="180">
        <v>0</v>
      </c>
      <c r="D57" s="180">
        <v>3</v>
      </c>
      <c r="E57" s="182">
        <v>28</v>
      </c>
      <c r="F57" s="182">
        <v>5863.2</v>
      </c>
      <c r="G57" s="182">
        <v>280</v>
      </c>
      <c r="H57" s="182">
        <v>6143.2</v>
      </c>
    </row>
    <row r="58" spans="1:8" ht="15">
      <c r="A58" s="180" t="s">
        <v>183</v>
      </c>
      <c r="B58" s="181" t="s">
        <v>2105</v>
      </c>
      <c r="C58" s="180">
        <v>0</v>
      </c>
      <c r="D58" s="180">
        <v>3</v>
      </c>
      <c r="E58" s="182">
        <v>28</v>
      </c>
      <c r="F58" s="182">
        <v>5863.2</v>
      </c>
      <c r="G58" s="182">
        <v>280</v>
      </c>
      <c r="H58" s="182">
        <v>6143.2</v>
      </c>
    </row>
    <row r="59" spans="1:8" ht="15">
      <c r="A59" s="180" t="s">
        <v>183</v>
      </c>
      <c r="B59" s="181" t="s">
        <v>2106</v>
      </c>
      <c r="C59" s="180">
        <v>0</v>
      </c>
      <c r="D59" s="180">
        <v>3</v>
      </c>
      <c r="E59" s="182">
        <v>28</v>
      </c>
      <c r="F59" s="182">
        <v>5863.2</v>
      </c>
      <c r="G59" s="182">
        <v>280</v>
      </c>
      <c r="H59" s="182">
        <v>6143.2</v>
      </c>
    </row>
    <row r="60" spans="1:8" ht="15">
      <c r="A60" s="180" t="s">
        <v>183</v>
      </c>
      <c r="B60" s="181" t="s">
        <v>2107</v>
      </c>
      <c r="C60" s="180">
        <v>0</v>
      </c>
      <c r="D60" s="180">
        <v>3</v>
      </c>
      <c r="E60" s="182">
        <v>28</v>
      </c>
      <c r="F60" s="182">
        <v>5863.2</v>
      </c>
      <c r="G60" s="182">
        <v>280</v>
      </c>
      <c r="H60" s="182">
        <v>6143.2</v>
      </c>
    </row>
    <row r="61" spans="1:8" ht="15">
      <c r="A61" s="180" t="s">
        <v>183</v>
      </c>
      <c r="B61" s="181" t="s">
        <v>2108</v>
      </c>
      <c r="C61" s="180">
        <v>0</v>
      </c>
      <c r="D61" s="180">
        <v>3</v>
      </c>
      <c r="E61" s="182">
        <v>28</v>
      </c>
      <c r="F61" s="182">
        <v>5638.85</v>
      </c>
      <c r="G61" s="182">
        <v>280</v>
      </c>
      <c r="H61" s="182">
        <v>5918.85</v>
      </c>
    </row>
    <row r="62" spans="1:8" ht="15">
      <c r="A62" s="180" t="s">
        <v>183</v>
      </c>
      <c r="B62" s="181" t="s">
        <v>2109</v>
      </c>
      <c r="C62" s="180">
        <v>0</v>
      </c>
      <c r="D62" s="180">
        <v>3</v>
      </c>
      <c r="E62" s="182">
        <v>28</v>
      </c>
      <c r="F62" s="182">
        <v>6223.32</v>
      </c>
      <c r="G62" s="182">
        <v>280</v>
      </c>
      <c r="H62" s="182">
        <v>6503.32</v>
      </c>
    </row>
    <row r="63" spans="1:8" ht="15">
      <c r="A63" s="180" t="s">
        <v>183</v>
      </c>
      <c r="B63" s="181" t="s">
        <v>2110</v>
      </c>
      <c r="C63" s="180">
        <v>0</v>
      </c>
      <c r="D63" s="180">
        <v>3</v>
      </c>
      <c r="E63" s="182">
        <v>13</v>
      </c>
      <c r="F63" s="182">
        <v>1909.49</v>
      </c>
      <c r="G63" s="182">
        <v>130</v>
      </c>
      <c r="H63" s="182">
        <v>2039.49</v>
      </c>
    </row>
    <row r="64" spans="1:8" ht="15">
      <c r="A64" s="180" t="s">
        <v>183</v>
      </c>
      <c r="B64" s="181" t="s">
        <v>2111</v>
      </c>
      <c r="C64" s="180">
        <v>0</v>
      </c>
      <c r="D64" s="180">
        <v>3</v>
      </c>
      <c r="E64" s="182">
        <v>13</v>
      </c>
      <c r="F64" s="182">
        <v>1909.49</v>
      </c>
      <c r="G64" s="182">
        <v>65</v>
      </c>
      <c r="H64" s="182">
        <v>1974.49</v>
      </c>
    </row>
    <row r="65" spans="1:8" ht="15">
      <c r="A65" s="180" t="s">
        <v>183</v>
      </c>
      <c r="B65" s="181" t="s">
        <v>2112</v>
      </c>
      <c r="C65" s="180">
        <v>0</v>
      </c>
      <c r="D65" s="180">
        <v>3</v>
      </c>
      <c r="E65" s="182">
        <v>13</v>
      </c>
      <c r="F65" s="182">
        <v>2630.08</v>
      </c>
      <c r="G65" s="182">
        <v>130</v>
      </c>
      <c r="H65" s="182">
        <v>2760.08</v>
      </c>
    </row>
    <row r="66" spans="1:8" ht="15">
      <c r="A66" s="180" t="s">
        <v>183</v>
      </c>
      <c r="B66" s="181" t="s">
        <v>2113</v>
      </c>
      <c r="C66" s="180">
        <v>0</v>
      </c>
      <c r="D66" s="180">
        <v>3</v>
      </c>
      <c r="E66" s="182">
        <v>91</v>
      </c>
      <c r="F66" s="182">
        <v>18268.39</v>
      </c>
      <c r="G66" s="182">
        <v>845</v>
      </c>
      <c r="H66" s="182">
        <v>19113.39</v>
      </c>
    </row>
    <row r="67" spans="1:8" ht="15">
      <c r="A67" s="180" t="s">
        <v>160</v>
      </c>
      <c r="B67" s="181" t="s">
        <v>2114</v>
      </c>
      <c r="C67" s="180">
        <v>0</v>
      </c>
      <c r="D67" s="180">
        <v>3</v>
      </c>
      <c r="E67" s="182">
        <v>4</v>
      </c>
      <c r="F67" s="182">
        <v>1989.59</v>
      </c>
      <c r="G67" s="182">
        <v>0</v>
      </c>
      <c r="H67" s="182">
        <v>1989.59</v>
      </c>
    </row>
    <row r="68" spans="1:8" ht="15">
      <c r="A68" s="180" t="s">
        <v>160</v>
      </c>
      <c r="B68" s="181" t="s">
        <v>2115</v>
      </c>
      <c r="C68" s="180">
        <v>0</v>
      </c>
      <c r="D68" s="180">
        <v>3</v>
      </c>
      <c r="E68" s="182">
        <v>8</v>
      </c>
      <c r="F68" s="182">
        <v>1744.1</v>
      </c>
      <c r="G68" s="182">
        <v>0</v>
      </c>
      <c r="H68" s="182">
        <v>1744.1</v>
      </c>
    </row>
    <row r="69" spans="1:8" ht="15">
      <c r="A69" s="180" t="s">
        <v>160</v>
      </c>
      <c r="B69" s="181" t="s">
        <v>2116</v>
      </c>
      <c r="C69" s="180">
        <v>0</v>
      </c>
      <c r="D69" s="180">
        <v>3</v>
      </c>
      <c r="E69" s="182">
        <v>13</v>
      </c>
      <c r="F69" s="182">
        <v>1510.51</v>
      </c>
      <c r="G69" s="182">
        <v>144</v>
      </c>
      <c r="H69" s="182">
        <v>1654.51</v>
      </c>
    </row>
    <row r="70" spans="1:8" ht="15">
      <c r="A70" s="180" t="s">
        <v>160</v>
      </c>
      <c r="B70" s="181" t="s">
        <v>2117</v>
      </c>
      <c r="C70" s="180">
        <v>0</v>
      </c>
      <c r="D70" s="180">
        <v>3</v>
      </c>
      <c r="E70" s="182">
        <v>1</v>
      </c>
      <c r="F70" s="182">
        <v>217.68</v>
      </c>
      <c r="G70" s="182">
        <v>24</v>
      </c>
      <c r="H70" s="182">
        <v>241.68</v>
      </c>
    </row>
    <row r="71" spans="1:8" ht="15">
      <c r="A71" s="180" t="s">
        <v>1114</v>
      </c>
      <c r="B71" s="181" t="s">
        <v>2118</v>
      </c>
      <c r="C71" s="180">
        <v>0</v>
      </c>
      <c r="D71" s="180">
        <v>3</v>
      </c>
      <c r="E71" s="182">
        <v>49</v>
      </c>
      <c r="F71" s="182">
        <v>3165.75</v>
      </c>
      <c r="G71" s="182">
        <v>490</v>
      </c>
      <c r="H71" s="182">
        <v>3655.75</v>
      </c>
    </row>
    <row r="72" spans="1:8" ht="15">
      <c r="A72" s="180" t="s">
        <v>890</v>
      </c>
      <c r="B72" s="181" t="s">
        <v>2119</v>
      </c>
      <c r="C72" s="180">
        <v>0</v>
      </c>
      <c r="D72" s="180">
        <v>3</v>
      </c>
      <c r="E72" s="182">
        <v>64</v>
      </c>
      <c r="F72" s="182">
        <v>8480.18</v>
      </c>
      <c r="G72" s="182">
        <v>96</v>
      </c>
      <c r="H72" s="182">
        <v>8576.18</v>
      </c>
    </row>
    <row r="73" spans="1:8" ht="15">
      <c r="A73" s="180" t="s">
        <v>890</v>
      </c>
      <c r="B73" s="181" t="s">
        <v>2120</v>
      </c>
      <c r="C73" s="180">
        <v>0</v>
      </c>
      <c r="D73" s="180">
        <v>3</v>
      </c>
      <c r="E73" s="182">
        <v>43</v>
      </c>
      <c r="F73" s="182">
        <v>5198.38</v>
      </c>
      <c r="G73" s="182" t="s">
        <v>2121</v>
      </c>
      <c r="H73" s="182">
        <v>5262.88</v>
      </c>
    </row>
    <row r="74" spans="1:8" ht="15">
      <c r="A74" s="180" t="s">
        <v>890</v>
      </c>
      <c r="B74" s="181" t="s">
        <v>2122</v>
      </c>
      <c r="C74" s="180">
        <v>0</v>
      </c>
      <c r="D74" s="180">
        <v>3</v>
      </c>
      <c r="E74" s="182">
        <v>10</v>
      </c>
      <c r="F74" s="182">
        <v>1264.92</v>
      </c>
      <c r="G74" s="182">
        <v>15</v>
      </c>
      <c r="H74" s="182">
        <v>1279.92</v>
      </c>
    </row>
    <row r="75" spans="1:8" ht="15">
      <c r="A75" s="180" t="s">
        <v>890</v>
      </c>
      <c r="B75" s="181" t="s">
        <v>2123</v>
      </c>
      <c r="C75" s="180">
        <v>0</v>
      </c>
      <c r="D75" s="180">
        <v>3</v>
      </c>
      <c r="E75" s="182">
        <v>7</v>
      </c>
      <c r="F75" s="182">
        <v>779.98</v>
      </c>
      <c r="G75" s="182">
        <v>46152</v>
      </c>
      <c r="H75" s="182">
        <v>790.48</v>
      </c>
    </row>
    <row r="76" spans="1:8" ht="15">
      <c r="A76" s="180" t="s">
        <v>890</v>
      </c>
      <c r="B76" s="181" t="s">
        <v>2124</v>
      </c>
      <c r="C76" s="180">
        <v>0</v>
      </c>
      <c r="D76" s="180">
        <v>3</v>
      </c>
      <c r="E76" s="182">
        <v>101</v>
      </c>
      <c r="F76" s="182">
        <v>12551.42</v>
      </c>
      <c r="G76" s="182" t="s">
        <v>2125</v>
      </c>
      <c r="H76" s="182">
        <v>12702.92</v>
      </c>
    </row>
    <row r="77" spans="1:8" ht="15">
      <c r="A77" s="180" t="s">
        <v>890</v>
      </c>
      <c r="B77" s="181" t="s">
        <v>2126</v>
      </c>
      <c r="C77" s="180">
        <v>0</v>
      </c>
      <c r="D77" s="180">
        <v>3</v>
      </c>
      <c r="E77" s="182">
        <v>94</v>
      </c>
      <c r="F77" s="182">
        <v>11657.08</v>
      </c>
      <c r="G77" s="182">
        <v>141</v>
      </c>
      <c r="H77" s="182">
        <v>11798.08</v>
      </c>
    </row>
    <row r="78" spans="1:8" ht="15">
      <c r="A78" s="180" t="s">
        <v>21</v>
      </c>
      <c r="B78" s="181" t="s">
        <v>2127</v>
      </c>
      <c r="C78" s="180">
        <v>0</v>
      </c>
      <c r="D78" s="180">
        <v>3</v>
      </c>
      <c r="E78" s="182">
        <v>9</v>
      </c>
      <c r="F78" s="182">
        <v>1056.75</v>
      </c>
      <c r="G78" s="182">
        <v>0</v>
      </c>
      <c r="H78" s="182">
        <v>1056.75</v>
      </c>
    </row>
    <row r="79" spans="1:8" ht="15">
      <c r="A79" s="180" t="s">
        <v>21</v>
      </c>
      <c r="B79" s="181" t="s">
        <v>2128</v>
      </c>
      <c r="C79" s="180">
        <v>0</v>
      </c>
      <c r="D79" s="180">
        <v>3</v>
      </c>
      <c r="E79" s="182">
        <v>6</v>
      </c>
      <c r="F79" s="182">
        <v>1911.15</v>
      </c>
      <c r="G79" s="182">
        <v>60</v>
      </c>
      <c r="H79" s="182">
        <v>1971.15</v>
      </c>
    </row>
    <row r="80" spans="1:8" ht="15">
      <c r="A80" s="180" t="s">
        <v>21</v>
      </c>
      <c r="B80" s="181" t="s">
        <v>2129</v>
      </c>
      <c r="C80" s="180">
        <v>0</v>
      </c>
      <c r="D80" s="180">
        <v>3</v>
      </c>
      <c r="E80" s="182">
        <v>2</v>
      </c>
      <c r="F80" s="182">
        <v>284.51</v>
      </c>
      <c r="G80" s="182">
        <v>0</v>
      </c>
      <c r="H80" s="182">
        <v>284.51</v>
      </c>
    </row>
    <row r="81" spans="1:8" ht="15">
      <c r="A81" s="180" t="s">
        <v>21</v>
      </c>
      <c r="B81" s="181" t="s">
        <v>2130</v>
      </c>
      <c r="C81" s="180">
        <v>0</v>
      </c>
      <c r="D81" s="180">
        <v>3</v>
      </c>
      <c r="E81" s="182">
        <v>3</v>
      </c>
      <c r="F81" s="182">
        <v>391.15</v>
      </c>
      <c r="G81" s="182">
        <v>30</v>
      </c>
      <c r="H81" s="182">
        <v>421.15</v>
      </c>
    </row>
    <row r="82" spans="1:8" ht="15">
      <c r="A82" s="180" t="s">
        <v>21</v>
      </c>
      <c r="B82" s="181" t="s">
        <v>2131</v>
      </c>
      <c r="C82" s="180">
        <v>0</v>
      </c>
      <c r="D82" s="180">
        <v>3</v>
      </c>
      <c r="E82" s="182">
        <v>6</v>
      </c>
      <c r="F82" s="182">
        <v>1518.58</v>
      </c>
      <c r="G82" s="182">
        <v>91</v>
      </c>
      <c r="H82" s="182">
        <v>1609.58</v>
      </c>
    </row>
    <row r="83" spans="1:8" ht="15">
      <c r="A83" s="180" t="s">
        <v>147</v>
      </c>
      <c r="B83" s="181" t="s">
        <v>2132</v>
      </c>
      <c r="C83" s="180">
        <v>0</v>
      </c>
      <c r="D83" s="180">
        <v>3</v>
      </c>
      <c r="E83" s="182">
        <v>25</v>
      </c>
      <c r="F83" s="182">
        <v>9481.56</v>
      </c>
      <c r="G83" s="182">
        <v>271</v>
      </c>
      <c r="H83" s="182">
        <v>9752.56</v>
      </c>
    </row>
    <row r="84" spans="1:8" ht="15">
      <c r="A84" s="180" t="s">
        <v>147</v>
      </c>
      <c r="B84" s="181" t="s">
        <v>2133</v>
      </c>
      <c r="C84" s="180">
        <v>0</v>
      </c>
      <c r="D84" s="180">
        <v>3</v>
      </c>
      <c r="E84" s="182">
        <v>7</v>
      </c>
      <c r="F84" s="182">
        <v>1795.71</v>
      </c>
      <c r="G84" s="182">
        <v>98</v>
      </c>
      <c r="H84" s="182">
        <v>1893.71</v>
      </c>
    </row>
    <row r="85" spans="1:8" ht="15">
      <c r="A85" s="180" t="s">
        <v>147</v>
      </c>
      <c r="B85" s="181" t="s">
        <v>2134</v>
      </c>
      <c r="C85" s="180">
        <v>0</v>
      </c>
      <c r="D85" s="180">
        <v>3</v>
      </c>
      <c r="E85" s="182">
        <v>7</v>
      </c>
      <c r="F85" s="182">
        <v>2346.8000000000002</v>
      </c>
      <c r="G85" s="182">
        <v>70</v>
      </c>
      <c r="H85" s="182">
        <v>2416.8000000000002</v>
      </c>
    </row>
    <row r="86" spans="1:8" ht="15">
      <c r="A86" s="180" t="s">
        <v>147</v>
      </c>
      <c r="B86" s="181" t="s">
        <v>2135</v>
      </c>
      <c r="C86" s="180">
        <v>0</v>
      </c>
      <c r="D86" s="180">
        <v>3</v>
      </c>
      <c r="E86" s="182">
        <v>20</v>
      </c>
      <c r="F86" s="182">
        <v>3429.04</v>
      </c>
      <c r="G86" s="182">
        <v>0</v>
      </c>
      <c r="H86" s="182">
        <v>3429.04</v>
      </c>
    </row>
    <row r="87" spans="1:8" ht="15">
      <c r="A87" s="180" t="s">
        <v>147</v>
      </c>
      <c r="B87" s="181" t="s">
        <v>2136</v>
      </c>
      <c r="C87" s="180">
        <v>0</v>
      </c>
      <c r="D87" s="180">
        <v>3</v>
      </c>
      <c r="E87" s="182">
        <v>7</v>
      </c>
      <c r="F87" s="182">
        <v>835.53</v>
      </c>
      <c r="G87" s="182">
        <v>0</v>
      </c>
      <c r="H87" s="182">
        <v>835.53</v>
      </c>
    </row>
    <row r="88" spans="1:8" ht="15">
      <c r="A88" s="180" t="s">
        <v>147</v>
      </c>
      <c r="B88" s="181" t="s">
        <v>2137</v>
      </c>
      <c r="C88" s="180">
        <v>0</v>
      </c>
      <c r="D88" s="180">
        <v>3</v>
      </c>
      <c r="E88" s="182">
        <v>15</v>
      </c>
      <c r="F88" s="182">
        <v>1685.24</v>
      </c>
      <c r="G88" s="182">
        <v>0</v>
      </c>
      <c r="H88" s="182">
        <v>1685.24</v>
      </c>
    </row>
    <row r="89" spans="1:8" ht="15">
      <c r="A89" s="180" t="s">
        <v>147</v>
      </c>
      <c r="B89" s="181" t="s">
        <v>2138</v>
      </c>
      <c r="C89" s="180">
        <v>0</v>
      </c>
      <c r="D89" s="180">
        <v>3</v>
      </c>
      <c r="E89" s="182">
        <v>7</v>
      </c>
      <c r="F89" s="182">
        <v>3533.73</v>
      </c>
      <c r="G89" s="182">
        <v>91</v>
      </c>
      <c r="H89" s="182">
        <v>3624.73</v>
      </c>
    </row>
    <row r="90" spans="1:8" ht="15">
      <c r="A90" s="180" t="s">
        <v>147</v>
      </c>
      <c r="B90" s="181" t="s">
        <v>2139</v>
      </c>
      <c r="C90" s="180">
        <v>0</v>
      </c>
      <c r="D90" s="180">
        <v>3</v>
      </c>
      <c r="E90" s="182">
        <v>7</v>
      </c>
      <c r="F90" s="182">
        <v>2032.62</v>
      </c>
      <c r="G90" s="182">
        <v>0</v>
      </c>
      <c r="H90" s="182">
        <v>2032.62</v>
      </c>
    </row>
    <row r="91" spans="1:8" ht="15">
      <c r="A91" s="180" t="s">
        <v>147</v>
      </c>
      <c r="B91" s="181" t="s">
        <v>2140</v>
      </c>
      <c r="C91" s="180">
        <v>0</v>
      </c>
      <c r="D91" s="180">
        <v>3</v>
      </c>
      <c r="E91" s="182">
        <v>3</v>
      </c>
      <c r="F91" s="182">
        <v>1235.3399999999999</v>
      </c>
      <c r="G91" s="182">
        <v>44</v>
      </c>
      <c r="H91" s="182">
        <v>1279.3399999999999</v>
      </c>
    </row>
    <row r="92" spans="1:8" ht="15">
      <c r="A92" s="180" t="s">
        <v>147</v>
      </c>
      <c r="B92" s="181" t="s">
        <v>2141</v>
      </c>
      <c r="C92" s="180">
        <v>0</v>
      </c>
      <c r="D92" s="180">
        <v>3</v>
      </c>
      <c r="E92" s="182">
        <v>5</v>
      </c>
      <c r="F92" s="182">
        <v>3505.76</v>
      </c>
      <c r="G92" s="182">
        <v>85</v>
      </c>
      <c r="H92" s="182">
        <v>3590.76</v>
      </c>
    </row>
    <row r="93" spans="1:8" ht="15">
      <c r="A93" s="180" t="s">
        <v>147</v>
      </c>
      <c r="B93" s="181" t="s">
        <v>2142</v>
      </c>
      <c r="C93" s="180">
        <v>0</v>
      </c>
      <c r="D93" s="180">
        <v>3</v>
      </c>
      <c r="E93" s="182">
        <v>1</v>
      </c>
      <c r="F93" s="182">
        <v>191.92</v>
      </c>
      <c r="G93" s="182">
        <v>0</v>
      </c>
      <c r="H93" s="182">
        <v>191.92</v>
      </c>
    </row>
    <row r="94" spans="1:8" ht="15">
      <c r="A94" s="180" t="s">
        <v>147</v>
      </c>
      <c r="B94" s="181" t="s">
        <v>2143</v>
      </c>
      <c r="C94" s="180">
        <v>0</v>
      </c>
      <c r="D94" s="180">
        <v>3</v>
      </c>
      <c r="E94" s="182">
        <v>1</v>
      </c>
      <c r="F94" s="182">
        <v>191.92</v>
      </c>
      <c r="G94" s="182">
        <v>0</v>
      </c>
      <c r="H94" s="182">
        <v>191.92</v>
      </c>
    </row>
    <row r="95" spans="1:8" ht="15">
      <c r="A95" s="180" t="s">
        <v>147</v>
      </c>
      <c r="B95" s="181" t="s">
        <v>2144</v>
      </c>
      <c r="C95" s="180">
        <v>0</v>
      </c>
      <c r="D95" s="180">
        <v>3</v>
      </c>
      <c r="E95" s="182">
        <v>1</v>
      </c>
      <c r="F95" s="182">
        <v>191.92</v>
      </c>
      <c r="G95" s="182">
        <v>0</v>
      </c>
      <c r="H95" s="182">
        <v>191.92</v>
      </c>
    </row>
    <row r="96" spans="1:8" ht="15">
      <c r="A96" s="180" t="s">
        <v>147</v>
      </c>
      <c r="B96" s="181" t="s">
        <v>2145</v>
      </c>
      <c r="C96" s="180">
        <v>0</v>
      </c>
      <c r="D96" s="180">
        <v>3</v>
      </c>
      <c r="E96" s="182">
        <v>1</v>
      </c>
      <c r="F96" s="182">
        <v>191.92</v>
      </c>
      <c r="G96" s="182">
        <v>0</v>
      </c>
      <c r="H96" s="182">
        <v>191.92</v>
      </c>
    </row>
    <row r="97" spans="1:8" ht="15">
      <c r="A97" s="180" t="s">
        <v>147</v>
      </c>
      <c r="B97" s="181" t="s">
        <v>2146</v>
      </c>
      <c r="C97" s="180">
        <v>0</v>
      </c>
      <c r="D97" s="180">
        <v>3</v>
      </c>
      <c r="E97" s="182">
        <v>1</v>
      </c>
      <c r="F97" s="182">
        <v>191.92</v>
      </c>
      <c r="G97" s="182">
        <v>0</v>
      </c>
      <c r="H97" s="182">
        <v>191.92</v>
      </c>
    </row>
    <row r="98" spans="1:8" ht="15">
      <c r="A98" s="180" t="s">
        <v>147</v>
      </c>
      <c r="B98" s="181" t="s">
        <v>2147</v>
      </c>
      <c r="C98" s="180">
        <v>0</v>
      </c>
      <c r="D98" s="180">
        <v>3</v>
      </c>
      <c r="E98" s="182">
        <v>1</v>
      </c>
      <c r="F98" s="182">
        <v>191.92</v>
      </c>
      <c r="G98" s="182">
        <v>0</v>
      </c>
      <c r="H98" s="182">
        <v>191.92</v>
      </c>
    </row>
    <row r="99" spans="1:8" ht="15">
      <c r="A99" s="180" t="s">
        <v>147</v>
      </c>
      <c r="B99" s="181" t="s">
        <v>2148</v>
      </c>
      <c r="C99" s="180">
        <v>0</v>
      </c>
      <c r="D99" s="180">
        <v>3</v>
      </c>
      <c r="E99" s="182">
        <v>1</v>
      </c>
      <c r="F99" s="182">
        <v>191.92</v>
      </c>
      <c r="G99" s="182">
        <v>0</v>
      </c>
      <c r="H99" s="182">
        <v>191.92</v>
      </c>
    </row>
    <row r="100" spans="1:8" ht="15">
      <c r="A100" s="180" t="s">
        <v>147</v>
      </c>
      <c r="B100" s="181" t="s">
        <v>2149</v>
      </c>
      <c r="C100" s="180">
        <v>0</v>
      </c>
      <c r="D100" s="180">
        <v>3</v>
      </c>
      <c r="E100" s="182">
        <v>1</v>
      </c>
      <c r="F100" s="182">
        <v>191.92</v>
      </c>
      <c r="G100" s="182">
        <v>0</v>
      </c>
      <c r="H100" s="182">
        <v>191.92</v>
      </c>
    </row>
    <row r="101" spans="1:8" ht="15">
      <c r="A101" s="180" t="s">
        <v>147</v>
      </c>
      <c r="B101" s="181" t="s">
        <v>2150</v>
      </c>
      <c r="C101" s="180">
        <v>0</v>
      </c>
      <c r="D101" s="180">
        <v>3</v>
      </c>
      <c r="E101" s="182">
        <v>1</v>
      </c>
      <c r="F101" s="182">
        <v>191.92</v>
      </c>
      <c r="G101" s="182">
        <v>0</v>
      </c>
      <c r="H101" s="182">
        <v>191.92</v>
      </c>
    </row>
    <row r="102" spans="1:8" ht="15">
      <c r="A102" s="180" t="s">
        <v>147</v>
      </c>
      <c r="B102" s="181" t="s">
        <v>2151</v>
      </c>
      <c r="C102" s="180">
        <v>0</v>
      </c>
      <c r="D102" s="180">
        <v>3</v>
      </c>
      <c r="E102" s="182">
        <v>1</v>
      </c>
      <c r="F102" s="182">
        <v>191.92</v>
      </c>
      <c r="G102" s="182">
        <v>0</v>
      </c>
      <c r="H102" s="182">
        <v>191.92</v>
      </c>
    </row>
    <row r="103" spans="1:8" ht="15">
      <c r="A103" s="180" t="s">
        <v>147</v>
      </c>
      <c r="B103" s="181" t="s">
        <v>2152</v>
      </c>
      <c r="C103" s="180">
        <v>0</v>
      </c>
      <c r="D103" s="180">
        <v>3</v>
      </c>
      <c r="E103" s="182">
        <v>1</v>
      </c>
      <c r="F103" s="182">
        <v>191.92</v>
      </c>
      <c r="G103" s="182">
        <v>0</v>
      </c>
      <c r="H103" s="182">
        <v>191.92</v>
      </c>
    </row>
    <row r="104" spans="1:8" ht="15">
      <c r="A104" s="180" t="s">
        <v>147</v>
      </c>
      <c r="B104" s="181" t="s">
        <v>2153</v>
      </c>
      <c r="C104" s="180">
        <v>0</v>
      </c>
      <c r="D104" s="180">
        <v>3</v>
      </c>
      <c r="E104" s="182">
        <v>1</v>
      </c>
      <c r="F104" s="182">
        <v>191.92</v>
      </c>
      <c r="G104" s="182">
        <v>0</v>
      </c>
      <c r="H104" s="182">
        <v>191.92</v>
      </c>
    </row>
    <row r="105" spans="1:8" ht="15">
      <c r="A105" s="180" t="s">
        <v>147</v>
      </c>
      <c r="B105" s="181" t="s">
        <v>2154</v>
      </c>
      <c r="C105" s="180">
        <v>0</v>
      </c>
      <c r="D105" s="180">
        <v>3</v>
      </c>
      <c r="E105" s="182">
        <v>1</v>
      </c>
      <c r="F105" s="182">
        <v>191.92</v>
      </c>
      <c r="G105" s="182">
        <v>0</v>
      </c>
      <c r="H105" s="182">
        <v>191.92</v>
      </c>
    </row>
    <row r="106" spans="1:8" ht="15">
      <c r="A106" s="180" t="s">
        <v>147</v>
      </c>
      <c r="B106" s="181" t="s">
        <v>2155</v>
      </c>
      <c r="C106" s="180">
        <v>0</v>
      </c>
      <c r="D106" s="180">
        <v>3</v>
      </c>
      <c r="E106" s="182">
        <v>1</v>
      </c>
      <c r="F106" s="182">
        <v>191.92</v>
      </c>
      <c r="G106" s="182">
        <v>0</v>
      </c>
      <c r="H106" s="182">
        <v>191.92</v>
      </c>
    </row>
    <row r="107" spans="1:8" ht="15">
      <c r="A107" s="180" t="s">
        <v>147</v>
      </c>
      <c r="B107" s="181" t="s">
        <v>2156</v>
      </c>
      <c r="C107" s="180">
        <v>0</v>
      </c>
      <c r="D107" s="180">
        <v>3</v>
      </c>
      <c r="E107" s="182">
        <v>1</v>
      </c>
      <c r="F107" s="182">
        <v>191.92</v>
      </c>
      <c r="G107" s="182">
        <v>0</v>
      </c>
      <c r="H107" s="182">
        <v>191.92</v>
      </c>
    </row>
    <row r="108" spans="1:8" ht="15">
      <c r="A108" s="180" t="s">
        <v>147</v>
      </c>
      <c r="B108" s="181" t="s">
        <v>2157</v>
      </c>
      <c r="C108" s="180">
        <v>0</v>
      </c>
      <c r="D108" s="180">
        <v>3</v>
      </c>
      <c r="E108" s="182">
        <v>1</v>
      </c>
      <c r="F108" s="182">
        <v>191.92</v>
      </c>
      <c r="G108" s="182">
        <v>0</v>
      </c>
      <c r="H108" s="182">
        <v>191.92</v>
      </c>
    </row>
    <row r="109" spans="1:8" ht="15">
      <c r="A109" s="180" t="s">
        <v>147</v>
      </c>
      <c r="B109" s="181" t="s">
        <v>2158</v>
      </c>
      <c r="C109" s="180">
        <v>0</v>
      </c>
      <c r="D109" s="180">
        <v>3</v>
      </c>
      <c r="E109" s="182">
        <v>1</v>
      </c>
      <c r="F109" s="182">
        <v>191.92</v>
      </c>
      <c r="G109" s="182">
        <v>0</v>
      </c>
      <c r="H109" s="182">
        <v>191.92</v>
      </c>
    </row>
    <row r="110" spans="1:8" ht="15">
      <c r="A110" s="180" t="s">
        <v>147</v>
      </c>
      <c r="B110" s="181" t="s">
        <v>2159</v>
      </c>
      <c r="C110" s="180">
        <v>0</v>
      </c>
      <c r="D110" s="180">
        <v>3</v>
      </c>
      <c r="E110" s="182">
        <v>1</v>
      </c>
      <c r="F110" s="182">
        <v>191.92</v>
      </c>
      <c r="G110" s="182">
        <v>0</v>
      </c>
      <c r="H110" s="182">
        <v>191.92</v>
      </c>
    </row>
    <row r="111" spans="1:8" ht="15">
      <c r="A111" s="180" t="s">
        <v>147</v>
      </c>
      <c r="B111" s="181" t="s">
        <v>2160</v>
      </c>
      <c r="C111" s="180">
        <v>0</v>
      </c>
      <c r="D111" s="180">
        <v>3</v>
      </c>
      <c r="E111" s="182">
        <v>1</v>
      </c>
      <c r="F111" s="182">
        <v>191.92</v>
      </c>
      <c r="G111" s="182">
        <v>0</v>
      </c>
      <c r="H111" s="182">
        <v>191.92</v>
      </c>
    </row>
    <row r="112" spans="1:8" ht="15">
      <c r="A112" s="180" t="s">
        <v>147</v>
      </c>
      <c r="B112" s="181" t="s">
        <v>2161</v>
      </c>
      <c r="C112" s="180">
        <v>0</v>
      </c>
      <c r="D112" s="180">
        <v>3</v>
      </c>
      <c r="E112" s="182">
        <v>1</v>
      </c>
      <c r="F112" s="182">
        <v>254.65</v>
      </c>
      <c r="G112" s="182">
        <v>14</v>
      </c>
      <c r="H112" s="182">
        <v>268.64999999999998</v>
      </c>
    </row>
    <row r="113" spans="1:8" ht="15">
      <c r="A113" s="180" t="s">
        <v>147</v>
      </c>
      <c r="B113" s="181" t="s">
        <v>2162</v>
      </c>
      <c r="C113" s="180">
        <v>0</v>
      </c>
      <c r="D113" s="180">
        <v>3</v>
      </c>
      <c r="E113" s="182">
        <v>1</v>
      </c>
      <c r="F113" s="182">
        <v>191.92</v>
      </c>
      <c r="G113" s="182">
        <v>0</v>
      </c>
      <c r="H113" s="182">
        <v>191.92</v>
      </c>
    </row>
    <row r="114" spans="1:8" ht="15">
      <c r="A114" s="180" t="s">
        <v>147</v>
      </c>
      <c r="B114" s="181" t="s">
        <v>2163</v>
      </c>
      <c r="C114" s="180">
        <v>0</v>
      </c>
      <c r="D114" s="180">
        <v>3</v>
      </c>
      <c r="E114" s="182">
        <v>1</v>
      </c>
      <c r="F114" s="182">
        <v>191.92</v>
      </c>
      <c r="G114" s="182">
        <v>0</v>
      </c>
      <c r="H114" s="182">
        <v>191.92</v>
      </c>
    </row>
    <row r="115" spans="1:8" ht="15">
      <c r="A115" s="180" t="s">
        <v>147</v>
      </c>
      <c r="B115" s="181" t="s">
        <v>2164</v>
      </c>
      <c r="C115" s="180">
        <v>0</v>
      </c>
      <c r="D115" s="180">
        <v>3</v>
      </c>
      <c r="E115" s="182">
        <v>1</v>
      </c>
      <c r="F115" s="182">
        <v>191.92</v>
      </c>
      <c r="G115" s="182">
        <v>0</v>
      </c>
      <c r="H115" s="182">
        <v>191.92</v>
      </c>
    </row>
    <row r="116" spans="1:8" ht="15">
      <c r="A116" s="180" t="s">
        <v>147</v>
      </c>
      <c r="B116" s="181" t="s">
        <v>2165</v>
      </c>
      <c r="C116" s="180">
        <v>0</v>
      </c>
      <c r="D116" s="180">
        <v>3</v>
      </c>
      <c r="E116" s="182">
        <v>1</v>
      </c>
      <c r="F116" s="182">
        <v>191.92</v>
      </c>
      <c r="G116" s="182">
        <v>0</v>
      </c>
      <c r="H116" s="182">
        <v>191.92</v>
      </c>
    </row>
    <row r="117" spans="1:8" ht="15">
      <c r="A117" s="180" t="s">
        <v>147</v>
      </c>
      <c r="B117" s="181" t="s">
        <v>2166</v>
      </c>
      <c r="C117" s="180">
        <v>0</v>
      </c>
      <c r="D117" s="180">
        <v>3</v>
      </c>
      <c r="E117" s="182">
        <v>1</v>
      </c>
      <c r="F117" s="182">
        <v>191.92</v>
      </c>
      <c r="G117" s="182">
        <v>0</v>
      </c>
      <c r="H117" s="182">
        <v>191.92</v>
      </c>
    </row>
    <row r="118" spans="1:8" ht="15">
      <c r="A118" s="180" t="s">
        <v>147</v>
      </c>
      <c r="B118" s="181" t="s">
        <v>2167</v>
      </c>
      <c r="C118" s="180">
        <v>0</v>
      </c>
      <c r="D118" s="180">
        <v>3</v>
      </c>
      <c r="E118" s="182">
        <v>1</v>
      </c>
      <c r="F118" s="182">
        <v>191.92</v>
      </c>
      <c r="G118" s="182">
        <v>0</v>
      </c>
      <c r="H118" s="182">
        <v>191.92</v>
      </c>
    </row>
    <row r="119" spans="1:8" ht="15">
      <c r="A119" s="180" t="s">
        <v>147</v>
      </c>
      <c r="B119" s="181" t="s">
        <v>2168</v>
      </c>
      <c r="C119" s="180">
        <v>0</v>
      </c>
      <c r="D119" s="180">
        <v>3</v>
      </c>
      <c r="E119" s="182">
        <v>1</v>
      </c>
      <c r="F119" s="182">
        <v>191.92</v>
      </c>
      <c r="G119" s="182">
        <v>0</v>
      </c>
      <c r="H119" s="182">
        <v>191.92</v>
      </c>
    </row>
    <row r="120" spans="1:8" ht="15">
      <c r="A120" s="180" t="s">
        <v>147</v>
      </c>
      <c r="B120" s="181" t="s">
        <v>2169</v>
      </c>
      <c r="C120" s="180">
        <v>0</v>
      </c>
      <c r="D120" s="180">
        <v>3</v>
      </c>
      <c r="E120" s="182">
        <v>1</v>
      </c>
      <c r="F120" s="182">
        <v>191.92</v>
      </c>
      <c r="G120" s="182">
        <v>0</v>
      </c>
      <c r="H120" s="182">
        <v>191.92</v>
      </c>
    </row>
    <row r="121" spans="1:8" ht="15">
      <c r="A121" s="180" t="s">
        <v>147</v>
      </c>
      <c r="B121" s="181" t="s">
        <v>2170</v>
      </c>
      <c r="C121" s="180">
        <v>0</v>
      </c>
      <c r="D121" s="180">
        <v>3</v>
      </c>
      <c r="E121" s="182">
        <v>1</v>
      </c>
      <c r="F121" s="182">
        <v>191.92</v>
      </c>
      <c r="G121" s="182">
        <v>0</v>
      </c>
      <c r="H121" s="182">
        <v>191.92</v>
      </c>
    </row>
    <row r="122" spans="1:8" ht="15">
      <c r="A122" s="180" t="s">
        <v>147</v>
      </c>
      <c r="B122" s="181" t="s">
        <v>2171</v>
      </c>
      <c r="C122" s="180">
        <v>0</v>
      </c>
      <c r="D122" s="180">
        <v>3</v>
      </c>
      <c r="E122" s="182">
        <v>1</v>
      </c>
      <c r="F122" s="182">
        <v>191.92</v>
      </c>
      <c r="G122" s="182">
        <v>0</v>
      </c>
      <c r="H122" s="182">
        <v>191.92</v>
      </c>
    </row>
    <row r="123" spans="1:8" ht="15">
      <c r="A123" s="180" t="s">
        <v>147</v>
      </c>
      <c r="B123" s="181" t="s">
        <v>2172</v>
      </c>
      <c r="C123" s="180">
        <v>0</v>
      </c>
      <c r="D123" s="180">
        <v>3</v>
      </c>
      <c r="E123" s="182">
        <v>3</v>
      </c>
      <c r="F123" s="182">
        <v>4850.42</v>
      </c>
      <c r="G123" s="182">
        <v>0</v>
      </c>
      <c r="H123" s="182">
        <v>4850.42</v>
      </c>
    </row>
    <row r="124" spans="1:8" ht="15">
      <c r="A124" s="180" t="s">
        <v>147</v>
      </c>
      <c r="B124" s="181" t="s">
        <v>2173</v>
      </c>
      <c r="C124" s="180">
        <v>0</v>
      </c>
      <c r="D124" s="180">
        <v>3</v>
      </c>
      <c r="E124" s="182">
        <v>2</v>
      </c>
      <c r="F124" s="182">
        <v>339.82</v>
      </c>
      <c r="G124" s="182">
        <v>0</v>
      </c>
      <c r="H124" s="182">
        <v>339.82</v>
      </c>
    </row>
    <row r="125" spans="1:8" ht="15">
      <c r="A125" s="180" t="s">
        <v>168</v>
      </c>
      <c r="B125" s="181" t="s">
        <v>2174</v>
      </c>
      <c r="C125" s="180">
        <v>0</v>
      </c>
      <c r="D125" s="180">
        <v>3</v>
      </c>
      <c r="E125" s="182">
        <v>5</v>
      </c>
      <c r="F125" s="182">
        <v>1386</v>
      </c>
      <c r="G125" s="182">
        <v>50</v>
      </c>
      <c r="H125" s="182">
        <v>1436</v>
      </c>
    </row>
    <row r="126" spans="1:8" ht="15">
      <c r="A126" s="180" t="s">
        <v>168</v>
      </c>
      <c r="B126" s="181" t="s">
        <v>2175</v>
      </c>
      <c r="C126" s="180">
        <v>0</v>
      </c>
      <c r="D126" s="180">
        <v>3</v>
      </c>
      <c r="E126" s="182">
        <v>4</v>
      </c>
      <c r="F126" s="182">
        <v>1241.71</v>
      </c>
      <c r="G126" s="182">
        <v>40</v>
      </c>
      <c r="H126" s="182">
        <v>1281.71</v>
      </c>
    </row>
    <row r="127" spans="1:8" ht="15">
      <c r="A127" s="180" t="s">
        <v>1063</v>
      </c>
      <c r="B127" s="181" t="s">
        <v>2176</v>
      </c>
      <c r="C127" s="180">
        <v>0</v>
      </c>
      <c r="D127" s="180">
        <v>3</v>
      </c>
      <c r="E127" s="182">
        <v>28</v>
      </c>
      <c r="F127" s="182">
        <v>3165.75</v>
      </c>
      <c r="G127" s="182">
        <v>280</v>
      </c>
      <c r="H127" s="182">
        <v>3445.75</v>
      </c>
    </row>
    <row r="128" spans="1:8" ht="15">
      <c r="A128" s="180" t="s">
        <v>1063</v>
      </c>
      <c r="B128" s="181" t="s">
        <v>2177</v>
      </c>
      <c r="C128" s="180">
        <v>0</v>
      </c>
      <c r="D128" s="180">
        <v>3</v>
      </c>
      <c r="E128" s="182">
        <v>11</v>
      </c>
      <c r="F128" s="182">
        <v>659.23</v>
      </c>
      <c r="G128" s="182">
        <v>110</v>
      </c>
      <c r="H128" s="182">
        <v>769.23</v>
      </c>
    </row>
    <row r="129" spans="1:8" ht="15">
      <c r="A129" s="180" t="s">
        <v>1063</v>
      </c>
      <c r="B129" s="181" t="s">
        <v>2178</v>
      </c>
      <c r="C129" s="180">
        <v>0</v>
      </c>
      <c r="D129" s="180">
        <v>3</v>
      </c>
      <c r="E129" s="182">
        <v>5</v>
      </c>
      <c r="F129" s="182">
        <v>659.23</v>
      </c>
      <c r="G129" s="182">
        <v>50</v>
      </c>
      <c r="H129" s="182">
        <v>709.23</v>
      </c>
    </row>
    <row r="130" spans="1:8" ht="15">
      <c r="A130" s="180" t="s">
        <v>854</v>
      </c>
      <c r="B130" s="181" t="s">
        <v>2179</v>
      </c>
      <c r="C130" s="180">
        <v>0</v>
      </c>
      <c r="D130" s="180">
        <v>3</v>
      </c>
      <c r="E130" s="182">
        <v>99</v>
      </c>
      <c r="F130" s="182">
        <v>12963.06</v>
      </c>
      <c r="G130" s="182">
        <v>990</v>
      </c>
      <c r="H130" s="182">
        <v>13953.06</v>
      </c>
    </row>
    <row r="131" spans="1:8" ht="15">
      <c r="A131" s="180" t="s">
        <v>854</v>
      </c>
      <c r="B131" s="181" t="s">
        <v>2180</v>
      </c>
      <c r="C131" s="180">
        <v>0</v>
      </c>
      <c r="D131" s="180">
        <v>3</v>
      </c>
      <c r="E131" s="182">
        <v>99</v>
      </c>
      <c r="F131" s="182">
        <v>14460.01</v>
      </c>
      <c r="G131" s="182">
        <v>990</v>
      </c>
      <c r="H131" s="182">
        <v>15450.01</v>
      </c>
    </row>
    <row r="132" spans="1:8" ht="15">
      <c r="A132" s="180" t="s">
        <v>854</v>
      </c>
      <c r="B132" s="181" t="s">
        <v>2181</v>
      </c>
      <c r="C132" s="180">
        <v>0</v>
      </c>
      <c r="D132" s="180">
        <v>3</v>
      </c>
      <c r="E132" s="182">
        <v>64</v>
      </c>
      <c r="F132" s="182">
        <v>8380.16</v>
      </c>
      <c r="G132" s="182">
        <v>640</v>
      </c>
      <c r="H132" s="182">
        <v>9020.16</v>
      </c>
    </row>
    <row r="133" spans="1:8" ht="15">
      <c r="A133" s="180" t="s">
        <v>854</v>
      </c>
      <c r="B133" s="181" t="s">
        <v>2182</v>
      </c>
      <c r="C133" s="180">
        <v>0</v>
      </c>
      <c r="D133" s="180">
        <v>3</v>
      </c>
      <c r="E133" s="182">
        <v>64</v>
      </c>
      <c r="F133" s="182">
        <v>8380.16</v>
      </c>
      <c r="G133" s="182">
        <v>640</v>
      </c>
      <c r="H133" s="182">
        <v>9020.16</v>
      </c>
    </row>
    <row r="134" spans="1:8" ht="15">
      <c r="A134" s="180" t="s">
        <v>854</v>
      </c>
      <c r="B134" s="181" t="s">
        <v>2183</v>
      </c>
      <c r="C134" s="180">
        <v>0</v>
      </c>
      <c r="D134" s="180">
        <v>3</v>
      </c>
      <c r="E134" s="182">
        <v>64</v>
      </c>
      <c r="F134" s="182">
        <v>8380.16</v>
      </c>
      <c r="G134" s="182">
        <v>640</v>
      </c>
      <c r="H134" s="182">
        <v>9020.16</v>
      </c>
    </row>
    <row r="135" spans="1:8" ht="15">
      <c r="A135" s="180" t="s">
        <v>854</v>
      </c>
      <c r="B135" s="181" t="s">
        <v>2184</v>
      </c>
      <c r="C135" s="180">
        <v>0</v>
      </c>
      <c r="D135" s="180">
        <v>3</v>
      </c>
      <c r="E135" s="182">
        <v>64</v>
      </c>
      <c r="F135" s="182">
        <v>8380.16</v>
      </c>
      <c r="G135" s="182">
        <v>640</v>
      </c>
      <c r="H135" s="182">
        <v>9020.16</v>
      </c>
    </row>
    <row r="136" spans="1:8" ht="15">
      <c r="A136" s="180" t="s">
        <v>854</v>
      </c>
      <c r="B136" s="181" t="s">
        <v>2185</v>
      </c>
      <c r="C136" s="180">
        <v>0</v>
      </c>
      <c r="D136" s="180">
        <v>3</v>
      </c>
      <c r="E136" s="182">
        <v>55</v>
      </c>
      <c r="F136" s="182">
        <v>7201.7</v>
      </c>
      <c r="G136" s="182">
        <v>550</v>
      </c>
      <c r="H136" s="182">
        <v>7751.7</v>
      </c>
    </row>
    <row r="137" spans="1:8" ht="15">
      <c r="A137" s="180" t="s">
        <v>854</v>
      </c>
      <c r="B137" s="181" t="s">
        <v>2186</v>
      </c>
      <c r="C137" s="180">
        <v>0</v>
      </c>
      <c r="D137" s="180">
        <v>3</v>
      </c>
      <c r="E137" s="182">
        <v>28</v>
      </c>
      <c r="F137" s="182">
        <v>3666.32</v>
      </c>
      <c r="G137" s="182">
        <v>280</v>
      </c>
      <c r="H137" s="182">
        <v>3946.32</v>
      </c>
    </row>
    <row r="138" spans="1:8" ht="15">
      <c r="A138" s="180" t="s">
        <v>854</v>
      </c>
      <c r="B138" s="181" t="s">
        <v>2187</v>
      </c>
      <c r="C138" s="180">
        <v>0</v>
      </c>
      <c r="D138" s="180">
        <v>3</v>
      </c>
      <c r="E138" s="182">
        <v>28</v>
      </c>
      <c r="F138" s="182">
        <v>5578.72</v>
      </c>
      <c r="G138" s="182">
        <v>280</v>
      </c>
      <c r="H138" s="182">
        <v>5858.72</v>
      </c>
    </row>
    <row r="139" spans="1:8" ht="15">
      <c r="A139" s="180" t="s">
        <v>854</v>
      </c>
      <c r="B139" s="181" t="s">
        <v>2188</v>
      </c>
      <c r="C139" s="180">
        <v>0</v>
      </c>
      <c r="D139" s="180">
        <v>3</v>
      </c>
      <c r="E139" s="182">
        <v>28</v>
      </c>
      <c r="F139" s="182">
        <v>3666.32</v>
      </c>
      <c r="G139" s="182">
        <v>280</v>
      </c>
      <c r="H139" s="182">
        <v>3946.32</v>
      </c>
    </row>
    <row r="140" spans="1:8" ht="15">
      <c r="A140" s="180" t="s">
        <v>854</v>
      </c>
      <c r="B140" s="181" t="s">
        <v>2189</v>
      </c>
      <c r="C140" s="180">
        <v>0</v>
      </c>
      <c r="D140" s="180">
        <v>3</v>
      </c>
      <c r="E140" s="182">
        <v>28</v>
      </c>
      <c r="F140" s="182">
        <v>3666.32</v>
      </c>
      <c r="G140" s="182">
        <v>280</v>
      </c>
      <c r="H140" s="182">
        <v>3946.32</v>
      </c>
    </row>
    <row r="141" spans="1:8" ht="15">
      <c r="A141" s="180" t="s">
        <v>854</v>
      </c>
      <c r="B141" s="181" t="s">
        <v>2190</v>
      </c>
      <c r="C141" s="180">
        <v>0</v>
      </c>
      <c r="D141" s="180">
        <v>3</v>
      </c>
      <c r="E141" s="182">
        <v>28</v>
      </c>
      <c r="F141" s="182">
        <v>4103.8900000000003</v>
      </c>
      <c r="G141" s="182">
        <v>280</v>
      </c>
      <c r="H141" s="182">
        <v>4383.8900000000003</v>
      </c>
    </row>
    <row r="142" spans="1:8" ht="15">
      <c r="A142" s="180" t="s">
        <v>854</v>
      </c>
      <c r="B142" s="181" t="s">
        <v>2191</v>
      </c>
      <c r="C142" s="180">
        <v>0</v>
      </c>
      <c r="D142" s="180">
        <v>3</v>
      </c>
      <c r="E142" s="182">
        <v>28</v>
      </c>
      <c r="F142" s="182">
        <v>4103.8900000000003</v>
      </c>
      <c r="G142" s="182">
        <v>280</v>
      </c>
      <c r="H142" s="182">
        <v>4383.8900000000003</v>
      </c>
    </row>
    <row r="143" spans="1:8" ht="15">
      <c r="A143" s="180" t="s">
        <v>854</v>
      </c>
      <c r="B143" s="181" t="s">
        <v>2192</v>
      </c>
      <c r="C143" s="180">
        <v>0</v>
      </c>
      <c r="D143" s="180">
        <v>3</v>
      </c>
      <c r="E143" s="182">
        <v>28</v>
      </c>
      <c r="F143" s="182">
        <v>4103.8900000000003</v>
      </c>
      <c r="G143" s="182">
        <v>280</v>
      </c>
      <c r="H143" s="182">
        <v>4383.8900000000003</v>
      </c>
    </row>
    <row r="144" spans="1:8" ht="15">
      <c r="A144" s="180" t="s">
        <v>854</v>
      </c>
      <c r="B144" s="181" t="s">
        <v>2193</v>
      </c>
      <c r="C144" s="180">
        <v>0</v>
      </c>
      <c r="D144" s="180">
        <v>3</v>
      </c>
      <c r="E144" s="182">
        <v>28</v>
      </c>
      <c r="F144" s="182">
        <v>3666.32</v>
      </c>
      <c r="G144" s="182">
        <v>280</v>
      </c>
      <c r="H144" s="182">
        <v>3946.32</v>
      </c>
    </row>
    <row r="145" spans="1:8" ht="15">
      <c r="A145" s="180" t="s">
        <v>854</v>
      </c>
      <c r="B145" s="181" t="s">
        <v>2194</v>
      </c>
      <c r="C145" s="180">
        <v>0</v>
      </c>
      <c r="D145" s="180">
        <v>3</v>
      </c>
      <c r="E145" s="182">
        <v>28</v>
      </c>
      <c r="F145" s="182">
        <v>3666.32</v>
      </c>
      <c r="G145" s="182">
        <v>280</v>
      </c>
      <c r="H145" s="182">
        <v>3946.32</v>
      </c>
    </row>
    <row r="146" spans="1:8" ht="15">
      <c r="A146" s="180" t="s">
        <v>854</v>
      </c>
      <c r="B146" s="181" t="s">
        <v>2195</v>
      </c>
      <c r="C146" s="180">
        <v>0</v>
      </c>
      <c r="D146" s="180">
        <v>3</v>
      </c>
      <c r="E146" s="182">
        <v>28</v>
      </c>
      <c r="F146" s="182">
        <v>3666.32</v>
      </c>
      <c r="G146" s="182">
        <v>280</v>
      </c>
      <c r="H146" s="182">
        <v>3946.32</v>
      </c>
    </row>
    <row r="147" spans="1:8" ht="15">
      <c r="A147" s="180" t="s">
        <v>854</v>
      </c>
      <c r="B147" s="181" t="s">
        <v>2196</v>
      </c>
      <c r="C147" s="180">
        <v>0</v>
      </c>
      <c r="D147" s="180">
        <v>3</v>
      </c>
      <c r="E147" s="182">
        <v>28</v>
      </c>
      <c r="F147" s="182">
        <v>4103.8900000000003</v>
      </c>
      <c r="G147" s="182">
        <v>280</v>
      </c>
      <c r="H147" s="182">
        <v>4383.8900000000003</v>
      </c>
    </row>
    <row r="148" spans="1:8" ht="15">
      <c r="A148" s="180" t="s">
        <v>854</v>
      </c>
      <c r="B148" s="181" t="s">
        <v>2197</v>
      </c>
      <c r="C148" s="180">
        <v>0</v>
      </c>
      <c r="D148" s="180">
        <v>3</v>
      </c>
      <c r="E148" s="182">
        <v>28</v>
      </c>
      <c r="F148" s="182">
        <v>4103.8900000000003</v>
      </c>
      <c r="G148" s="182">
        <v>280</v>
      </c>
      <c r="H148" s="182">
        <v>4383.8900000000003</v>
      </c>
    </row>
    <row r="149" spans="1:8" ht="15">
      <c r="A149" s="180" t="s">
        <v>854</v>
      </c>
      <c r="B149" s="181" t="s">
        <v>2198</v>
      </c>
      <c r="C149" s="180">
        <v>0</v>
      </c>
      <c r="D149" s="180">
        <v>3</v>
      </c>
      <c r="E149" s="182">
        <v>28</v>
      </c>
      <c r="F149" s="182">
        <v>4103.8900000000003</v>
      </c>
      <c r="G149" s="182">
        <v>280</v>
      </c>
      <c r="H149" s="182">
        <v>4383.8900000000003</v>
      </c>
    </row>
    <row r="150" spans="1:8" ht="15">
      <c r="A150" s="180" t="s">
        <v>854</v>
      </c>
      <c r="B150" s="181" t="s">
        <v>2199</v>
      </c>
      <c r="C150" s="180">
        <v>0</v>
      </c>
      <c r="D150" s="180">
        <v>3</v>
      </c>
      <c r="E150" s="182">
        <v>28</v>
      </c>
      <c r="F150" s="182">
        <v>3666.32</v>
      </c>
      <c r="G150" s="182">
        <v>280</v>
      </c>
      <c r="H150" s="182">
        <v>3946.32</v>
      </c>
    </row>
    <row r="151" spans="1:8" ht="15">
      <c r="A151" s="180" t="s">
        <v>854</v>
      </c>
      <c r="B151" s="181" t="s">
        <v>2200</v>
      </c>
      <c r="C151" s="180">
        <v>0</v>
      </c>
      <c r="D151" s="180">
        <v>3</v>
      </c>
      <c r="E151" s="182">
        <v>28</v>
      </c>
      <c r="F151" s="182">
        <v>3666.32</v>
      </c>
      <c r="G151" s="182">
        <v>280</v>
      </c>
      <c r="H151" s="182">
        <v>3946.32</v>
      </c>
    </row>
    <row r="152" spans="1:8" ht="15">
      <c r="A152" s="180" t="s">
        <v>854</v>
      </c>
      <c r="B152" s="181" t="s">
        <v>2201</v>
      </c>
      <c r="C152" s="180">
        <v>0</v>
      </c>
      <c r="D152" s="180">
        <v>3</v>
      </c>
      <c r="E152" s="182">
        <v>28</v>
      </c>
      <c r="F152" s="182">
        <v>4103.8900000000003</v>
      </c>
      <c r="G152" s="182">
        <v>280</v>
      </c>
      <c r="H152" s="182">
        <v>4383.8900000000003</v>
      </c>
    </row>
    <row r="153" spans="1:8" ht="15">
      <c r="A153" s="180" t="s">
        <v>854</v>
      </c>
      <c r="B153" s="181" t="s">
        <v>2202</v>
      </c>
      <c r="C153" s="180">
        <v>0</v>
      </c>
      <c r="D153" s="180">
        <v>3</v>
      </c>
      <c r="E153" s="182">
        <v>28</v>
      </c>
      <c r="F153" s="182">
        <v>3666.32</v>
      </c>
      <c r="G153" s="182">
        <v>280</v>
      </c>
      <c r="H153" s="182">
        <v>3946.32</v>
      </c>
    </row>
    <row r="154" spans="1:8" ht="15">
      <c r="A154" s="180" t="s">
        <v>854</v>
      </c>
      <c r="B154" s="181" t="s">
        <v>2203</v>
      </c>
      <c r="C154" s="180">
        <v>0</v>
      </c>
      <c r="D154" s="180">
        <v>3</v>
      </c>
      <c r="E154" s="182">
        <v>28</v>
      </c>
      <c r="F154" s="182">
        <v>3666.32</v>
      </c>
      <c r="G154" s="182">
        <v>280</v>
      </c>
      <c r="H154" s="182">
        <v>3946.32</v>
      </c>
    </row>
    <row r="155" spans="1:8" ht="15">
      <c r="A155" s="180" t="s">
        <v>854</v>
      </c>
      <c r="B155" s="181" t="s">
        <v>2204</v>
      </c>
      <c r="C155" s="180">
        <v>0</v>
      </c>
      <c r="D155" s="180">
        <v>3</v>
      </c>
      <c r="E155" s="182">
        <v>28</v>
      </c>
      <c r="F155" s="182">
        <v>3666.32</v>
      </c>
      <c r="G155" s="182">
        <v>280</v>
      </c>
      <c r="H155" s="182">
        <v>3946.32</v>
      </c>
    </row>
    <row r="156" spans="1:8" ht="15">
      <c r="A156" s="180" t="s">
        <v>854</v>
      </c>
      <c r="B156" s="181" t="s">
        <v>2205</v>
      </c>
      <c r="C156" s="180">
        <v>0</v>
      </c>
      <c r="D156" s="180">
        <v>3</v>
      </c>
      <c r="E156" s="182">
        <v>28</v>
      </c>
      <c r="F156" s="182">
        <v>3666.32</v>
      </c>
      <c r="G156" s="182">
        <v>280</v>
      </c>
      <c r="H156" s="182">
        <v>3946.32</v>
      </c>
    </row>
    <row r="157" spans="1:8" ht="15">
      <c r="A157" s="180" t="s">
        <v>854</v>
      </c>
      <c r="B157" s="181" t="s">
        <v>2206</v>
      </c>
      <c r="C157" s="180">
        <v>0</v>
      </c>
      <c r="D157" s="180">
        <v>3</v>
      </c>
      <c r="E157" s="182">
        <v>3</v>
      </c>
      <c r="F157" s="182">
        <v>392.82</v>
      </c>
      <c r="G157" s="182">
        <v>30</v>
      </c>
      <c r="H157" s="182">
        <v>422.82</v>
      </c>
    </row>
    <row r="158" spans="1:8" ht="15">
      <c r="A158" s="180" t="s">
        <v>1172</v>
      </c>
      <c r="B158" s="181" t="s">
        <v>2207</v>
      </c>
      <c r="C158" s="180">
        <v>0</v>
      </c>
      <c r="D158" s="180">
        <v>3</v>
      </c>
      <c r="E158" s="182">
        <v>24</v>
      </c>
      <c r="F158" s="182">
        <v>3165.75</v>
      </c>
      <c r="G158" s="182">
        <v>240</v>
      </c>
      <c r="H158" s="182">
        <v>3405.75</v>
      </c>
    </row>
    <row r="159" spans="1:8" ht="15">
      <c r="A159" s="180" t="s">
        <v>158</v>
      </c>
      <c r="B159" s="181" t="s">
        <v>2208</v>
      </c>
      <c r="C159" s="180">
        <v>0</v>
      </c>
      <c r="D159" s="180">
        <v>3</v>
      </c>
      <c r="E159" s="182">
        <v>25</v>
      </c>
      <c r="F159" s="182">
        <v>5154.8900000000003</v>
      </c>
      <c r="G159" s="182">
        <v>250</v>
      </c>
      <c r="H159" s="182">
        <v>5404.89</v>
      </c>
    </row>
    <row r="160" spans="1:8" ht="15">
      <c r="A160" s="180" t="s">
        <v>158</v>
      </c>
      <c r="B160" s="181" t="s">
        <v>2209</v>
      </c>
      <c r="C160" s="180">
        <v>0</v>
      </c>
      <c r="D160" s="180">
        <v>3</v>
      </c>
      <c r="E160" s="182">
        <v>26</v>
      </c>
      <c r="F160" s="182">
        <v>5374.15</v>
      </c>
      <c r="G160" s="182">
        <v>260</v>
      </c>
      <c r="H160" s="182">
        <v>5634.15</v>
      </c>
    </row>
    <row r="161" spans="1:8" ht="15">
      <c r="A161" s="180" t="s">
        <v>158</v>
      </c>
      <c r="B161" s="181" t="s">
        <v>2210</v>
      </c>
      <c r="C161" s="180">
        <v>0</v>
      </c>
      <c r="D161" s="180">
        <v>3</v>
      </c>
      <c r="E161" s="182">
        <v>2</v>
      </c>
      <c r="F161" s="182">
        <v>3333.9</v>
      </c>
      <c r="G161" s="182">
        <v>0</v>
      </c>
      <c r="H161" s="182">
        <v>3333.9</v>
      </c>
    </row>
    <row r="162" spans="1:8" ht="15">
      <c r="A162" s="180" t="s">
        <v>158</v>
      </c>
      <c r="B162" s="181" t="s">
        <v>2211</v>
      </c>
      <c r="C162" s="180">
        <v>0</v>
      </c>
      <c r="D162" s="180">
        <v>3</v>
      </c>
      <c r="E162" s="182">
        <v>2</v>
      </c>
      <c r="F162" s="182">
        <v>270.83</v>
      </c>
      <c r="G162" s="182">
        <v>0</v>
      </c>
      <c r="H162" s="182">
        <v>270.83</v>
      </c>
    </row>
    <row r="163" spans="1:8" ht="15">
      <c r="A163" s="180" t="s">
        <v>158</v>
      </c>
      <c r="B163" s="181" t="s">
        <v>2212</v>
      </c>
      <c r="C163" s="180">
        <v>0</v>
      </c>
      <c r="D163" s="180">
        <v>3</v>
      </c>
      <c r="E163" s="182">
        <v>7</v>
      </c>
      <c r="F163" s="182">
        <v>1319.27</v>
      </c>
      <c r="G163" s="182">
        <v>0</v>
      </c>
      <c r="H163" s="182">
        <v>1319.27</v>
      </c>
    </row>
    <row r="164" spans="1:8" ht="15">
      <c r="A164" s="180" t="s">
        <v>158</v>
      </c>
      <c r="B164" s="181" t="s">
        <v>2213</v>
      </c>
      <c r="C164" s="180">
        <v>0</v>
      </c>
      <c r="D164" s="180">
        <v>3</v>
      </c>
      <c r="E164" s="182">
        <v>12</v>
      </c>
      <c r="F164" s="182">
        <v>5405.06</v>
      </c>
      <c r="G164" s="182">
        <v>120</v>
      </c>
      <c r="H164" s="182">
        <v>5525.06</v>
      </c>
    </row>
    <row r="165" spans="1:8" ht="15">
      <c r="A165" s="180" t="s">
        <v>158</v>
      </c>
      <c r="B165" s="181" t="s">
        <v>2214</v>
      </c>
      <c r="C165" s="180">
        <v>0</v>
      </c>
      <c r="D165" s="180">
        <v>3</v>
      </c>
      <c r="E165" s="182">
        <v>2</v>
      </c>
      <c r="F165" s="182">
        <v>1602.23</v>
      </c>
      <c r="G165" s="182">
        <v>0</v>
      </c>
      <c r="H165" s="182">
        <v>1602.23</v>
      </c>
    </row>
    <row r="166" spans="1:8" ht="15">
      <c r="A166" s="180" t="s">
        <v>158</v>
      </c>
      <c r="B166" s="181" t="s">
        <v>2215</v>
      </c>
      <c r="C166" s="180">
        <v>0</v>
      </c>
      <c r="D166" s="180">
        <v>3</v>
      </c>
      <c r="E166" s="182">
        <v>12</v>
      </c>
      <c r="F166" s="182">
        <v>2740.07</v>
      </c>
      <c r="G166" s="182">
        <v>120</v>
      </c>
      <c r="H166" s="182">
        <v>2860.07</v>
      </c>
    </row>
    <row r="167" spans="1:8" ht="15">
      <c r="A167" s="180" t="s">
        <v>158</v>
      </c>
      <c r="B167" s="181" t="s">
        <v>2216</v>
      </c>
      <c r="C167" s="180">
        <v>0</v>
      </c>
      <c r="D167" s="180">
        <v>3</v>
      </c>
      <c r="E167" s="182">
        <v>5</v>
      </c>
      <c r="F167" s="182">
        <v>688.5</v>
      </c>
      <c r="G167" s="182">
        <v>50</v>
      </c>
      <c r="H167" s="182">
        <v>738.5</v>
      </c>
    </row>
    <row r="168" spans="1:8" ht="15">
      <c r="A168" s="180" t="s">
        <v>158</v>
      </c>
      <c r="B168" s="181" t="s">
        <v>2217</v>
      </c>
      <c r="C168" s="180">
        <v>0</v>
      </c>
      <c r="D168" s="180">
        <v>3</v>
      </c>
      <c r="E168" s="182">
        <v>5</v>
      </c>
      <c r="F168" s="182">
        <v>1604.89</v>
      </c>
      <c r="G168" s="182">
        <v>0</v>
      </c>
      <c r="H168" s="182">
        <v>1604.89</v>
      </c>
    </row>
    <row r="169" spans="1:8" ht="15">
      <c r="A169" s="180" t="s">
        <v>158</v>
      </c>
      <c r="B169" s="181" t="s">
        <v>2218</v>
      </c>
      <c r="C169" s="180">
        <v>0</v>
      </c>
      <c r="D169" s="180">
        <v>3</v>
      </c>
      <c r="E169" s="182">
        <v>10</v>
      </c>
      <c r="F169" s="182">
        <v>2460.58</v>
      </c>
      <c r="G169" s="182">
        <v>0</v>
      </c>
      <c r="H169" s="182">
        <v>2460.58</v>
      </c>
    </row>
    <row r="170" spans="1:8" ht="15">
      <c r="A170" s="180" t="s">
        <v>158</v>
      </c>
      <c r="B170" s="181" t="s">
        <v>2219</v>
      </c>
      <c r="C170" s="180">
        <v>0</v>
      </c>
      <c r="D170" s="180">
        <v>3</v>
      </c>
      <c r="E170" s="182">
        <v>15</v>
      </c>
      <c r="F170" s="182">
        <v>3397.43</v>
      </c>
      <c r="G170" s="182">
        <v>0</v>
      </c>
      <c r="H170" s="182">
        <v>3397.43</v>
      </c>
    </row>
    <row r="171" spans="1:8" ht="15">
      <c r="A171" s="180" t="s">
        <v>158</v>
      </c>
      <c r="B171" s="181" t="s">
        <v>2220</v>
      </c>
      <c r="C171" s="180">
        <v>0</v>
      </c>
      <c r="D171" s="180">
        <v>3</v>
      </c>
      <c r="E171" s="182">
        <v>6</v>
      </c>
      <c r="F171" s="182">
        <v>1766.71</v>
      </c>
      <c r="G171" s="182">
        <v>60</v>
      </c>
      <c r="H171" s="182">
        <v>1826.71</v>
      </c>
    </row>
    <row r="172" spans="1:8" ht="15">
      <c r="A172" s="180" t="s">
        <v>158</v>
      </c>
      <c r="B172" s="181" t="s">
        <v>2221</v>
      </c>
      <c r="C172" s="180">
        <v>0</v>
      </c>
      <c r="D172" s="180">
        <v>3</v>
      </c>
      <c r="E172" s="182">
        <v>8</v>
      </c>
      <c r="F172" s="182">
        <v>4730.45</v>
      </c>
      <c r="G172" s="182">
        <v>80</v>
      </c>
      <c r="H172" s="182">
        <v>4810.45</v>
      </c>
    </row>
    <row r="173" spans="1:8" ht="15">
      <c r="A173" s="180" t="s">
        <v>158</v>
      </c>
      <c r="B173" s="181" t="s">
        <v>2222</v>
      </c>
      <c r="C173" s="180">
        <v>0</v>
      </c>
      <c r="D173" s="180">
        <v>3</v>
      </c>
      <c r="E173" s="182">
        <v>3</v>
      </c>
      <c r="F173" s="182">
        <v>325.41000000000003</v>
      </c>
      <c r="G173" s="182">
        <v>30</v>
      </c>
      <c r="H173" s="182">
        <v>355.41</v>
      </c>
    </row>
    <row r="174" spans="1:8" ht="15">
      <c r="A174" s="180" t="s">
        <v>191</v>
      </c>
      <c r="B174" s="181" t="s">
        <v>2223</v>
      </c>
      <c r="C174" s="180">
        <v>0</v>
      </c>
      <c r="D174" s="180">
        <v>3</v>
      </c>
      <c r="E174" s="182">
        <v>8</v>
      </c>
      <c r="F174" s="182">
        <v>867.76</v>
      </c>
      <c r="G174" s="182">
        <v>80</v>
      </c>
      <c r="H174" s="182">
        <v>947.76</v>
      </c>
    </row>
    <row r="175" spans="1:8" ht="15">
      <c r="A175" s="180" t="s">
        <v>191</v>
      </c>
      <c r="B175" s="181" t="s">
        <v>2224</v>
      </c>
      <c r="C175" s="180">
        <v>0</v>
      </c>
      <c r="D175" s="180">
        <v>3</v>
      </c>
      <c r="E175" s="182">
        <v>3</v>
      </c>
      <c r="F175" s="182">
        <v>819.25</v>
      </c>
      <c r="G175" s="182">
        <v>30</v>
      </c>
      <c r="H175" s="182">
        <v>849.25</v>
      </c>
    </row>
    <row r="176" spans="1:8" ht="15">
      <c r="A176" s="180" t="s">
        <v>91</v>
      </c>
      <c r="B176" s="181" t="s">
        <v>2225</v>
      </c>
      <c r="C176" s="180">
        <v>0</v>
      </c>
      <c r="D176" s="180">
        <v>3</v>
      </c>
      <c r="E176" s="182">
        <v>2</v>
      </c>
      <c r="F176" s="182">
        <v>216.94</v>
      </c>
      <c r="G176" s="182">
        <v>20</v>
      </c>
      <c r="H176" s="182">
        <v>236.94</v>
      </c>
    </row>
    <row r="177" spans="1:8" ht="14.25">
      <c r="H177" s="185">
        <f>SUM(H4:H176)</f>
        <v>448837.65000000055</v>
      </c>
    </row>
    <row r="178" spans="1:8" ht="63.75">
      <c r="A178" s="108" t="s">
        <v>14</v>
      </c>
      <c r="B178" s="108" t="s">
        <v>7</v>
      </c>
      <c r="C178" s="108" t="s">
        <v>8</v>
      </c>
      <c r="D178" s="108" t="s">
        <v>321</v>
      </c>
    </row>
    <row r="179" spans="1:8">
      <c r="A179" s="180" t="s">
        <v>193</v>
      </c>
      <c r="B179" s="186">
        <v>1914.59</v>
      </c>
      <c r="C179" s="186">
        <v>0</v>
      </c>
      <c r="D179" s="186">
        <v>1914.59</v>
      </c>
    </row>
    <row r="180" spans="1:8">
      <c r="A180" s="180" t="s">
        <v>204</v>
      </c>
      <c r="B180" s="186">
        <v>867.76</v>
      </c>
      <c r="C180" s="186">
        <v>0</v>
      </c>
      <c r="D180" s="186">
        <v>867.76</v>
      </c>
    </row>
    <row r="181" spans="1:8">
      <c r="A181" s="180" t="s">
        <v>162</v>
      </c>
      <c r="B181" s="186">
        <v>27101.31</v>
      </c>
      <c r="C181" s="186">
        <v>1002</v>
      </c>
      <c r="D181" s="186">
        <v>28103.31</v>
      </c>
    </row>
    <row r="182" spans="1:8">
      <c r="A182" s="180" t="s">
        <v>195</v>
      </c>
      <c r="B182" s="186">
        <v>919.09</v>
      </c>
      <c r="C182" s="186">
        <v>0</v>
      </c>
      <c r="D182" s="186">
        <v>919.09</v>
      </c>
    </row>
    <row r="183" spans="1:8">
      <c r="A183" s="116" t="s">
        <v>716</v>
      </c>
      <c r="B183" s="115">
        <v>2442.59</v>
      </c>
      <c r="C183" s="115">
        <v>130</v>
      </c>
      <c r="D183" s="115">
        <v>2572.59</v>
      </c>
    </row>
    <row r="184" spans="1:8">
      <c r="A184" s="116" t="s">
        <v>134</v>
      </c>
      <c r="B184" s="115">
        <v>9788.9</v>
      </c>
      <c r="C184" s="115">
        <v>514</v>
      </c>
      <c r="D184" s="115">
        <v>10302.9</v>
      </c>
    </row>
    <row r="185" spans="1:8">
      <c r="A185" s="116" t="s">
        <v>206</v>
      </c>
      <c r="B185" s="115">
        <v>433.12</v>
      </c>
      <c r="C185" s="115">
        <v>0</v>
      </c>
      <c r="D185" s="115">
        <v>433.12</v>
      </c>
    </row>
    <row r="186" spans="1:8">
      <c r="A186" s="116" t="s">
        <v>2088</v>
      </c>
      <c r="B186" s="115">
        <v>2214.86</v>
      </c>
      <c r="C186" s="115">
        <v>160</v>
      </c>
      <c r="D186" s="115">
        <v>2374.86</v>
      </c>
    </row>
    <row r="187" spans="1:8">
      <c r="A187" s="116" t="s">
        <v>185</v>
      </c>
      <c r="B187" s="115">
        <v>496.09</v>
      </c>
      <c r="C187" s="115">
        <v>0</v>
      </c>
      <c r="D187" s="115">
        <v>496.09</v>
      </c>
    </row>
    <row r="188" spans="1:8">
      <c r="A188" s="116" t="s">
        <v>1422</v>
      </c>
      <c r="B188" s="115">
        <v>203.67</v>
      </c>
      <c r="C188" s="115">
        <v>10</v>
      </c>
      <c r="D188" s="115">
        <v>213.67</v>
      </c>
    </row>
    <row r="189" spans="1:8">
      <c r="A189" s="116" t="s">
        <v>19</v>
      </c>
      <c r="B189" s="115">
        <v>11416.49</v>
      </c>
      <c r="C189" s="115">
        <v>186</v>
      </c>
      <c r="D189" s="115">
        <v>11602.49</v>
      </c>
    </row>
    <row r="190" spans="1:8">
      <c r="A190" s="116" t="s">
        <v>2100</v>
      </c>
      <c r="B190" s="115">
        <v>870.82</v>
      </c>
      <c r="C190" s="115">
        <v>0</v>
      </c>
      <c r="D190" s="115">
        <v>870.82</v>
      </c>
    </row>
    <row r="191" spans="1:8">
      <c r="A191" s="116" t="s">
        <v>183</v>
      </c>
      <c r="B191" s="115">
        <v>76156.22</v>
      </c>
      <c r="C191" s="115">
        <v>3620</v>
      </c>
      <c r="D191" s="115">
        <v>79776.22</v>
      </c>
    </row>
    <row r="192" spans="1:8">
      <c r="A192" s="116" t="s">
        <v>160</v>
      </c>
      <c r="B192" s="115">
        <v>5461.88</v>
      </c>
      <c r="C192" s="115">
        <v>168</v>
      </c>
      <c r="D192" s="115">
        <v>5629.88</v>
      </c>
    </row>
    <row r="193" spans="1:4">
      <c r="A193" s="180" t="s">
        <v>1114</v>
      </c>
      <c r="B193" s="186">
        <v>3165.75</v>
      </c>
      <c r="C193" s="186">
        <v>490</v>
      </c>
      <c r="D193" s="186">
        <v>3655.75</v>
      </c>
    </row>
    <row r="194" spans="1:4">
      <c r="A194" s="180" t="s">
        <v>890</v>
      </c>
      <c r="B194" s="186">
        <v>39931.96</v>
      </c>
      <c r="C194" s="186">
        <v>478.5</v>
      </c>
      <c r="D194" s="186">
        <v>40410.46</v>
      </c>
    </row>
    <row r="195" spans="1:4">
      <c r="A195" s="180" t="s">
        <v>21</v>
      </c>
      <c r="B195" s="186">
        <v>5162.1400000000003</v>
      </c>
      <c r="C195" s="186">
        <v>181</v>
      </c>
      <c r="D195" s="186">
        <v>5343.14</v>
      </c>
    </row>
    <row r="196" spans="1:4">
      <c r="A196" s="180" t="s">
        <v>147</v>
      </c>
      <c r="B196" s="186">
        <v>40891.9</v>
      </c>
      <c r="C196" s="186">
        <v>673</v>
      </c>
      <c r="D196" s="186">
        <v>41564.9</v>
      </c>
    </row>
    <row r="197" spans="1:4">
      <c r="A197" s="180" t="s">
        <v>168</v>
      </c>
      <c r="B197" s="186">
        <v>2627.71</v>
      </c>
      <c r="C197" s="186">
        <v>90</v>
      </c>
      <c r="D197" s="186">
        <v>2717.71</v>
      </c>
    </row>
    <row r="198" spans="1:4">
      <c r="A198" s="180" t="s">
        <v>1063</v>
      </c>
      <c r="B198" s="186">
        <v>4484.21</v>
      </c>
      <c r="C198" s="186">
        <v>440</v>
      </c>
      <c r="D198" s="186">
        <v>4924.21</v>
      </c>
    </row>
    <row r="199" spans="1:4">
      <c r="A199" s="180" t="s">
        <v>854</v>
      </c>
      <c r="B199" s="186">
        <v>146840.01999999999</v>
      </c>
      <c r="C199" s="186">
        <v>10720</v>
      </c>
      <c r="D199" s="186">
        <v>157560.01999999999</v>
      </c>
    </row>
    <row r="200" spans="1:4">
      <c r="A200" s="180" t="s">
        <v>1172</v>
      </c>
      <c r="B200" s="186">
        <v>3165.75</v>
      </c>
      <c r="C200" s="186">
        <v>240</v>
      </c>
      <c r="D200" s="186">
        <v>3405.75</v>
      </c>
    </row>
    <row r="201" spans="1:4">
      <c r="A201" s="180" t="s">
        <v>158</v>
      </c>
      <c r="B201" s="186">
        <v>40174.370000000003</v>
      </c>
      <c r="C201" s="186">
        <v>970</v>
      </c>
      <c r="D201" s="186">
        <v>41144.370000000003</v>
      </c>
    </row>
    <row r="202" spans="1:4">
      <c r="A202" s="180" t="s">
        <v>191</v>
      </c>
      <c r="B202" s="186">
        <v>1687.01</v>
      </c>
      <c r="C202" s="186">
        <v>110</v>
      </c>
      <c r="D202" s="186">
        <v>1797.01</v>
      </c>
    </row>
    <row r="203" spans="1:4">
      <c r="A203" s="180" t="s">
        <v>91</v>
      </c>
      <c r="B203" s="186">
        <v>216.94</v>
      </c>
      <c r="C203" s="186">
        <v>20</v>
      </c>
      <c r="D203" s="186">
        <v>236.94</v>
      </c>
    </row>
    <row r="204" spans="1:4" ht="14.25">
      <c r="A204" s="187" t="s">
        <v>2</v>
      </c>
      <c r="B204" s="188"/>
      <c r="C204" s="188"/>
      <c r="D204" s="189">
        <f>SUM(D179:D203)</f>
        <v>448837.64999999997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6037B-53BC-4DE4-97F8-3A9398F04043}">
  <dimension ref="A2:D7"/>
  <sheetViews>
    <sheetView zoomScaleNormal="100" workbookViewId="0">
      <selection activeCell="C18" sqref="C18"/>
    </sheetView>
  </sheetViews>
  <sheetFormatPr defaultColWidth="9.140625" defaultRowHeight="12.75"/>
  <cols>
    <col min="1" max="1" width="28.7109375" style="41" customWidth="1"/>
    <col min="2" max="2" width="42.7109375" style="41" customWidth="1"/>
    <col min="3" max="3" width="38.5703125" style="41" bestFit="1" customWidth="1"/>
    <col min="4" max="4" width="18.28515625" style="41" customWidth="1"/>
    <col min="5" max="7" width="16" style="41" customWidth="1"/>
    <col min="8" max="16384" width="9.140625" style="41"/>
  </cols>
  <sheetData>
    <row r="2" spans="1:4" ht="55.5" customHeight="1" thickBot="1">
      <c r="A2" s="201" t="s">
        <v>2269</v>
      </c>
      <c r="B2" s="201"/>
      <c r="C2" s="201"/>
      <c r="D2" s="201"/>
    </row>
    <row r="3" spans="1:4" ht="26.25" thickBot="1">
      <c r="A3" s="111" t="s">
        <v>1469</v>
      </c>
      <c r="B3" s="111" t="s">
        <v>17</v>
      </c>
      <c r="C3" s="111" t="s">
        <v>1470</v>
      </c>
      <c r="D3" s="112" t="s">
        <v>2226</v>
      </c>
    </row>
    <row r="4" spans="1:4">
      <c r="A4" s="113" t="s">
        <v>1471</v>
      </c>
      <c r="B4" s="113" t="s">
        <v>1472</v>
      </c>
      <c r="C4" s="113" t="s">
        <v>1473</v>
      </c>
      <c r="D4" s="114">
        <v>219.98</v>
      </c>
    </row>
    <row r="5" spans="1:4">
      <c r="A5" s="113" t="s">
        <v>1471</v>
      </c>
      <c r="B5" s="113" t="s">
        <v>1474</v>
      </c>
      <c r="C5" s="113" t="s">
        <v>1473</v>
      </c>
      <c r="D5" s="115">
        <v>1099.9000000000001</v>
      </c>
    </row>
    <row r="6" spans="1:4">
      <c r="A6" s="113" t="s">
        <v>1471</v>
      </c>
      <c r="B6" s="113" t="s">
        <v>1475</v>
      </c>
      <c r="C6" s="113" t="s">
        <v>1473</v>
      </c>
      <c r="D6" s="115">
        <v>2859.74</v>
      </c>
    </row>
    <row r="7" spans="1:4">
      <c r="B7" s="113" t="s">
        <v>2</v>
      </c>
      <c r="C7" s="116"/>
      <c r="D7" s="117">
        <f>SUM(D4:D6)</f>
        <v>4179.62</v>
      </c>
    </row>
  </sheetData>
  <mergeCells count="1">
    <mergeCell ref="A2:D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90B11-874B-40D3-8817-7F3C48406948}">
  <sheetPr codeName="Sheet11"/>
  <dimension ref="A1:M1270"/>
  <sheetViews>
    <sheetView zoomScale="80" zoomScaleNormal="80" workbookViewId="0">
      <selection activeCell="H3" sqref="H3"/>
    </sheetView>
  </sheetViews>
  <sheetFormatPr defaultColWidth="9.140625" defaultRowHeight="12.75"/>
  <cols>
    <col min="1" max="1" width="19.28515625" style="41" customWidth="1"/>
    <col min="2" max="2" width="10.7109375" style="41" customWidth="1"/>
    <col min="3" max="3" width="40.28515625" style="41" customWidth="1"/>
    <col min="4" max="6" width="10.7109375" style="41" customWidth="1"/>
    <col min="7" max="7" width="51.140625" style="41" customWidth="1"/>
    <col min="8" max="11" width="10.7109375" style="41" customWidth="1"/>
    <col min="12" max="12" width="13.140625" style="121" customWidth="1"/>
    <col min="13" max="13" width="9.140625" style="121"/>
    <col min="14" max="16384" width="9.140625" style="41"/>
  </cols>
  <sheetData>
    <row r="1" spans="1:13" ht="40.5" customHeight="1">
      <c r="A1" s="202" t="s">
        <v>1659</v>
      </c>
      <c r="B1" s="202"/>
      <c r="C1" s="202"/>
      <c r="D1" s="202"/>
      <c r="E1" s="202"/>
      <c r="F1" s="202"/>
      <c r="G1" s="202"/>
      <c r="H1" s="202"/>
      <c r="I1" s="202"/>
      <c r="J1" s="202"/>
      <c r="K1" s="202"/>
      <c r="L1" s="202"/>
      <c r="M1" s="202"/>
    </row>
    <row r="2" spans="1:13" ht="63.75">
      <c r="A2" s="66" t="s">
        <v>382</v>
      </c>
      <c r="B2" s="66" t="s">
        <v>383</v>
      </c>
      <c r="C2" s="66" t="s">
        <v>384</v>
      </c>
      <c r="D2" s="66" t="s">
        <v>738</v>
      </c>
      <c r="E2" s="67" t="s">
        <v>679</v>
      </c>
      <c r="F2" s="66" t="s">
        <v>32</v>
      </c>
      <c r="G2" s="66" t="s">
        <v>385</v>
      </c>
      <c r="H2" s="66" t="s">
        <v>386</v>
      </c>
      <c r="I2" s="67" t="s">
        <v>1250</v>
      </c>
      <c r="J2" s="67" t="s">
        <v>1251</v>
      </c>
      <c r="K2" s="67" t="s">
        <v>1252</v>
      </c>
      <c r="L2" s="120" t="s">
        <v>330</v>
      </c>
      <c r="M2" s="120" t="s">
        <v>331</v>
      </c>
    </row>
    <row r="3" spans="1:13" ht="13.5">
      <c r="A3" s="64" t="s">
        <v>2</v>
      </c>
      <c r="B3" s="65"/>
      <c r="C3" s="65"/>
      <c r="D3" s="65"/>
      <c r="E3" s="65"/>
      <c r="F3" s="65"/>
      <c r="G3" s="65"/>
      <c r="H3" s="75">
        <f>SUM(H4:H1270)</f>
        <v>5885</v>
      </c>
      <c r="I3" s="76">
        <f t="shared" ref="I3:M3" si="0">SUM(I4:I1270)</f>
        <v>47056.599999999919</v>
      </c>
      <c r="J3" s="76">
        <f t="shared" si="0"/>
        <v>2247.4499999999998</v>
      </c>
      <c r="K3" s="76">
        <f t="shared" si="0"/>
        <v>49304.04999999993</v>
      </c>
      <c r="L3" s="124">
        <f t="shared" si="0"/>
        <v>49290.849999999933</v>
      </c>
      <c r="M3" s="124">
        <f t="shared" si="0"/>
        <v>13.2</v>
      </c>
    </row>
    <row r="4" spans="1:13">
      <c r="A4" s="118" t="s">
        <v>18</v>
      </c>
      <c r="B4" s="118" t="s">
        <v>725</v>
      </c>
      <c r="C4" s="118" t="s">
        <v>726</v>
      </c>
      <c r="D4" s="118" t="s">
        <v>1660</v>
      </c>
      <c r="E4" s="118" t="s">
        <v>33</v>
      </c>
      <c r="F4" s="118" t="s">
        <v>34</v>
      </c>
      <c r="G4" s="118"/>
      <c r="H4" s="118">
        <v>19</v>
      </c>
      <c r="I4" s="118">
        <v>165.49</v>
      </c>
      <c r="J4" s="118">
        <v>11</v>
      </c>
      <c r="K4" s="118">
        <v>176.49</v>
      </c>
      <c r="L4" s="123">
        <f>K4</f>
        <v>176.49</v>
      </c>
      <c r="M4" s="122"/>
    </row>
    <row r="5" spans="1:13">
      <c r="A5" s="118" t="s">
        <v>18</v>
      </c>
      <c r="B5" s="118" t="s">
        <v>725</v>
      </c>
      <c r="C5" s="118" t="s">
        <v>726</v>
      </c>
      <c r="D5" s="118" t="s">
        <v>1660</v>
      </c>
      <c r="E5" s="118" t="s">
        <v>35</v>
      </c>
      <c r="F5" s="118" t="s">
        <v>210</v>
      </c>
      <c r="G5" s="118" t="s">
        <v>211</v>
      </c>
      <c r="H5" s="118">
        <v>20</v>
      </c>
      <c r="I5" s="118">
        <v>185.8</v>
      </c>
      <c r="J5" s="118">
        <v>0</v>
      </c>
      <c r="K5" s="118">
        <v>185.8</v>
      </c>
      <c r="L5" s="123">
        <f t="shared" ref="L5:L68" si="1">K5</f>
        <v>185.8</v>
      </c>
      <c r="M5" s="122"/>
    </row>
    <row r="6" spans="1:13">
      <c r="A6" s="118" t="s">
        <v>18</v>
      </c>
      <c r="B6" s="118" t="s">
        <v>1661</v>
      </c>
      <c r="C6" s="118" t="s">
        <v>1662</v>
      </c>
      <c r="D6" s="118" t="s">
        <v>1660</v>
      </c>
      <c r="E6" s="118" t="s">
        <v>33</v>
      </c>
      <c r="F6" s="118" t="s">
        <v>34</v>
      </c>
      <c r="G6" s="118"/>
      <c r="H6" s="118">
        <v>1</v>
      </c>
      <c r="I6" s="118">
        <v>8.7100000000000009</v>
      </c>
      <c r="J6" s="118">
        <v>0</v>
      </c>
      <c r="K6" s="118">
        <v>8.7100000000000009</v>
      </c>
      <c r="L6" s="123">
        <f t="shared" si="1"/>
        <v>8.7100000000000009</v>
      </c>
      <c r="M6" s="122"/>
    </row>
    <row r="7" spans="1:13">
      <c r="A7" s="118" t="s">
        <v>18</v>
      </c>
      <c r="B7" s="118" t="s">
        <v>1661</v>
      </c>
      <c r="C7" s="118" t="s">
        <v>1662</v>
      </c>
      <c r="D7" s="118" t="s">
        <v>1660</v>
      </c>
      <c r="E7" s="118" t="s">
        <v>35</v>
      </c>
      <c r="F7" s="118" t="s">
        <v>210</v>
      </c>
      <c r="G7" s="118" t="s">
        <v>211</v>
      </c>
      <c r="H7" s="118">
        <v>1</v>
      </c>
      <c r="I7" s="118">
        <v>9.2899999999999991</v>
      </c>
      <c r="J7" s="118">
        <v>0</v>
      </c>
      <c r="K7" s="118">
        <v>9.2899999999999991</v>
      </c>
      <c r="L7" s="123">
        <f t="shared" si="1"/>
        <v>9.2899999999999991</v>
      </c>
      <c r="M7" s="122"/>
    </row>
    <row r="8" spans="1:13">
      <c r="A8" s="118" t="s">
        <v>18</v>
      </c>
      <c r="B8" s="118" t="s">
        <v>1365</v>
      </c>
      <c r="C8" s="118" t="s">
        <v>1366</v>
      </c>
      <c r="D8" s="118" t="s">
        <v>1660</v>
      </c>
      <c r="E8" s="118" t="s">
        <v>33</v>
      </c>
      <c r="F8" s="118" t="s">
        <v>34</v>
      </c>
      <c r="G8" s="118"/>
      <c r="H8" s="118">
        <v>15</v>
      </c>
      <c r="I8" s="118">
        <v>130.65</v>
      </c>
      <c r="J8" s="118">
        <v>5</v>
      </c>
      <c r="K8" s="118">
        <v>135.65</v>
      </c>
      <c r="L8" s="123">
        <f t="shared" si="1"/>
        <v>135.65</v>
      </c>
      <c r="M8" s="122"/>
    </row>
    <row r="9" spans="1:13">
      <c r="A9" s="118" t="s">
        <v>18</v>
      </c>
      <c r="B9" s="118" t="s">
        <v>1365</v>
      </c>
      <c r="C9" s="118" t="s">
        <v>1366</v>
      </c>
      <c r="D9" s="118" t="s">
        <v>1660</v>
      </c>
      <c r="E9" s="118" t="s">
        <v>35</v>
      </c>
      <c r="F9" s="118" t="s">
        <v>152</v>
      </c>
      <c r="G9" s="118" t="s">
        <v>1093</v>
      </c>
      <c r="H9" s="118">
        <v>4</v>
      </c>
      <c r="I9" s="118">
        <v>16.239999999999998</v>
      </c>
      <c r="J9" s="118">
        <v>0</v>
      </c>
      <c r="K9" s="118">
        <v>16.239999999999998</v>
      </c>
      <c r="L9" s="123">
        <f t="shared" si="1"/>
        <v>16.239999999999998</v>
      </c>
      <c r="M9" s="122"/>
    </row>
    <row r="10" spans="1:13">
      <c r="A10" s="118" t="s">
        <v>18</v>
      </c>
      <c r="B10" s="118" t="s">
        <v>1365</v>
      </c>
      <c r="C10" s="118" t="s">
        <v>1366</v>
      </c>
      <c r="D10" s="118" t="s">
        <v>1660</v>
      </c>
      <c r="E10" s="118" t="s">
        <v>35</v>
      </c>
      <c r="F10" s="118" t="s">
        <v>324</v>
      </c>
      <c r="G10" s="118" t="s">
        <v>325</v>
      </c>
      <c r="H10" s="118">
        <v>2</v>
      </c>
      <c r="I10" s="118">
        <v>23.36</v>
      </c>
      <c r="J10" s="118">
        <v>0</v>
      </c>
      <c r="K10" s="118">
        <v>23.36</v>
      </c>
      <c r="L10" s="123">
        <f t="shared" si="1"/>
        <v>23.36</v>
      </c>
      <c r="M10" s="122"/>
    </row>
    <row r="11" spans="1:13">
      <c r="A11" s="118" t="s">
        <v>18</v>
      </c>
      <c r="B11" s="118" t="s">
        <v>1365</v>
      </c>
      <c r="C11" s="118" t="s">
        <v>1366</v>
      </c>
      <c r="D11" s="118" t="s">
        <v>1660</v>
      </c>
      <c r="E11" s="118" t="s">
        <v>35</v>
      </c>
      <c r="F11" s="118" t="s">
        <v>210</v>
      </c>
      <c r="G11" s="118" t="s">
        <v>211</v>
      </c>
      <c r="H11" s="118">
        <v>25</v>
      </c>
      <c r="I11" s="118">
        <v>232.25</v>
      </c>
      <c r="J11" s="118">
        <v>0</v>
      </c>
      <c r="K11" s="118">
        <v>232.25</v>
      </c>
      <c r="L11" s="123">
        <f t="shared" si="1"/>
        <v>232.25</v>
      </c>
      <c r="M11" s="122"/>
    </row>
    <row r="12" spans="1:13">
      <c r="A12" s="118" t="s">
        <v>18</v>
      </c>
      <c r="B12" s="118" t="s">
        <v>1365</v>
      </c>
      <c r="C12" s="118" t="s">
        <v>1366</v>
      </c>
      <c r="D12" s="118" t="s">
        <v>1660</v>
      </c>
      <c r="E12" s="118" t="s">
        <v>35</v>
      </c>
      <c r="F12" s="118" t="s">
        <v>53</v>
      </c>
      <c r="G12" s="118" t="s">
        <v>1094</v>
      </c>
      <c r="H12" s="118">
        <v>4</v>
      </c>
      <c r="I12" s="118">
        <v>5</v>
      </c>
      <c r="J12" s="118">
        <v>0</v>
      </c>
      <c r="K12" s="118">
        <v>5</v>
      </c>
      <c r="L12" s="123">
        <f t="shared" si="1"/>
        <v>5</v>
      </c>
      <c r="M12" s="122"/>
    </row>
    <row r="13" spans="1:13">
      <c r="A13" s="118" t="s">
        <v>18</v>
      </c>
      <c r="B13" s="118" t="s">
        <v>1365</v>
      </c>
      <c r="C13" s="118" t="s">
        <v>1366</v>
      </c>
      <c r="D13" s="118" t="s">
        <v>1660</v>
      </c>
      <c r="E13" s="118" t="s">
        <v>35</v>
      </c>
      <c r="F13" s="118" t="s">
        <v>646</v>
      </c>
      <c r="G13" s="118" t="s">
        <v>647</v>
      </c>
      <c r="H13" s="118">
        <v>2</v>
      </c>
      <c r="I13" s="118">
        <v>2</v>
      </c>
      <c r="J13" s="118">
        <v>0</v>
      </c>
      <c r="K13" s="118">
        <v>2</v>
      </c>
      <c r="L13" s="123">
        <f t="shared" si="1"/>
        <v>2</v>
      </c>
      <c r="M13" s="122"/>
    </row>
    <row r="14" spans="1:13">
      <c r="A14" s="118" t="s">
        <v>18</v>
      </c>
      <c r="B14" s="118" t="s">
        <v>1663</v>
      </c>
      <c r="C14" s="118" t="s">
        <v>1664</v>
      </c>
      <c r="D14" s="118" t="s">
        <v>1660</v>
      </c>
      <c r="E14" s="118" t="s">
        <v>33</v>
      </c>
      <c r="F14" s="118" t="s">
        <v>34</v>
      </c>
      <c r="G14" s="118"/>
      <c r="H14" s="118">
        <v>2</v>
      </c>
      <c r="I14" s="118">
        <v>17.420000000000002</v>
      </c>
      <c r="J14" s="118">
        <v>0</v>
      </c>
      <c r="K14" s="118">
        <v>17.420000000000002</v>
      </c>
      <c r="L14" s="123">
        <f t="shared" si="1"/>
        <v>17.420000000000002</v>
      </c>
      <c r="M14" s="122"/>
    </row>
    <row r="15" spans="1:13">
      <c r="A15" s="118" t="s">
        <v>18</v>
      </c>
      <c r="B15" s="118" t="s">
        <v>1663</v>
      </c>
      <c r="C15" s="118" t="s">
        <v>1664</v>
      </c>
      <c r="D15" s="118" t="s">
        <v>1660</v>
      </c>
      <c r="E15" s="118" t="s">
        <v>35</v>
      </c>
      <c r="F15" s="118" t="s">
        <v>210</v>
      </c>
      <c r="G15" s="118" t="s">
        <v>211</v>
      </c>
      <c r="H15" s="118">
        <v>4</v>
      </c>
      <c r="I15" s="118">
        <v>37.159999999999997</v>
      </c>
      <c r="J15" s="118">
        <v>0</v>
      </c>
      <c r="K15" s="118">
        <v>37.159999999999997</v>
      </c>
      <c r="L15" s="123">
        <f t="shared" si="1"/>
        <v>37.159999999999997</v>
      </c>
      <c r="M15" s="122"/>
    </row>
    <row r="16" spans="1:13">
      <c r="A16" s="118" t="s">
        <v>18</v>
      </c>
      <c r="B16" s="118" t="s">
        <v>1477</v>
      </c>
      <c r="C16" s="118" t="s">
        <v>1478</v>
      </c>
      <c r="D16" s="118" t="s">
        <v>1660</v>
      </c>
      <c r="E16" s="118" t="s">
        <v>33</v>
      </c>
      <c r="F16" s="118" t="s">
        <v>34</v>
      </c>
      <c r="G16" s="118"/>
      <c r="H16" s="118">
        <v>2</v>
      </c>
      <c r="I16" s="118">
        <v>17.420000000000002</v>
      </c>
      <c r="J16" s="118">
        <v>0</v>
      </c>
      <c r="K16" s="118">
        <v>17.420000000000002</v>
      </c>
      <c r="L16" s="123">
        <f t="shared" si="1"/>
        <v>17.420000000000002</v>
      </c>
      <c r="M16" s="122"/>
    </row>
    <row r="17" spans="1:13">
      <c r="A17" s="118" t="s">
        <v>18</v>
      </c>
      <c r="B17" s="118" t="s">
        <v>1115</v>
      </c>
      <c r="C17" s="118" t="s">
        <v>1116</v>
      </c>
      <c r="D17" s="118" t="s">
        <v>1660</v>
      </c>
      <c r="E17" s="118" t="s">
        <v>33</v>
      </c>
      <c r="F17" s="118" t="s">
        <v>34</v>
      </c>
      <c r="G17" s="118"/>
      <c r="H17" s="118">
        <v>5</v>
      </c>
      <c r="I17" s="118">
        <v>43.55</v>
      </c>
      <c r="J17" s="118">
        <v>0</v>
      </c>
      <c r="K17" s="118">
        <v>43.55</v>
      </c>
      <c r="L17" s="123">
        <f t="shared" si="1"/>
        <v>43.55</v>
      </c>
      <c r="M17" s="122"/>
    </row>
    <row r="18" spans="1:13">
      <c r="A18" s="118" t="s">
        <v>18</v>
      </c>
      <c r="B18" s="118" t="s">
        <v>1115</v>
      </c>
      <c r="C18" s="118" t="s">
        <v>1116</v>
      </c>
      <c r="D18" s="118" t="s">
        <v>1660</v>
      </c>
      <c r="E18" s="118" t="s">
        <v>35</v>
      </c>
      <c r="F18" s="118" t="s">
        <v>391</v>
      </c>
      <c r="G18" s="118" t="s">
        <v>392</v>
      </c>
      <c r="H18" s="118">
        <v>1</v>
      </c>
      <c r="I18" s="118">
        <v>1.1499999999999999</v>
      </c>
      <c r="J18" s="118">
        <v>0</v>
      </c>
      <c r="K18" s="118">
        <v>1.1499999999999999</v>
      </c>
      <c r="L18" s="123">
        <f t="shared" si="1"/>
        <v>1.1499999999999999</v>
      </c>
      <c r="M18" s="122"/>
    </row>
    <row r="19" spans="1:13">
      <c r="A19" s="118" t="s">
        <v>18</v>
      </c>
      <c r="B19" s="118" t="s">
        <v>1479</v>
      </c>
      <c r="C19" s="118" t="s">
        <v>1480</v>
      </c>
      <c r="D19" s="118" t="s">
        <v>1476</v>
      </c>
      <c r="E19" s="118" t="s">
        <v>33</v>
      </c>
      <c r="F19" s="118" t="s">
        <v>34</v>
      </c>
      <c r="G19" s="118"/>
      <c r="H19" s="118">
        <v>1</v>
      </c>
      <c r="I19" s="118">
        <v>8.7100000000000009</v>
      </c>
      <c r="J19" s="118">
        <v>4</v>
      </c>
      <c r="K19" s="118">
        <v>12.71</v>
      </c>
      <c r="L19" s="123">
        <f t="shared" si="1"/>
        <v>12.71</v>
      </c>
      <c r="M19" s="122"/>
    </row>
    <row r="20" spans="1:13">
      <c r="A20" s="118" t="s">
        <v>18</v>
      </c>
      <c r="B20" s="118" t="s">
        <v>1479</v>
      </c>
      <c r="C20" s="118" t="s">
        <v>1480</v>
      </c>
      <c r="D20" s="118" t="s">
        <v>1660</v>
      </c>
      <c r="E20" s="118" t="s">
        <v>33</v>
      </c>
      <c r="F20" s="118" t="s">
        <v>34</v>
      </c>
      <c r="G20" s="118"/>
      <c r="H20" s="118">
        <v>1</v>
      </c>
      <c r="I20" s="118">
        <v>8.7100000000000009</v>
      </c>
      <c r="J20" s="118">
        <v>2</v>
      </c>
      <c r="K20" s="118">
        <v>10.71</v>
      </c>
      <c r="L20" s="123">
        <f t="shared" si="1"/>
        <v>10.71</v>
      </c>
      <c r="M20" s="122"/>
    </row>
    <row r="21" spans="1:13">
      <c r="A21" s="118" t="s">
        <v>18</v>
      </c>
      <c r="B21" s="118" t="s">
        <v>833</v>
      </c>
      <c r="C21" s="118" t="s">
        <v>834</v>
      </c>
      <c r="D21" s="118" t="s">
        <v>1364</v>
      </c>
      <c r="E21" s="118" t="s">
        <v>33</v>
      </c>
      <c r="F21" s="118" t="s">
        <v>34</v>
      </c>
      <c r="G21" s="118"/>
      <c r="H21" s="118">
        <v>2</v>
      </c>
      <c r="I21" s="118">
        <v>17.420000000000002</v>
      </c>
      <c r="J21" s="118">
        <v>0</v>
      </c>
      <c r="K21" s="118">
        <v>17.420000000000002</v>
      </c>
      <c r="L21" s="123">
        <f t="shared" si="1"/>
        <v>17.420000000000002</v>
      </c>
      <c r="M21" s="122"/>
    </row>
    <row r="22" spans="1:13">
      <c r="A22" s="118" t="s">
        <v>18</v>
      </c>
      <c r="B22" s="118" t="s">
        <v>833</v>
      </c>
      <c r="C22" s="118" t="s">
        <v>834</v>
      </c>
      <c r="D22" s="118" t="s">
        <v>1660</v>
      </c>
      <c r="E22" s="118" t="s">
        <v>33</v>
      </c>
      <c r="F22" s="118" t="s">
        <v>34</v>
      </c>
      <c r="G22" s="118"/>
      <c r="H22" s="118">
        <v>17</v>
      </c>
      <c r="I22" s="118">
        <v>148.07</v>
      </c>
      <c r="J22" s="118">
        <v>2</v>
      </c>
      <c r="K22" s="118">
        <v>150.07</v>
      </c>
      <c r="L22" s="123">
        <f t="shared" si="1"/>
        <v>150.07</v>
      </c>
      <c r="M22" s="122"/>
    </row>
    <row r="23" spans="1:13">
      <c r="A23" s="118" t="s">
        <v>18</v>
      </c>
      <c r="B23" s="118" t="s">
        <v>833</v>
      </c>
      <c r="C23" s="118" t="s">
        <v>834</v>
      </c>
      <c r="D23" s="118" t="s">
        <v>1364</v>
      </c>
      <c r="E23" s="118" t="s">
        <v>35</v>
      </c>
      <c r="F23" s="118" t="s">
        <v>210</v>
      </c>
      <c r="G23" s="118" t="s">
        <v>211</v>
      </c>
      <c r="H23" s="118">
        <v>2</v>
      </c>
      <c r="I23" s="118">
        <v>18.579999999999998</v>
      </c>
      <c r="J23" s="118">
        <v>0</v>
      </c>
      <c r="K23" s="118">
        <v>18.579999999999998</v>
      </c>
      <c r="L23" s="123">
        <f t="shared" si="1"/>
        <v>18.579999999999998</v>
      </c>
      <c r="M23" s="122"/>
    </row>
    <row r="24" spans="1:13">
      <c r="A24" s="118" t="s">
        <v>18</v>
      </c>
      <c r="B24" s="118" t="s">
        <v>833</v>
      </c>
      <c r="C24" s="118" t="s">
        <v>834</v>
      </c>
      <c r="D24" s="118" t="s">
        <v>1660</v>
      </c>
      <c r="E24" s="118" t="s">
        <v>35</v>
      </c>
      <c r="F24" s="118" t="s">
        <v>210</v>
      </c>
      <c r="G24" s="118" t="s">
        <v>211</v>
      </c>
      <c r="H24" s="118">
        <v>17</v>
      </c>
      <c r="I24" s="118">
        <v>157.93</v>
      </c>
      <c r="J24" s="118">
        <v>0</v>
      </c>
      <c r="K24" s="118">
        <v>157.93</v>
      </c>
      <c r="L24" s="123">
        <f t="shared" si="1"/>
        <v>157.93</v>
      </c>
      <c r="M24" s="122"/>
    </row>
    <row r="25" spans="1:13">
      <c r="A25" s="118" t="s">
        <v>18</v>
      </c>
      <c r="B25" s="118" t="s">
        <v>907</v>
      </c>
      <c r="C25" s="118" t="s">
        <v>908</v>
      </c>
      <c r="D25" s="118" t="s">
        <v>1476</v>
      </c>
      <c r="E25" s="118" t="s">
        <v>33</v>
      </c>
      <c r="F25" s="118" t="s">
        <v>34</v>
      </c>
      <c r="G25" s="118"/>
      <c r="H25" s="118">
        <v>1</v>
      </c>
      <c r="I25" s="118">
        <v>8.7100000000000009</v>
      </c>
      <c r="J25" s="118">
        <v>2</v>
      </c>
      <c r="K25" s="118">
        <v>10.71</v>
      </c>
      <c r="L25" s="123">
        <f t="shared" si="1"/>
        <v>10.71</v>
      </c>
      <c r="M25" s="122"/>
    </row>
    <row r="26" spans="1:13">
      <c r="A26" s="118" t="s">
        <v>18</v>
      </c>
      <c r="B26" s="118" t="s">
        <v>907</v>
      </c>
      <c r="C26" s="118" t="s">
        <v>908</v>
      </c>
      <c r="D26" s="118" t="s">
        <v>1660</v>
      </c>
      <c r="E26" s="118" t="s">
        <v>33</v>
      </c>
      <c r="F26" s="118" t="s">
        <v>34</v>
      </c>
      <c r="G26" s="118"/>
      <c r="H26" s="118">
        <v>15</v>
      </c>
      <c r="I26" s="118">
        <v>130.65</v>
      </c>
      <c r="J26" s="118">
        <v>13</v>
      </c>
      <c r="K26" s="118">
        <v>143.65</v>
      </c>
      <c r="L26" s="123">
        <f t="shared" si="1"/>
        <v>143.65</v>
      </c>
      <c r="M26" s="122"/>
    </row>
    <row r="27" spans="1:13">
      <c r="A27" s="118" t="s">
        <v>18</v>
      </c>
      <c r="B27" s="118" t="s">
        <v>907</v>
      </c>
      <c r="C27" s="118" t="s">
        <v>908</v>
      </c>
      <c r="D27" s="118" t="s">
        <v>1476</v>
      </c>
      <c r="E27" s="118" t="s">
        <v>35</v>
      </c>
      <c r="F27" s="118" t="s">
        <v>210</v>
      </c>
      <c r="G27" s="118" t="s">
        <v>211</v>
      </c>
      <c r="H27" s="118">
        <v>4</v>
      </c>
      <c r="I27" s="118">
        <v>37.159999999999997</v>
      </c>
      <c r="J27" s="118">
        <v>0</v>
      </c>
      <c r="K27" s="118">
        <v>37.159999999999997</v>
      </c>
      <c r="L27" s="123">
        <f t="shared" si="1"/>
        <v>37.159999999999997</v>
      </c>
      <c r="M27" s="122"/>
    </row>
    <row r="28" spans="1:13">
      <c r="A28" s="118" t="s">
        <v>18</v>
      </c>
      <c r="B28" s="118" t="s">
        <v>907</v>
      </c>
      <c r="C28" s="118" t="s">
        <v>908</v>
      </c>
      <c r="D28" s="118" t="s">
        <v>1476</v>
      </c>
      <c r="E28" s="118" t="s">
        <v>35</v>
      </c>
      <c r="F28" s="118" t="s">
        <v>644</v>
      </c>
      <c r="G28" s="118" t="s">
        <v>645</v>
      </c>
      <c r="H28" s="118">
        <v>20</v>
      </c>
      <c r="I28" s="118">
        <v>40</v>
      </c>
      <c r="J28" s="118">
        <v>0</v>
      </c>
      <c r="K28" s="118">
        <v>40</v>
      </c>
      <c r="L28" s="123">
        <f t="shared" si="1"/>
        <v>40</v>
      </c>
      <c r="M28" s="122"/>
    </row>
    <row r="29" spans="1:13">
      <c r="A29" s="118" t="s">
        <v>18</v>
      </c>
      <c r="B29" s="118" t="s">
        <v>907</v>
      </c>
      <c r="C29" s="118" t="s">
        <v>908</v>
      </c>
      <c r="D29" s="118" t="s">
        <v>1476</v>
      </c>
      <c r="E29" s="118" t="s">
        <v>35</v>
      </c>
      <c r="F29" s="118" t="s">
        <v>646</v>
      </c>
      <c r="G29" s="118" t="s">
        <v>647</v>
      </c>
      <c r="H29" s="118">
        <v>16</v>
      </c>
      <c r="I29" s="118">
        <v>16</v>
      </c>
      <c r="J29" s="118">
        <v>0</v>
      </c>
      <c r="K29" s="118">
        <v>16</v>
      </c>
      <c r="L29" s="123">
        <f t="shared" si="1"/>
        <v>16</v>
      </c>
      <c r="M29" s="122"/>
    </row>
    <row r="30" spans="1:13">
      <c r="A30" s="118" t="s">
        <v>18</v>
      </c>
      <c r="B30" s="118" t="s">
        <v>907</v>
      </c>
      <c r="C30" s="118" t="s">
        <v>908</v>
      </c>
      <c r="D30" s="118" t="s">
        <v>1660</v>
      </c>
      <c r="E30" s="118" t="s">
        <v>35</v>
      </c>
      <c r="F30" s="118" t="s">
        <v>324</v>
      </c>
      <c r="G30" s="118" t="s">
        <v>325</v>
      </c>
      <c r="H30" s="118">
        <v>3</v>
      </c>
      <c r="I30" s="118">
        <v>35.04</v>
      </c>
      <c r="J30" s="118">
        <v>0</v>
      </c>
      <c r="K30" s="118">
        <v>35.04</v>
      </c>
      <c r="L30" s="123">
        <f t="shared" si="1"/>
        <v>35.04</v>
      </c>
      <c r="M30" s="122"/>
    </row>
    <row r="31" spans="1:13">
      <c r="A31" s="118" t="s">
        <v>18</v>
      </c>
      <c r="B31" s="118" t="s">
        <v>907</v>
      </c>
      <c r="C31" s="118" t="s">
        <v>908</v>
      </c>
      <c r="D31" s="118" t="s">
        <v>1660</v>
      </c>
      <c r="E31" s="118" t="s">
        <v>35</v>
      </c>
      <c r="F31" s="118" t="s">
        <v>210</v>
      </c>
      <c r="G31" s="118" t="s">
        <v>211</v>
      </c>
      <c r="H31" s="118">
        <v>19</v>
      </c>
      <c r="I31" s="118">
        <v>176.51</v>
      </c>
      <c r="J31" s="118">
        <v>0</v>
      </c>
      <c r="K31" s="118">
        <v>176.51</v>
      </c>
      <c r="L31" s="123">
        <f t="shared" si="1"/>
        <v>176.51</v>
      </c>
      <c r="M31" s="122"/>
    </row>
    <row r="32" spans="1:13">
      <c r="A32" s="118" t="s">
        <v>18</v>
      </c>
      <c r="B32" s="118" t="s">
        <v>907</v>
      </c>
      <c r="C32" s="118" t="s">
        <v>908</v>
      </c>
      <c r="D32" s="118" t="s">
        <v>1660</v>
      </c>
      <c r="E32" s="118" t="s">
        <v>35</v>
      </c>
      <c r="F32" s="118" t="s">
        <v>53</v>
      </c>
      <c r="G32" s="118" t="s">
        <v>1094</v>
      </c>
      <c r="H32" s="118">
        <v>1</v>
      </c>
      <c r="I32" s="118">
        <v>1.25</v>
      </c>
      <c r="J32" s="118">
        <v>0</v>
      </c>
      <c r="K32" s="118">
        <v>1.25</v>
      </c>
      <c r="L32" s="123">
        <f t="shared" si="1"/>
        <v>1.25</v>
      </c>
      <c r="M32" s="122"/>
    </row>
    <row r="33" spans="1:13">
      <c r="A33" s="118" t="s">
        <v>18</v>
      </c>
      <c r="B33" s="118" t="s">
        <v>907</v>
      </c>
      <c r="C33" s="118" t="s">
        <v>908</v>
      </c>
      <c r="D33" s="118" t="s">
        <v>1660</v>
      </c>
      <c r="E33" s="118" t="s">
        <v>35</v>
      </c>
      <c r="F33" s="118" t="s">
        <v>706</v>
      </c>
      <c r="G33" s="118" t="s">
        <v>707</v>
      </c>
      <c r="H33" s="118">
        <v>28</v>
      </c>
      <c r="I33" s="118">
        <v>115.64</v>
      </c>
      <c r="J33" s="118">
        <v>8</v>
      </c>
      <c r="K33" s="118">
        <v>123.64</v>
      </c>
      <c r="L33" s="123">
        <f t="shared" si="1"/>
        <v>123.64</v>
      </c>
      <c r="M33" s="122"/>
    </row>
    <row r="34" spans="1:13">
      <c r="A34" s="118" t="s">
        <v>18</v>
      </c>
      <c r="B34" s="118" t="s">
        <v>907</v>
      </c>
      <c r="C34" s="118" t="s">
        <v>908</v>
      </c>
      <c r="D34" s="118" t="s">
        <v>1660</v>
      </c>
      <c r="E34" s="118" t="s">
        <v>35</v>
      </c>
      <c r="F34" s="118" t="s">
        <v>389</v>
      </c>
      <c r="G34" s="118" t="s">
        <v>741</v>
      </c>
      <c r="H34" s="118">
        <v>1</v>
      </c>
      <c r="I34" s="118">
        <v>12.36</v>
      </c>
      <c r="J34" s="118">
        <v>0</v>
      </c>
      <c r="K34" s="118">
        <v>12.36</v>
      </c>
      <c r="L34" s="123">
        <f t="shared" si="1"/>
        <v>12.36</v>
      </c>
      <c r="M34" s="122"/>
    </row>
    <row r="35" spans="1:13">
      <c r="A35" s="118" t="s">
        <v>18</v>
      </c>
      <c r="B35" s="118" t="s">
        <v>907</v>
      </c>
      <c r="C35" s="118" t="s">
        <v>908</v>
      </c>
      <c r="D35" s="118" t="s">
        <v>1660</v>
      </c>
      <c r="E35" s="118" t="s">
        <v>35</v>
      </c>
      <c r="F35" s="118" t="s">
        <v>391</v>
      </c>
      <c r="G35" s="118" t="s">
        <v>392</v>
      </c>
      <c r="H35" s="118">
        <v>8</v>
      </c>
      <c r="I35" s="118">
        <v>9.1999999999999993</v>
      </c>
      <c r="J35" s="118">
        <v>0</v>
      </c>
      <c r="K35" s="118">
        <v>9.1999999999999993</v>
      </c>
      <c r="L35" s="123">
        <f t="shared" si="1"/>
        <v>9.1999999999999993</v>
      </c>
      <c r="M35" s="122"/>
    </row>
    <row r="36" spans="1:13">
      <c r="A36" s="118" t="s">
        <v>18</v>
      </c>
      <c r="B36" s="118" t="s">
        <v>907</v>
      </c>
      <c r="C36" s="118" t="s">
        <v>908</v>
      </c>
      <c r="D36" s="118" t="s">
        <v>1660</v>
      </c>
      <c r="E36" s="118" t="s">
        <v>35</v>
      </c>
      <c r="F36" s="118" t="s">
        <v>644</v>
      </c>
      <c r="G36" s="118" t="s">
        <v>645</v>
      </c>
      <c r="H36" s="118">
        <v>31</v>
      </c>
      <c r="I36" s="118">
        <v>62</v>
      </c>
      <c r="J36" s="118">
        <v>0</v>
      </c>
      <c r="K36" s="118">
        <v>62</v>
      </c>
      <c r="L36" s="123">
        <f t="shared" si="1"/>
        <v>62</v>
      </c>
      <c r="M36" s="122"/>
    </row>
    <row r="37" spans="1:13">
      <c r="A37" s="118" t="s">
        <v>18</v>
      </c>
      <c r="B37" s="118" t="s">
        <v>907</v>
      </c>
      <c r="C37" s="118" t="s">
        <v>908</v>
      </c>
      <c r="D37" s="118" t="s">
        <v>1660</v>
      </c>
      <c r="E37" s="118" t="s">
        <v>35</v>
      </c>
      <c r="F37" s="118" t="s">
        <v>646</v>
      </c>
      <c r="G37" s="118" t="s">
        <v>647</v>
      </c>
      <c r="H37" s="118">
        <v>42</v>
      </c>
      <c r="I37" s="118">
        <v>42</v>
      </c>
      <c r="J37" s="118">
        <v>0</v>
      </c>
      <c r="K37" s="118">
        <v>42</v>
      </c>
      <c r="L37" s="123">
        <f t="shared" si="1"/>
        <v>42</v>
      </c>
      <c r="M37" s="122"/>
    </row>
    <row r="38" spans="1:13">
      <c r="A38" s="118" t="s">
        <v>18</v>
      </c>
      <c r="B38" s="118" t="s">
        <v>373</v>
      </c>
      <c r="C38" s="118" t="s">
        <v>374</v>
      </c>
      <c r="D38" s="118" t="s">
        <v>1660</v>
      </c>
      <c r="E38" s="118" t="s">
        <v>33</v>
      </c>
      <c r="F38" s="118" t="s">
        <v>34</v>
      </c>
      <c r="G38" s="118"/>
      <c r="H38" s="118">
        <v>45</v>
      </c>
      <c r="I38" s="118">
        <v>391.95</v>
      </c>
      <c r="J38" s="118">
        <v>40</v>
      </c>
      <c r="K38" s="118">
        <v>431.95</v>
      </c>
      <c r="L38" s="123">
        <f t="shared" si="1"/>
        <v>431.95</v>
      </c>
      <c r="M38" s="122"/>
    </row>
    <row r="39" spans="1:13">
      <c r="A39" s="118" t="s">
        <v>18</v>
      </c>
      <c r="B39" s="118" t="s">
        <v>373</v>
      </c>
      <c r="C39" s="118" t="s">
        <v>374</v>
      </c>
      <c r="D39" s="118" t="s">
        <v>1660</v>
      </c>
      <c r="E39" s="118" t="s">
        <v>35</v>
      </c>
      <c r="F39" s="118" t="s">
        <v>324</v>
      </c>
      <c r="G39" s="118" t="s">
        <v>325</v>
      </c>
      <c r="H39" s="118">
        <v>3</v>
      </c>
      <c r="I39" s="118">
        <v>35.04</v>
      </c>
      <c r="J39" s="118">
        <v>0</v>
      </c>
      <c r="K39" s="118">
        <v>35.04</v>
      </c>
      <c r="L39" s="123">
        <f t="shared" si="1"/>
        <v>35.04</v>
      </c>
      <c r="M39" s="122"/>
    </row>
    <row r="40" spans="1:13">
      <c r="A40" s="118" t="s">
        <v>18</v>
      </c>
      <c r="B40" s="118" t="s">
        <v>373</v>
      </c>
      <c r="C40" s="118" t="s">
        <v>374</v>
      </c>
      <c r="D40" s="118" t="s">
        <v>1660</v>
      </c>
      <c r="E40" s="118" t="s">
        <v>35</v>
      </c>
      <c r="F40" s="118" t="s">
        <v>210</v>
      </c>
      <c r="G40" s="118" t="s">
        <v>211</v>
      </c>
      <c r="H40" s="118">
        <v>64</v>
      </c>
      <c r="I40" s="118">
        <v>594.55999999999995</v>
      </c>
      <c r="J40" s="118">
        <v>0</v>
      </c>
      <c r="K40" s="118">
        <v>594.55999999999995</v>
      </c>
      <c r="L40" s="123">
        <f t="shared" si="1"/>
        <v>594.55999999999995</v>
      </c>
      <c r="M40" s="122"/>
    </row>
    <row r="41" spans="1:13">
      <c r="A41" s="118" t="s">
        <v>18</v>
      </c>
      <c r="B41" s="118" t="s">
        <v>208</v>
      </c>
      <c r="C41" s="118" t="s">
        <v>209</v>
      </c>
      <c r="D41" s="118" t="s">
        <v>1660</v>
      </c>
      <c r="E41" s="118" t="s">
        <v>33</v>
      </c>
      <c r="F41" s="118" t="s">
        <v>34</v>
      </c>
      <c r="G41" s="118"/>
      <c r="H41" s="118">
        <v>47</v>
      </c>
      <c r="I41" s="118">
        <v>409.37</v>
      </c>
      <c r="J41" s="118">
        <v>42</v>
      </c>
      <c r="K41" s="118">
        <v>451.37</v>
      </c>
      <c r="L41" s="123">
        <f t="shared" si="1"/>
        <v>451.37</v>
      </c>
      <c r="M41" s="122"/>
    </row>
    <row r="42" spans="1:13">
      <c r="A42" s="118" t="s">
        <v>18</v>
      </c>
      <c r="B42" s="118" t="s">
        <v>208</v>
      </c>
      <c r="C42" s="118" t="s">
        <v>209</v>
      </c>
      <c r="D42" s="118" t="s">
        <v>1660</v>
      </c>
      <c r="E42" s="118" t="s">
        <v>35</v>
      </c>
      <c r="F42" s="118" t="s">
        <v>210</v>
      </c>
      <c r="G42" s="118" t="s">
        <v>211</v>
      </c>
      <c r="H42" s="118">
        <v>76</v>
      </c>
      <c r="I42" s="118">
        <v>706.04</v>
      </c>
      <c r="J42" s="118">
        <v>0</v>
      </c>
      <c r="K42" s="118">
        <v>706.04</v>
      </c>
      <c r="L42" s="123">
        <f t="shared" si="1"/>
        <v>706.04</v>
      </c>
      <c r="M42" s="122"/>
    </row>
    <row r="43" spans="1:13">
      <c r="A43" s="118" t="s">
        <v>18</v>
      </c>
      <c r="B43" s="118" t="s">
        <v>208</v>
      </c>
      <c r="C43" s="118" t="s">
        <v>209</v>
      </c>
      <c r="D43" s="118" t="s">
        <v>1660</v>
      </c>
      <c r="E43" s="118" t="s">
        <v>35</v>
      </c>
      <c r="F43" s="118" t="s">
        <v>1799</v>
      </c>
      <c r="G43" s="118" t="s">
        <v>1800</v>
      </c>
      <c r="H43" s="118">
        <v>1</v>
      </c>
      <c r="I43" s="118">
        <v>10.07</v>
      </c>
      <c r="J43" s="118">
        <v>0</v>
      </c>
      <c r="K43" s="118">
        <v>10.07</v>
      </c>
      <c r="L43" s="123">
        <f t="shared" si="1"/>
        <v>10.07</v>
      </c>
      <c r="M43" s="122"/>
    </row>
    <row r="44" spans="1:13">
      <c r="A44" s="118" t="s">
        <v>18</v>
      </c>
      <c r="B44" s="118" t="s">
        <v>208</v>
      </c>
      <c r="C44" s="118" t="s">
        <v>209</v>
      </c>
      <c r="D44" s="118" t="s">
        <v>1660</v>
      </c>
      <c r="E44" s="118" t="s">
        <v>35</v>
      </c>
      <c r="F44" s="118" t="s">
        <v>404</v>
      </c>
      <c r="G44" s="118" t="s">
        <v>405</v>
      </c>
      <c r="H44" s="118">
        <v>1</v>
      </c>
      <c r="I44" s="118">
        <v>6.45</v>
      </c>
      <c r="J44" s="118">
        <v>0</v>
      </c>
      <c r="K44" s="118">
        <v>6.45</v>
      </c>
      <c r="L44" s="123">
        <f t="shared" si="1"/>
        <v>6.45</v>
      </c>
      <c r="M44" s="122"/>
    </row>
    <row r="45" spans="1:13">
      <c r="A45" s="118" t="s">
        <v>18</v>
      </c>
      <c r="B45" s="118" t="s">
        <v>340</v>
      </c>
      <c r="C45" s="118" t="s">
        <v>341</v>
      </c>
      <c r="D45" s="118" t="s">
        <v>1660</v>
      </c>
      <c r="E45" s="118" t="s">
        <v>33</v>
      </c>
      <c r="F45" s="118" t="s">
        <v>34</v>
      </c>
      <c r="G45" s="118"/>
      <c r="H45" s="118">
        <v>4</v>
      </c>
      <c r="I45" s="118">
        <v>34.840000000000003</v>
      </c>
      <c r="J45" s="118">
        <v>7</v>
      </c>
      <c r="K45" s="118">
        <v>41.84</v>
      </c>
      <c r="L45" s="123">
        <f t="shared" si="1"/>
        <v>41.84</v>
      </c>
      <c r="M45" s="122"/>
    </row>
    <row r="46" spans="1:13">
      <c r="A46" s="118" t="s">
        <v>18</v>
      </c>
      <c r="B46" s="118" t="s">
        <v>340</v>
      </c>
      <c r="C46" s="118" t="s">
        <v>341</v>
      </c>
      <c r="D46" s="118" t="s">
        <v>1660</v>
      </c>
      <c r="E46" s="118" t="s">
        <v>35</v>
      </c>
      <c r="F46" s="118" t="s">
        <v>1411</v>
      </c>
      <c r="G46" s="118" t="s">
        <v>1412</v>
      </c>
      <c r="H46" s="118">
        <v>1</v>
      </c>
      <c r="I46" s="118">
        <v>4.6100000000000003</v>
      </c>
      <c r="J46" s="118">
        <v>0</v>
      </c>
      <c r="K46" s="118">
        <v>4.6100000000000003</v>
      </c>
      <c r="L46" s="123">
        <f t="shared" si="1"/>
        <v>4.6100000000000003</v>
      </c>
      <c r="M46" s="122"/>
    </row>
    <row r="47" spans="1:13">
      <c r="A47" s="118" t="s">
        <v>18</v>
      </c>
      <c r="B47" s="118" t="s">
        <v>340</v>
      </c>
      <c r="C47" s="118" t="s">
        <v>341</v>
      </c>
      <c r="D47" s="118" t="s">
        <v>1660</v>
      </c>
      <c r="E47" s="118" t="s">
        <v>35</v>
      </c>
      <c r="F47" s="118" t="s">
        <v>210</v>
      </c>
      <c r="G47" s="118" t="s">
        <v>211</v>
      </c>
      <c r="H47" s="118">
        <v>5</v>
      </c>
      <c r="I47" s="118">
        <v>46.45</v>
      </c>
      <c r="J47" s="118">
        <v>0</v>
      </c>
      <c r="K47" s="118">
        <v>46.45</v>
      </c>
      <c r="L47" s="123">
        <f t="shared" si="1"/>
        <v>46.45</v>
      </c>
      <c r="M47" s="122"/>
    </row>
    <row r="48" spans="1:13">
      <c r="A48" s="118" t="s">
        <v>18</v>
      </c>
      <c r="B48" s="118" t="s">
        <v>340</v>
      </c>
      <c r="C48" s="118" t="s">
        <v>341</v>
      </c>
      <c r="D48" s="118" t="s">
        <v>1660</v>
      </c>
      <c r="E48" s="118" t="s">
        <v>35</v>
      </c>
      <c r="F48" s="118" t="s">
        <v>644</v>
      </c>
      <c r="G48" s="118" t="s">
        <v>645</v>
      </c>
      <c r="H48" s="118">
        <v>3</v>
      </c>
      <c r="I48" s="118">
        <v>6</v>
      </c>
      <c r="J48" s="118">
        <v>0</v>
      </c>
      <c r="K48" s="118">
        <v>6</v>
      </c>
      <c r="L48" s="123">
        <f t="shared" si="1"/>
        <v>6</v>
      </c>
      <c r="M48" s="122"/>
    </row>
    <row r="49" spans="1:13">
      <c r="A49" s="118" t="s">
        <v>18</v>
      </c>
      <c r="B49" s="118" t="s">
        <v>1665</v>
      </c>
      <c r="C49" s="118" t="s">
        <v>1666</v>
      </c>
      <c r="D49" s="118" t="s">
        <v>1660</v>
      </c>
      <c r="E49" s="118" t="s">
        <v>33</v>
      </c>
      <c r="F49" s="118" t="s">
        <v>34</v>
      </c>
      <c r="G49" s="118"/>
      <c r="H49" s="118">
        <v>1</v>
      </c>
      <c r="I49" s="118">
        <v>8.7100000000000009</v>
      </c>
      <c r="J49" s="118">
        <v>0</v>
      </c>
      <c r="K49" s="118">
        <v>8.7100000000000009</v>
      </c>
      <c r="L49" s="123">
        <f t="shared" si="1"/>
        <v>8.7100000000000009</v>
      </c>
      <c r="M49" s="122"/>
    </row>
    <row r="50" spans="1:13">
      <c r="A50" s="118" t="s">
        <v>18</v>
      </c>
      <c r="B50" s="118" t="s">
        <v>1665</v>
      </c>
      <c r="C50" s="118" t="s">
        <v>1666</v>
      </c>
      <c r="D50" s="118" t="s">
        <v>1660</v>
      </c>
      <c r="E50" s="118" t="s">
        <v>35</v>
      </c>
      <c r="F50" s="118" t="s">
        <v>210</v>
      </c>
      <c r="G50" s="118" t="s">
        <v>211</v>
      </c>
      <c r="H50" s="118">
        <v>1</v>
      </c>
      <c r="I50" s="118">
        <v>9.2899999999999991</v>
      </c>
      <c r="J50" s="118">
        <v>0</v>
      </c>
      <c r="K50" s="118">
        <v>9.2899999999999991</v>
      </c>
      <c r="L50" s="123">
        <f t="shared" si="1"/>
        <v>9.2899999999999991</v>
      </c>
      <c r="M50" s="122"/>
    </row>
    <row r="51" spans="1:13">
      <c r="A51" s="118" t="s">
        <v>18</v>
      </c>
      <c r="B51" s="118" t="s">
        <v>1265</v>
      </c>
      <c r="C51" s="118" t="s">
        <v>1266</v>
      </c>
      <c r="D51" s="118" t="s">
        <v>1660</v>
      </c>
      <c r="E51" s="118" t="s">
        <v>35</v>
      </c>
      <c r="F51" s="118" t="s">
        <v>644</v>
      </c>
      <c r="G51" s="118" t="s">
        <v>645</v>
      </c>
      <c r="H51" s="118">
        <v>8</v>
      </c>
      <c r="I51" s="118">
        <v>4</v>
      </c>
      <c r="J51" s="118">
        <v>12</v>
      </c>
      <c r="K51" s="118">
        <v>16</v>
      </c>
      <c r="L51" s="123">
        <f t="shared" si="1"/>
        <v>16</v>
      </c>
      <c r="M51" s="122"/>
    </row>
    <row r="52" spans="1:13">
      <c r="A52" s="118" t="s">
        <v>18</v>
      </c>
      <c r="B52" s="118" t="s">
        <v>1367</v>
      </c>
      <c r="C52" s="118" t="s">
        <v>1368</v>
      </c>
      <c r="D52" s="118" t="s">
        <v>1476</v>
      </c>
      <c r="E52" s="118" t="s">
        <v>33</v>
      </c>
      <c r="F52" s="118" t="s">
        <v>34</v>
      </c>
      <c r="G52" s="118"/>
      <c r="H52" s="118">
        <v>2</v>
      </c>
      <c r="I52" s="118">
        <v>17.420000000000002</v>
      </c>
      <c r="J52" s="118">
        <v>4</v>
      </c>
      <c r="K52" s="118">
        <v>21.42</v>
      </c>
      <c r="L52" s="123">
        <f t="shared" si="1"/>
        <v>21.42</v>
      </c>
      <c r="M52" s="122"/>
    </row>
    <row r="53" spans="1:13">
      <c r="A53" s="118" t="s">
        <v>18</v>
      </c>
      <c r="B53" s="118" t="s">
        <v>1367</v>
      </c>
      <c r="C53" s="118" t="s">
        <v>1368</v>
      </c>
      <c r="D53" s="118" t="s">
        <v>1660</v>
      </c>
      <c r="E53" s="118" t="s">
        <v>33</v>
      </c>
      <c r="F53" s="118" t="s">
        <v>34</v>
      </c>
      <c r="G53" s="118"/>
      <c r="H53" s="118">
        <v>3</v>
      </c>
      <c r="I53" s="118">
        <v>26.13</v>
      </c>
      <c r="J53" s="118">
        <v>0</v>
      </c>
      <c r="K53" s="118">
        <v>26.13</v>
      </c>
      <c r="L53" s="123">
        <f t="shared" si="1"/>
        <v>26.13</v>
      </c>
      <c r="M53" s="122"/>
    </row>
    <row r="54" spans="1:13">
      <c r="A54" s="118" t="s">
        <v>18</v>
      </c>
      <c r="B54" s="118" t="s">
        <v>1367</v>
      </c>
      <c r="C54" s="118" t="s">
        <v>1368</v>
      </c>
      <c r="D54" s="118" t="s">
        <v>1476</v>
      </c>
      <c r="E54" s="118" t="s">
        <v>35</v>
      </c>
      <c r="F54" s="118" t="s">
        <v>210</v>
      </c>
      <c r="G54" s="118" t="s">
        <v>211</v>
      </c>
      <c r="H54" s="118">
        <v>2</v>
      </c>
      <c r="I54" s="118">
        <v>18.579999999999998</v>
      </c>
      <c r="J54" s="118">
        <v>0</v>
      </c>
      <c r="K54" s="118">
        <v>18.579999999999998</v>
      </c>
      <c r="L54" s="123">
        <f t="shared" si="1"/>
        <v>18.579999999999998</v>
      </c>
      <c r="M54" s="122"/>
    </row>
    <row r="55" spans="1:13">
      <c r="A55" s="118" t="s">
        <v>18</v>
      </c>
      <c r="B55" s="118" t="s">
        <v>1367</v>
      </c>
      <c r="C55" s="118" t="s">
        <v>1368</v>
      </c>
      <c r="D55" s="118" t="s">
        <v>1660</v>
      </c>
      <c r="E55" s="118" t="s">
        <v>35</v>
      </c>
      <c r="F55" s="118" t="s">
        <v>210</v>
      </c>
      <c r="G55" s="118" t="s">
        <v>211</v>
      </c>
      <c r="H55" s="118">
        <v>3</v>
      </c>
      <c r="I55" s="118">
        <v>27.87</v>
      </c>
      <c r="J55" s="118">
        <v>0</v>
      </c>
      <c r="K55" s="118">
        <v>27.87</v>
      </c>
      <c r="L55" s="123">
        <f t="shared" si="1"/>
        <v>27.87</v>
      </c>
      <c r="M55" s="122"/>
    </row>
    <row r="56" spans="1:13">
      <c r="A56" s="118" t="s">
        <v>18</v>
      </c>
      <c r="B56" s="118" t="s">
        <v>1667</v>
      </c>
      <c r="C56" s="118" t="s">
        <v>1668</v>
      </c>
      <c r="D56" s="118" t="s">
        <v>1660</v>
      </c>
      <c r="E56" s="118" t="s">
        <v>33</v>
      </c>
      <c r="F56" s="118" t="s">
        <v>34</v>
      </c>
      <c r="G56" s="118"/>
      <c r="H56" s="118">
        <v>2</v>
      </c>
      <c r="I56" s="118">
        <v>17.420000000000002</v>
      </c>
      <c r="J56" s="118">
        <v>4</v>
      </c>
      <c r="K56" s="118">
        <v>21.42</v>
      </c>
      <c r="L56" s="123">
        <f t="shared" si="1"/>
        <v>21.42</v>
      </c>
      <c r="M56" s="122"/>
    </row>
    <row r="57" spans="1:13">
      <c r="A57" s="118" t="s">
        <v>18</v>
      </c>
      <c r="B57" s="118" t="s">
        <v>1667</v>
      </c>
      <c r="C57" s="118" t="s">
        <v>1668</v>
      </c>
      <c r="D57" s="118" t="s">
        <v>1660</v>
      </c>
      <c r="E57" s="118" t="s">
        <v>35</v>
      </c>
      <c r="F57" s="118" t="s">
        <v>210</v>
      </c>
      <c r="G57" s="118" t="s">
        <v>211</v>
      </c>
      <c r="H57" s="118">
        <v>2</v>
      </c>
      <c r="I57" s="118">
        <v>18.579999999999998</v>
      </c>
      <c r="J57" s="118">
        <v>0</v>
      </c>
      <c r="K57" s="118">
        <v>18.579999999999998</v>
      </c>
      <c r="L57" s="123">
        <f t="shared" si="1"/>
        <v>18.579999999999998</v>
      </c>
      <c r="M57" s="122"/>
    </row>
    <row r="58" spans="1:13">
      <c r="A58" s="118" t="s">
        <v>18</v>
      </c>
      <c r="B58" s="118" t="s">
        <v>1667</v>
      </c>
      <c r="C58" s="118" t="s">
        <v>1668</v>
      </c>
      <c r="D58" s="118" t="s">
        <v>1660</v>
      </c>
      <c r="E58" s="118" t="s">
        <v>35</v>
      </c>
      <c r="F58" s="118" t="s">
        <v>391</v>
      </c>
      <c r="G58" s="118" t="s">
        <v>392</v>
      </c>
      <c r="H58" s="118">
        <v>1</v>
      </c>
      <c r="I58" s="118">
        <v>1.1499999999999999</v>
      </c>
      <c r="J58" s="118">
        <v>0</v>
      </c>
      <c r="K58" s="118">
        <v>1.1499999999999999</v>
      </c>
      <c r="L58" s="123">
        <f t="shared" si="1"/>
        <v>1.1499999999999999</v>
      </c>
      <c r="M58" s="122"/>
    </row>
    <row r="59" spans="1:13">
      <c r="A59" s="118" t="s">
        <v>18</v>
      </c>
      <c r="B59" s="118" t="s">
        <v>1175</v>
      </c>
      <c r="C59" s="118" t="s">
        <v>1176</v>
      </c>
      <c r="D59" s="118" t="s">
        <v>1660</v>
      </c>
      <c r="E59" s="118" t="s">
        <v>33</v>
      </c>
      <c r="F59" s="118" t="s">
        <v>34</v>
      </c>
      <c r="G59" s="118"/>
      <c r="H59" s="118">
        <v>1</v>
      </c>
      <c r="I59" s="118">
        <v>8.7100000000000009</v>
      </c>
      <c r="J59" s="118">
        <v>6</v>
      </c>
      <c r="K59" s="118">
        <v>14.71</v>
      </c>
      <c r="L59" s="123">
        <f t="shared" si="1"/>
        <v>14.71</v>
      </c>
      <c r="M59" s="122"/>
    </row>
    <row r="60" spans="1:13">
      <c r="A60" s="118" t="s">
        <v>18</v>
      </c>
      <c r="B60" s="118" t="s">
        <v>727</v>
      </c>
      <c r="C60" s="118" t="s">
        <v>728</v>
      </c>
      <c r="D60" s="118" t="s">
        <v>1660</v>
      </c>
      <c r="E60" s="118" t="s">
        <v>33</v>
      </c>
      <c r="F60" s="118" t="s">
        <v>34</v>
      </c>
      <c r="G60" s="118"/>
      <c r="H60" s="118">
        <v>1</v>
      </c>
      <c r="I60" s="118">
        <v>8.7100000000000009</v>
      </c>
      <c r="J60" s="118">
        <v>0</v>
      </c>
      <c r="K60" s="118">
        <v>8.7100000000000009</v>
      </c>
      <c r="L60" s="123">
        <f t="shared" si="1"/>
        <v>8.7100000000000009</v>
      </c>
      <c r="M60" s="122"/>
    </row>
    <row r="61" spans="1:13">
      <c r="A61" s="118" t="s">
        <v>18</v>
      </c>
      <c r="B61" s="118" t="s">
        <v>727</v>
      </c>
      <c r="C61" s="118" t="s">
        <v>728</v>
      </c>
      <c r="D61" s="118" t="s">
        <v>1660</v>
      </c>
      <c r="E61" s="118" t="s">
        <v>35</v>
      </c>
      <c r="F61" s="118" t="s">
        <v>210</v>
      </c>
      <c r="G61" s="118" t="s">
        <v>211</v>
      </c>
      <c r="H61" s="118">
        <v>1</v>
      </c>
      <c r="I61" s="118">
        <v>9.2899999999999991</v>
      </c>
      <c r="J61" s="118">
        <v>0</v>
      </c>
      <c r="K61" s="118">
        <v>9.2899999999999991</v>
      </c>
      <c r="L61" s="123">
        <f t="shared" si="1"/>
        <v>9.2899999999999991</v>
      </c>
      <c r="M61" s="122"/>
    </row>
    <row r="62" spans="1:13">
      <c r="A62" s="118" t="s">
        <v>18</v>
      </c>
      <c r="B62" s="118" t="s">
        <v>957</v>
      </c>
      <c r="C62" s="118" t="s">
        <v>958</v>
      </c>
      <c r="D62" s="118" t="s">
        <v>1476</v>
      </c>
      <c r="E62" s="118" t="s">
        <v>33</v>
      </c>
      <c r="F62" s="118" t="s">
        <v>34</v>
      </c>
      <c r="G62" s="118"/>
      <c r="H62" s="118">
        <v>2</v>
      </c>
      <c r="I62" s="118">
        <v>17.420000000000002</v>
      </c>
      <c r="J62" s="118">
        <v>0</v>
      </c>
      <c r="K62" s="118">
        <v>17.420000000000002</v>
      </c>
      <c r="L62" s="123">
        <f t="shared" si="1"/>
        <v>17.420000000000002</v>
      </c>
      <c r="M62" s="122"/>
    </row>
    <row r="63" spans="1:13">
      <c r="A63" s="118" t="s">
        <v>18</v>
      </c>
      <c r="B63" s="118" t="s">
        <v>957</v>
      </c>
      <c r="C63" s="118" t="s">
        <v>958</v>
      </c>
      <c r="D63" s="118" t="s">
        <v>1660</v>
      </c>
      <c r="E63" s="118" t="s">
        <v>33</v>
      </c>
      <c r="F63" s="118" t="s">
        <v>34</v>
      </c>
      <c r="G63" s="118"/>
      <c r="H63" s="118">
        <v>8</v>
      </c>
      <c r="I63" s="118">
        <v>69.680000000000007</v>
      </c>
      <c r="J63" s="118">
        <v>4</v>
      </c>
      <c r="K63" s="118">
        <v>73.680000000000007</v>
      </c>
      <c r="L63" s="123">
        <f t="shared" si="1"/>
        <v>73.680000000000007</v>
      </c>
      <c r="M63" s="122"/>
    </row>
    <row r="64" spans="1:13">
      <c r="A64" s="118" t="s">
        <v>18</v>
      </c>
      <c r="B64" s="118" t="s">
        <v>957</v>
      </c>
      <c r="C64" s="118" t="s">
        <v>958</v>
      </c>
      <c r="D64" s="118" t="s">
        <v>1476</v>
      </c>
      <c r="E64" s="118" t="s">
        <v>35</v>
      </c>
      <c r="F64" s="118" t="s">
        <v>210</v>
      </c>
      <c r="G64" s="118" t="s">
        <v>211</v>
      </c>
      <c r="H64" s="118">
        <v>3</v>
      </c>
      <c r="I64" s="118">
        <v>27.87</v>
      </c>
      <c r="J64" s="118">
        <v>0</v>
      </c>
      <c r="K64" s="118">
        <v>27.87</v>
      </c>
      <c r="L64" s="123">
        <f t="shared" si="1"/>
        <v>27.87</v>
      </c>
      <c r="M64" s="122"/>
    </row>
    <row r="65" spans="1:13">
      <c r="A65" s="118" t="s">
        <v>18</v>
      </c>
      <c r="B65" s="118" t="s">
        <v>957</v>
      </c>
      <c r="C65" s="118" t="s">
        <v>958</v>
      </c>
      <c r="D65" s="118" t="s">
        <v>1476</v>
      </c>
      <c r="E65" s="118" t="s">
        <v>35</v>
      </c>
      <c r="F65" s="118" t="s">
        <v>644</v>
      </c>
      <c r="G65" s="118" t="s">
        <v>645</v>
      </c>
      <c r="H65" s="118">
        <v>1</v>
      </c>
      <c r="I65" s="118">
        <v>2</v>
      </c>
      <c r="J65" s="118">
        <v>0</v>
      </c>
      <c r="K65" s="118">
        <v>2</v>
      </c>
      <c r="L65" s="123">
        <f t="shared" si="1"/>
        <v>2</v>
      </c>
      <c r="M65" s="122"/>
    </row>
    <row r="66" spans="1:13">
      <c r="A66" s="118" t="s">
        <v>18</v>
      </c>
      <c r="B66" s="118" t="s">
        <v>957</v>
      </c>
      <c r="C66" s="118" t="s">
        <v>958</v>
      </c>
      <c r="D66" s="118" t="s">
        <v>1660</v>
      </c>
      <c r="E66" s="118" t="s">
        <v>35</v>
      </c>
      <c r="F66" s="118" t="s">
        <v>152</v>
      </c>
      <c r="G66" s="118" t="s">
        <v>1093</v>
      </c>
      <c r="H66" s="118">
        <v>1</v>
      </c>
      <c r="I66" s="118">
        <v>4.0599999999999996</v>
      </c>
      <c r="J66" s="118">
        <v>0</v>
      </c>
      <c r="K66" s="118">
        <v>4.0599999999999996</v>
      </c>
      <c r="L66" s="123">
        <f t="shared" si="1"/>
        <v>4.0599999999999996</v>
      </c>
      <c r="M66" s="122"/>
    </row>
    <row r="67" spans="1:13">
      <c r="A67" s="118" t="s">
        <v>18</v>
      </c>
      <c r="B67" s="118" t="s">
        <v>957</v>
      </c>
      <c r="C67" s="118" t="s">
        <v>958</v>
      </c>
      <c r="D67" s="118" t="s">
        <v>1660</v>
      </c>
      <c r="E67" s="118" t="s">
        <v>35</v>
      </c>
      <c r="F67" s="118" t="s">
        <v>210</v>
      </c>
      <c r="G67" s="118" t="s">
        <v>211</v>
      </c>
      <c r="H67" s="118">
        <v>11</v>
      </c>
      <c r="I67" s="118">
        <v>102.19</v>
      </c>
      <c r="J67" s="118">
        <v>0</v>
      </c>
      <c r="K67" s="118">
        <v>102.19</v>
      </c>
      <c r="L67" s="123">
        <f t="shared" si="1"/>
        <v>102.19</v>
      </c>
      <c r="M67" s="122"/>
    </row>
    <row r="68" spans="1:13">
      <c r="A68" s="118" t="s">
        <v>18</v>
      </c>
      <c r="B68" s="118" t="s">
        <v>957</v>
      </c>
      <c r="C68" s="118" t="s">
        <v>958</v>
      </c>
      <c r="D68" s="118" t="s">
        <v>1660</v>
      </c>
      <c r="E68" s="118" t="s">
        <v>35</v>
      </c>
      <c r="F68" s="118" t="s">
        <v>53</v>
      </c>
      <c r="G68" s="118" t="s">
        <v>1094</v>
      </c>
      <c r="H68" s="118">
        <v>1</v>
      </c>
      <c r="I68" s="118">
        <v>1.25</v>
      </c>
      <c r="J68" s="118">
        <v>0</v>
      </c>
      <c r="K68" s="118">
        <v>1.25</v>
      </c>
      <c r="L68" s="123">
        <f t="shared" si="1"/>
        <v>1.25</v>
      </c>
      <c r="M68" s="122"/>
    </row>
    <row r="69" spans="1:13">
      <c r="A69" s="118" t="s">
        <v>18</v>
      </c>
      <c r="B69" s="118" t="s">
        <v>957</v>
      </c>
      <c r="C69" s="118" t="s">
        <v>958</v>
      </c>
      <c r="D69" s="118" t="s">
        <v>1660</v>
      </c>
      <c r="E69" s="118" t="s">
        <v>35</v>
      </c>
      <c r="F69" s="118" t="s">
        <v>644</v>
      </c>
      <c r="G69" s="118" t="s">
        <v>645</v>
      </c>
      <c r="H69" s="118">
        <v>1</v>
      </c>
      <c r="I69" s="118">
        <v>2</v>
      </c>
      <c r="J69" s="118">
        <v>0</v>
      </c>
      <c r="K69" s="118">
        <v>2</v>
      </c>
      <c r="L69" s="123">
        <f t="shared" ref="L69:L132" si="2">K69</f>
        <v>2</v>
      </c>
      <c r="M69" s="122"/>
    </row>
    <row r="70" spans="1:13">
      <c r="A70" s="118" t="s">
        <v>18</v>
      </c>
      <c r="B70" s="118" t="s">
        <v>1669</v>
      </c>
      <c r="C70" s="118" t="s">
        <v>1670</v>
      </c>
      <c r="D70" s="118" t="s">
        <v>1476</v>
      </c>
      <c r="E70" s="118" t="s">
        <v>33</v>
      </c>
      <c r="F70" s="118" t="s">
        <v>34</v>
      </c>
      <c r="G70" s="118"/>
      <c r="H70" s="118">
        <v>1</v>
      </c>
      <c r="I70" s="118">
        <v>8.7100000000000009</v>
      </c>
      <c r="J70" s="118">
        <v>0</v>
      </c>
      <c r="K70" s="118">
        <v>8.7100000000000009</v>
      </c>
      <c r="L70" s="123">
        <f t="shared" si="2"/>
        <v>8.7100000000000009</v>
      </c>
      <c r="M70" s="122"/>
    </row>
    <row r="71" spans="1:13">
      <c r="A71" s="118" t="s">
        <v>18</v>
      </c>
      <c r="B71" s="118" t="s">
        <v>1669</v>
      </c>
      <c r="C71" s="118" t="s">
        <v>1670</v>
      </c>
      <c r="D71" s="118" t="s">
        <v>1476</v>
      </c>
      <c r="E71" s="118" t="s">
        <v>35</v>
      </c>
      <c r="F71" s="118" t="s">
        <v>210</v>
      </c>
      <c r="G71" s="118" t="s">
        <v>211</v>
      </c>
      <c r="H71" s="118">
        <v>3</v>
      </c>
      <c r="I71" s="118">
        <v>27.87</v>
      </c>
      <c r="J71" s="118">
        <v>0</v>
      </c>
      <c r="K71" s="118">
        <v>27.87</v>
      </c>
      <c r="L71" s="123">
        <f t="shared" si="2"/>
        <v>27.87</v>
      </c>
      <c r="M71" s="122"/>
    </row>
    <row r="72" spans="1:13">
      <c r="A72" s="118" t="s">
        <v>18</v>
      </c>
      <c r="B72" s="118" t="s">
        <v>1669</v>
      </c>
      <c r="C72" s="118" t="s">
        <v>1670</v>
      </c>
      <c r="D72" s="118" t="s">
        <v>1660</v>
      </c>
      <c r="E72" s="118" t="s">
        <v>35</v>
      </c>
      <c r="F72" s="118" t="s">
        <v>152</v>
      </c>
      <c r="G72" s="118" t="s">
        <v>1093</v>
      </c>
      <c r="H72" s="118">
        <v>1</v>
      </c>
      <c r="I72" s="118">
        <v>4.0599999999999996</v>
      </c>
      <c r="J72" s="118">
        <v>0</v>
      </c>
      <c r="K72" s="118">
        <v>4.0599999999999996</v>
      </c>
      <c r="L72" s="123">
        <f t="shared" si="2"/>
        <v>4.0599999999999996</v>
      </c>
      <c r="M72" s="122"/>
    </row>
    <row r="73" spans="1:13">
      <c r="A73" s="118" t="s">
        <v>18</v>
      </c>
      <c r="B73" s="118" t="s">
        <v>1669</v>
      </c>
      <c r="C73" s="118" t="s">
        <v>1670</v>
      </c>
      <c r="D73" s="118" t="s">
        <v>1660</v>
      </c>
      <c r="E73" s="118" t="s">
        <v>35</v>
      </c>
      <c r="F73" s="118" t="s">
        <v>210</v>
      </c>
      <c r="G73" s="118" t="s">
        <v>211</v>
      </c>
      <c r="H73" s="118">
        <v>2</v>
      </c>
      <c r="I73" s="118">
        <v>18.579999999999998</v>
      </c>
      <c r="J73" s="118">
        <v>0</v>
      </c>
      <c r="K73" s="118">
        <v>18.579999999999998</v>
      </c>
      <c r="L73" s="123">
        <f t="shared" si="2"/>
        <v>18.579999999999998</v>
      </c>
      <c r="M73" s="122"/>
    </row>
    <row r="74" spans="1:13">
      <c r="A74" s="118" t="s">
        <v>18</v>
      </c>
      <c r="B74" s="118" t="s">
        <v>1669</v>
      </c>
      <c r="C74" s="118" t="s">
        <v>1670</v>
      </c>
      <c r="D74" s="118" t="s">
        <v>1660</v>
      </c>
      <c r="E74" s="118" t="s">
        <v>35</v>
      </c>
      <c r="F74" s="118" t="s">
        <v>53</v>
      </c>
      <c r="G74" s="118" t="s">
        <v>1094</v>
      </c>
      <c r="H74" s="118">
        <v>1</v>
      </c>
      <c r="I74" s="118">
        <v>1.25</v>
      </c>
      <c r="J74" s="118">
        <v>0</v>
      </c>
      <c r="K74" s="118">
        <v>1.25</v>
      </c>
      <c r="L74" s="123">
        <f t="shared" si="2"/>
        <v>1.25</v>
      </c>
      <c r="M74" s="122"/>
    </row>
    <row r="75" spans="1:13">
      <c r="A75" s="118" t="s">
        <v>18</v>
      </c>
      <c r="B75" s="118" t="s">
        <v>1218</v>
      </c>
      <c r="C75" s="118" t="s">
        <v>1219</v>
      </c>
      <c r="D75" s="118" t="s">
        <v>1660</v>
      </c>
      <c r="E75" s="118" t="s">
        <v>33</v>
      </c>
      <c r="F75" s="118" t="s">
        <v>34</v>
      </c>
      <c r="G75" s="118"/>
      <c r="H75" s="118">
        <v>1</v>
      </c>
      <c r="I75" s="118">
        <v>8.7100000000000009</v>
      </c>
      <c r="J75" s="118">
        <v>0</v>
      </c>
      <c r="K75" s="118">
        <v>8.7100000000000009</v>
      </c>
      <c r="L75" s="123">
        <f t="shared" si="2"/>
        <v>8.7100000000000009</v>
      </c>
      <c r="M75" s="122"/>
    </row>
    <row r="76" spans="1:13">
      <c r="A76" s="118" t="s">
        <v>18</v>
      </c>
      <c r="B76" s="118" t="s">
        <v>1218</v>
      </c>
      <c r="C76" s="118" t="s">
        <v>1219</v>
      </c>
      <c r="D76" s="118" t="s">
        <v>1660</v>
      </c>
      <c r="E76" s="118" t="s">
        <v>35</v>
      </c>
      <c r="F76" s="118" t="s">
        <v>210</v>
      </c>
      <c r="G76" s="118" t="s">
        <v>211</v>
      </c>
      <c r="H76" s="118">
        <v>1</v>
      </c>
      <c r="I76" s="118">
        <v>9.2899999999999991</v>
      </c>
      <c r="J76" s="118">
        <v>0</v>
      </c>
      <c r="K76" s="118">
        <v>9.2899999999999991</v>
      </c>
      <c r="L76" s="123">
        <f t="shared" si="2"/>
        <v>9.2899999999999991</v>
      </c>
      <c r="M76" s="122"/>
    </row>
    <row r="77" spans="1:13">
      <c r="A77" s="118" t="s">
        <v>18</v>
      </c>
      <c r="B77" s="118" t="s">
        <v>879</v>
      </c>
      <c r="C77" s="118" t="s">
        <v>880</v>
      </c>
      <c r="D77" s="118" t="s">
        <v>1476</v>
      </c>
      <c r="E77" s="118" t="s">
        <v>33</v>
      </c>
      <c r="F77" s="118" t="s">
        <v>34</v>
      </c>
      <c r="G77" s="118"/>
      <c r="H77" s="118">
        <v>2</v>
      </c>
      <c r="I77" s="118">
        <v>17.420000000000002</v>
      </c>
      <c r="J77" s="118">
        <v>0</v>
      </c>
      <c r="K77" s="118">
        <v>17.420000000000002</v>
      </c>
      <c r="L77" s="123">
        <f t="shared" si="2"/>
        <v>17.420000000000002</v>
      </c>
      <c r="M77" s="122"/>
    </row>
    <row r="78" spans="1:13">
      <c r="A78" s="118" t="s">
        <v>18</v>
      </c>
      <c r="B78" s="118" t="s">
        <v>926</v>
      </c>
      <c r="C78" s="118" t="s">
        <v>927</v>
      </c>
      <c r="D78" s="118" t="s">
        <v>1660</v>
      </c>
      <c r="E78" s="118" t="s">
        <v>33</v>
      </c>
      <c r="F78" s="118" t="s">
        <v>34</v>
      </c>
      <c r="G78" s="118"/>
      <c r="H78" s="118">
        <v>9</v>
      </c>
      <c r="I78" s="118">
        <v>78.39</v>
      </c>
      <c r="J78" s="118">
        <v>6</v>
      </c>
      <c r="K78" s="118">
        <v>84.39</v>
      </c>
      <c r="L78" s="123">
        <f t="shared" si="2"/>
        <v>84.39</v>
      </c>
      <c r="M78" s="122"/>
    </row>
    <row r="79" spans="1:13">
      <c r="A79" s="118" t="s">
        <v>18</v>
      </c>
      <c r="B79" s="118" t="s">
        <v>926</v>
      </c>
      <c r="C79" s="118" t="s">
        <v>927</v>
      </c>
      <c r="D79" s="118" t="s">
        <v>1660</v>
      </c>
      <c r="E79" s="118" t="s">
        <v>35</v>
      </c>
      <c r="F79" s="118" t="s">
        <v>324</v>
      </c>
      <c r="G79" s="118" t="s">
        <v>325</v>
      </c>
      <c r="H79" s="118">
        <v>1</v>
      </c>
      <c r="I79" s="118">
        <v>11.68</v>
      </c>
      <c r="J79" s="118">
        <v>0</v>
      </c>
      <c r="K79" s="118">
        <v>11.68</v>
      </c>
      <c r="L79" s="123">
        <f t="shared" si="2"/>
        <v>11.68</v>
      </c>
      <c r="M79" s="122"/>
    </row>
    <row r="80" spans="1:13">
      <c r="A80" s="118" t="s">
        <v>18</v>
      </c>
      <c r="B80" s="118" t="s">
        <v>926</v>
      </c>
      <c r="C80" s="118" t="s">
        <v>927</v>
      </c>
      <c r="D80" s="118" t="s">
        <v>1660</v>
      </c>
      <c r="E80" s="118" t="s">
        <v>35</v>
      </c>
      <c r="F80" s="118" t="s">
        <v>210</v>
      </c>
      <c r="G80" s="118" t="s">
        <v>211</v>
      </c>
      <c r="H80" s="118">
        <v>4</v>
      </c>
      <c r="I80" s="118">
        <v>37.159999999999997</v>
      </c>
      <c r="J80" s="118">
        <v>0</v>
      </c>
      <c r="K80" s="118">
        <v>37.159999999999997</v>
      </c>
      <c r="L80" s="123">
        <f t="shared" si="2"/>
        <v>37.159999999999997</v>
      </c>
      <c r="M80" s="122"/>
    </row>
    <row r="81" spans="1:13">
      <c r="A81" s="118" t="s">
        <v>18</v>
      </c>
      <c r="B81" s="118" t="s">
        <v>926</v>
      </c>
      <c r="C81" s="118" t="s">
        <v>927</v>
      </c>
      <c r="D81" s="118" t="s">
        <v>1660</v>
      </c>
      <c r="E81" s="118" t="s">
        <v>35</v>
      </c>
      <c r="F81" s="118" t="s">
        <v>53</v>
      </c>
      <c r="G81" s="118" t="s">
        <v>1094</v>
      </c>
      <c r="H81" s="118">
        <v>2</v>
      </c>
      <c r="I81" s="118">
        <v>2.5</v>
      </c>
      <c r="J81" s="118">
        <v>0</v>
      </c>
      <c r="K81" s="118">
        <v>2.5</v>
      </c>
      <c r="L81" s="123">
        <f t="shared" si="2"/>
        <v>2.5</v>
      </c>
      <c r="M81" s="122"/>
    </row>
    <row r="82" spans="1:13">
      <c r="A82" s="118" t="s">
        <v>18</v>
      </c>
      <c r="B82" s="118" t="s">
        <v>926</v>
      </c>
      <c r="C82" s="118" t="s">
        <v>927</v>
      </c>
      <c r="D82" s="118" t="s">
        <v>1660</v>
      </c>
      <c r="E82" s="118" t="s">
        <v>35</v>
      </c>
      <c r="F82" s="118" t="s">
        <v>742</v>
      </c>
      <c r="G82" s="118" t="s">
        <v>743</v>
      </c>
      <c r="H82" s="118">
        <v>1</v>
      </c>
      <c r="I82" s="118">
        <v>2.52</v>
      </c>
      <c r="J82" s="118">
        <v>0</v>
      </c>
      <c r="K82" s="118">
        <v>2.52</v>
      </c>
      <c r="L82" s="123">
        <f t="shared" si="2"/>
        <v>2.52</v>
      </c>
      <c r="M82" s="122"/>
    </row>
    <row r="83" spans="1:13">
      <c r="A83" s="118" t="s">
        <v>18</v>
      </c>
      <c r="B83" s="118" t="s">
        <v>926</v>
      </c>
      <c r="C83" s="118" t="s">
        <v>927</v>
      </c>
      <c r="D83" s="118" t="s">
        <v>1660</v>
      </c>
      <c r="E83" s="118" t="s">
        <v>35</v>
      </c>
      <c r="F83" s="118" t="s">
        <v>644</v>
      </c>
      <c r="G83" s="118" t="s">
        <v>645</v>
      </c>
      <c r="H83" s="118">
        <v>2</v>
      </c>
      <c r="I83" s="118">
        <v>4</v>
      </c>
      <c r="J83" s="118">
        <v>0</v>
      </c>
      <c r="K83" s="118">
        <v>4</v>
      </c>
      <c r="L83" s="123">
        <f t="shared" si="2"/>
        <v>4</v>
      </c>
      <c r="M83" s="122"/>
    </row>
    <row r="84" spans="1:13">
      <c r="A84" s="118" t="s">
        <v>18</v>
      </c>
      <c r="B84" s="118" t="s">
        <v>891</v>
      </c>
      <c r="C84" s="118" t="s">
        <v>892</v>
      </c>
      <c r="D84" s="118" t="s">
        <v>1660</v>
      </c>
      <c r="E84" s="118" t="s">
        <v>33</v>
      </c>
      <c r="F84" s="118" t="s">
        <v>34</v>
      </c>
      <c r="G84" s="118"/>
      <c r="H84" s="118">
        <v>1</v>
      </c>
      <c r="I84" s="118">
        <v>8.7100000000000009</v>
      </c>
      <c r="J84" s="118">
        <v>2</v>
      </c>
      <c r="K84" s="118">
        <v>10.71</v>
      </c>
      <c r="L84" s="123">
        <f t="shared" si="2"/>
        <v>10.71</v>
      </c>
      <c r="M84" s="122"/>
    </row>
    <row r="85" spans="1:13">
      <c r="A85" s="118" t="s">
        <v>18</v>
      </c>
      <c r="B85" s="118" t="s">
        <v>1369</v>
      </c>
      <c r="C85" s="118" t="s">
        <v>1370</v>
      </c>
      <c r="D85" s="118" t="s">
        <v>1660</v>
      </c>
      <c r="E85" s="118" t="s">
        <v>33</v>
      </c>
      <c r="F85" s="118" t="s">
        <v>34</v>
      </c>
      <c r="G85" s="118"/>
      <c r="H85" s="118">
        <v>4</v>
      </c>
      <c r="I85" s="118">
        <v>34.840000000000003</v>
      </c>
      <c r="J85" s="118">
        <v>1</v>
      </c>
      <c r="K85" s="118">
        <v>35.840000000000003</v>
      </c>
      <c r="L85" s="123">
        <f t="shared" si="2"/>
        <v>35.840000000000003</v>
      </c>
      <c r="M85" s="122"/>
    </row>
    <row r="86" spans="1:13">
      <c r="A86" s="118" t="s">
        <v>18</v>
      </c>
      <c r="B86" s="118" t="s">
        <v>1369</v>
      </c>
      <c r="C86" s="118" t="s">
        <v>1370</v>
      </c>
      <c r="D86" s="118" t="s">
        <v>1660</v>
      </c>
      <c r="E86" s="118" t="s">
        <v>35</v>
      </c>
      <c r="F86" s="118" t="s">
        <v>210</v>
      </c>
      <c r="G86" s="118" t="s">
        <v>211</v>
      </c>
      <c r="H86" s="118">
        <v>4</v>
      </c>
      <c r="I86" s="118">
        <v>37.159999999999997</v>
      </c>
      <c r="J86" s="118">
        <v>0</v>
      </c>
      <c r="K86" s="118">
        <v>37.159999999999997</v>
      </c>
      <c r="L86" s="123">
        <f t="shared" si="2"/>
        <v>37.159999999999997</v>
      </c>
      <c r="M86" s="122"/>
    </row>
    <row r="87" spans="1:13">
      <c r="A87" s="118" t="s">
        <v>18</v>
      </c>
      <c r="B87" s="118" t="s">
        <v>1369</v>
      </c>
      <c r="C87" s="118" t="s">
        <v>1370</v>
      </c>
      <c r="D87" s="118" t="s">
        <v>1660</v>
      </c>
      <c r="E87" s="118" t="s">
        <v>35</v>
      </c>
      <c r="F87" s="118" t="s">
        <v>644</v>
      </c>
      <c r="G87" s="118" t="s">
        <v>645</v>
      </c>
      <c r="H87" s="118">
        <v>1</v>
      </c>
      <c r="I87" s="118">
        <v>2</v>
      </c>
      <c r="J87" s="118">
        <v>0</v>
      </c>
      <c r="K87" s="118">
        <v>2</v>
      </c>
      <c r="L87" s="123">
        <f t="shared" si="2"/>
        <v>2</v>
      </c>
      <c r="M87" s="122"/>
    </row>
    <row r="88" spans="1:13">
      <c r="A88" s="118" t="s">
        <v>18</v>
      </c>
      <c r="B88" s="118" t="s">
        <v>1267</v>
      </c>
      <c r="C88" s="118" t="s">
        <v>1268</v>
      </c>
      <c r="D88" s="118" t="s">
        <v>1660</v>
      </c>
      <c r="E88" s="118" t="s">
        <v>33</v>
      </c>
      <c r="F88" s="118" t="s">
        <v>34</v>
      </c>
      <c r="G88" s="118"/>
      <c r="H88" s="118">
        <v>2</v>
      </c>
      <c r="I88" s="118">
        <v>17.420000000000002</v>
      </c>
      <c r="J88" s="118">
        <v>0</v>
      </c>
      <c r="K88" s="118">
        <v>17.420000000000002</v>
      </c>
      <c r="L88" s="123">
        <f t="shared" si="2"/>
        <v>17.420000000000002</v>
      </c>
      <c r="M88" s="122"/>
    </row>
    <row r="89" spans="1:13">
      <c r="A89" s="118" t="s">
        <v>18</v>
      </c>
      <c r="B89" s="118" t="s">
        <v>106</v>
      </c>
      <c r="C89" s="118" t="s">
        <v>107</v>
      </c>
      <c r="D89" s="118" t="s">
        <v>1660</v>
      </c>
      <c r="E89" s="118" t="s">
        <v>33</v>
      </c>
      <c r="F89" s="118" t="s">
        <v>34</v>
      </c>
      <c r="G89" s="118"/>
      <c r="H89" s="118">
        <v>4</v>
      </c>
      <c r="I89" s="118">
        <v>34.840000000000003</v>
      </c>
      <c r="J89" s="118">
        <v>2</v>
      </c>
      <c r="K89" s="118">
        <v>36.840000000000003</v>
      </c>
      <c r="L89" s="123">
        <f t="shared" si="2"/>
        <v>36.840000000000003</v>
      </c>
      <c r="M89" s="122"/>
    </row>
    <row r="90" spans="1:13">
      <c r="A90" s="118" t="s">
        <v>18</v>
      </c>
      <c r="B90" s="118" t="s">
        <v>106</v>
      </c>
      <c r="C90" s="118" t="s">
        <v>107</v>
      </c>
      <c r="D90" s="118" t="s">
        <v>1660</v>
      </c>
      <c r="E90" s="118" t="s">
        <v>35</v>
      </c>
      <c r="F90" s="118" t="s">
        <v>210</v>
      </c>
      <c r="G90" s="118" t="s">
        <v>211</v>
      </c>
      <c r="H90" s="118">
        <v>4</v>
      </c>
      <c r="I90" s="118">
        <v>37.159999999999997</v>
      </c>
      <c r="J90" s="118">
        <v>0</v>
      </c>
      <c r="K90" s="118">
        <v>37.159999999999997</v>
      </c>
      <c r="L90" s="123">
        <f t="shared" si="2"/>
        <v>37.159999999999997</v>
      </c>
      <c r="M90" s="122"/>
    </row>
    <row r="91" spans="1:13">
      <c r="A91" s="118" t="s">
        <v>18</v>
      </c>
      <c r="B91" s="118" t="s">
        <v>110</v>
      </c>
      <c r="C91" s="118" t="s">
        <v>111</v>
      </c>
      <c r="D91" s="118" t="s">
        <v>1476</v>
      </c>
      <c r="E91" s="118" t="s">
        <v>33</v>
      </c>
      <c r="F91" s="118" t="s">
        <v>34</v>
      </c>
      <c r="G91" s="118"/>
      <c r="H91" s="118">
        <v>5</v>
      </c>
      <c r="I91" s="118">
        <v>43.55</v>
      </c>
      <c r="J91" s="118">
        <v>1</v>
      </c>
      <c r="K91" s="118">
        <v>44.55</v>
      </c>
      <c r="L91" s="123">
        <f t="shared" si="2"/>
        <v>44.55</v>
      </c>
      <c r="M91" s="122"/>
    </row>
    <row r="92" spans="1:13">
      <c r="A92" s="118" t="s">
        <v>18</v>
      </c>
      <c r="B92" s="118" t="s">
        <v>110</v>
      </c>
      <c r="C92" s="118" t="s">
        <v>111</v>
      </c>
      <c r="D92" s="118" t="s">
        <v>1660</v>
      </c>
      <c r="E92" s="118" t="s">
        <v>33</v>
      </c>
      <c r="F92" s="118" t="s">
        <v>34</v>
      </c>
      <c r="G92" s="118"/>
      <c r="H92" s="118">
        <v>1</v>
      </c>
      <c r="I92" s="118">
        <v>8.7100000000000009</v>
      </c>
      <c r="J92" s="118">
        <v>1</v>
      </c>
      <c r="K92" s="118">
        <v>9.7100000000000009</v>
      </c>
      <c r="L92" s="123">
        <f t="shared" si="2"/>
        <v>9.7100000000000009</v>
      </c>
      <c r="M92" s="122"/>
    </row>
    <row r="93" spans="1:13">
      <c r="A93" s="118" t="s">
        <v>18</v>
      </c>
      <c r="B93" s="118" t="s">
        <v>110</v>
      </c>
      <c r="C93" s="118" t="s">
        <v>111</v>
      </c>
      <c r="D93" s="118" t="s">
        <v>1476</v>
      </c>
      <c r="E93" s="118" t="s">
        <v>35</v>
      </c>
      <c r="F93" s="118" t="s">
        <v>210</v>
      </c>
      <c r="G93" s="118" t="s">
        <v>211</v>
      </c>
      <c r="H93" s="118">
        <v>8</v>
      </c>
      <c r="I93" s="118">
        <v>74.319999999999993</v>
      </c>
      <c r="J93" s="118">
        <v>0</v>
      </c>
      <c r="K93" s="118">
        <v>74.319999999999993</v>
      </c>
      <c r="L93" s="123">
        <f t="shared" si="2"/>
        <v>74.319999999999993</v>
      </c>
      <c r="M93" s="122"/>
    </row>
    <row r="94" spans="1:13">
      <c r="A94" s="118" t="s">
        <v>18</v>
      </c>
      <c r="B94" s="118" t="s">
        <v>110</v>
      </c>
      <c r="C94" s="118" t="s">
        <v>111</v>
      </c>
      <c r="D94" s="118" t="s">
        <v>1660</v>
      </c>
      <c r="E94" s="118" t="s">
        <v>35</v>
      </c>
      <c r="F94" s="118" t="s">
        <v>210</v>
      </c>
      <c r="G94" s="118" t="s">
        <v>211</v>
      </c>
      <c r="H94" s="118">
        <v>1</v>
      </c>
      <c r="I94" s="118">
        <v>9.2899999999999991</v>
      </c>
      <c r="J94" s="118">
        <v>0</v>
      </c>
      <c r="K94" s="118">
        <v>9.2899999999999991</v>
      </c>
      <c r="L94" s="123">
        <f t="shared" si="2"/>
        <v>9.2899999999999991</v>
      </c>
      <c r="M94" s="122"/>
    </row>
    <row r="95" spans="1:13">
      <c r="A95" s="118" t="s">
        <v>18</v>
      </c>
      <c r="B95" s="118" t="s">
        <v>114</v>
      </c>
      <c r="C95" s="118" t="s">
        <v>115</v>
      </c>
      <c r="D95" s="118" t="s">
        <v>1660</v>
      </c>
      <c r="E95" s="118" t="s">
        <v>33</v>
      </c>
      <c r="F95" s="118" t="s">
        <v>34</v>
      </c>
      <c r="G95" s="118"/>
      <c r="H95" s="118">
        <v>6</v>
      </c>
      <c r="I95" s="118">
        <v>52.26</v>
      </c>
      <c r="J95" s="118">
        <v>0</v>
      </c>
      <c r="K95" s="118">
        <v>52.26</v>
      </c>
      <c r="L95" s="123">
        <f t="shared" si="2"/>
        <v>52.26</v>
      </c>
      <c r="M95" s="122"/>
    </row>
    <row r="96" spans="1:13">
      <c r="A96" s="118" t="s">
        <v>18</v>
      </c>
      <c r="B96" s="118" t="s">
        <v>114</v>
      </c>
      <c r="C96" s="118" t="s">
        <v>115</v>
      </c>
      <c r="D96" s="118" t="s">
        <v>1660</v>
      </c>
      <c r="E96" s="118" t="s">
        <v>35</v>
      </c>
      <c r="F96" s="118" t="s">
        <v>152</v>
      </c>
      <c r="G96" s="118" t="s">
        <v>1093</v>
      </c>
      <c r="H96" s="118">
        <v>1</v>
      </c>
      <c r="I96" s="118">
        <v>4.0599999999999996</v>
      </c>
      <c r="J96" s="118">
        <v>0</v>
      </c>
      <c r="K96" s="118">
        <v>4.0599999999999996</v>
      </c>
      <c r="L96" s="123">
        <f t="shared" si="2"/>
        <v>4.0599999999999996</v>
      </c>
      <c r="M96" s="122"/>
    </row>
    <row r="97" spans="1:13">
      <c r="A97" s="118" t="s">
        <v>18</v>
      </c>
      <c r="B97" s="118" t="s">
        <v>114</v>
      </c>
      <c r="C97" s="118" t="s">
        <v>115</v>
      </c>
      <c r="D97" s="118" t="s">
        <v>1660</v>
      </c>
      <c r="E97" s="118" t="s">
        <v>35</v>
      </c>
      <c r="F97" s="118" t="s">
        <v>210</v>
      </c>
      <c r="G97" s="118" t="s">
        <v>211</v>
      </c>
      <c r="H97" s="118">
        <v>1</v>
      </c>
      <c r="I97" s="118">
        <v>9.2899999999999991</v>
      </c>
      <c r="J97" s="118">
        <v>0</v>
      </c>
      <c r="K97" s="118">
        <v>9.2899999999999991</v>
      </c>
      <c r="L97" s="123">
        <f t="shared" si="2"/>
        <v>9.2899999999999991</v>
      </c>
      <c r="M97" s="122"/>
    </row>
    <row r="98" spans="1:13">
      <c r="A98" s="118" t="s">
        <v>18</v>
      </c>
      <c r="B98" s="118" t="s">
        <v>114</v>
      </c>
      <c r="C98" s="118" t="s">
        <v>115</v>
      </c>
      <c r="D98" s="118" t="s">
        <v>1660</v>
      </c>
      <c r="E98" s="118" t="s">
        <v>35</v>
      </c>
      <c r="F98" s="118" t="s">
        <v>53</v>
      </c>
      <c r="G98" s="118" t="s">
        <v>1094</v>
      </c>
      <c r="H98" s="118">
        <v>1</v>
      </c>
      <c r="I98" s="118">
        <v>1.25</v>
      </c>
      <c r="J98" s="118">
        <v>0</v>
      </c>
      <c r="K98" s="118">
        <v>1.25</v>
      </c>
      <c r="L98" s="123">
        <f t="shared" si="2"/>
        <v>1.25</v>
      </c>
      <c r="M98" s="122"/>
    </row>
    <row r="99" spans="1:13">
      <c r="A99" s="118" t="s">
        <v>18</v>
      </c>
      <c r="B99" s="118" t="s">
        <v>1481</v>
      </c>
      <c r="C99" s="118" t="s">
        <v>1482</v>
      </c>
      <c r="D99" s="118" t="s">
        <v>1476</v>
      </c>
      <c r="E99" s="118" t="s">
        <v>33</v>
      </c>
      <c r="F99" s="118" t="s">
        <v>34</v>
      </c>
      <c r="G99" s="118"/>
      <c r="H99" s="118">
        <v>1</v>
      </c>
      <c r="I99" s="118">
        <v>8.7100000000000009</v>
      </c>
      <c r="J99" s="118">
        <v>0</v>
      </c>
      <c r="K99" s="118">
        <v>8.7100000000000009</v>
      </c>
      <c r="L99" s="123">
        <f t="shared" si="2"/>
        <v>8.7100000000000009</v>
      </c>
      <c r="M99" s="122"/>
    </row>
    <row r="100" spans="1:13">
      <c r="A100" s="118" t="s">
        <v>18</v>
      </c>
      <c r="B100" s="118" t="s">
        <v>1481</v>
      </c>
      <c r="C100" s="118" t="s">
        <v>1482</v>
      </c>
      <c r="D100" s="118" t="s">
        <v>1660</v>
      </c>
      <c r="E100" s="118" t="s">
        <v>33</v>
      </c>
      <c r="F100" s="118" t="s">
        <v>34</v>
      </c>
      <c r="G100" s="118"/>
      <c r="H100" s="118">
        <v>3</v>
      </c>
      <c r="I100" s="118">
        <v>26.13</v>
      </c>
      <c r="J100" s="118">
        <v>2</v>
      </c>
      <c r="K100" s="118">
        <v>28.13</v>
      </c>
      <c r="L100" s="123">
        <f t="shared" si="2"/>
        <v>28.13</v>
      </c>
      <c r="M100" s="122"/>
    </row>
    <row r="101" spans="1:13">
      <c r="A101" s="118" t="s">
        <v>18</v>
      </c>
      <c r="B101" s="118" t="s">
        <v>1481</v>
      </c>
      <c r="C101" s="118" t="s">
        <v>1482</v>
      </c>
      <c r="D101" s="118" t="s">
        <v>1660</v>
      </c>
      <c r="E101" s="118" t="s">
        <v>35</v>
      </c>
      <c r="F101" s="118" t="s">
        <v>210</v>
      </c>
      <c r="G101" s="118" t="s">
        <v>211</v>
      </c>
      <c r="H101" s="118">
        <v>4</v>
      </c>
      <c r="I101" s="118">
        <v>37.159999999999997</v>
      </c>
      <c r="J101" s="118">
        <v>0</v>
      </c>
      <c r="K101" s="118">
        <v>37.159999999999997</v>
      </c>
      <c r="L101" s="123">
        <f t="shared" si="2"/>
        <v>37.159999999999997</v>
      </c>
      <c r="M101" s="122"/>
    </row>
    <row r="102" spans="1:13">
      <c r="A102" s="118" t="s">
        <v>18</v>
      </c>
      <c r="B102" s="118" t="s">
        <v>1117</v>
      </c>
      <c r="C102" s="118" t="s">
        <v>1118</v>
      </c>
      <c r="D102" s="118" t="s">
        <v>1660</v>
      </c>
      <c r="E102" s="118" t="s">
        <v>33</v>
      </c>
      <c r="F102" s="118" t="s">
        <v>34</v>
      </c>
      <c r="G102" s="118"/>
      <c r="H102" s="118">
        <v>3</v>
      </c>
      <c r="I102" s="118">
        <v>26.13</v>
      </c>
      <c r="J102" s="118">
        <v>12</v>
      </c>
      <c r="K102" s="118">
        <v>38.130000000000003</v>
      </c>
      <c r="L102" s="123">
        <f t="shared" si="2"/>
        <v>38.130000000000003</v>
      </c>
      <c r="M102" s="122"/>
    </row>
    <row r="103" spans="1:13">
      <c r="A103" s="118" t="s">
        <v>18</v>
      </c>
      <c r="B103" s="118" t="s">
        <v>1117</v>
      </c>
      <c r="C103" s="118" t="s">
        <v>1118</v>
      </c>
      <c r="D103" s="118" t="s">
        <v>1660</v>
      </c>
      <c r="E103" s="118" t="s">
        <v>35</v>
      </c>
      <c r="F103" s="118" t="s">
        <v>210</v>
      </c>
      <c r="G103" s="118" t="s">
        <v>211</v>
      </c>
      <c r="H103" s="118">
        <v>1</v>
      </c>
      <c r="I103" s="118">
        <v>9.2899999999999991</v>
      </c>
      <c r="J103" s="118">
        <v>0</v>
      </c>
      <c r="K103" s="118">
        <v>9.2899999999999991</v>
      </c>
      <c r="L103" s="123">
        <f t="shared" si="2"/>
        <v>9.2899999999999991</v>
      </c>
      <c r="M103" s="122"/>
    </row>
    <row r="104" spans="1:13">
      <c r="A104" s="118" t="s">
        <v>18</v>
      </c>
      <c r="B104" s="118" t="s">
        <v>648</v>
      </c>
      <c r="C104" s="118" t="s">
        <v>649</v>
      </c>
      <c r="D104" s="118" t="s">
        <v>1476</v>
      </c>
      <c r="E104" s="118" t="s">
        <v>33</v>
      </c>
      <c r="F104" s="118" t="s">
        <v>34</v>
      </c>
      <c r="G104" s="118"/>
      <c r="H104" s="118">
        <v>2</v>
      </c>
      <c r="I104" s="118">
        <v>17.420000000000002</v>
      </c>
      <c r="J104" s="118">
        <v>2</v>
      </c>
      <c r="K104" s="118">
        <v>19.420000000000002</v>
      </c>
      <c r="L104" s="123">
        <f t="shared" si="2"/>
        <v>19.420000000000002</v>
      </c>
      <c r="M104" s="122"/>
    </row>
    <row r="105" spans="1:13">
      <c r="A105" s="118" t="s">
        <v>18</v>
      </c>
      <c r="B105" s="118" t="s">
        <v>648</v>
      </c>
      <c r="C105" s="118" t="s">
        <v>649</v>
      </c>
      <c r="D105" s="118" t="s">
        <v>1660</v>
      </c>
      <c r="E105" s="118" t="s">
        <v>33</v>
      </c>
      <c r="F105" s="118" t="s">
        <v>34</v>
      </c>
      <c r="G105" s="118"/>
      <c r="H105" s="118">
        <v>4</v>
      </c>
      <c r="I105" s="118">
        <v>34.840000000000003</v>
      </c>
      <c r="J105" s="118">
        <v>2</v>
      </c>
      <c r="K105" s="118">
        <v>36.840000000000003</v>
      </c>
      <c r="L105" s="123">
        <f t="shared" si="2"/>
        <v>36.840000000000003</v>
      </c>
      <c r="M105" s="122"/>
    </row>
    <row r="106" spans="1:13">
      <c r="A106" s="118" t="s">
        <v>18</v>
      </c>
      <c r="B106" s="118" t="s">
        <v>648</v>
      </c>
      <c r="C106" s="118" t="s">
        <v>649</v>
      </c>
      <c r="D106" s="118" t="s">
        <v>1476</v>
      </c>
      <c r="E106" s="118" t="s">
        <v>35</v>
      </c>
      <c r="F106" s="118" t="s">
        <v>210</v>
      </c>
      <c r="G106" s="118" t="s">
        <v>211</v>
      </c>
      <c r="H106" s="118">
        <v>2</v>
      </c>
      <c r="I106" s="118">
        <v>18.579999999999998</v>
      </c>
      <c r="J106" s="118">
        <v>0</v>
      </c>
      <c r="K106" s="118">
        <v>18.579999999999998</v>
      </c>
      <c r="L106" s="123">
        <f t="shared" si="2"/>
        <v>18.579999999999998</v>
      </c>
      <c r="M106" s="122"/>
    </row>
    <row r="107" spans="1:13">
      <c r="A107" s="118" t="s">
        <v>18</v>
      </c>
      <c r="B107" s="118" t="s">
        <v>648</v>
      </c>
      <c r="C107" s="118" t="s">
        <v>649</v>
      </c>
      <c r="D107" s="118" t="s">
        <v>1660</v>
      </c>
      <c r="E107" s="118" t="s">
        <v>35</v>
      </c>
      <c r="F107" s="118" t="s">
        <v>210</v>
      </c>
      <c r="G107" s="118" t="s">
        <v>211</v>
      </c>
      <c r="H107" s="118">
        <v>3</v>
      </c>
      <c r="I107" s="118">
        <v>27.87</v>
      </c>
      <c r="J107" s="118">
        <v>0</v>
      </c>
      <c r="K107" s="118">
        <v>27.87</v>
      </c>
      <c r="L107" s="123">
        <f t="shared" si="2"/>
        <v>27.87</v>
      </c>
      <c r="M107" s="122"/>
    </row>
    <row r="108" spans="1:13">
      <c r="A108" s="118" t="s">
        <v>18</v>
      </c>
      <c r="B108" s="118" t="s">
        <v>1671</v>
      </c>
      <c r="C108" s="118" t="s">
        <v>1672</v>
      </c>
      <c r="D108" s="118" t="s">
        <v>1660</v>
      </c>
      <c r="E108" s="118" t="s">
        <v>33</v>
      </c>
      <c r="F108" s="118" t="s">
        <v>34</v>
      </c>
      <c r="G108" s="118"/>
      <c r="H108" s="118">
        <v>4</v>
      </c>
      <c r="I108" s="118">
        <v>34.840000000000003</v>
      </c>
      <c r="J108" s="118">
        <v>10</v>
      </c>
      <c r="K108" s="118">
        <v>44.84</v>
      </c>
      <c r="L108" s="123">
        <f t="shared" si="2"/>
        <v>44.84</v>
      </c>
      <c r="M108" s="122"/>
    </row>
    <row r="109" spans="1:13">
      <c r="A109" s="118" t="s">
        <v>18</v>
      </c>
      <c r="B109" s="118" t="s">
        <v>1671</v>
      </c>
      <c r="C109" s="118" t="s">
        <v>1672</v>
      </c>
      <c r="D109" s="118" t="s">
        <v>1660</v>
      </c>
      <c r="E109" s="118" t="s">
        <v>35</v>
      </c>
      <c r="F109" s="118" t="s">
        <v>210</v>
      </c>
      <c r="G109" s="118" t="s">
        <v>211</v>
      </c>
      <c r="H109" s="118">
        <v>5</v>
      </c>
      <c r="I109" s="118">
        <v>46.45</v>
      </c>
      <c r="J109" s="118">
        <v>0</v>
      </c>
      <c r="K109" s="118">
        <v>46.45</v>
      </c>
      <c r="L109" s="123">
        <f t="shared" si="2"/>
        <v>46.45</v>
      </c>
      <c r="M109" s="122"/>
    </row>
    <row r="110" spans="1:13">
      <c r="A110" s="118" t="s">
        <v>18</v>
      </c>
      <c r="B110" s="118" t="s">
        <v>1017</v>
      </c>
      <c r="C110" s="118" t="s">
        <v>1018</v>
      </c>
      <c r="D110" s="118" t="s">
        <v>1660</v>
      </c>
      <c r="E110" s="118" t="s">
        <v>33</v>
      </c>
      <c r="F110" s="118" t="s">
        <v>34</v>
      </c>
      <c r="G110" s="118"/>
      <c r="H110" s="118">
        <v>6</v>
      </c>
      <c r="I110" s="118">
        <v>52.26</v>
      </c>
      <c r="J110" s="118">
        <v>0</v>
      </c>
      <c r="K110" s="118">
        <v>52.26</v>
      </c>
      <c r="L110" s="123">
        <f t="shared" si="2"/>
        <v>52.26</v>
      </c>
      <c r="M110" s="122"/>
    </row>
    <row r="111" spans="1:13">
      <c r="A111" s="118" t="s">
        <v>18</v>
      </c>
      <c r="B111" s="118" t="s">
        <v>342</v>
      </c>
      <c r="C111" s="118" t="s">
        <v>343</v>
      </c>
      <c r="D111" s="118" t="s">
        <v>1660</v>
      </c>
      <c r="E111" s="118" t="s">
        <v>33</v>
      </c>
      <c r="F111" s="118" t="s">
        <v>34</v>
      </c>
      <c r="G111" s="118"/>
      <c r="H111" s="118">
        <v>5</v>
      </c>
      <c r="I111" s="118">
        <v>43.55</v>
      </c>
      <c r="J111" s="118">
        <v>0</v>
      </c>
      <c r="K111" s="118">
        <v>43.55</v>
      </c>
      <c r="L111" s="123">
        <f t="shared" si="2"/>
        <v>43.55</v>
      </c>
      <c r="M111" s="122"/>
    </row>
    <row r="112" spans="1:13">
      <c r="A112" s="118" t="s">
        <v>18</v>
      </c>
      <c r="B112" s="118" t="s">
        <v>342</v>
      </c>
      <c r="C112" s="118" t="s">
        <v>343</v>
      </c>
      <c r="D112" s="118" t="s">
        <v>1660</v>
      </c>
      <c r="E112" s="118" t="s">
        <v>35</v>
      </c>
      <c r="F112" s="118" t="s">
        <v>210</v>
      </c>
      <c r="G112" s="118" t="s">
        <v>211</v>
      </c>
      <c r="H112" s="118">
        <v>6</v>
      </c>
      <c r="I112" s="118">
        <v>55.74</v>
      </c>
      <c r="J112" s="118">
        <v>0</v>
      </c>
      <c r="K112" s="118">
        <v>55.74</v>
      </c>
      <c r="L112" s="123">
        <f t="shared" si="2"/>
        <v>55.74</v>
      </c>
      <c r="M112" s="122"/>
    </row>
    <row r="113" spans="1:13">
      <c r="A113" s="118" t="s">
        <v>18</v>
      </c>
      <c r="B113" s="118" t="s">
        <v>1673</v>
      </c>
      <c r="C113" s="118" t="s">
        <v>1674</v>
      </c>
      <c r="D113" s="118" t="s">
        <v>1476</v>
      </c>
      <c r="E113" s="118" t="s">
        <v>33</v>
      </c>
      <c r="F113" s="118" t="s">
        <v>34</v>
      </c>
      <c r="G113" s="118"/>
      <c r="H113" s="118">
        <v>1</v>
      </c>
      <c r="I113" s="118">
        <v>8.7100000000000009</v>
      </c>
      <c r="J113" s="118">
        <v>0</v>
      </c>
      <c r="K113" s="118">
        <v>8.7100000000000009</v>
      </c>
      <c r="L113" s="123">
        <f t="shared" si="2"/>
        <v>8.7100000000000009</v>
      </c>
      <c r="M113" s="122"/>
    </row>
    <row r="114" spans="1:13">
      <c r="A114" s="118" t="s">
        <v>18</v>
      </c>
      <c r="B114" s="118" t="s">
        <v>1673</v>
      </c>
      <c r="C114" s="118" t="s">
        <v>1674</v>
      </c>
      <c r="D114" s="118" t="s">
        <v>1660</v>
      </c>
      <c r="E114" s="118" t="s">
        <v>33</v>
      </c>
      <c r="F114" s="118" t="s">
        <v>34</v>
      </c>
      <c r="G114" s="118"/>
      <c r="H114" s="118">
        <v>10</v>
      </c>
      <c r="I114" s="118">
        <v>87.1</v>
      </c>
      <c r="J114" s="118">
        <v>14</v>
      </c>
      <c r="K114" s="118">
        <v>101.1</v>
      </c>
      <c r="L114" s="123">
        <f t="shared" si="2"/>
        <v>101.1</v>
      </c>
      <c r="M114" s="122"/>
    </row>
    <row r="115" spans="1:13">
      <c r="A115" s="118" t="s">
        <v>18</v>
      </c>
      <c r="B115" s="118" t="s">
        <v>1673</v>
      </c>
      <c r="C115" s="118" t="s">
        <v>1674</v>
      </c>
      <c r="D115" s="118" t="s">
        <v>1476</v>
      </c>
      <c r="E115" s="118" t="s">
        <v>35</v>
      </c>
      <c r="F115" s="118" t="s">
        <v>210</v>
      </c>
      <c r="G115" s="118" t="s">
        <v>211</v>
      </c>
      <c r="H115" s="118">
        <v>1</v>
      </c>
      <c r="I115" s="118">
        <v>9.2899999999999991</v>
      </c>
      <c r="J115" s="118">
        <v>0</v>
      </c>
      <c r="K115" s="118">
        <v>9.2899999999999991</v>
      </c>
      <c r="L115" s="123">
        <f t="shared" si="2"/>
        <v>9.2899999999999991</v>
      </c>
      <c r="M115" s="122"/>
    </row>
    <row r="116" spans="1:13">
      <c r="A116" s="118" t="s">
        <v>18</v>
      </c>
      <c r="B116" s="118" t="s">
        <v>1673</v>
      </c>
      <c r="C116" s="118" t="s">
        <v>1674</v>
      </c>
      <c r="D116" s="118" t="s">
        <v>1476</v>
      </c>
      <c r="E116" s="118" t="s">
        <v>35</v>
      </c>
      <c r="F116" s="118" t="s">
        <v>644</v>
      </c>
      <c r="G116" s="118" t="s">
        <v>645</v>
      </c>
      <c r="H116" s="118">
        <v>1</v>
      </c>
      <c r="I116" s="118">
        <v>2</v>
      </c>
      <c r="J116" s="118">
        <v>0</v>
      </c>
      <c r="K116" s="118">
        <v>2</v>
      </c>
      <c r="L116" s="123">
        <f t="shared" si="2"/>
        <v>2</v>
      </c>
      <c r="M116" s="122"/>
    </row>
    <row r="117" spans="1:13">
      <c r="A117" s="118" t="s">
        <v>18</v>
      </c>
      <c r="B117" s="118" t="s">
        <v>1673</v>
      </c>
      <c r="C117" s="118" t="s">
        <v>1674</v>
      </c>
      <c r="D117" s="118" t="s">
        <v>1660</v>
      </c>
      <c r="E117" s="118" t="s">
        <v>35</v>
      </c>
      <c r="F117" s="118" t="s">
        <v>210</v>
      </c>
      <c r="G117" s="118" t="s">
        <v>211</v>
      </c>
      <c r="H117" s="118">
        <v>10</v>
      </c>
      <c r="I117" s="118">
        <v>92.9</v>
      </c>
      <c r="J117" s="118">
        <v>0</v>
      </c>
      <c r="K117" s="118">
        <v>92.9</v>
      </c>
      <c r="L117" s="123">
        <f t="shared" si="2"/>
        <v>92.9</v>
      </c>
      <c r="M117" s="122"/>
    </row>
    <row r="118" spans="1:13">
      <c r="A118" s="118" t="s">
        <v>18</v>
      </c>
      <c r="B118" s="118" t="s">
        <v>1673</v>
      </c>
      <c r="C118" s="118" t="s">
        <v>1674</v>
      </c>
      <c r="D118" s="118" t="s">
        <v>1660</v>
      </c>
      <c r="E118" s="118" t="s">
        <v>35</v>
      </c>
      <c r="F118" s="118" t="s">
        <v>644</v>
      </c>
      <c r="G118" s="118" t="s">
        <v>645</v>
      </c>
      <c r="H118" s="118">
        <v>3</v>
      </c>
      <c r="I118" s="118">
        <v>6</v>
      </c>
      <c r="J118" s="118">
        <v>0</v>
      </c>
      <c r="K118" s="118">
        <v>6</v>
      </c>
      <c r="L118" s="123">
        <f t="shared" si="2"/>
        <v>6</v>
      </c>
      <c r="M118" s="122"/>
    </row>
    <row r="119" spans="1:13">
      <c r="A119" s="118" t="s">
        <v>18</v>
      </c>
      <c r="B119" s="118" t="s">
        <v>1675</v>
      </c>
      <c r="C119" s="118" t="s">
        <v>1676</v>
      </c>
      <c r="D119" s="118" t="s">
        <v>1364</v>
      </c>
      <c r="E119" s="118" t="s">
        <v>33</v>
      </c>
      <c r="F119" s="118" t="s">
        <v>34</v>
      </c>
      <c r="G119" s="118"/>
      <c r="H119" s="118">
        <v>1</v>
      </c>
      <c r="I119" s="118">
        <v>8.7100000000000009</v>
      </c>
      <c r="J119" s="118">
        <v>0</v>
      </c>
      <c r="K119" s="118">
        <v>8.7100000000000009</v>
      </c>
      <c r="L119" s="123">
        <f t="shared" si="2"/>
        <v>8.7100000000000009</v>
      </c>
      <c r="M119" s="122"/>
    </row>
    <row r="120" spans="1:13">
      <c r="A120" s="119" t="s">
        <v>18</v>
      </c>
      <c r="B120" s="119" t="s">
        <v>1677</v>
      </c>
      <c r="C120" s="119" t="s">
        <v>1678</v>
      </c>
      <c r="D120" s="119" t="s">
        <v>1660</v>
      </c>
      <c r="E120" s="119" t="s">
        <v>35</v>
      </c>
      <c r="F120" s="119" t="s">
        <v>644</v>
      </c>
      <c r="G120" s="119" t="s">
        <v>645</v>
      </c>
      <c r="H120" s="119">
        <v>3</v>
      </c>
      <c r="I120" s="119">
        <v>6</v>
      </c>
      <c r="J120" s="119">
        <v>0</v>
      </c>
      <c r="K120" s="119">
        <v>6</v>
      </c>
      <c r="L120" s="123">
        <f t="shared" si="2"/>
        <v>6</v>
      </c>
      <c r="M120" s="122"/>
    </row>
    <row r="121" spans="1:13">
      <c r="A121" s="119" t="s">
        <v>18</v>
      </c>
      <c r="B121" s="119" t="s">
        <v>1677</v>
      </c>
      <c r="C121" s="119" t="s">
        <v>1678</v>
      </c>
      <c r="D121" s="119" t="s">
        <v>1660</v>
      </c>
      <c r="E121" s="119" t="s">
        <v>35</v>
      </c>
      <c r="F121" s="119" t="s">
        <v>646</v>
      </c>
      <c r="G121" s="119" t="s">
        <v>647</v>
      </c>
      <c r="H121" s="119">
        <v>1</v>
      </c>
      <c r="I121" s="119">
        <v>1</v>
      </c>
      <c r="J121" s="119">
        <v>0</v>
      </c>
      <c r="K121" s="119">
        <v>1</v>
      </c>
      <c r="L121" s="123">
        <f t="shared" si="2"/>
        <v>1</v>
      </c>
      <c r="M121" s="122"/>
    </row>
    <row r="122" spans="1:13">
      <c r="A122" s="119" t="s">
        <v>18</v>
      </c>
      <c r="B122" s="119" t="s">
        <v>1064</v>
      </c>
      <c r="C122" s="119" t="s">
        <v>1065</v>
      </c>
      <c r="D122" s="119" t="s">
        <v>1476</v>
      </c>
      <c r="E122" s="119" t="s">
        <v>33</v>
      </c>
      <c r="F122" s="119" t="s">
        <v>34</v>
      </c>
      <c r="G122" s="119"/>
      <c r="H122" s="119">
        <v>1</v>
      </c>
      <c r="I122" s="119">
        <v>8.7100000000000009</v>
      </c>
      <c r="J122" s="119">
        <v>4</v>
      </c>
      <c r="K122" s="119">
        <v>12.71</v>
      </c>
      <c r="L122" s="123">
        <f t="shared" si="2"/>
        <v>12.71</v>
      </c>
      <c r="M122" s="122"/>
    </row>
    <row r="123" spans="1:13">
      <c r="A123" s="119" t="s">
        <v>18</v>
      </c>
      <c r="B123" s="119" t="s">
        <v>1064</v>
      </c>
      <c r="C123" s="119" t="s">
        <v>1065</v>
      </c>
      <c r="D123" s="119" t="s">
        <v>1660</v>
      </c>
      <c r="E123" s="119" t="s">
        <v>33</v>
      </c>
      <c r="F123" s="119" t="s">
        <v>34</v>
      </c>
      <c r="G123" s="119"/>
      <c r="H123" s="119">
        <v>6</v>
      </c>
      <c r="I123" s="119">
        <v>52.26</v>
      </c>
      <c r="J123" s="119">
        <v>4</v>
      </c>
      <c r="K123" s="119">
        <v>56.26</v>
      </c>
      <c r="L123" s="123">
        <f t="shared" si="2"/>
        <v>56.26</v>
      </c>
      <c r="M123" s="122"/>
    </row>
    <row r="124" spans="1:13">
      <c r="A124" s="119" t="s">
        <v>18</v>
      </c>
      <c r="B124" s="119" t="s">
        <v>1064</v>
      </c>
      <c r="C124" s="119" t="s">
        <v>1065</v>
      </c>
      <c r="D124" s="119" t="s">
        <v>1476</v>
      </c>
      <c r="E124" s="119" t="s">
        <v>35</v>
      </c>
      <c r="F124" s="119" t="s">
        <v>210</v>
      </c>
      <c r="G124" s="119" t="s">
        <v>211</v>
      </c>
      <c r="H124" s="119">
        <v>2</v>
      </c>
      <c r="I124" s="119">
        <v>18.579999999999998</v>
      </c>
      <c r="J124" s="119">
        <v>0</v>
      </c>
      <c r="K124" s="119">
        <v>18.579999999999998</v>
      </c>
      <c r="L124" s="123">
        <f t="shared" si="2"/>
        <v>18.579999999999998</v>
      </c>
      <c r="M124" s="122"/>
    </row>
    <row r="125" spans="1:13">
      <c r="A125" s="119" t="s">
        <v>18</v>
      </c>
      <c r="B125" s="119" t="s">
        <v>1064</v>
      </c>
      <c r="C125" s="119" t="s">
        <v>1065</v>
      </c>
      <c r="D125" s="119" t="s">
        <v>1660</v>
      </c>
      <c r="E125" s="119" t="s">
        <v>35</v>
      </c>
      <c r="F125" s="119" t="s">
        <v>210</v>
      </c>
      <c r="G125" s="119" t="s">
        <v>211</v>
      </c>
      <c r="H125" s="119">
        <v>7</v>
      </c>
      <c r="I125" s="119">
        <v>65.03</v>
      </c>
      <c r="J125" s="119">
        <v>0</v>
      </c>
      <c r="K125" s="119">
        <v>65.03</v>
      </c>
      <c r="L125" s="123">
        <f t="shared" si="2"/>
        <v>65.03</v>
      </c>
      <c r="M125" s="122"/>
    </row>
    <row r="126" spans="1:13">
      <c r="A126" s="119" t="s">
        <v>18</v>
      </c>
      <c r="B126" s="119" t="s">
        <v>1064</v>
      </c>
      <c r="C126" s="119" t="s">
        <v>1065</v>
      </c>
      <c r="D126" s="119" t="s">
        <v>1660</v>
      </c>
      <c r="E126" s="119" t="s">
        <v>35</v>
      </c>
      <c r="F126" s="119" t="s">
        <v>742</v>
      </c>
      <c r="G126" s="119" t="s">
        <v>743</v>
      </c>
      <c r="H126" s="119">
        <v>1</v>
      </c>
      <c r="I126" s="119">
        <v>2.52</v>
      </c>
      <c r="J126" s="119">
        <v>0</v>
      </c>
      <c r="K126" s="119">
        <v>2.52</v>
      </c>
      <c r="L126" s="123">
        <f t="shared" si="2"/>
        <v>2.52</v>
      </c>
      <c r="M126" s="122"/>
    </row>
    <row r="127" spans="1:13">
      <c r="A127" s="119" t="s">
        <v>18</v>
      </c>
      <c r="B127" s="119" t="s">
        <v>650</v>
      </c>
      <c r="C127" s="119" t="s">
        <v>651</v>
      </c>
      <c r="D127" s="119" t="s">
        <v>1660</v>
      </c>
      <c r="E127" s="119" t="s">
        <v>33</v>
      </c>
      <c r="F127" s="119" t="s">
        <v>34</v>
      </c>
      <c r="G127" s="119"/>
      <c r="H127" s="119">
        <v>14</v>
      </c>
      <c r="I127" s="119">
        <v>121.94</v>
      </c>
      <c r="J127" s="119">
        <v>18.850000000000001</v>
      </c>
      <c r="K127" s="119">
        <v>140.79</v>
      </c>
      <c r="L127" s="123">
        <f t="shared" si="2"/>
        <v>140.79</v>
      </c>
      <c r="M127" s="122"/>
    </row>
    <row r="128" spans="1:13">
      <c r="A128" s="118" t="s">
        <v>18</v>
      </c>
      <c r="B128" s="118" t="s">
        <v>650</v>
      </c>
      <c r="C128" s="118" t="s">
        <v>651</v>
      </c>
      <c r="D128" s="118" t="s">
        <v>1660</v>
      </c>
      <c r="E128" s="118" t="s">
        <v>35</v>
      </c>
      <c r="F128" s="118" t="s">
        <v>210</v>
      </c>
      <c r="G128" s="118" t="s">
        <v>211</v>
      </c>
      <c r="H128" s="118">
        <v>22</v>
      </c>
      <c r="I128" s="118">
        <v>204.38</v>
      </c>
      <c r="J128" s="118">
        <v>0</v>
      </c>
      <c r="K128" s="118">
        <v>204.38</v>
      </c>
      <c r="L128" s="123">
        <f t="shared" si="2"/>
        <v>204.38</v>
      </c>
      <c r="M128" s="122"/>
    </row>
    <row r="129" spans="1:13">
      <c r="A129" s="118" t="s">
        <v>18</v>
      </c>
      <c r="B129" s="118" t="s">
        <v>1679</v>
      </c>
      <c r="C129" s="118" t="s">
        <v>1680</v>
      </c>
      <c r="D129" s="118" t="s">
        <v>1476</v>
      </c>
      <c r="E129" s="118" t="s">
        <v>33</v>
      </c>
      <c r="F129" s="118" t="s">
        <v>34</v>
      </c>
      <c r="G129" s="118"/>
      <c r="H129" s="118">
        <v>2</v>
      </c>
      <c r="I129" s="118">
        <v>17.420000000000002</v>
      </c>
      <c r="J129" s="118">
        <v>4</v>
      </c>
      <c r="K129" s="118">
        <v>21.42</v>
      </c>
      <c r="L129" s="123">
        <f t="shared" si="2"/>
        <v>21.42</v>
      </c>
      <c r="M129" s="122"/>
    </row>
    <row r="130" spans="1:13">
      <c r="A130" s="118" t="s">
        <v>18</v>
      </c>
      <c r="B130" s="118" t="s">
        <v>1679</v>
      </c>
      <c r="C130" s="118" t="s">
        <v>1680</v>
      </c>
      <c r="D130" s="118" t="s">
        <v>1660</v>
      </c>
      <c r="E130" s="118" t="s">
        <v>35</v>
      </c>
      <c r="F130" s="118" t="s">
        <v>644</v>
      </c>
      <c r="G130" s="118" t="s">
        <v>645</v>
      </c>
      <c r="H130" s="118">
        <v>1</v>
      </c>
      <c r="I130" s="118">
        <v>2</v>
      </c>
      <c r="J130" s="118">
        <v>0</v>
      </c>
      <c r="K130" s="118">
        <v>2</v>
      </c>
      <c r="L130" s="123">
        <f t="shared" si="2"/>
        <v>2</v>
      </c>
      <c r="M130" s="122"/>
    </row>
    <row r="131" spans="1:13">
      <c r="A131" s="118" t="s">
        <v>18</v>
      </c>
      <c r="B131" s="118" t="s">
        <v>1681</v>
      </c>
      <c r="C131" s="118" t="s">
        <v>1682</v>
      </c>
      <c r="D131" s="118" t="s">
        <v>1660</v>
      </c>
      <c r="E131" s="118" t="s">
        <v>35</v>
      </c>
      <c r="F131" s="118" t="s">
        <v>644</v>
      </c>
      <c r="G131" s="118" t="s">
        <v>645</v>
      </c>
      <c r="H131" s="118">
        <v>1</v>
      </c>
      <c r="I131" s="118">
        <v>2</v>
      </c>
      <c r="J131" s="118">
        <v>0</v>
      </c>
      <c r="K131" s="118">
        <v>2</v>
      </c>
      <c r="L131" s="123">
        <f t="shared" si="2"/>
        <v>2</v>
      </c>
      <c r="M131" s="122"/>
    </row>
    <row r="132" spans="1:13">
      <c r="A132" s="118" t="s">
        <v>18</v>
      </c>
      <c r="B132" s="118" t="s">
        <v>212</v>
      </c>
      <c r="C132" s="118" t="s">
        <v>213</v>
      </c>
      <c r="D132" s="118" t="s">
        <v>1660</v>
      </c>
      <c r="E132" s="118" t="s">
        <v>33</v>
      </c>
      <c r="F132" s="118" t="s">
        <v>34</v>
      </c>
      <c r="G132" s="118"/>
      <c r="H132" s="118">
        <v>4</v>
      </c>
      <c r="I132" s="118">
        <v>34.840000000000003</v>
      </c>
      <c r="J132" s="118">
        <v>0</v>
      </c>
      <c r="K132" s="118">
        <v>34.840000000000003</v>
      </c>
      <c r="L132" s="123">
        <f t="shared" si="2"/>
        <v>34.840000000000003</v>
      </c>
      <c r="M132" s="122"/>
    </row>
    <row r="133" spans="1:13">
      <c r="A133" s="118" t="s">
        <v>18</v>
      </c>
      <c r="B133" s="118" t="s">
        <v>212</v>
      </c>
      <c r="C133" s="118" t="s">
        <v>213</v>
      </c>
      <c r="D133" s="118" t="s">
        <v>1660</v>
      </c>
      <c r="E133" s="118" t="s">
        <v>35</v>
      </c>
      <c r="F133" s="118" t="s">
        <v>210</v>
      </c>
      <c r="G133" s="118" t="s">
        <v>211</v>
      </c>
      <c r="H133" s="118">
        <v>4</v>
      </c>
      <c r="I133" s="118">
        <v>37.159999999999997</v>
      </c>
      <c r="J133" s="118">
        <v>0</v>
      </c>
      <c r="K133" s="118">
        <v>37.159999999999997</v>
      </c>
      <c r="L133" s="123">
        <f t="shared" ref="L133:L196" si="3">K133</f>
        <v>37.159999999999997</v>
      </c>
      <c r="M133" s="122"/>
    </row>
    <row r="134" spans="1:13">
      <c r="A134" s="118" t="s">
        <v>18</v>
      </c>
      <c r="B134" s="118" t="s">
        <v>1269</v>
      </c>
      <c r="C134" s="118" t="s">
        <v>1270</v>
      </c>
      <c r="D134" s="118" t="s">
        <v>1660</v>
      </c>
      <c r="E134" s="118" t="s">
        <v>33</v>
      </c>
      <c r="F134" s="118" t="s">
        <v>34</v>
      </c>
      <c r="G134" s="118"/>
      <c r="H134" s="118">
        <v>1</v>
      </c>
      <c r="I134" s="118">
        <v>8.7100000000000009</v>
      </c>
      <c r="J134" s="118">
        <v>0</v>
      </c>
      <c r="K134" s="118">
        <v>8.7100000000000009</v>
      </c>
      <c r="L134" s="123">
        <f t="shared" si="3"/>
        <v>8.7100000000000009</v>
      </c>
      <c r="M134" s="122"/>
    </row>
    <row r="135" spans="1:13">
      <c r="A135" s="118" t="s">
        <v>18</v>
      </c>
      <c r="B135" s="118" t="s">
        <v>1683</v>
      </c>
      <c r="C135" s="118" t="s">
        <v>1684</v>
      </c>
      <c r="D135" s="118" t="s">
        <v>1660</v>
      </c>
      <c r="E135" s="118" t="s">
        <v>33</v>
      </c>
      <c r="F135" s="118" t="s">
        <v>34</v>
      </c>
      <c r="G135" s="118"/>
      <c r="H135" s="118">
        <v>3</v>
      </c>
      <c r="I135" s="118">
        <v>26.13</v>
      </c>
      <c r="J135" s="118">
        <v>0</v>
      </c>
      <c r="K135" s="118">
        <v>26.13</v>
      </c>
      <c r="L135" s="123">
        <f t="shared" si="3"/>
        <v>26.13</v>
      </c>
      <c r="M135" s="122"/>
    </row>
    <row r="136" spans="1:13">
      <c r="A136" s="118" t="s">
        <v>18</v>
      </c>
      <c r="B136" s="118" t="s">
        <v>1683</v>
      </c>
      <c r="C136" s="118" t="s">
        <v>1684</v>
      </c>
      <c r="D136" s="118" t="s">
        <v>1660</v>
      </c>
      <c r="E136" s="118" t="s">
        <v>35</v>
      </c>
      <c r="F136" s="118" t="s">
        <v>210</v>
      </c>
      <c r="G136" s="118" t="s">
        <v>211</v>
      </c>
      <c r="H136" s="118">
        <v>7</v>
      </c>
      <c r="I136" s="118">
        <v>65.03</v>
      </c>
      <c r="J136" s="118">
        <v>0</v>
      </c>
      <c r="K136" s="118">
        <v>65.03</v>
      </c>
      <c r="L136" s="123">
        <f t="shared" si="3"/>
        <v>65.03</v>
      </c>
      <c r="M136" s="122"/>
    </row>
    <row r="137" spans="1:13">
      <c r="A137" s="118" t="s">
        <v>18</v>
      </c>
      <c r="B137" s="118" t="s">
        <v>1683</v>
      </c>
      <c r="C137" s="118" t="s">
        <v>1684</v>
      </c>
      <c r="D137" s="118" t="s">
        <v>1660</v>
      </c>
      <c r="E137" s="118" t="s">
        <v>35</v>
      </c>
      <c r="F137" s="118" t="s">
        <v>644</v>
      </c>
      <c r="G137" s="118" t="s">
        <v>645</v>
      </c>
      <c r="H137" s="118">
        <v>2</v>
      </c>
      <c r="I137" s="118">
        <v>4</v>
      </c>
      <c r="J137" s="118">
        <v>0</v>
      </c>
      <c r="K137" s="118">
        <v>4</v>
      </c>
      <c r="L137" s="123">
        <f t="shared" si="3"/>
        <v>4</v>
      </c>
      <c r="M137" s="122"/>
    </row>
    <row r="138" spans="1:13">
      <c r="A138" s="118" t="s">
        <v>18</v>
      </c>
      <c r="B138" s="118" t="s">
        <v>1685</v>
      </c>
      <c r="C138" s="118" t="s">
        <v>1686</v>
      </c>
      <c r="D138" s="118" t="s">
        <v>1660</v>
      </c>
      <c r="E138" s="118" t="s">
        <v>33</v>
      </c>
      <c r="F138" s="118" t="s">
        <v>34</v>
      </c>
      <c r="G138" s="118"/>
      <c r="H138" s="118">
        <v>1</v>
      </c>
      <c r="I138" s="118">
        <v>8.7100000000000009</v>
      </c>
      <c r="J138" s="118">
        <v>0</v>
      </c>
      <c r="K138" s="118">
        <v>8.7100000000000009</v>
      </c>
      <c r="L138" s="123">
        <f t="shared" si="3"/>
        <v>8.7100000000000009</v>
      </c>
      <c r="M138" s="122"/>
    </row>
    <row r="139" spans="1:13">
      <c r="A139" s="118" t="s">
        <v>18</v>
      </c>
      <c r="B139" s="118" t="s">
        <v>1685</v>
      </c>
      <c r="C139" s="118" t="s">
        <v>1686</v>
      </c>
      <c r="D139" s="118" t="s">
        <v>1660</v>
      </c>
      <c r="E139" s="118" t="s">
        <v>35</v>
      </c>
      <c r="F139" s="118" t="s">
        <v>210</v>
      </c>
      <c r="G139" s="118" t="s">
        <v>211</v>
      </c>
      <c r="H139" s="118">
        <v>1</v>
      </c>
      <c r="I139" s="118">
        <v>9.2899999999999991</v>
      </c>
      <c r="J139" s="118">
        <v>0</v>
      </c>
      <c r="K139" s="118">
        <v>9.2899999999999991</v>
      </c>
      <c r="L139" s="123">
        <f t="shared" si="3"/>
        <v>9.2899999999999991</v>
      </c>
      <c r="M139" s="122"/>
    </row>
    <row r="140" spans="1:13">
      <c r="A140" s="118" t="s">
        <v>18</v>
      </c>
      <c r="B140" s="118" t="s">
        <v>1687</v>
      </c>
      <c r="C140" s="118" t="s">
        <v>1688</v>
      </c>
      <c r="D140" s="118" t="s">
        <v>1660</v>
      </c>
      <c r="E140" s="118" t="s">
        <v>33</v>
      </c>
      <c r="F140" s="118" t="s">
        <v>34</v>
      </c>
      <c r="G140" s="118"/>
      <c r="H140" s="118">
        <v>1</v>
      </c>
      <c r="I140" s="118">
        <v>8.7100000000000009</v>
      </c>
      <c r="J140" s="118">
        <v>2</v>
      </c>
      <c r="K140" s="118">
        <v>10.71</v>
      </c>
      <c r="L140" s="123">
        <f t="shared" si="3"/>
        <v>10.71</v>
      </c>
      <c r="M140" s="122"/>
    </row>
    <row r="141" spans="1:13">
      <c r="A141" s="118" t="s">
        <v>18</v>
      </c>
      <c r="B141" s="118" t="s">
        <v>1687</v>
      </c>
      <c r="C141" s="118" t="s">
        <v>1688</v>
      </c>
      <c r="D141" s="118" t="s">
        <v>1660</v>
      </c>
      <c r="E141" s="118" t="s">
        <v>35</v>
      </c>
      <c r="F141" s="118" t="s">
        <v>210</v>
      </c>
      <c r="G141" s="118" t="s">
        <v>211</v>
      </c>
      <c r="H141" s="118">
        <v>1</v>
      </c>
      <c r="I141" s="118">
        <v>9.2899999999999991</v>
      </c>
      <c r="J141" s="118">
        <v>0</v>
      </c>
      <c r="K141" s="118">
        <v>9.2899999999999991</v>
      </c>
      <c r="L141" s="123">
        <f t="shared" si="3"/>
        <v>9.2899999999999991</v>
      </c>
      <c r="M141" s="122"/>
    </row>
    <row r="142" spans="1:13">
      <c r="A142" s="118" t="s">
        <v>18</v>
      </c>
      <c r="B142" s="118" t="s">
        <v>1483</v>
      </c>
      <c r="C142" s="118" t="s">
        <v>1484</v>
      </c>
      <c r="D142" s="118" t="s">
        <v>1660</v>
      </c>
      <c r="E142" s="118" t="s">
        <v>35</v>
      </c>
      <c r="F142" s="118" t="s">
        <v>644</v>
      </c>
      <c r="G142" s="118" t="s">
        <v>645</v>
      </c>
      <c r="H142" s="118">
        <v>1</v>
      </c>
      <c r="I142" s="118">
        <v>2</v>
      </c>
      <c r="J142" s="118">
        <v>0</v>
      </c>
      <c r="K142" s="118">
        <v>2</v>
      </c>
      <c r="L142" s="123">
        <f t="shared" si="3"/>
        <v>2</v>
      </c>
      <c r="M142" s="122"/>
    </row>
    <row r="143" spans="1:13">
      <c r="A143" s="118" t="s">
        <v>18</v>
      </c>
      <c r="B143" s="118" t="s">
        <v>744</v>
      </c>
      <c r="C143" s="118" t="s">
        <v>745</v>
      </c>
      <c r="D143" s="118" t="s">
        <v>1476</v>
      </c>
      <c r="E143" s="118" t="s">
        <v>33</v>
      </c>
      <c r="F143" s="118" t="s">
        <v>34</v>
      </c>
      <c r="G143" s="118"/>
      <c r="H143" s="118">
        <v>3</v>
      </c>
      <c r="I143" s="118">
        <v>26.13</v>
      </c>
      <c r="J143" s="118">
        <v>6.85</v>
      </c>
      <c r="K143" s="118">
        <v>32.979999999999997</v>
      </c>
      <c r="L143" s="123">
        <f t="shared" si="3"/>
        <v>32.979999999999997</v>
      </c>
      <c r="M143" s="122"/>
    </row>
    <row r="144" spans="1:13">
      <c r="A144" s="118" t="s">
        <v>18</v>
      </c>
      <c r="B144" s="118" t="s">
        <v>744</v>
      </c>
      <c r="C144" s="118" t="s">
        <v>745</v>
      </c>
      <c r="D144" s="118" t="s">
        <v>1660</v>
      </c>
      <c r="E144" s="118" t="s">
        <v>33</v>
      </c>
      <c r="F144" s="118" t="s">
        <v>34</v>
      </c>
      <c r="G144" s="118"/>
      <c r="H144" s="118">
        <v>2</v>
      </c>
      <c r="I144" s="118">
        <v>17.420000000000002</v>
      </c>
      <c r="J144" s="118">
        <v>0</v>
      </c>
      <c r="K144" s="118">
        <v>17.420000000000002</v>
      </c>
      <c r="L144" s="123">
        <f t="shared" si="3"/>
        <v>17.420000000000002</v>
      </c>
      <c r="M144" s="122"/>
    </row>
    <row r="145" spans="1:13">
      <c r="A145" s="118" t="s">
        <v>18</v>
      </c>
      <c r="B145" s="118" t="s">
        <v>744</v>
      </c>
      <c r="C145" s="118" t="s">
        <v>745</v>
      </c>
      <c r="D145" s="118" t="s">
        <v>1476</v>
      </c>
      <c r="E145" s="118" t="s">
        <v>35</v>
      </c>
      <c r="F145" s="118" t="s">
        <v>210</v>
      </c>
      <c r="G145" s="118" t="s">
        <v>211</v>
      </c>
      <c r="H145" s="118">
        <v>6</v>
      </c>
      <c r="I145" s="118">
        <v>55.74</v>
      </c>
      <c r="J145" s="118">
        <v>0</v>
      </c>
      <c r="K145" s="118">
        <v>55.74</v>
      </c>
      <c r="L145" s="123">
        <f t="shared" si="3"/>
        <v>55.74</v>
      </c>
      <c r="M145" s="122"/>
    </row>
    <row r="146" spans="1:13">
      <c r="A146" s="118" t="s">
        <v>18</v>
      </c>
      <c r="B146" s="118" t="s">
        <v>744</v>
      </c>
      <c r="C146" s="118" t="s">
        <v>745</v>
      </c>
      <c r="D146" s="118" t="s">
        <v>1660</v>
      </c>
      <c r="E146" s="118" t="s">
        <v>35</v>
      </c>
      <c r="F146" s="118" t="s">
        <v>210</v>
      </c>
      <c r="G146" s="118" t="s">
        <v>211</v>
      </c>
      <c r="H146" s="118">
        <v>2</v>
      </c>
      <c r="I146" s="118">
        <v>18.579999999999998</v>
      </c>
      <c r="J146" s="118">
        <v>0</v>
      </c>
      <c r="K146" s="118">
        <v>18.579999999999998</v>
      </c>
      <c r="L146" s="123">
        <f t="shared" si="3"/>
        <v>18.579999999999998</v>
      </c>
      <c r="M146" s="122"/>
    </row>
    <row r="147" spans="1:13">
      <c r="A147" s="118" t="s">
        <v>18</v>
      </c>
      <c r="B147" s="118" t="s">
        <v>1485</v>
      </c>
      <c r="C147" s="118" t="s">
        <v>1486</v>
      </c>
      <c r="D147" s="118" t="s">
        <v>1660</v>
      </c>
      <c r="E147" s="118" t="s">
        <v>33</v>
      </c>
      <c r="F147" s="118" t="s">
        <v>34</v>
      </c>
      <c r="G147" s="118"/>
      <c r="H147" s="118">
        <v>7</v>
      </c>
      <c r="I147" s="118">
        <v>60.97</v>
      </c>
      <c r="J147" s="118">
        <v>4</v>
      </c>
      <c r="K147" s="118">
        <v>64.97</v>
      </c>
      <c r="L147" s="123">
        <f t="shared" si="3"/>
        <v>64.97</v>
      </c>
      <c r="M147" s="122"/>
    </row>
    <row r="148" spans="1:13">
      <c r="A148" s="118" t="s">
        <v>18</v>
      </c>
      <c r="B148" s="118" t="s">
        <v>1485</v>
      </c>
      <c r="C148" s="118" t="s">
        <v>1486</v>
      </c>
      <c r="D148" s="118" t="s">
        <v>1660</v>
      </c>
      <c r="E148" s="118" t="s">
        <v>35</v>
      </c>
      <c r="F148" s="118" t="s">
        <v>210</v>
      </c>
      <c r="G148" s="118" t="s">
        <v>211</v>
      </c>
      <c r="H148" s="118">
        <v>7</v>
      </c>
      <c r="I148" s="118">
        <v>65.03</v>
      </c>
      <c r="J148" s="118">
        <v>0</v>
      </c>
      <c r="K148" s="118">
        <v>65.03</v>
      </c>
      <c r="L148" s="123">
        <f t="shared" si="3"/>
        <v>65.03</v>
      </c>
      <c r="M148" s="122"/>
    </row>
    <row r="149" spans="1:13">
      <c r="A149" s="118" t="s">
        <v>18</v>
      </c>
      <c r="B149" s="118" t="s">
        <v>1485</v>
      </c>
      <c r="C149" s="118" t="s">
        <v>1486</v>
      </c>
      <c r="D149" s="118" t="s">
        <v>1660</v>
      </c>
      <c r="E149" s="118" t="s">
        <v>35</v>
      </c>
      <c r="F149" s="118" t="s">
        <v>390</v>
      </c>
      <c r="G149" s="118" t="s">
        <v>784</v>
      </c>
      <c r="H149" s="118">
        <v>1</v>
      </c>
      <c r="I149" s="118">
        <v>1.72</v>
      </c>
      <c r="J149" s="118">
        <v>0</v>
      </c>
      <c r="K149" s="118">
        <v>1.72</v>
      </c>
      <c r="L149" s="123">
        <f t="shared" si="3"/>
        <v>1.72</v>
      </c>
      <c r="M149" s="122"/>
    </row>
    <row r="150" spans="1:13">
      <c r="A150" s="118" t="s">
        <v>18</v>
      </c>
      <c r="B150" s="118" t="s">
        <v>1485</v>
      </c>
      <c r="C150" s="118" t="s">
        <v>1486</v>
      </c>
      <c r="D150" s="118" t="s">
        <v>1660</v>
      </c>
      <c r="E150" s="118" t="s">
        <v>35</v>
      </c>
      <c r="F150" s="118" t="s">
        <v>391</v>
      </c>
      <c r="G150" s="118" t="s">
        <v>392</v>
      </c>
      <c r="H150" s="118">
        <v>1</v>
      </c>
      <c r="I150" s="118">
        <v>1.1499999999999999</v>
      </c>
      <c r="J150" s="118">
        <v>0</v>
      </c>
      <c r="K150" s="118">
        <v>1.1499999999999999</v>
      </c>
      <c r="L150" s="123">
        <f t="shared" si="3"/>
        <v>1.1499999999999999</v>
      </c>
      <c r="M150" s="122"/>
    </row>
    <row r="151" spans="1:13">
      <c r="A151" s="118" t="s">
        <v>18</v>
      </c>
      <c r="B151" s="118" t="s">
        <v>1689</v>
      </c>
      <c r="C151" s="118" t="s">
        <v>1690</v>
      </c>
      <c r="D151" s="118" t="s">
        <v>1660</v>
      </c>
      <c r="E151" s="118" t="s">
        <v>33</v>
      </c>
      <c r="F151" s="118" t="s">
        <v>34</v>
      </c>
      <c r="G151" s="118"/>
      <c r="H151" s="118">
        <v>1</v>
      </c>
      <c r="I151" s="118">
        <v>8.7100000000000009</v>
      </c>
      <c r="J151" s="118">
        <v>4</v>
      </c>
      <c r="K151" s="118">
        <v>12.71</v>
      </c>
      <c r="L151" s="123">
        <f t="shared" si="3"/>
        <v>12.71</v>
      </c>
      <c r="M151" s="122"/>
    </row>
    <row r="152" spans="1:13">
      <c r="A152" s="118" t="s">
        <v>18</v>
      </c>
      <c r="B152" s="118" t="s">
        <v>1691</v>
      </c>
      <c r="C152" s="118" t="s">
        <v>1692</v>
      </c>
      <c r="D152" s="118" t="s">
        <v>1660</v>
      </c>
      <c r="E152" s="118" t="s">
        <v>33</v>
      </c>
      <c r="F152" s="118" t="s">
        <v>34</v>
      </c>
      <c r="G152" s="118"/>
      <c r="H152" s="118">
        <v>1</v>
      </c>
      <c r="I152" s="118">
        <v>8.7100000000000009</v>
      </c>
      <c r="J152" s="118">
        <v>0</v>
      </c>
      <c r="K152" s="118">
        <v>8.7100000000000009</v>
      </c>
      <c r="L152" s="123">
        <f t="shared" si="3"/>
        <v>8.7100000000000009</v>
      </c>
      <c r="M152" s="122"/>
    </row>
    <row r="153" spans="1:13">
      <c r="A153" s="118" t="s">
        <v>18</v>
      </c>
      <c r="B153" s="118" t="s">
        <v>1271</v>
      </c>
      <c r="C153" s="118" t="s">
        <v>1272</v>
      </c>
      <c r="D153" s="118" t="s">
        <v>1660</v>
      </c>
      <c r="E153" s="118" t="s">
        <v>33</v>
      </c>
      <c r="F153" s="118" t="s">
        <v>34</v>
      </c>
      <c r="G153" s="118"/>
      <c r="H153" s="118">
        <v>2</v>
      </c>
      <c r="I153" s="118">
        <v>17.420000000000002</v>
      </c>
      <c r="J153" s="118">
        <v>8</v>
      </c>
      <c r="K153" s="118">
        <v>25.42</v>
      </c>
      <c r="L153" s="123">
        <f t="shared" si="3"/>
        <v>25.42</v>
      </c>
      <c r="M153" s="122"/>
    </row>
    <row r="154" spans="1:13">
      <c r="A154" s="118" t="s">
        <v>18</v>
      </c>
      <c r="B154" s="118" t="s">
        <v>1271</v>
      </c>
      <c r="C154" s="118" t="s">
        <v>1272</v>
      </c>
      <c r="D154" s="118" t="s">
        <v>1660</v>
      </c>
      <c r="E154" s="118" t="s">
        <v>35</v>
      </c>
      <c r="F154" s="118" t="s">
        <v>210</v>
      </c>
      <c r="G154" s="118" t="s">
        <v>211</v>
      </c>
      <c r="H154" s="118">
        <v>3</v>
      </c>
      <c r="I154" s="118">
        <v>27.87</v>
      </c>
      <c r="J154" s="118">
        <v>0</v>
      </c>
      <c r="K154" s="118">
        <v>27.87</v>
      </c>
      <c r="L154" s="123">
        <f t="shared" si="3"/>
        <v>27.87</v>
      </c>
      <c r="M154" s="122"/>
    </row>
    <row r="155" spans="1:13">
      <c r="A155" s="118" t="s">
        <v>18</v>
      </c>
      <c r="B155" s="118" t="s">
        <v>332</v>
      </c>
      <c r="C155" s="118" t="s">
        <v>333</v>
      </c>
      <c r="D155" s="118" t="s">
        <v>1660</v>
      </c>
      <c r="E155" s="118" t="s">
        <v>33</v>
      </c>
      <c r="F155" s="118" t="s">
        <v>34</v>
      </c>
      <c r="G155" s="118"/>
      <c r="H155" s="118">
        <v>1</v>
      </c>
      <c r="I155" s="118">
        <v>8.7100000000000009</v>
      </c>
      <c r="J155" s="118">
        <v>0</v>
      </c>
      <c r="K155" s="118">
        <v>8.7100000000000009</v>
      </c>
      <c r="L155" s="123">
        <f t="shared" si="3"/>
        <v>8.7100000000000009</v>
      </c>
      <c r="M155" s="122"/>
    </row>
    <row r="156" spans="1:13">
      <c r="A156" s="118" t="s">
        <v>18</v>
      </c>
      <c r="B156" s="118" t="s">
        <v>332</v>
      </c>
      <c r="C156" s="118" t="s">
        <v>333</v>
      </c>
      <c r="D156" s="118" t="s">
        <v>1660</v>
      </c>
      <c r="E156" s="118" t="s">
        <v>35</v>
      </c>
      <c r="F156" s="118" t="s">
        <v>644</v>
      </c>
      <c r="G156" s="118" t="s">
        <v>645</v>
      </c>
      <c r="H156" s="118">
        <v>1</v>
      </c>
      <c r="I156" s="118">
        <v>2</v>
      </c>
      <c r="J156" s="118">
        <v>0</v>
      </c>
      <c r="K156" s="118">
        <v>2</v>
      </c>
      <c r="L156" s="123">
        <f t="shared" si="3"/>
        <v>2</v>
      </c>
      <c r="M156" s="122"/>
    </row>
    <row r="157" spans="1:13">
      <c r="A157" s="118" t="s">
        <v>18</v>
      </c>
      <c r="B157" s="118" t="s">
        <v>1487</v>
      </c>
      <c r="C157" s="118" t="s">
        <v>1488</v>
      </c>
      <c r="D157" s="118" t="s">
        <v>1660</v>
      </c>
      <c r="E157" s="118" t="s">
        <v>33</v>
      </c>
      <c r="F157" s="118" t="s">
        <v>34</v>
      </c>
      <c r="G157" s="118"/>
      <c r="H157" s="118">
        <v>1</v>
      </c>
      <c r="I157" s="118">
        <v>8.7100000000000009</v>
      </c>
      <c r="J157" s="118">
        <v>0</v>
      </c>
      <c r="K157" s="118">
        <v>8.7100000000000009</v>
      </c>
      <c r="L157" s="123">
        <f t="shared" si="3"/>
        <v>8.7100000000000009</v>
      </c>
      <c r="M157" s="122"/>
    </row>
    <row r="158" spans="1:13">
      <c r="A158" s="118" t="s">
        <v>18</v>
      </c>
      <c r="B158" s="118" t="s">
        <v>1487</v>
      </c>
      <c r="C158" s="118" t="s">
        <v>1488</v>
      </c>
      <c r="D158" s="118" t="s">
        <v>1660</v>
      </c>
      <c r="E158" s="118" t="s">
        <v>35</v>
      </c>
      <c r="F158" s="118" t="s">
        <v>210</v>
      </c>
      <c r="G158" s="118" t="s">
        <v>211</v>
      </c>
      <c r="H158" s="118">
        <v>1</v>
      </c>
      <c r="I158" s="118">
        <v>9.2899999999999991</v>
      </c>
      <c r="J158" s="118">
        <v>0</v>
      </c>
      <c r="K158" s="118">
        <v>9.2899999999999991</v>
      </c>
      <c r="L158" s="123">
        <f t="shared" si="3"/>
        <v>9.2899999999999991</v>
      </c>
      <c r="M158" s="122"/>
    </row>
    <row r="159" spans="1:13">
      <c r="A159" s="118" t="s">
        <v>18</v>
      </c>
      <c r="B159" s="118" t="s">
        <v>753</v>
      </c>
      <c r="C159" s="118" t="s">
        <v>754</v>
      </c>
      <c r="D159" s="118" t="s">
        <v>1660</v>
      </c>
      <c r="E159" s="118" t="s">
        <v>33</v>
      </c>
      <c r="F159" s="118" t="s">
        <v>34</v>
      </c>
      <c r="G159" s="118"/>
      <c r="H159" s="118">
        <v>1</v>
      </c>
      <c r="I159" s="118">
        <v>8.7100000000000009</v>
      </c>
      <c r="J159" s="118">
        <v>0</v>
      </c>
      <c r="K159" s="118">
        <v>8.7100000000000009</v>
      </c>
      <c r="L159" s="123">
        <f t="shared" si="3"/>
        <v>8.7100000000000009</v>
      </c>
      <c r="M159" s="122"/>
    </row>
    <row r="160" spans="1:13">
      <c r="A160" s="118" t="s">
        <v>18</v>
      </c>
      <c r="B160" s="118" t="s">
        <v>753</v>
      </c>
      <c r="C160" s="118" t="s">
        <v>754</v>
      </c>
      <c r="D160" s="118" t="s">
        <v>1660</v>
      </c>
      <c r="E160" s="118" t="s">
        <v>35</v>
      </c>
      <c r="F160" s="118" t="s">
        <v>646</v>
      </c>
      <c r="G160" s="118" t="s">
        <v>647</v>
      </c>
      <c r="H160" s="118">
        <v>1</v>
      </c>
      <c r="I160" s="118">
        <v>1</v>
      </c>
      <c r="J160" s="118">
        <v>0</v>
      </c>
      <c r="K160" s="118">
        <v>1</v>
      </c>
      <c r="L160" s="123">
        <f t="shared" si="3"/>
        <v>1</v>
      </c>
      <c r="M160" s="122"/>
    </row>
    <row r="161" spans="1:13">
      <c r="A161" s="118" t="s">
        <v>18</v>
      </c>
      <c r="B161" s="118" t="s">
        <v>1371</v>
      </c>
      <c r="C161" s="118" t="s">
        <v>1372</v>
      </c>
      <c r="D161" s="118" t="s">
        <v>1660</v>
      </c>
      <c r="E161" s="118" t="s">
        <v>33</v>
      </c>
      <c r="F161" s="118" t="s">
        <v>34</v>
      </c>
      <c r="G161" s="118"/>
      <c r="H161" s="118">
        <v>2</v>
      </c>
      <c r="I161" s="118">
        <v>17.420000000000002</v>
      </c>
      <c r="J161" s="118">
        <v>2</v>
      </c>
      <c r="K161" s="118">
        <v>19.420000000000002</v>
      </c>
      <c r="L161" s="123">
        <f t="shared" si="3"/>
        <v>19.420000000000002</v>
      </c>
      <c r="M161" s="122"/>
    </row>
    <row r="162" spans="1:13">
      <c r="A162" s="118" t="s">
        <v>18</v>
      </c>
      <c r="B162" s="118" t="s">
        <v>1371</v>
      </c>
      <c r="C162" s="118" t="s">
        <v>1372</v>
      </c>
      <c r="D162" s="118" t="s">
        <v>1660</v>
      </c>
      <c r="E162" s="118" t="s">
        <v>35</v>
      </c>
      <c r="F162" s="118" t="s">
        <v>210</v>
      </c>
      <c r="G162" s="118" t="s">
        <v>211</v>
      </c>
      <c r="H162" s="118">
        <v>2</v>
      </c>
      <c r="I162" s="118">
        <v>18.579999999999998</v>
      </c>
      <c r="J162" s="118">
        <v>0</v>
      </c>
      <c r="K162" s="118">
        <v>18.579999999999998</v>
      </c>
      <c r="L162" s="123">
        <f t="shared" si="3"/>
        <v>18.579999999999998</v>
      </c>
      <c r="M162" s="122"/>
    </row>
    <row r="163" spans="1:13">
      <c r="A163" s="118" t="s">
        <v>18</v>
      </c>
      <c r="B163" s="118" t="s">
        <v>1371</v>
      </c>
      <c r="C163" s="118" t="s">
        <v>1372</v>
      </c>
      <c r="D163" s="118" t="s">
        <v>1660</v>
      </c>
      <c r="E163" s="118" t="s">
        <v>35</v>
      </c>
      <c r="F163" s="118" t="s">
        <v>53</v>
      </c>
      <c r="G163" s="118" t="s">
        <v>1094</v>
      </c>
      <c r="H163" s="118">
        <v>1</v>
      </c>
      <c r="I163" s="118">
        <v>1.25</v>
      </c>
      <c r="J163" s="118">
        <v>0</v>
      </c>
      <c r="K163" s="118">
        <v>1.25</v>
      </c>
      <c r="L163" s="123">
        <f t="shared" si="3"/>
        <v>1.25</v>
      </c>
      <c r="M163" s="122"/>
    </row>
    <row r="164" spans="1:13">
      <c r="A164" s="118" t="s">
        <v>18</v>
      </c>
      <c r="B164" s="118" t="s">
        <v>1371</v>
      </c>
      <c r="C164" s="118" t="s">
        <v>1372</v>
      </c>
      <c r="D164" s="118" t="s">
        <v>1660</v>
      </c>
      <c r="E164" s="118" t="s">
        <v>35</v>
      </c>
      <c r="F164" s="118" t="s">
        <v>644</v>
      </c>
      <c r="G164" s="118" t="s">
        <v>645</v>
      </c>
      <c r="H164" s="118">
        <v>1</v>
      </c>
      <c r="I164" s="118">
        <v>2</v>
      </c>
      <c r="J164" s="118">
        <v>0</v>
      </c>
      <c r="K164" s="118">
        <v>2</v>
      </c>
      <c r="L164" s="123">
        <f t="shared" si="3"/>
        <v>2</v>
      </c>
      <c r="M164" s="122"/>
    </row>
    <row r="165" spans="1:13">
      <c r="A165" s="118" t="s">
        <v>20</v>
      </c>
      <c r="B165" s="118" t="s">
        <v>1019</v>
      </c>
      <c r="C165" s="118" t="s">
        <v>1020</v>
      </c>
      <c r="D165" s="118" t="s">
        <v>1660</v>
      </c>
      <c r="E165" s="118" t="s">
        <v>33</v>
      </c>
      <c r="F165" s="118" t="s">
        <v>34</v>
      </c>
      <c r="G165" s="118"/>
      <c r="H165" s="118">
        <v>2</v>
      </c>
      <c r="I165" s="118">
        <v>17.420000000000002</v>
      </c>
      <c r="J165" s="118">
        <v>0</v>
      </c>
      <c r="K165" s="118">
        <v>17.420000000000002</v>
      </c>
      <c r="L165" s="123">
        <f t="shared" si="3"/>
        <v>17.420000000000002</v>
      </c>
      <c r="M165" s="122"/>
    </row>
    <row r="166" spans="1:13">
      <c r="A166" s="118" t="s">
        <v>20</v>
      </c>
      <c r="B166" s="118" t="s">
        <v>1019</v>
      </c>
      <c r="C166" s="118" t="s">
        <v>1020</v>
      </c>
      <c r="D166" s="118" t="s">
        <v>1660</v>
      </c>
      <c r="E166" s="118" t="s">
        <v>35</v>
      </c>
      <c r="F166" s="118" t="s">
        <v>644</v>
      </c>
      <c r="G166" s="118" t="s">
        <v>645</v>
      </c>
      <c r="H166" s="118">
        <v>1</v>
      </c>
      <c r="I166" s="118">
        <v>2</v>
      </c>
      <c r="J166" s="118">
        <v>0</v>
      </c>
      <c r="K166" s="118">
        <v>2</v>
      </c>
      <c r="L166" s="123">
        <f t="shared" si="3"/>
        <v>2</v>
      </c>
      <c r="M166" s="122"/>
    </row>
    <row r="167" spans="1:13">
      <c r="A167" s="118" t="s">
        <v>20</v>
      </c>
      <c r="B167" s="118" t="s">
        <v>746</v>
      </c>
      <c r="C167" s="118" t="s">
        <v>747</v>
      </c>
      <c r="D167" s="118" t="s">
        <v>1660</v>
      </c>
      <c r="E167" s="118" t="s">
        <v>33</v>
      </c>
      <c r="F167" s="118" t="s">
        <v>34</v>
      </c>
      <c r="G167" s="118"/>
      <c r="H167" s="118">
        <v>14</v>
      </c>
      <c r="I167" s="118">
        <v>121.94</v>
      </c>
      <c r="J167" s="118">
        <v>3</v>
      </c>
      <c r="K167" s="118">
        <v>124.94</v>
      </c>
      <c r="L167" s="123">
        <f t="shared" si="3"/>
        <v>124.94</v>
      </c>
      <c r="M167" s="122"/>
    </row>
    <row r="168" spans="1:13">
      <c r="A168" s="118" t="s">
        <v>20</v>
      </c>
      <c r="B168" s="118" t="s">
        <v>746</v>
      </c>
      <c r="C168" s="118" t="s">
        <v>747</v>
      </c>
      <c r="D168" s="118" t="s">
        <v>1660</v>
      </c>
      <c r="E168" s="118" t="s">
        <v>35</v>
      </c>
      <c r="F168" s="118" t="s">
        <v>210</v>
      </c>
      <c r="G168" s="118" t="s">
        <v>211</v>
      </c>
      <c r="H168" s="118">
        <v>12</v>
      </c>
      <c r="I168" s="118">
        <v>111.48</v>
      </c>
      <c r="J168" s="118">
        <v>0</v>
      </c>
      <c r="K168" s="118">
        <v>111.48</v>
      </c>
      <c r="L168" s="123">
        <f t="shared" si="3"/>
        <v>111.48</v>
      </c>
      <c r="M168" s="122"/>
    </row>
    <row r="169" spans="1:13">
      <c r="A169" s="118" t="s">
        <v>20</v>
      </c>
      <c r="B169" s="118" t="s">
        <v>746</v>
      </c>
      <c r="C169" s="118" t="s">
        <v>747</v>
      </c>
      <c r="D169" s="118" t="s">
        <v>1660</v>
      </c>
      <c r="E169" s="118" t="s">
        <v>35</v>
      </c>
      <c r="F169" s="118" t="s">
        <v>755</v>
      </c>
      <c r="G169" s="118" t="s">
        <v>756</v>
      </c>
      <c r="H169" s="118">
        <v>3</v>
      </c>
      <c r="I169" s="118">
        <v>34.020000000000003</v>
      </c>
      <c r="J169" s="118">
        <v>0</v>
      </c>
      <c r="K169" s="118">
        <v>34.020000000000003</v>
      </c>
      <c r="L169" s="123">
        <f t="shared" si="3"/>
        <v>34.020000000000003</v>
      </c>
      <c r="M169" s="122"/>
    </row>
    <row r="170" spans="1:13">
      <c r="A170" s="118" t="s">
        <v>20</v>
      </c>
      <c r="B170" s="118" t="s">
        <v>763</v>
      </c>
      <c r="C170" s="118" t="s">
        <v>764</v>
      </c>
      <c r="D170" s="118" t="s">
        <v>1660</v>
      </c>
      <c r="E170" s="118" t="s">
        <v>33</v>
      </c>
      <c r="F170" s="118" t="s">
        <v>34</v>
      </c>
      <c r="G170" s="118"/>
      <c r="H170" s="118">
        <v>25</v>
      </c>
      <c r="I170" s="118">
        <v>217.75</v>
      </c>
      <c r="J170" s="118">
        <v>14</v>
      </c>
      <c r="K170" s="118">
        <v>231.75</v>
      </c>
      <c r="L170" s="123">
        <f t="shared" si="3"/>
        <v>231.75</v>
      </c>
      <c r="M170" s="122"/>
    </row>
    <row r="171" spans="1:13">
      <c r="A171" s="118" t="s">
        <v>20</v>
      </c>
      <c r="B171" s="118" t="s">
        <v>763</v>
      </c>
      <c r="C171" s="118" t="s">
        <v>764</v>
      </c>
      <c r="D171" s="118" t="s">
        <v>1660</v>
      </c>
      <c r="E171" s="118" t="s">
        <v>35</v>
      </c>
      <c r="F171" s="118" t="s">
        <v>152</v>
      </c>
      <c r="G171" s="118" t="s">
        <v>1093</v>
      </c>
      <c r="H171" s="118">
        <v>1</v>
      </c>
      <c r="I171" s="118">
        <v>4.0599999999999996</v>
      </c>
      <c r="J171" s="118">
        <v>0</v>
      </c>
      <c r="K171" s="118">
        <v>4.0599999999999996</v>
      </c>
      <c r="L171" s="123">
        <f t="shared" si="3"/>
        <v>4.0599999999999996</v>
      </c>
      <c r="M171" s="122"/>
    </row>
    <row r="172" spans="1:13">
      <c r="A172" s="118" t="s">
        <v>20</v>
      </c>
      <c r="B172" s="118" t="s">
        <v>763</v>
      </c>
      <c r="C172" s="118" t="s">
        <v>764</v>
      </c>
      <c r="D172" s="118" t="s">
        <v>1660</v>
      </c>
      <c r="E172" s="118" t="s">
        <v>35</v>
      </c>
      <c r="F172" s="118" t="s">
        <v>324</v>
      </c>
      <c r="G172" s="118" t="s">
        <v>325</v>
      </c>
      <c r="H172" s="118">
        <v>2</v>
      </c>
      <c r="I172" s="118">
        <v>23.36</v>
      </c>
      <c r="J172" s="118">
        <v>0</v>
      </c>
      <c r="K172" s="118">
        <v>23.36</v>
      </c>
      <c r="L172" s="123">
        <f t="shared" si="3"/>
        <v>23.36</v>
      </c>
      <c r="M172" s="122"/>
    </row>
    <row r="173" spans="1:13">
      <c r="A173" s="118" t="s">
        <v>20</v>
      </c>
      <c r="B173" s="118" t="s">
        <v>763</v>
      </c>
      <c r="C173" s="118" t="s">
        <v>764</v>
      </c>
      <c r="D173" s="118" t="s">
        <v>1660</v>
      </c>
      <c r="E173" s="118" t="s">
        <v>35</v>
      </c>
      <c r="F173" s="118" t="s">
        <v>210</v>
      </c>
      <c r="G173" s="118" t="s">
        <v>211</v>
      </c>
      <c r="H173" s="118">
        <v>23</v>
      </c>
      <c r="I173" s="118">
        <v>213.67</v>
      </c>
      <c r="J173" s="118">
        <v>0</v>
      </c>
      <c r="K173" s="118">
        <v>213.67</v>
      </c>
      <c r="L173" s="123">
        <f t="shared" si="3"/>
        <v>213.67</v>
      </c>
      <c r="M173" s="122"/>
    </row>
    <row r="174" spans="1:13">
      <c r="A174" s="118" t="s">
        <v>20</v>
      </c>
      <c r="B174" s="118" t="s">
        <v>763</v>
      </c>
      <c r="C174" s="118" t="s">
        <v>764</v>
      </c>
      <c r="D174" s="118" t="s">
        <v>1660</v>
      </c>
      <c r="E174" s="118" t="s">
        <v>35</v>
      </c>
      <c r="F174" s="118" t="s">
        <v>53</v>
      </c>
      <c r="G174" s="118" t="s">
        <v>1094</v>
      </c>
      <c r="H174" s="118">
        <v>1</v>
      </c>
      <c r="I174" s="118">
        <v>1.25</v>
      </c>
      <c r="J174" s="118">
        <v>0</v>
      </c>
      <c r="K174" s="118">
        <v>1.25</v>
      </c>
      <c r="L174" s="123">
        <f t="shared" si="3"/>
        <v>1.25</v>
      </c>
      <c r="M174" s="122"/>
    </row>
    <row r="175" spans="1:13">
      <c r="A175" s="118" t="s">
        <v>20</v>
      </c>
      <c r="B175" s="118" t="s">
        <v>763</v>
      </c>
      <c r="C175" s="118" t="s">
        <v>764</v>
      </c>
      <c r="D175" s="118" t="s">
        <v>1660</v>
      </c>
      <c r="E175" s="118" t="s">
        <v>35</v>
      </c>
      <c r="F175" s="118" t="s">
        <v>755</v>
      </c>
      <c r="G175" s="118" t="s">
        <v>756</v>
      </c>
      <c r="H175" s="118">
        <v>4</v>
      </c>
      <c r="I175" s="118">
        <v>45.36</v>
      </c>
      <c r="J175" s="118">
        <v>0</v>
      </c>
      <c r="K175" s="118">
        <v>45.36</v>
      </c>
      <c r="L175" s="123">
        <f t="shared" si="3"/>
        <v>45.36</v>
      </c>
      <c r="M175" s="122"/>
    </row>
    <row r="176" spans="1:13">
      <c r="A176" s="118" t="s">
        <v>20</v>
      </c>
      <c r="B176" s="118" t="s">
        <v>763</v>
      </c>
      <c r="C176" s="118" t="s">
        <v>764</v>
      </c>
      <c r="D176" s="118" t="s">
        <v>1660</v>
      </c>
      <c r="E176" s="118" t="s">
        <v>35</v>
      </c>
      <c r="F176" s="118" t="s">
        <v>1095</v>
      </c>
      <c r="G176" s="118" t="s">
        <v>1096</v>
      </c>
      <c r="H176" s="118">
        <v>1</v>
      </c>
      <c r="I176" s="118">
        <v>0.46</v>
      </c>
      <c r="J176" s="118">
        <v>0</v>
      </c>
      <c r="K176" s="118">
        <v>0.46</v>
      </c>
      <c r="L176" s="123">
        <f t="shared" si="3"/>
        <v>0.46</v>
      </c>
      <c r="M176" s="122"/>
    </row>
    <row r="177" spans="1:13">
      <c r="A177" s="118" t="s">
        <v>20</v>
      </c>
      <c r="B177" s="118" t="s">
        <v>1489</v>
      </c>
      <c r="C177" s="118" t="s">
        <v>1490</v>
      </c>
      <c r="D177" s="118" t="s">
        <v>1476</v>
      </c>
      <c r="E177" s="118" t="s">
        <v>33</v>
      </c>
      <c r="F177" s="118" t="s">
        <v>34</v>
      </c>
      <c r="G177" s="118"/>
      <c r="H177" s="118">
        <v>1</v>
      </c>
      <c r="I177" s="118">
        <v>8.7100000000000009</v>
      </c>
      <c r="J177" s="118">
        <v>0</v>
      </c>
      <c r="K177" s="118">
        <v>8.7100000000000009</v>
      </c>
      <c r="L177" s="123">
        <f t="shared" si="3"/>
        <v>8.7100000000000009</v>
      </c>
      <c r="M177" s="122"/>
    </row>
    <row r="178" spans="1:13">
      <c r="A178" s="118" t="s">
        <v>20</v>
      </c>
      <c r="B178" s="118" t="s">
        <v>1489</v>
      </c>
      <c r="C178" s="118" t="s">
        <v>1490</v>
      </c>
      <c r="D178" s="118" t="s">
        <v>1476</v>
      </c>
      <c r="E178" s="118" t="s">
        <v>35</v>
      </c>
      <c r="F178" s="118" t="s">
        <v>210</v>
      </c>
      <c r="G178" s="118" t="s">
        <v>211</v>
      </c>
      <c r="H178" s="118">
        <v>1</v>
      </c>
      <c r="I178" s="118">
        <v>9.2899999999999991</v>
      </c>
      <c r="J178" s="118">
        <v>0</v>
      </c>
      <c r="K178" s="118">
        <v>9.2899999999999991</v>
      </c>
      <c r="L178" s="123">
        <f t="shared" si="3"/>
        <v>9.2899999999999991</v>
      </c>
      <c r="M178" s="122"/>
    </row>
    <row r="179" spans="1:13">
      <c r="A179" s="118" t="s">
        <v>20</v>
      </c>
      <c r="B179" s="118" t="s">
        <v>1273</v>
      </c>
      <c r="C179" s="118" t="s">
        <v>1274</v>
      </c>
      <c r="D179" s="118" t="s">
        <v>1660</v>
      </c>
      <c r="E179" s="118" t="s">
        <v>33</v>
      </c>
      <c r="F179" s="118" t="s">
        <v>34</v>
      </c>
      <c r="G179" s="118"/>
      <c r="H179" s="118">
        <v>1</v>
      </c>
      <c r="I179" s="118">
        <v>8.7100000000000009</v>
      </c>
      <c r="J179" s="118">
        <v>0</v>
      </c>
      <c r="K179" s="118">
        <v>8.7100000000000009</v>
      </c>
      <c r="L179" s="123">
        <f t="shared" si="3"/>
        <v>8.7100000000000009</v>
      </c>
      <c r="M179" s="122"/>
    </row>
    <row r="180" spans="1:13">
      <c r="A180" s="118" t="s">
        <v>20</v>
      </c>
      <c r="B180" s="118" t="s">
        <v>1273</v>
      </c>
      <c r="C180" s="118" t="s">
        <v>1274</v>
      </c>
      <c r="D180" s="118" t="s">
        <v>1660</v>
      </c>
      <c r="E180" s="118" t="s">
        <v>35</v>
      </c>
      <c r="F180" s="118" t="s">
        <v>152</v>
      </c>
      <c r="G180" s="118" t="s">
        <v>1093</v>
      </c>
      <c r="H180" s="118">
        <v>1</v>
      </c>
      <c r="I180" s="118">
        <v>4.0599999999999996</v>
      </c>
      <c r="J180" s="118">
        <v>0</v>
      </c>
      <c r="K180" s="118">
        <v>4.0599999999999996</v>
      </c>
      <c r="L180" s="123">
        <f t="shared" si="3"/>
        <v>4.0599999999999996</v>
      </c>
      <c r="M180" s="122"/>
    </row>
    <row r="181" spans="1:13">
      <c r="A181" s="118" t="s">
        <v>20</v>
      </c>
      <c r="B181" s="118" t="s">
        <v>1273</v>
      </c>
      <c r="C181" s="118" t="s">
        <v>1274</v>
      </c>
      <c r="D181" s="118" t="s">
        <v>1660</v>
      </c>
      <c r="E181" s="118" t="s">
        <v>35</v>
      </c>
      <c r="F181" s="118" t="s">
        <v>210</v>
      </c>
      <c r="G181" s="118" t="s">
        <v>211</v>
      </c>
      <c r="H181" s="118">
        <v>2</v>
      </c>
      <c r="I181" s="118">
        <v>18.579999999999998</v>
      </c>
      <c r="J181" s="118">
        <v>0</v>
      </c>
      <c r="K181" s="118">
        <v>18.579999999999998</v>
      </c>
      <c r="L181" s="123">
        <f t="shared" si="3"/>
        <v>18.579999999999998</v>
      </c>
      <c r="M181" s="122"/>
    </row>
    <row r="182" spans="1:13">
      <c r="A182" s="118" t="s">
        <v>20</v>
      </c>
      <c r="B182" s="118" t="s">
        <v>1273</v>
      </c>
      <c r="C182" s="118" t="s">
        <v>1274</v>
      </c>
      <c r="D182" s="118" t="s">
        <v>1660</v>
      </c>
      <c r="E182" s="118" t="s">
        <v>35</v>
      </c>
      <c r="F182" s="118" t="s">
        <v>53</v>
      </c>
      <c r="G182" s="118" t="s">
        <v>1094</v>
      </c>
      <c r="H182" s="118">
        <v>1</v>
      </c>
      <c r="I182" s="118">
        <v>1.25</v>
      </c>
      <c r="J182" s="118">
        <v>0</v>
      </c>
      <c r="K182" s="118">
        <v>1.25</v>
      </c>
      <c r="L182" s="123">
        <f t="shared" si="3"/>
        <v>1.25</v>
      </c>
      <c r="M182" s="122"/>
    </row>
    <row r="183" spans="1:13">
      <c r="A183" s="118" t="s">
        <v>20</v>
      </c>
      <c r="B183" s="118" t="s">
        <v>1693</v>
      </c>
      <c r="C183" s="118" t="s">
        <v>1694</v>
      </c>
      <c r="D183" s="118" t="s">
        <v>1660</v>
      </c>
      <c r="E183" s="118" t="s">
        <v>33</v>
      </c>
      <c r="F183" s="118" t="s">
        <v>34</v>
      </c>
      <c r="G183" s="118"/>
      <c r="H183" s="118">
        <v>1</v>
      </c>
      <c r="I183" s="118">
        <v>8.7100000000000009</v>
      </c>
      <c r="J183" s="118">
        <v>0</v>
      </c>
      <c r="K183" s="118">
        <v>8.7100000000000009</v>
      </c>
      <c r="L183" s="123">
        <f t="shared" si="3"/>
        <v>8.7100000000000009</v>
      </c>
      <c r="M183" s="122"/>
    </row>
    <row r="184" spans="1:13">
      <c r="A184" s="118" t="s">
        <v>20</v>
      </c>
      <c r="B184" s="118" t="s">
        <v>1275</v>
      </c>
      <c r="C184" s="118" t="s">
        <v>1276</v>
      </c>
      <c r="D184" s="118" t="s">
        <v>1660</v>
      </c>
      <c r="E184" s="118" t="s">
        <v>33</v>
      </c>
      <c r="F184" s="118" t="s">
        <v>34</v>
      </c>
      <c r="G184" s="118"/>
      <c r="H184" s="118">
        <v>1</v>
      </c>
      <c r="I184" s="118">
        <v>8.7100000000000009</v>
      </c>
      <c r="J184" s="118">
        <v>10</v>
      </c>
      <c r="K184" s="118">
        <v>18.71</v>
      </c>
      <c r="L184" s="123">
        <f t="shared" si="3"/>
        <v>18.71</v>
      </c>
      <c r="M184" s="122"/>
    </row>
    <row r="185" spans="1:13">
      <c r="A185" s="118" t="s">
        <v>20</v>
      </c>
      <c r="B185" s="118" t="s">
        <v>1275</v>
      </c>
      <c r="C185" s="118" t="s">
        <v>1276</v>
      </c>
      <c r="D185" s="118" t="s">
        <v>1660</v>
      </c>
      <c r="E185" s="118" t="s">
        <v>35</v>
      </c>
      <c r="F185" s="118" t="s">
        <v>210</v>
      </c>
      <c r="G185" s="118" t="s">
        <v>211</v>
      </c>
      <c r="H185" s="118">
        <v>5</v>
      </c>
      <c r="I185" s="118">
        <v>46.45</v>
      </c>
      <c r="J185" s="118">
        <v>0</v>
      </c>
      <c r="K185" s="118">
        <v>46.45</v>
      </c>
      <c r="L185" s="123">
        <f t="shared" si="3"/>
        <v>46.45</v>
      </c>
      <c r="M185" s="122"/>
    </row>
    <row r="186" spans="1:13">
      <c r="A186" s="118" t="s">
        <v>20</v>
      </c>
      <c r="B186" s="118" t="s">
        <v>1275</v>
      </c>
      <c r="C186" s="118" t="s">
        <v>1276</v>
      </c>
      <c r="D186" s="118" t="s">
        <v>1660</v>
      </c>
      <c r="E186" s="118" t="s">
        <v>35</v>
      </c>
      <c r="F186" s="118" t="s">
        <v>644</v>
      </c>
      <c r="G186" s="118" t="s">
        <v>645</v>
      </c>
      <c r="H186" s="118">
        <v>4</v>
      </c>
      <c r="I186" s="118">
        <v>8</v>
      </c>
      <c r="J186" s="118">
        <v>0</v>
      </c>
      <c r="K186" s="118">
        <v>8</v>
      </c>
      <c r="L186" s="123">
        <f t="shared" si="3"/>
        <v>8</v>
      </c>
      <c r="M186" s="122"/>
    </row>
    <row r="187" spans="1:13">
      <c r="A187" s="118" t="s">
        <v>20</v>
      </c>
      <c r="B187" s="118" t="s">
        <v>1491</v>
      </c>
      <c r="C187" s="118" t="s">
        <v>1492</v>
      </c>
      <c r="D187" s="118" t="s">
        <v>1660</v>
      </c>
      <c r="E187" s="118" t="s">
        <v>35</v>
      </c>
      <c r="F187" s="118" t="s">
        <v>646</v>
      </c>
      <c r="G187" s="118" t="s">
        <v>647</v>
      </c>
      <c r="H187" s="118">
        <v>1</v>
      </c>
      <c r="I187" s="118">
        <v>1</v>
      </c>
      <c r="J187" s="118">
        <v>0</v>
      </c>
      <c r="K187" s="118">
        <v>1</v>
      </c>
      <c r="L187" s="123">
        <f t="shared" si="3"/>
        <v>1</v>
      </c>
      <c r="M187" s="122"/>
    </row>
    <row r="188" spans="1:13">
      <c r="A188" s="118" t="s">
        <v>20</v>
      </c>
      <c r="B188" s="118" t="s">
        <v>748</v>
      </c>
      <c r="C188" s="118" t="s">
        <v>749</v>
      </c>
      <c r="D188" s="118" t="s">
        <v>1476</v>
      </c>
      <c r="E188" s="118" t="s">
        <v>33</v>
      </c>
      <c r="F188" s="118" t="s">
        <v>34</v>
      </c>
      <c r="G188" s="118"/>
      <c r="H188" s="118">
        <v>3</v>
      </c>
      <c r="I188" s="118">
        <v>26.13</v>
      </c>
      <c r="J188" s="118">
        <v>12</v>
      </c>
      <c r="K188" s="118">
        <v>38.130000000000003</v>
      </c>
      <c r="L188" s="123">
        <f t="shared" si="3"/>
        <v>38.130000000000003</v>
      </c>
      <c r="M188" s="122"/>
    </row>
    <row r="189" spans="1:13">
      <c r="A189" s="118" t="s">
        <v>20</v>
      </c>
      <c r="B189" s="118" t="s">
        <v>748</v>
      </c>
      <c r="C189" s="118" t="s">
        <v>749</v>
      </c>
      <c r="D189" s="118" t="s">
        <v>1660</v>
      </c>
      <c r="E189" s="118" t="s">
        <v>33</v>
      </c>
      <c r="F189" s="118" t="s">
        <v>34</v>
      </c>
      <c r="G189" s="118"/>
      <c r="H189" s="118">
        <v>6</v>
      </c>
      <c r="I189" s="118">
        <v>52.26</v>
      </c>
      <c r="J189" s="118">
        <v>16</v>
      </c>
      <c r="K189" s="118">
        <v>68.260000000000005</v>
      </c>
      <c r="L189" s="123">
        <f t="shared" si="3"/>
        <v>68.260000000000005</v>
      </c>
      <c r="M189" s="122"/>
    </row>
    <row r="190" spans="1:13">
      <c r="A190" s="118" t="s">
        <v>20</v>
      </c>
      <c r="B190" s="118" t="s">
        <v>748</v>
      </c>
      <c r="C190" s="118" t="s">
        <v>749</v>
      </c>
      <c r="D190" s="118" t="s">
        <v>1660</v>
      </c>
      <c r="E190" s="118" t="s">
        <v>35</v>
      </c>
      <c r="F190" s="118" t="s">
        <v>152</v>
      </c>
      <c r="G190" s="118" t="s">
        <v>1093</v>
      </c>
      <c r="H190" s="118">
        <v>1</v>
      </c>
      <c r="I190" s="118">
        <v>4.0599999999999996</v>
      </c>
      <c r="J190" s="118">
        <v>0</v>
      </c>
      <c r="K190" s="118">
        <v>4.0599999999999996</v>
      </c>
      <c r="L190" s="123">
        <f t="shared" si="3"/>
        <v>4.0599999999999996</v>
      </c>
      <c r="M190" s="122"/>
    </row>
    <row r="191" spans="1:13">
      <c r="A191" s="118" t="s">
        <v>20</v>
      </c>
      <c r="B191" s="118" t="s">
        <v>748</v>
      </c>
      <c r="C191" s="118" t="s">
        <v>749</v>
      </c>
      <c r="D191" s="118" t="s">
        <v>1660</v>
      </c>
      <c r="E191" s="118" t="s">
        <v>35</v>
      </c>
      <c r="F191" s="118" t="s">
        <v>324</v>
      </c>
      <c r="G191" s="118" t="s">
        <v>325</v>
      </c>
      <c r="H191" s="118">
        <v>2</v>
      </c>
      <c r="I191" s="118">
        <v>23.36</v>
      </c>
      <c r="J191" s="118">
        <v>0</v>
      </c>
      <c r="K191" s="118">
        <v>23.36</v>
      </c>
      <c r="L191" s="123">
        <f t="shared" si="3"/>
        <v>23.36</v>
      </c>
      <c r="M191" s="122"/>
    </row>
    <row r="192" spans="1:13">
      <c r="A192" s="118" t="s">
        <v>20</v>
      </c>
      <c r="B192" s="118" t="s">
        <v>748</v>
      </c>
      <c r="C192" s="118" t="s">
        <v>749</v>
      </c>
      <c r="D192" s="118" t="s">
        <v>1660</v>
      </c>
      <c r="E192" s="118" t="s">
        <v>35</v>
      </c>
      <c r="F192" s="118" t="s">
        <v>53</v>
      </c>
      <c r="G192" s="118" t="s">
        <v>1094</v>
      </c>
      <c r="H192" s="118">
        <v>2</v>
      </c>
      <c r="I192" s="118">
        <v>2.5</v>
      </c>
      <c r="J192" s="118">
        <v>0</v>
      </c>
      <c r="K192" s="118">
        <v>2.5</v>
      </c>
      <c r="L192" s="123">
        <f t="shared" si="3"/>
        <v>2.5</v>
      </c>
      <c r="M192" s="122"/>
    </row>
    <row r="193" spans="1:13">
      <c r="A193" s="118" t="s">
        <v>20</v>
      </c>
      <c r="B193" s="118" t="s">
        <v>748</v>
      </c>
      <c r="C193" s="118" t="s">
        <v>749</v>
      </c>
      <c r="D193" s="118" t="s">
        <v>1660</v>
      </c>
      <c r="E193" s="118" t="s">
        <v>35</v>
      </c>
      <c r="F193" s="118" t="s">
        <v>644</v>
      </c>
      <c r="G193" s="118" t="s">
        <v>645</v>
      </c>
      <c r="H193" s="118">
        <v>4</v>
      </c>
      <c r="I193" s="118">
        <v>8</v>
      </c>
      <c r="J193" s="118">
        <v>0</v>
      </c>
      <c r="K193" s="118">
        <v>8</v>
      </c>
      <c r="L193" s="123">
        <f t="shared" si="3"/>
        <v>8</v>
      </c>
      <c r="M193" s="122"/>
    </row>
    <row r="194" spans="1:13">
      <c r="A194" s="118" t="s">
        <v>20</v>
      </c>
      <c r="B194" s="118" t="s">
        <v>214</v>
      </c>
      <c r="C194" s="118" t="s">
        <v>215</v>
      </c>
      <c r="D194" s="118" t="s">
        <v>1660</v>
      </c>
      <c r="E194" s="118" t="s">
        <v>33</v>
      </c>
      <c r="F194" s="118" t="s">
        <v>34</v>
      </c>
      <c r="G194" s="118"/>
      <c r="H194" s="118">
        <v>6</v>
      </c>
      <c r="I194" s="118">
        <v>52.26</v>
      </c>
      <c r="J194" s="118">
        <v>4</v>
      </c>
      <c r="K194" s="118">
        <v>56.26</v>
      </c>
      <c r="L194" s="123">
        <f t="shared" si="3"/>
        <v>56.26</v>
      </c>
      <c r="M194" s="122"/>
    </row>
    <row r="195" spans="1:13">
      <c r="A195" s="118" t="s">
        <v>20</v>
      </c>
      <c r="B195" s="118" t="s">
        <v>214</v>
      </c>
      <c r="C195" s="118" t="s">
        <v>215</v>
      </c>
      <c r="D195" s="118" t="s">
        <v>1660</v>
      </c>
      <c r="E195" s="118" t="s">
        <v>35</v>
      </c>
      <c r="F195" s="118" t="s">
        <v>152</v>
      </c>
      <c r="G195" s="118" t="s">
        <v>1093</v>
      </c>
      <c r="H195" s="118">
        <v>1</v>
      </c>
      <c r="I195" s="118">
        <v>4.0599999999999996</v>
      </c>
      <c r="J195" s="118">
        <v>0</v>
      </c>
      <c r="K195" s="118">
        <v>4.0599999999999996</v>
      </c>
      <c r="L195" s="123">
        <f t="shared" si="3"/>
        <v>4.0599999999999996</v>
      </c>
      <c r="M195" s="122"/>
    </row>
    <row r="196" spans="1:13">
      <c r="A196" s="118" t="s">
        <v>20</v>
      </c>
      <c r="B196" s="118" t="s">
        <v>214</v>
      </c>
      <c r="C196" s="118" t="s">
        <v>215</v>
      </c>
      <c r="D196" s="118" t="s">
        <v>1660</v>
      </c>
      <c r="E196" s="118" t="s">
        <v>35</v>
      </c>
      <c r="F196" s="118" t="s">
        <v>210</v>
      </c>
      <c r="G196" s="118" t="s">
        <v>211</v>
      </c>
      <c r="H196" s="118">
        <v>7</v>
      </c>
      <c r="I196" s="118">
        <v>65.03</v>
      </c>
      <c r="J196" s="118">
        <v>0</v>
      </c>
      <c r="K196" s="118">
        <v>65.03</v>
      </c>
      <c r="L196" s="123">
        <f t="shared" si="3"/>
        <v>65.03</v>
      </c>
      <c r="M196" s="122"/>
    </row>
    <row r="197" spans="1:13">
      <c r="A197" s="118" t="s">
        <v>20</v>
      </c>
      <c r="B197" s="118" t="s">
        <v>214</v>
      </c>
      <c r="C197" s="118" t="s">
        <v>215</v>
      </c>
      <c r="D197" s="118" t="s">
        <v>1660</v>
      </c>
      <c r="E197" s="118" t="s">
        <v>35</v>
      </c>
      <c r="F197" s="118" t="s">
        <v>53</v>
      </c>
      <c r="G197" s="118" t="s">
        <v>1094</v>
      </c>
      <c r="H197" s="118">
        <v>1</v>
      </c>
      <c r="I197" s="118">
        <v>1.25</v>
      </c>
      <c r="J197" s="118">
        <v>0</v>
      </c>
      <c r="K197" s="118">
        <v>1.25</v>
      </c>
      <c r="L197" s="123">
        <f t="shared" ref="L197:L260" si="4">K197</f>
        <v>1.25</v>
      </c>
      <c r="M197" s="122"/>
    </row>
    <row r="198" spans="1:13">
      <c r="A198" s="118" t="s">
        <v>20</v>
      </c>
      <c r="B198" s="118" t="s">
        <v>214</v>
      </c>
      <c r="C198" s="118" t="s">
        <v>215</v>
      </c>
      <c r="D198" s="118" t="s">
        <v>1660</v>
      </c>
      <c r="E198" s="118" t="s">
        <v>35</v>
      </c>
      <c r="F198" s="118" t="s">
        <v>644</v>
      </c>
      <c r="G198" s="118" t="s">
        <v>645</v>
      </c>
      <c r="H198" s="118">
        <v>2</v>
      </c>
      <c r="I198" s="118">
        <v>4</v>
      </c>
      <c r="J198" s="118">
        <v>0</v>
      </c>
      <c r="K198" s="118">
        <v>4</v>
      </c>
      <c r="L198" s="123">
        <f t="shared" si="4"/>
        <v>4</v>
      </c>
      <c r="M198" s="122"/>
    </row>
    <row r="199" spans="1:13">
      <c r="A199" s="118" t="s">
        <v>20</v>
      </c>
      <c r="B199" s="118" t="s">
        <v>358</v>
      </c>
      <c r="C199" s="118" t="s">
        <v>359</v>
      </c>
      <c r="D199" s="118" t="s">
        <v>1660</v>
      </c>
      <c r="E199" s="118" t="s">
        <v>35</v>
      </c>
      <c r="F199" s="118" t="s">
        <v>644</v>
      </c>
      <c r="G199" s="118" t="s">
        <v>645</v>
      </c>
      <c r="H199" s="118">
        <v>1</v>
      </c>
      <c r="I199" s="118">
        <v>2</v>
      </c>
      <c r="J199" s="118">
        <v>0</v>
      </c>
      <c r="K199" s="118">
        <v>2</v>
      </c>
      <c r="L199" s="123">
        <f t="shared" si="4"/>
        <v>2</v>
      </c>
      <c r="M199" s="122"/>
    </row>
    <row r="200" spans="1:13">
      <c r="A200" s="118" t="s">
        <v>20</v>
      </c>
      <c r="B200" s="118" t="s">
        <v>1695</v>
      </c>
      <c r="C200" s="118" t="s">
        <v>1696</v>
      </c>
      <c r="D200" s="118" t="s">
        <v>1660</v>
      </c>
      <c r="E200" s="118" t="s">
        <v>35</v>
      </c>
      <c r="F200" s="118" t="s">
        <v>152</v>
      </c>
      <c r="G200" s="118" t="s">
        <v>1093</v>
      </c>
      <c r="H200" s="118">
        <v>2</v>
      </c>
      <c r="I200" s="118">
        <v>8.1199999999999992</v>
      </c>
      <c r="J200" s="118">
        <v>0</v>
      </c>
      <c r="K200" s="118">
        <v>8.1199999999999992</v>
      </c>
      <c r="L200" s="123">
        <f t="shared" si="4"/>
        <v>8.1199999999999992</v>
      </c>
      <c r="M200" s="122"/>
    </row>
    <row r="201" spans="1:13">
      <c r="A201" s="118" t="s">
        <v>20</v>
      </c>
      <c r="B201" s="118" t="s">
        <v>1695</v>
      </c>
      <c r="C201" s="118" t="s">
        <v>1696</v>
      </c>
      <c r="D201" s="118" t="s">
        <v>1660</v>
      </c>
      <c r="E201" s="118" t="s">
        <v>35</v>
      </c>
      <c r="F201" s="118" t="s">
        <v>53</v>
      </c>
      <c r="G201" s="118" t="s">
        <v>1094</v>
      </c>
      <c r="H201" s="118">
        <v>2</v>
      </c>
      <c r="I201" s="118">
        <v>2.5</v>
      </c>
      <c r="J201" s="118">
        <v>0</v>
      </c>
      <c r="K201" s="118">
        <v>2.5</v>
      </c>
      <c r="L201" s="123">
        <f t="shared" si="4"/>
        <v>2.5</v>
      </c>
      <c r="M201" s="122"/>
    </row>
    <row r="202" spans="1:13">
      <c r="A202" s="118" t="s">
        <v>20</v>
      </c>
      <c r="B202" s="118" t="s">
        <v>1277</v>
      </c>
      <c r="C202" s="118" t="s">
        <v>1278</v>
      </c>
      <c r="D202" s="118" t="s">
        <v>1660</v>
      </c>
      <c r="E202" s="118" t="s">
        <v>33</v>
      </c>
      <c r="F202" s="118" t="s">
        <v>34</v>
      </c>
      <c r="G202" s="118"/>
      <c r="H202" s="118">
        <v>3</v>
      </c>
      <c r="I202" s="118">
        <v>26.13</v>
      </c>
      <c r="J202" s="118">
        <v>0</v>
      </c>
      <c r="K202" s="118">
        <v>26.13</v>
      </c>
      <c r="L202" s="123">
        <f t="shared" si="4"/>
        <v>26.13</v>
      </c>
      <c r="M202" s="122"/>
    </row>
    <row r="203" spans="1:13">
      <c r="A203" s="118" t="s">
        <v>20</v>
      </c>
      <c r="B203" s="118" t="s">
        <v>1277</v>
      </c>
      <c r="C203" s="118" t="s">
        <v>1278</v>
      </c>
      <c r="D203" s="118" t="s">
        <v>1660</v>
      </c>
      <c r="E203" s="118" t="s">
        <v>35</v>
      </c>
      <c r="F203" s="118" t="s">
        <v>210</v>
      </c>
      <c r="G203" s="118" t="s">
        <v>211</v>
      </c>
      <c r="H203" s="118">
        <v>3</v>
      </c>
      <c r="I203" s="118">
        <v>27.87</v>
      </c>
      <c r="J203" s="118">
        <v>0</v>
      </c>
      <c r="K203" s="118">
        <v>27.87</v>
      </c>
      <c r="L203" s="123">
        <f t="shared" si="4"/>
        <v>27.87</v>
      </c>
      <c r="M203" s="122"/>
    </row>
    <row r="204" spans="1:13">
      <c r="A204" s="118" t="s">
        <v>20</v>
      </c>
      <c r="B204" s="118" t="s">
        <v>691</v>
      </c>
      <c r="C204" s="118" t="s">
        <v>692</v>
      </c>
      <c r="D204" s="118" t="s">
        <v>1660</v>
      </c>
      <c r="E204" s="118" t="s">
        <v>33</v>
      </c>
      <c r="F204" s="118" t="s">
        <v>34</v>
      </c>
      <c r="G204" s="118"/>
      <c r="H204" s="118">
        <v>4</v>
      </c>
      <c r="I204" s="118">
        <v>34.840000000000003</v>
      </c>
      <c r="J204" s="118">
        <v>0</v>
      </c>
      <c r="K204" s="118">
        <v>34.840000000000003</v>
      </c>
      <c r="L204" s="123">
        <f t="shared" si="4"/>
        <v>34.840000000000003</v>
      </c>
      <c r="M204" s="122"/>
    </row>
    <row r="205" spans="1:13">
      <c r="A205" s="118" t="s">
        <v>20</v>
      </c>
      <c r="B205" s="118" t="s">
        <v>691</v>
      </c>
      <c r="C205" s="118" t="s">
        <v>692</v>
      </c>
      <c r="D205" s="118" t="s">
        <v>1660</v>
      </c>
      <c r="E205" s="118" t="s">
        <v>35</v>
      </c>
      <c r="F205" s="118" t="s">
        <v>210</v>
      </c>
      <c r="G205" s="118" t="s">
        <v>211</v>
      </c>
      <c r="H205" s="118">
        <v>4</v>
      </c>
      <c r="I205" s="118">
        <v>37.159999999999997</v>
      </c>
      <c r="J205" s="118">
        <v>0</v>
      </c>
      <c r="K205" s="118">
        <v>37.159999999999997</v>
      </c>
      <c r="L205" s="123">
        <f t="shared" si="4"/>
        <v>37.159999999999997</v>
      </c>
      <c r="M205" s="122"/>
    </row>
    <row r="206" spans="1:13">
      <c r="A206" s="118" t="s">
        <v>20</v>
      </c>
      <c r="B206" s="118" t="s">
        <v>873</v>
      </c>
      <c r="C206" s="118" t="s">
        <v>874</v>
      </c>
      <c r="D206" s="118" t="s">
        <v>1476</v>
      </c>
      <c r="E206" s="118" t="s">
        <v>33</v>
      </c>
      <c r="F206" s="118" t="s">
        <v>34</v>
      </c>
      <c r="G206" s="118"/>
      <c r="H206" s="118">
        <v>1</v>
      </c>
      <c r="I206" s="118">
        <v>8.7100000000000009</v>
      </c>
      <c r="J206" s="118">
        <v>4</v>
      </c>
      <c r="K206" s="118">
        <v>12.71</v>
      </c>
      <c r="L206" s="123">
        <f t="shared" si="4"/>
        <v>12.71</v>
      </c>
      <c r="M206" s="122"/>
    </row>
    <row r="207" spans="1:13">
      <c r="A207" s="118" t="s">
        <v>20</v>
      </c>
      <c r="B207" s="118" t="s">
        <v>873</v>
      </c>
      <c r="C207" s="118" t="s">
        <v>874</v>
      </c>
      <c r="D207" s="118" t="s">
        <v>1660</v>
      </c>
      <c r="E207" s="118" t="s">
        <v>33</v>
      </c>
      <c r="F207" s="118" t="s">
        <v>34</v>
      </c>
      <c r="G207" s="118"/>
      <c r="H207" s="118">
        <v>4</v>
      </c>
      <c r="I207" s="118">
        <v>34.840000000000003</v>
      </c>
      <c r="J207" s="118">
        <v>0</v>
      </c>
      <c r="K207" s="118">
        <v>34.840000000000003</v>
      </c>
      <c r="L207" s="123">
        <f t="shared" si="4"/>
        <v>34.840000000000003</v>
      </c>
      <c r="M207" s="122"/>
    </row>
    <row r="208" spans="1:13">
      <c r="A208" s="118" t="s">
        <v>20</v>
      </c>
      <c r="B208" s="118" t="s">
        <v>873</v>
      </c>
      <c r="C208" s="118" t="s">
        <v>874</v>
      </c>
      <c r="D208" s="118" t="s">
        <v>1476</v>
      </c>
      <c r="E208" s="118" t="s">
        <v>35</v>
      </c>
      <c r="F208" s="118" t="s">
        <v>210</v>
      </c>
      <c r="G208" s="118" t="s">
        <v>211</v>
      </c>
      <c r="H208" s="118">
        <v>1</v>
      </c>
      <c r="I208" s="118">
        <v>9.2899999999999991</v>
      </c>
      <c r="J208" s="118">
        <v>0</v>
      </c>
      <c r="K208" s="118">
        <v>9.2899999999999991</v>
      </c>
      <c r="L208" s="123">
        <f t="shared" si="4"/>
        <v>9.2899999999999991</v>
      </c>
      <c r="M208" s="122"/>
    </row>
    <row r="209" spans="1:13">
      <c r="A209" s="118" t="s">
        <v>20</v>
      </c>
      <c r="B209" s="118" t="s">
        <v>873</v>
      </c>
      <c r="C209" s="118" t="s">
        <v>874</v>
      </c>
      <c r="D209" s="118" t="s">
        <v>1660</v>
      </c>
      <c r="E209" s="118" t="s">
        <v>35</v>
      </c>
      <c r="F209" s="118" t="s">
        <v>210</v>
      </c>
      <c r="G209" s="118" t="s">
        <v>211</v>
      </c>
      <c r="H209" s="118">
        <v>2</v>
      </c>
      <c r="I209" s="118">
        <v>18.579999999999998</v>
      </c>
      <c r="J209" s="118">
        <v>0</v>
      </c>
      <c r="K209" s="118">
        <v>18.579999999999998</v>
      </c>
      <c r="L209" s="123">
        <f t="shared" si="4"/>
        <v>18.579999999999998</v>
      </c>
      <c r="M209" s="122"/>
    </row>
    <row r="210" spans="1:13">
      <c r="A210" s="118" t="s">
        <v>20</v>
      </c>
      <c r="B210" s="118" t="s">
        <v>1279</v>
      </c>
      <c r="C210" s="118" t="s">
        <v>1280</v>
      </c>
      <c r="D210" s="118" t="s">
        <v>1476</v>
      </c>
      <c r="E210" s="118" t="s">
        <v>33</v>
      </c>
      <c r="F210" s="118" t="s">
        <v>34</v>
      </c>
      <c r="G210" s="118"/>
      <c r="H210" s="118">
        <v>1</v>
      </c>
      <c r="I210" s="118">
        <v>8.7100000000000009</v>
      </c>
      <c r="J210" s="118">
        <v>0</v>
      </c>
      <c r="K210" s="118">
        <v>8.7100000000000009</v>
      </c>
      <c r="L210" s="123">
        <f t="shared" si="4"/>
        <v>8.7100000000000009</v>
      </c>
      <c r="M210" s="122"/>
    </row>
    <row r="211" spans="1:13">
      <c r="A211" s="118" t="s">
        <v>20</v>
      </c>
      <c r="B211" s="118" t="s">
        <v>1279</v>
      </c>
      <c r="C211" s="118" t="s">
        <v>1280</v>
      </c>
      <c r="D211" s="118" t="s">
        <v>1660</v>
      </c>
      <c r="E211" s="118" t="s">
        <v>33</v>
      </c>
      <c r="F211" s="118" t="s">
        <v>34</v>
      </c>
      <c r="G211" s="118"/>
      <c r="H211" s="118">
        <v>1</v>
      </c>
      <c r="I211" s="118">
        <v>8.7100000000000009</v>
      </c>
      <c r="J211" s="118">
        <v>0</v>
      </c>
      <c r="K211" s="118">
        <v>8.7100000000000009</v>
      </c>
      <c r="L211" s="123">
        <f t="shared" si="4"/>
        <v>8.7100000000000009</v>
      </c>
      <c r="M211" s="122"/>
    </row>
    <row r="212" spans="1:13">
      <c r="A212" s="118" t="s">
        <v>20</v>
      </c>
      <c r="B212" s="118" t="s">
        <v>1373</v>
      </c>
      <c r="C212" s="118" t="s">
        <v>1374</v>
      </c>
      <c r="D212" s="118" t="s">
        <v>1660</v>
      </c>
      <c r="E212" s="118" t="s">
        <v>33</v>
      </c>
      <c r="F212" s="118" t="s">
        <v>34</v>
      </c>
      <c r="G212" s="118"/>
      <c r="H212" s="118">
        <v>1</v>
      </c>
      <c r="I212" s="118">
        <v>8.7100000000000009</v>
      </c>
      <c r="J212" s="118">
        <v>0</v>
      </c>
      <c r="K212" s="118">
        <v>8.7100000000000009</v>
      </c>
      <c r="L212" s="123">
        <f t="shared" si="4"/>
        <v>8.7100000000000009</v>
      </c>
      <c r="M212" s="122"/>
    </row>
    <row r="213" spans="1:13">
      <c r="A213" s="118" t="s">
        <v>20</v>
      </c>
      <c r="B213" s="118" t="s">
        <v>1373</v>
      </c>
      <c r="C213" s="118" t="s">
        <v>1374</v>
      </c>
      <c r="D213" s="118" t="s">
        <v>1660</v>
      </c>
      <c r="E213" s="118" t="s">
        <v>35</v>
      </c>
      <c r="F213" s="118" t="s">
        <v>210</v>
      </c>
      <c r="G213" s="118" t="s">
        <v>211</v>
      </c>
      <c r="H213" s="118">
        <v>1</v>
      </c>
      <c r="I213" s="118">
        <v>9.2899999999999991</v>
      </c>
      <c r="J213" s="118">
        <v>0</v>
      </c>
      <c r="K213" s="118">
        <v>9.2899999999999991</v>
      </c>
      <c r="L213" s="123">
        <f t="shared" si="4"/>
        <v>9.2899999999999991</v>
      </c>
      <c r="M213" s="122"/>
    </row>
    <row r="214" spans="1:13">
      <c r="A214" s="118" t="s">
        <v>20</v>
      </c>
      <c r="B214" s="118" t="s">
        <v>1281</v>
      </c>
      <c r="C214" s="118" t="s">
        <v>1282</v>
      </c>
      <c r="D214" s="118" t="s">
        <v>1476</v>
      </c>
      <c r="E214" s="118" t="s">
        <v>33</v>
      </c>
      <c r="F214" s="118" t="s">
        <v>34</v>
      </c>
      <c r="G214" s="118"/>
      <c r="H214" s="118">
        <v>1</v>
      </c>
      <c r="I214" s="118">
        <v>8.7100000000000009</v>
      </c>
      <c r="J214" s="118">
        <v>0</v>
      </c>
      <c r="K214" s="118">
        <v>8.7100000000000009</v>
      </c>
      <c r="L214" s="123">
        <f t="shared" si="4"/>
        <v>8.7100000000000009</v>
      </c>
      <c r="M214" s="122"/>
    </row>
    <row r="215" spans="1:13">
      <c r="A215" s="118" t="s">
        <v>20</v>
      </c>
      <c r="B215" s="118" t="s">
        <v>1281</v>
      </c>
      <c r="C215" s="118" t="s">
        <v>1282</v>
      </c>
      <c r="D215" s="118" t="s">
        <v>1660</v>
      </c>
      <c r="E215" s="118" t="s">
        <v>33</v>
      </c>
      <c r="F215" s="118" t="s">
        <v>34</v>
      </c>
      <c r="G215" s="118"/>
      <c r="H215" s="118">
        <v>1</v>
      </c>
      <c r="I215" s="118">
        <v>8.7100000000000009</v>
      </c>
      <c r="J215" s="118">
        <v>0</v>
      </c>
      <c r="K215" s="118">
        <v>8.7100000000000009</v>
      </c>
      <c r="L215" s="123">
        <f t="shared" si="4"/>
        <v>8.7100000000000009</v>
      </c>
      <c r="M215" s="122"/>
    </row>
    <row r="216" spans="1:13">
      <c r="A216" s="118" t="s">
        <v>20</v>
      </c>
      <c r="B216" s="118" t="s">
        <v>1493</v>
      </c>
      <c r="C216" s="118" t="s">
        <v>1494</v>
      </c>
      <c r="D216" s="118" t="s">
        <v>1476</v>
      </c>
      <c r="E216" s="118" t="s">
        <v>33</v>
      </c>
      <c r="F216" s="118" t="s">
        <v>34</v>
      </c>
      <c r="G216" s="118"/>
      <c r="H216" s="118">
        <v>1</v>
      </c>
      <c r="I216" s="118">
        <v>8.7100000000000009</v>
      </c>
      <c r="J216" s="118">
        <v>8</v>
      </c>
      <c r="K216" s="118">
        <v>16.71</v>
      </c>
      <c r="L216" s="123">
        <f t="shared" si="4"/>
        <v>16.71</v>
      </c>
      <c r="M216" s="122"/>
    </row>
    <row r="217" spans="1:13">
      <c r="A217" s="118" t="s">
        <v>20</v>
      </c>
      <c r="B217" s="118" t="s">
        <v>1493</v>
      </c>
      <c r="C217" s="118" t="s">
        <v>1494</v>
      </c>
      <c r="D217" s="118" t="s">
        <v>1660</v>
      </c>
      <c r="E217" s="118" t="s">
        <v>33</v>
      </c>
      <c r="F217" s="118" t="s">
        <v>34</v>
      </c>
      <c r="G217" s="118"/>
      <c r="H217" s="118">
        <v>1</v>
      </c>
      <c r="I217" s="118">
        <v>8.7100000000000009</v>
      </c>
      <c r="J217" s="118">
        <v>2</v>
      </c>
      <c r="K217" s="118">
        <v>10.71</v>
      </c>
      <c r="L217" s="123">
        <f t="shared" si="4"/>
        <v>10.71</v>
      </c>
      <c r="M217" s="122"/>
    </row>
    <row r="218" spans="1:13">
      <c r="A218" s="118" t="s">
        <v>20</v>
      </c>
      <c r="B218" s="118" t="s">
        <v>1493</v>
      </c>
      <c r="C218" s="118" t="s">
        <v>1494</v>
      </c>
      <c r="D218" s="118" t="s">
        <v>1476</v>
      </c>
      <c r="E218" s="118" t="s">
        <v>35</v>
      </c>
      <c r="F218" s="118" t="s">
        <v>210</v>
      </c>
      <c r="G218" s="118" t="s">
        <v>211</v>
      </c>
      <c r="H218" s="118">
        <v>4</v>
      </c>
      <c r="I218" s="118">
        <v>37.159999999999997</v>
      </c>
      <c r="J218" s="118">
        <v>0</v>
      </c>
      <c r="K218" s="118">
        <v>37.159999999999997</v>
      </c>
      <c r="L218" s="123">
        <f t="shared" si="4"/>
        <v>37.159999999999997</v>
      </c>
      <c r="M218" s="122"/>
    </row>
    <row r="219" spans="1:13">
      <c r="A219" s="118" t="s">
        <v>20</v>
      </c>
      <c r="B219" s="118" t="s">
        <v>1493</v>
      </c>
      <c r="C219" s="118" t="s">
        <v>1494</v>
      </c>
      <c r="D219" s="118" t="s">
        <v>1660</v>
      </c>
      <c r="E219" s="118" t="s">
        <v>35</v>
      </c>
      <c r="F219" s="118" t="s">
        <v>210</v>
      </c>
      <c r="G219" s="118" t="s">
        <v>211</v>
      </c>
      <c r="H219" s="118">
        <v>1</v>
      </c>
      <c r="I219" s="118">
        <v>9.2899999999999991</v>
      </c>
      <c r="J219" s="118">
        <v>0</v>
      </c>
      <c r="K219" s="118">
        <v>9.2899999999999991</v>
      </c>
      <c r="L219" s="123">
        <f t="shared" si="4"/>
        <v>9.2899999999999991</v>
      </c>
      <c r="M219" s="122"/>
    </row>
    <row r="220" spans="1:13">
      <c r="A220" s="118" t="s">
        <v>20</v>
      </c>
      <c r="B220" s="118" t="s">
        <v>1697</v>
      </c>
      <c r="C220" s="118" t="s">
        <v>1698</v>
      </c>
      <c r="D220" s="118" t="s">
        <v>1660</v>
      </c>
      <c r="E220" s="118" t="s">
        <v>33</v>
      </c>
      <c r="F220" s="118" t="s">
        <v>34</v>
      </c>
      <c r="G220" s="118"/>
      <c r="H220" s="118">
        <v>1</v>
      </c>
      <c r="I220" s="118">
        <v>8.7100000000000009</v>
      </c>
      <c r="J220" s="118">
        <v>0</v>
      </c>
      <c r="K220" s="118">
        <v>8.7100000000000009</v>
      </c>
      <c r="L220" s="123">
        <f t="shared" si="4"/>
        <v>8.7100000000000009</v>
      </c>
      <c r="M220" s="122"/>
    </row>
    <row r="221" spans="1:13">
      <c r="A221" s="118" t="s">
        <v>20</v>
      </c>
      <c r="B221" s="118" t="s">
        <v>1697</v>
      </c>
      <c r="C221" s="118" t="s">
        <v>1698</v>
      </c>
      <c r="D221" s="118" t="s">
        <v>1660</v>
      </c>
      <c r="E221" s="118" t="s">
        <v>35</v>
      </c>
      <c r="F221" s="118" t="s">
        <v>210</v>
      </c>
      <c r="G221" s="118" t="s">
        <v>211</v>
      </c>
      <c r="H221" s="118">
        <v>1</v>
      </c>
      <c r="I221" s="118">
        <v>9.2899999999999991</v>
      </c>
      <c r="J221" s="118">
        <v>0</v>
      </c>
      <c r="K221" s="118">
        <v>9.2899999999999991</v>
      </c>
      <c r="L221" s="123">
        <f t="shared" si="4"/>
        <v>9.2899999999999991</v>
      </c>
      <c r="M221" s="122"/>
    </row>
    <row r="222" spans="1:13">
      <c r="A222" s="118" t="s">
        <v>20</v>
      </c>
      <c r="B222" s="118" t="s">
        <v>971</v>
      </c>
      <c r="C222" s="118" t="s">
        <v>972</v>
      </c>
      <c r="D222" s="118" t="s">
        <v>1660</v>
      </c>
      <c r="E222" s="118" t="s">
        <v>33</v>
      </c>
      <c r="F222" s="118" t="s">
        <v>34</v>
      </c>
      <c r="G222" s="118"/>
      <c r="H222" s="118">
        <v>1</v>
      </c>
      <c r="I222" s="118">
        <v>8.7100000000000009</v>
      </c>
      <c r="J222" s="118">
        <v>4</v>
      </c>
      <c r="K222" s="118">
        <v>12.71</v>
      </c>
      <c r="L222" s="123">
        <f t="shared" si="4"/>
        <v>12.71</v>
      </c>
      <c r="M222" s="122"/>
    </row>
    <row r="223" spans="1:13">
      <c r="A223" s="118" t="s">
        <v>20</v>
      </c>
      <c r="B223" s="118" t="s">
        <v>971</v>
      </c>
      <c r="C223" s="118" t="s">
        <v>972</v>
      </c>
      <c r="D223" s="118" t="s">
        <v>1660</v>
      </c>
      <c r="E223" s="118" t="s">
        <v>35</v>
      </c>
      <c r="F223" s="118" t="s">
        <v>324</v>
      </c>
      <c r="G223" s="118" t="s">
        <v>325</v>
      </c>
      <c r="H223" s="118">
        <v>1</v>
      </c>
      <c r="I223" s="118">
        <v>11.68</v>
      </c>
      <c r="J223" s="118">
        <v>0</v>
      </c>
      <c r="K223" s="118">
        <v>11.68</v>
      </c>
      <c r="L223" s="123">
        <f t="shared" si="4"/>
        <v>11.68</v>
      </c>
      <c r="M223" s="122"/>
    </row>
    <row r="224" spans="1:13">
      <c r="A224" s="118" t="s">
        <v>20</v>
      </c>
      <c r="B224" s="118" t="s">
        <v>909</v>
      </c>
      <c r="C224" s="118" t="s">
        <v>910</v>
      </c>
      <c r="D224" s="118" t="s">
        <v>1660</v>
      </c>
      <c r="E224" s="118" t="s">
        <v>33</v>
      </c>
      <c r="F224" s="118" t="s">
        <v>34</v>
      </c>
      <c r="G224" s="118"/>
      <c r="H224" s="118">
        <v>2</v>
      </c>
      <c r="I224" s="118">
        <v>17.420000000000002</v>
      </c>
      <c r="J224" s="118">
        <v>2</v>
      </c>
      <c r="K224" s="118">
        <v>19.420000000000002</v>
      </c>
      <c r="L224" s="123">
        <f t="shared" si="4"/>
        <v>19.420000000000002</v>
      </c>
      <c r="M224" s="122"/>
    </row>
    <row r="225" spans="1:13">
      <c r="A225" s="118" t="s">
        <v>20</v>
      </c>
      <c r="B225" s="118" t="s">
        <v>909</v>
      </c>
      <c r="C225" s="118" t="s">
        <v>910</v>
      </c>
      <c r="D225" s="118" t="s">
        <v>1660</v>
      </c>
      <c r="E225" s="118" t="s">
        <v>35</v>
      </c>
      <c r="F225" s="118" t="s">
        <v>210</v>
      </c>
      <c r="G225" s="118" t="s">
        <v>211</v>
      </c>
      <c r="H225" s="118">
        <v>2</v>
      </c>
      <c r="I225" s="118">
        <v>18.579999999999998</v>
      </c>
      <c r="J225" s="118">
        <v>0</v>
      </c>
      <c r="K225" s="118">
        <v>18.579999999999998</v>
      </c>
      <c r="L225" s="123">
        <f t="shared" si="4"/>
        <v>18.579999999999998</v>
      </c>
      <c r="M225" s="122"/>
    </row>
    <row r="226" spans="1:13">
      <c r="A226" s="118" t="s">
        <v>20</v>
      </c>
      <c r="B226" s="118" t="s">
        <v>1021</v>
      </c>
      <c r="C226" s="118" t="s">
        <v>1022</v>
      </c>
      <c r="D226" s="118" t="s">
        <v>1660</v>
      </c>
      <c r="E226" s="118" t="s">
        <v>33</v>
      </c>
      <c r="F226" s="118" t="s">
        <v>34</v>
      </c>
      <c r="G226" s="118"/>
      <c r="H226" s="118">
        <v>14</v>
      </c>
      <c r="I226" s="118">
        <v>121.94</v>
      </c>
      <c r="J226" s="118">
        <v>2</v>
      </c>
      <c r="K226" s="118">
        <v>123.94</v>
      </c>
      <c r="L226" s="123">
        <f t="shared" si="4"/>
        <v>123.94</v>
      </c>
      <c r="M226" s="122"/>
    </row>
    <row r="227" spans="1:13">
      <c r="A227" s="118" t="s">
        <v>20</v>
      </c>
      <c r="B227" s="118" t="s">
        <v>1021</v>
      </c>
      <c r="C227" s="118" t="s">
        <v>1022</v>
      </c>
      <c r="D227" s="118" t="s">
        <v>1476</v>
      </c>
      <c r="E227" s="118" t="s">
        <v>35</v>
      </c>
      <c r="F227" s="118" t="s">
        <v>644</v>
      </c>
      <c r="G227" s="118" t="s">
        <v>645</v>
      </c>
      <c r="H227" s="118">
        <v>5</v>
      </c>
      <c r="I227" s="118">
        <v>10</v>
      </c>
      <c r="J227" s="118">
        <v>0</v>
      </c>
      <c r="K227" s="118">
        <v>10</v>
      </c>
      <c r="L227" s="123">
        <f t="shared" si="4"/>
        <v>10</v>
      </c>
      <c r="M227" s="122"/>
    </row>
    <row r="228" spans="1:13">
      <c r="A228" s="118" t="s">
        <v>20</v>
      </c>
      <c r="B228" s="118" t="s">
        <v>1021</v>
      </c>
      <c r="C228" s="118" t="s">
        <v>1022</v>
      </c>
      <c r="D228" s="118" t="s">
        <v>1660</v>
      </c>
      <c r="E228" s="118" t="s">
        <v>35</v>
      </c>
      <c r="F228" s="118" t="s">
        <v>324</v>
      </c>
      <c r="G228" s="118" t="s">
        <v>325</v>
      </c>
      <c r="H228" s="118">
        <v>1</v>
      </c>
      <c r="I228" s="118">
        <v>11.68</v>
      </c>
      <c r="J228" s="118">
        <v>0</v>
      </c>
      <c r="K228" s="118">
        <v>11.68</v>
      </c>
      <c r="L228" s="123">
        <f t="shared" si="4"/>
        <v>11.68</v>
      </c>
      <c r="M228" s="122"/>
    </row>
    <row r="229" spans="1:13">
      <c r="A229" s="118" t="s">
        <v>20</v>
      </c>
      <c r="B229" s="118" t="s">
        <v>1021</v>
      </c>
      <c r="C229" s="118" t="s">
        <v>1022</v>
      </c>
      <c r="D229" s="118" t="s">
        <v>1660</v>
      </c>
      <c r="E229" s="118" t="s">
        <v>35</v>
      </c>
      <c r="F229" s="118" t="s">
        <v>210</v>
      </c>
      <c r="G229" s="118" t="s">
        <v>211</v>
      </c>
      <c r="H229" s="118">
        <v>18</v>
      </c>
      <c r="I229" s="118">
        <v>167.22</v>
      </c>
      <c r="J229" s="118">
        <v>0</v>
      </c>
      <c r="K229" s="118">
        <v>167.22</v>
      </c>
      <c r="L229" s="123">
        <f t="shared" si="4"/>
        <v>167.22</v>
      </c>
      <c r="M229" s="122"/>
    </row>
    <row r="230" spans="1:13">
      <c r="A230" s="118" t="s">
        <v>20</v>
      </c>
      <c r="B230" s="118" t="s">
        <v>1021</v>
      </c>
      <c r="C230" s="118" t="s">
        <v>1022</v>
      </c>
      <c r="D230" s="118" t="s">
        <v>1660</v>
      </c>
      <c r="E230" s="118" t="s">
        <v>35</v>
      </c>
      <c r="F230" s="118" t="s">
        <v>53</v>
      </c>
      <c r="G230" s="118" t="s">
        <v>1094</v>
      </c>
      <c r="H230" s="118">
        <v>3</v>
      </c>
      <c r="I230" s="118">
        <v>3.75</v>
      </c>
      <c r="J230" s="118">
        <v>0</v>
      </c>
      <c r="K230" s="118">
        <v>3.75</v>
      </c>
      <c r="L230" s="123">
        <f t="shared" si="4"/>
        <v>3.75</v>
      </c>
      <c r="M230" s="122"/>
    </row>
    <row r="231" spans="1:13">
      <c r="A231" s="118" t="s">
        <v>20</v>
      </c>
      <c r="B231" s="118" t="s">
        <v>1021</v>
      </c>
      <c r="C231" s="118" t="s">
        <v>1022</v>
      </c>
      <c r="D231" s="118" t="s">
        <v>1660</v>
      </c>
      <c r="E231" s="118" t="s">
        <v>35</v>
      </c>
      <c r="F231" s="118" t="s">
        <v>644</v>
      </c>
      <c r="G231" s="118" t="s">
        <v>645</v>
      </c>
      <c r="H231" s="118">
        <v>21</v>
      </c>
      <c r="I231" s="118">
        <v>42</v>
      </c>
      <c r="J231" s="118">
        <v>0</v>
      </c>
      <c r="K231" s="118">
        <v>42</v>
      </c>
      <c r="L231" s="123">
        <f t="shared" si="4"/>
        <v>42</v>
      </c>
      <c r="M231" s="122"/>
    </row>
    <row r="232" spans="1:13">
      <c r="A232" s="118" t="s">
        <v>20</v>
      </c>
      <c r="B232" s="118" t="s">
        <v>1021</v>
      </c>
      <c r="C232" s="118" t="s">
        <v>1022</v>
      </c>
      <c r="D232" s="118" t="s">
        <v>1660</v>
      </c>
      <c r="E232" s="118" t="s">
        <v>35</v>
      </c>
      <c r="F232" s="118" t="s">
        <v>646</v>
      </c>
      <c r="G232" s="118" t="s">
        <v>647</v>
      </c>
      <c r="H232" s="118">
        <v>1</v>
      </c>
      <c r="I232" s="118">
        <v>1</v>
      </c>
      <c r="J232" s="118">
        <v>0</v>
      </c>
      <c r="K232" s="118">
        <v>1</v>
      </c>
      <c r="L232" s="123">
        <f t="shared" si="4"/>
        <v>1</v>
      </c>
      <c r="M232" s="122"/>
    </row>
    <row r="233" spans="1:13">
      <c r="A233" s="118" t="s">
        <v>20</v>
      </c>
      <c r="B233" s="118" t="s">
        <v>1495</v>
      </c>
      <c r="C233" s="118" t="s">
        <v>1496</v>
      </c>
      <c r="D233" s="118" t="s">
        <v>1660</v>
      </c>
      <c r="E233" s="118" t="s">
        <v>33</v>
      </c>
      <c r="F233" s="118" t="s">
        <v>34</v>
      </c>
      <c r="G233" s="118"/>
      <c r="H233" s="118">
        <v>2</v>
      </c>
      <c r="I233" s="118">
        <v>17.420000000000002</v>
      </c>
      <c r="J233" s="118">
        <v>0</v>
      </c>
      <c r="K233" s="118">
        <v>17.420000000000002</v>
      </c>
      <c r="L233" s="123">
        <f t="shared" si="4"/>
        <v>17.420000000000002</v>
      </c>
      <c r="M233" s="122"/>
    </row>
    <row r="234" spans="1:13">
      <c r="A234" s="118" t="s">
        <v>20</v>
      </c>
      <c r="B234" s="118" t="s">
        <v>1495</v>
      </c>
      <c r="C234" s="118" t="s">
        <v>1496</v>
      </c>
      <c r="D234" s="118" t="s">
        <v>1660</v>
      </c>
      <c r="E234" s="118" t="s">
        <v>35</v>
      </c>
      <c r="F234" s="118" t="s">
        <v>210</v>
      </c>
      <c r="G234" s="118" t="s">
        <v>211</v>
      </c>
      <c r="H234" s="118">
        <v>2</v>
      </c>
      <c r="I234" s="118">
        <v>18.579999999999998</v>
      </c>
      <c r="J234" s="118">
        <v>0</v>
      </c>
      <c r="K234" s="118">
        <v>18.579999999999998</v>
      </c>
      <c r="L234" s="123">
        <f t="shared" si="4"/>
        <v>18.579999999999998</v>
      </c>
      <c r="M234" s="122"/>
    </row>
    <row r="235" spans="1:13">
      <c r="A235" s="118" t="s">
        <v>20</v>
      </c>
      <c r="B235" s="118" t="s">
        <v>1066</v>
      </c>
      <c r="C235" s="118" t="s">
        <v>1067</v>
      </c>
      <c r="D235" s="118" t="s">
        <v>1660</v>
      </c>
      <c r="E235" s="118" t="s">
        <v>33</v>
      </c>
      <c r="F235" s="118" t="s">
        <v>34</v>
      </c>
      <c r="G235" s="118"/>
      <c r="H235" s="118">
        <v>2</v>
      </c>
      <c r="I235" s="118">
        <v>17.420000000000002</v>
      </c>
      <c r="J235" s="118">
        <v>2</v>
      </c>
      <c r="K235" s="118">
        <v>19.420000000000002</v>
      </c>
      <c r="L235" s="123">
        <f t="shared" si="4"/>
        <v>19.420000000000002</v>
      </c>
      <c r="M235" s="122"/>
    </row>
    <row r="236" spans="1:13">
      <c r="A236" s="118" t="s">
        <v>20</v>
      </c>
      <c r="B236" s="118" t="s">
        <v>1066</v>
      </c>
      <c r="C236" s="118" t="s">
        <v>1067</v>
      </c>
      <c r="D236" s="118" t="s">
        <v>1660</v>
      </c>
      <c r="E236" s="118" t="s">
        <v>35</v>
      </c>
      <c r="F236" s="118" t="s">
        <v>210</v>
      </c>
      <c r="G236" s="118" t="s">
        <v>211</v>
      </c>
      <c r="H236" s="118">
        <v>2</v>
      </c>
      <c r="I236" s="118">
        <v>18.579999999999998</v>
      </c>
      <c r="J236" s="118">
        <v>0</v>
      </c>
      <c r="K236" s="118">
        <v>18.579999999999998</v>
      </c>
      <c r="L236" s="123">
        <f t="shared" si="4"/>
        <v>18.579999999999998</v>
      </c>
      <c r="M236" s="122"/>
    </row>
    <row r="237" spans="1:13">
      <c r="A237" s="118" t="s">
        <v>20</v>
      </c>
      <c r="B237" s="118" t="s">
        <v>1068</v>
      </c>
      <c r="C237" s="118" t="s">
        <v>1069</v>
      </c>
      <c r="D237" s="118" t="s">
        <v>1364</v>
      </c>
      <c r="E237" s="118" t="s">
        <v>33</v>
      </c>
      <c r="F237" s="118" t="s">
        <v>34</v>
      </c>
      <c r="G237" s="118"/>
      <c r="H237" s="118">
        <v>1</v>
      </c>
      <c r="I237" s="118">
        <v>8.7100000000000009</v>
      </c>
      <c r="J237" s="118">
        <v>0</v>
      </c>
      <c r="K237" s="118">
        <v>8.7100000000000009</v>
      </c>
      <c r="L237" s="123">
        <f t="shared" si="4"/>
        <v>8.7100000000000009</v>
      </c>
      <c r="M237" s="122"/>
    </row>
    <row r="238" spans="1:13">
      <c r="A238" s="118" t="s">
        <v>20</v>
      </c>
      <c r="B238" s="118" t="s">
        <v>1068</v>
      </c>
      <c r="C238" s="118" t="s">
        <v>1069</v>
      </c>
      <c r="D238" s="118" t="s">
        <v>1476</v>
      </c>
      <c r="E238" s="118" t="s">
        <v>33</v>
      </c>
      <c r="F238" s="118" t="s">
        <v>34</v>
      </c>
      <c r="G238" s="118"/>
      <c r="H238" s="118">
        <v>2</v>
      </c>
      <c r="I238" s="118">
        <v>17.420000000000002</v>
      </c>
      <c r="J238" s="118">
        <v>0</v>
      </c>
      <c r="K238" s="118">
        <v>17.420000000000002</v>
      </c>
      <c r="L238" s="123">
        <f t="shared" si="4"/>
        <v>17.420000000000002</v>
      </c>
      <c r="M238" s="122"/>
    </row>
    <row r="239" spans="1:13">
      <c r="A239" s="118" t="s">
        <v>20</v>
      </c>
      <c r="B239" s="118" t="s">
        <v>1068</v>
      </c>
      <c r="C239" s="118" t="s">
        <v>1069</v>
      </c>
      <c r="D239" s="118" t="s">
        <v>1660</v>
      </c>
      <c r="E239" s="118" t="s">
        <v>33</v>
      </c>
      <c r="F239" s="118" t="s">
        <v>34</v>
      </c>
      <c r="G239" s="118"/>
      <c r="H239" s="118">
        <v>3</v>
      </c>
      <c r="I239" s="118">
        <v>26.13</v>
      </c>
      <c r="J239" s="118">
        <v>0</v>
      </c>
      <c r="K239" s="118">
        <v>26.13</v>
      </c>
      <c r="L239" s="123">
        <f t="shared" si="4"/>
        <v>26.13</v>
      </c>
      <c r="M239" s="122"/>
    </row>
    <row r="240" spans="1:13">
      <c r="A240" s="118" t="s">
        <v>20</v>
      </c>
      <c r="B240" s="118" t="s">
        <v>1119</v>
      </c>
      <c r="C240" s="118" t="s">
        <v>1120</v>
      </c>
      <c r="D240" s="118" t="s">
        <v>1476</v>
      </c>
      <c r="E240" s="118" t="s">
        <v>33</v>
      </c>
      <c r="F240" s="118" t="s">
        <v>34</v>
      </c>
      <c r="G240" s="118"/>
      <c r="H240" s="118">
        <v>1</v>
      </c>
      <c r="I240" s="118">
        <v>8.7100000000000009</v>
      </c>
      <c r="J240" s="118">
        <v>0</v>
      </c>
      <c r="K240" s="118">
        <v>8.7100000000000009</v>
      </c>
      <c r="L240" s="123">
        <f t="shared" si="4"/>
        <v>8.7100000000000009</v>
      </c>
      <c r="M240" s="122"/>
    </row>
    <row r="241" spans="1:13">
      <c r="A241" s="118" t="s">
        <v>20</v>
      </c>
      <c r="B241" s="118" t="s">
        <v>1119</v>
      </c>
      <c r="C241" s="118" t="s">
        <v>1120</v>
      </c>
      <c r="D241" s="118" t="s">
        <v>1660</v>
      </c>
      <c r="E241" s="118" t="s">
        <v>33</v>
      </c>
      <c r="F241" s="118" t="s">
        <v>34</v>
      </c>
      <c r="G241" s="118"/>
      <c r="H241" s="118">
        <v>5</v>
      </c>
      <c r="I241" s="118">
        <v>43.55</v>
      </c>
      <c r="J241" s="118">
        <v>0</v>
      </c>
      <c r="K241" s="118">
        <v>43.55</v>
      </c>
      <c r="L241" s="123">
        <f t="shared" si="4"/>
        <v>43.55</v>
      </c>
      <c r="M241" s="122"/>
    </row>
    <row r="242" spans="1:13">
      <c r="A242" s="118" t="s">
        <v>20</v>
      </c>
      <c r="B242" s="118" t="s">
        <v>835</v>
      </c>
      <c r="C242" s="118" t="s">
        <v>836</v>
      </c>
      <c r="D242" s="118" t="s">
        <v>1476</v>
      </c>
      <c r="E242" s="118" t="s">
        <v>33</v>
      </c>
      <c r="F242" s="118" t="s">
        <v>34</v>
      </c>
      <c r="G242" s="118"/>
      <c r="H242" s="118">
        <v>1</v>
      </c>
      <c r="I242" s="118">
        <v>8.7100000000000009</v>
      </c>
      <c r="J242" s="118">
        <v>6.85</v>
      </c>
      <c r="K242" s="118">
        <v>15.56</v>
      </c>
      <c r="L242" s="123">
        <f t="shared" si="4"/>
        <v>15.56</v>
      </c>
      <c r="M242" s="122"/>
    </row>
    <row r="243" spans="1:13">
      <c r="A243" s="118" t="s">
        <v>20</v>
      </c>
      <c r="B243" s="118" t="s">
        <v>835</v>
      </c>
      <c r="C243" s="118" t="s">
        <v>836</v>
      </c>
      <c r="D243" s="118" t="s">
        <v>1660</v>
      </c>
      <c r="E243" s="118" t="s">
        <v>33</v>
      </c>
      <c r="F243" s="118" t="s">
        <v>34</v>
      </c>
      <c r="G243" s="118"/>
      <c r="H243" s="118">
        <v>3</v>
      </c>
      <c r="I243" s="118">
        <v>26.13</v>
      </c>
      <c r="J243" s="118">
        <v>5.7</v>
      </c>
      <c r="K243" s="118">
        <v>31.83</v>
      </c>
      <c r="L243" s="123">
        <f t="shared" si="4"/>
        <v>31.83</v>
      </c>
      <c r="M243" s="122"/>
    </row>
    <row r="244" spans="1:13">
      <c r="A244" s="118" t="s">
        <v>20</v>
      </c>
      <c r="B244" s="118" t="s">
        <v>835</v>
      </c>
      <c r="C244" s="118" t="s">
        <v>836</v>
      </c>
      <c r="D244" s="118" t="s">
        <v>1660</v>
      </c>
      <c r="E244" s="118" t="s">
        <v>35</v>
      </c>
      <c r="F244" s="118" t="s">
        <v>210</v>
      </c>
      <c r="G244" s="118" t="s">
        <v>211</v>
      </c>
      <c r="H244" s="118">
        <v>2</v>
      </c>
      <c r="I244" s="118">
        <v>18.579999999999998</v>
      </c>
      <c r="J244" s="118">
        <v>0</v>
      </c>
      <c r="K244" s="118">
        <v>18.579999999999998</v>
      </c>
      <c r="L244" s="123">
        <f t="shared" si="4"/>
        <v>18.579999999999998</v>
      </c>
      <c r="M244" s="122"/>
    </row>
    <row r="245" spans="1:13">
      <c r="A245" s="118" t="s">
        <v>20</v>
      </c>
      <c r="B245" s="118" t="s">
        <v>1699</v>
      </c>
      <c r="C245" s="118" t="s">
        <v>1700</v>
      </c>
      <c r="D245" s="118" t="s">
        <v>1660</v>
      </c>
      <c r="E245" s="118" t="s">
        <v>33</v>
      </c>
      <c r="F245" s="118" t="s">
        <v>34</v>
      </c>
      <c r="G245" s="118"/>
      <c r="H245" s="118">
        <v>3</v>
      </c>
      <c r="I245" s="118">
        <v>26.13</v>
      </c>
      <c r="J245" s="118">
        <v>0</v>
      </c>
      <c r="K245" s="118">
        <v>26.13</v>
      </c>
      <c r="L245" s="123">
        <f t="shared" si="4"/>
        <v>26.13</v>
      </c>
      <c r="M245" s="122"/>
    </row>
    <row r="246" spans="1:13">
      <c r="A246" s="118" t="s">
        <v>20</v>
      </c>
      <c r="B246" s="118" t="s">
        <v>1699</v>
      </c>
      <c r="C246" s="118" t="s">
        <v>1700</v>
      </c>
      <c r="D246" s="118" t="s">
        <v>1660</v>
      </c>
      <c r="E246" s="118" t="s">
        <v>35</v>
      </c>
      <c r="F246" s="118" t="s">
        <v>210</v>
      </c>
      <c r="G246" s="118" t="s">
        <v>211</v>
      </c>
      <c r="H246" s="118">
        <v>3</v>
      </c>
      <c r="I246" s="118">
        <v>27.87</v>
      </c>
      <c r="J246" s="118">
        <v>0</v>
      </c>
      <c r="K246" s="118">
        <v>27.87</v>
      </c>
      <c r="L246" s="123">
        <f t="shared" si="4"/>
        <v>27.87</v>
      </c>
      <c r="M246" s="122"/>
    </row>
    <row r="247" spans="1:13">
      <c r="A247" s="118" t="s">
        <v>20</v>
      </c>
      <c r="B247" s="118" t="s">
        <v>1023</v>
      </c>
      <c r="C247" s="118" t="s">
        <v>1024</v>
      </c>
      <c r="D247" s="118" t="s">
        <v>1660</v>
      </c>
      <c r="E247" s="118" t="s">
        <v>33</v>
      </c>
      <c r="F247" s="118" t="s">
        <v>34</v>
      </c>
      <c r="G247" s="118"/>
      <c r="H247" s="118">
        <v>1</v>
      </c>
      <c r="I247" s="118">
        <v>8.7100000000000009</v>
      </c>
      <c r="J247" s="118">
        <v>0</v>
      </c>
      <c r="K247" s="118">
        <v>8.7100000000000009</v>
      </c>
      <c r="L247" s="123">
        <f t="shared" si="4"/>
        <v>8.7100000000000009</v>
      </c>
      <c r="M247" s="122"/>
    </row>
    <row r="248" spans="1:13">
      <c r="A248" s="118" t="s">
        <v>20</v>
      </c>
      <c r="B248" s="118" t="s">
        <v>1375</v>
      </c>
      <c r="C248" s="118" t="s">
        <v>1376</v>
      </c>
      <c r="D248" s="118" t="s">
        <v>1660</v>
      </c>
      <c r="E248" s="118" t="s">
        <v>33</v>
      </c>
      <c r="F248" s="118" t="s">
        <v>34</v>
      </c>
      <c r="G248" s="118"/>
      <c r="H248" s="118">
        <v>2</v>
      </c>
      <c r="I248" s="118">
        <v>17.420000000000002</v>
      </c>
      <c r="J248" s="118">
        <v>0</v>
      </c>
      <c r="K248" s="118">
        <v>17.420000000000002</v>
      </c>
      <c r="L248" s="123">
        <f t="shared" si="4"/>
        <v>17.420000000000002</v>
      </c>
      <c r="M248" s="122"/>
    </row>
    <row r="249" spans="1:13">
      <c r="A249" s="118" t="s">
        <v>20</v>
      </c>
      <c r="B249" s="118" t="s">
        <v>1701</v>
      </c>
      <c r="C249" s="118" t="s">
        <v>1702</v>
      </c>
      <c r="D249" s="118" t="s">
        <v>1476</v>
      </c>
      <c r="E249" s="118" t="s">
        <v>33</v>
      </c>
      <c r="F249" s="118" t="s">
        <v>34</v>
      </c>
      <c r="G249" s="118"/>
      <c r="H249" s="118">
        <v>1</v>
      </c>
      <c r="I249" s="118">
        <v>8.7100000000000009</v>
      </c>
      <c r="J249" s="118">
        <v>2</v>
      </c>
      <c r="K249" s="118">
        <v>10.71</v>
      </c>
      <c r="L249" s="123">
        <f t="shared" si="4"/>
        <v>10.71</v>
      </c>
      <c r="M249" s="122"/>
    </row>
    <row r="250" spans="1:13">
      <c r="A250" s="118" t="s">
        <v>20</v>
      </c>
      <c r="B250" s="118" t="s">
        <v>1701</v>
      </c>
      <c r="C250" s="118" t="s">
        <v>1702</v>
      </c>
      <c r="D250" s="118" t="s">
        <v>1660</v>
      </c>
      <c r="E250" s="118" t="s">
        <v>33</v>
      </c>
      <c r="F250" s="118" t="s">
        <v>34</v>
      </c>
      <c r="G250" s="118"/>
      <c r="H250" s="118">
        <v>1</v>
      </c>
      <c r="I250" s="118">
        <v>8.7100000000000009</v>
      </c>
      <c r="J250" s="118">
        <v>0</v>
      </c>
      <c r="K250" s="118">
        <v>8.7100000000000009</v>
      </c>
      <c r="L250" s="123">
        <f t="shared" si="4"/>
        <v>8.7100000000000009</v>
      </c>
      <c r="M250" s="122"/>
    </row>
    <row r="251" spans="1:13">
      <c r="A251" s="118" t="s">
        <v>20</v>
      </c>
      <c r="B251" s="118" t="s">
        <v>1121</v>
      </c>
      <c r="C251" s="118" t="s">
        <v>1122</v>
      </c>
      <c r="D251" s="118" t="s">
        <v>1476</v>
      </c>
      <c r="E251" s="118" t="s">
        <v>33</v>
      </c>
      <c r="F251" s="118" t="s">
        <v>34</v>
      </c>
      <c r="G251" s="118"/>
      <c r="H251" s="118">
        <v>1</v>
      </c>
      <c r="I251" s="118">
        <v>8.7100000000000009</v>
      </c>
      <c r="J251" s="118">
        <v>0</v>
      </c>
      <c r="K251" s="118">
        <v>8.7100000000000009</v>
      </c>
      <c r="L251" s="123">
        <f t="shared" si="4"/>
        <v>8.7100000000000009</v>
      </c>
      <c r="M251" s="122"/>
    </row>
    <row r="252" spans="1:13">
      <c r="A252" s="118" t="s">
        <v>20</v>
      </c>
      <c r="B252" s="118" t="s">
        <v>1121</v>
      </c>
      <c r="C252" s="118" t="s">
        <v>1122</v>
      </c>
      <c r="D252" s="118" t="s">
        <v>1660</v>
      </c>
      <c r="E252" s="118" t="s">
        <v>33</v>
      </c>
      <c r="F252" s="118" t="s">
        <v>34</v>
      </c>
      <c r="G252" s="118"/>
      <c r="H252" s="118">
        <v>2</v>
      </c>
      <c r="I252" s="118">
        <v>17.420000000000002</v>
      </c>
      <c r="J252" s="118">
        <v>2</v>
      </c>
      <c r="K252" s="118">
        <v>19.420000000000002</v>
      </c>
      <c r="L252" s="123">
        <f t="shared" si="4"/>
        <v>19.420000000000002</v>
      </c>
      <c r="M252" s="122"/>
    </row>
    <row r="253" spans="1:13">
      <c r="A253" s="118" t="s">
        <v>20</v>
      </c>
      <c r="B253" s="118" t="s">
        <v>818</v>
      </c>
      <c r="C253" s="118" t="s">
        <v>819</v>
      </c>
      <c r="D253" s="118" t="s">
        <v>1660</v>
      </c>
      <c r="E253" s="118" t="s">
        <v>35</v>
      </c>
      <c r="F253" s="118" t="s">
        <v>324</v>
      </c>
      <c r="G253" s="118" t="s">
        <v>325</v>
      </c>
      <c r="H253" s="118">
        <v>1</v>
      </c>
      <c r="I253" s="118">
        <v>11.68</v>
      </c>
      <c r="J253" s="118">
        <v>0</v>
      </c>
      <c r="K253" s="118">
        <v>11.68</v>
      </c>
      <c r="L253" s="123">
        <f t="shared" si="4"/>
        <v>11.68</v>
      </c>
      <c r="M253" s="122"/>
    </row>
    <row r="254" spans="1:13">
      <c r="A254" s="118" t="s">
        <v>20</v>
      </c>
      <c r="B254" s="118" t="s">
        <v>818</v>
      </c>
      <c r="C254" s="118" t="s">
        <v>819</v>
      </c>
      <c r="D254" s="118" t="s">
        <v>1660</v>
      </c>
      <c r="E254" s="118" t="s">
        <v>35</v>
      </c>
      <c r="F254" s="118" t="s">
        <v>210</v>
      </c>
      <c r="G254" s="118" t="s">
        <v>211</v>
      </c>
      <c r="H254" s="118">
        <v>1</v>
      </c>
      <c r="I254" s="118">
        <v>9.2899999999999991</v>
      </c>
      <c r="J254" s="118">
        <v>0</v>
      </c>
      <c r="K254" s="118">
        <v>9.2899999999999991</v>
      </c>
      <c r="L254" s="123">
        <f t="shared" si="4"/>
        <v>9.2899999999999991</v>
      </c>
      <c r="M254" s="122"/>
    </row>
    <row r="255" spans="1:13">
      <c r="A255" s="118" t="s">
        <v>20</v>
      </c>
      <c r="B255" s="118" t="s">
        <v>818</v>
      </c>
      <c r="C255" s="118" t="s">
        <v>819</v>
      </c>
      <c r="D255" s="118" t="s">
        <v>1660</v>
      </c>
      <c r="E255" s="118" t="s">
        <v>35</v>
      </c>
      <c r="F255" s="118" t="s">
        <v>53</v>
      </c>
      <c r="G255" s="118" t="s">
        <v>1094</v>
      </c>
      <c r="H255" s="118">
        <v>3</v>
      </c>
      <c r="I255" s="118">
        <v>3.75</v>
      </c>
      <c r="J255" s="118">
        <v>0</v>
      </c>
      <c r="K255" s="118">
        <v>3.75</v>
      </c>
      <c r="L255" s="123">
        <f t="shared" si="4"/>
        <v>3.75</v>
      </c>
      <c r="M255" s="122"/>
    </row>
    <row r="256" spans="1:13">
      <c r="A256" s="118" t="s">
        <v>20</v>
      </c>
      <c r="B256" s="118" t="s">
        <v>1497</v>
      </c>
      <c r="C256" s="118" t="s">
        <v>1498</v>
      </c>
      <c r="D256" s="118" t="s">
        <v>1660</v>
      </c>
      <c r="E256" s="118" t="s">
        <v>33</v>
      </c>
      <c r="F256" s="118" t="s">
        <v>34</v>
      </c>
      <c r="G256" s="118"/>
      <c r="H256" s="118">
        <v>1</v>
      </c>
      <c r="I256" s="118">
        <v>8.7100000000000009</v>
      </c>
      <c r="J256" s="118">
        <v>0</v>
      </c>
      <c r="K256" s="118">
        <v>8.7100000000000009</v>
      </c>
      <c r="L256" s="123">
        <f t="shared" si="4"/>
        <v>8.7100000000000009</v>
      </c>
      <c r="M256" s="122"/>
    </row>
    <row r="257" spans="1:13">
      <c r="A257" s="118" t="s">
        <v>20</v>
      </c>
      <c r="B257" s="118" t="s">
        <v>1497</v>
      </c>
      <c r="C257" s="118" t="s">
        <v>1498</v>
      </c>
      <c r="D257" s="118" t="s">
        <v>1660</v>
      </c>
      <c r="E257" s="118" t="s">
        <v>35</v>
      </c>
      <c r="F257" s="118" t="s">
        <v>324</v>
      </c>
      <c r="G257" s="118" t="s">
        <v>325</v>
      </c>
      <c r="H257" s="118">
        <v>1</v>
      </c>
      <c r="I257" s="118">
        <v>11.68</v>
      </c>
      <c r="J257" s="118">
        <v>0</v>
      </c>
      <c r="K257" s="118">
        <v>11.68</v>
      </c>
      <c r="L257" s="123">
        <f t="shared" si="4"/>
        <v>11.68</v>
      </c>
      <c r="M257" s="122"/>
    </row>
    <row r="258" spans="1:13">
      <c r="A258" s="118" t="s">
        <v>22</v>
      </c>
      <c r="B258" s="118" t="s">
        <v>216</v>
      </c>
      <c r="C258" s="118" t="s">
        <v>217</v>
      </c>
      <c r="D258" s="118" t="s">
        <v>1660</v>
      </c>
      <c r="E258" s="118" t="s">
        <v>33</v>
      </c>
      <c r="F258" s="118" t="s">
        <v>34</v>
      </c>
      <c r="G258" s="118"/>
      <c r="H258" s="118">
        <v>12</v>
      </c>
      <c r="I258" s="118">
        <v>104.52</v>
      </c>
      <c r="J258" s="118">
        <v>26</v>
      </c>
      <c r="K258" s="118">
        <v>130.52000000000001</v>
      </c>
      <c r="L258" s="123">
        <f t="shared" si="4"/>
        <v>130.52000000000001</v>
      </c>
      <c r="M258" s="122"/>
    </row>
    <row r="259" spans="1:13">
      <c r="A259" s="118" t="s">
        <v>22</v>
      </c>
      <c r="B259" s="118" t="s">
        <v>216</v>
      </c>
      <c r="C259" s="118" t="s">
        <v>217</v>
      </c>
      <c r="D259" s="118" t="s">
        <v>1660</v>
      </c>
      <c r="E259" s="118" t="s">
        <v>35</v>
      </c>
      <c r="F259" s="118" t="s">
        <v>210</v>
      </c>
      <c r="G259" s="118" t="s">
        <v>211</v>
      </c>
      <c r="H259" s="118">
        <v>9</v>
      </c>
      <c r="I259" s="118">
        <v>83.61</v>
      </c>
      <c r="J259" s="118">
        <v>0</v>
      </c>
      <c r="K259" s="118">
        <v>83.61</v>
      </c>
      <c r="L259" s="123">
        <f t="shared" si="4"/>
        <v>83.61</v>
      </c>
      <c r="M259" s="122"/>
    </row>
    <row r="260" spans="1:13">
      <c r="A260" s="118" t="s">
        <v>22</v>
      </c>
      <c r="B260" s="118" t="s">
        <v>216</v>
      </c>
      <c r="C260" s="118" t="s">
        <v>217</v>
      </c>
      <c r="D260" s="118" t="s">
        <v>1660</v>
      </c>
      <c r="E260" s="118" t="s">
        <v>35</v>
      </c>
      <c r="F260" s="118" t="s">
        <v>644</v>
      </c>
      <c r="G260" s="118" t="s">
        <v>645</v>
      </c>
      <c r="H260" s="118">
        <v>5</v>
      </c>
      <c r="I260" s="118">
        <v>10</v>
      </c>
      <c r="J260" s="118">
        <v>0</v>
      </c>
      <c r="K260" s="118">
        <v>10</v>
      </c>
      <c r="L260" s="123">
        <f t="shared" si="4"/>
        <v>10</v>
      </c>
      <c r="M260" s="122"/>
    </row>
    <row r="261" spans="1:13">
      <c r="A261" s="118" t="s">
        <v>22</v>
      </c>
      <c r="B261" s="118" t="s">
        <v>765</v>
      </c>
      <c r="C261" s="118" t="s">
        <v>766</v>
      </c>
      <c r="D261" s="118" t="s">
        <v>1660</v>
      </c>
      <c r="E261" s="118" t="s">
        <v>33</v>
      </c>
      <c r="F261" s="118" t="s">
        <v>34</v>
      </c>
      <c r="G261" s="118"/>
      <c r="H261" s="118">
        <v>2</v>
      </c>
      <c r="I261" s="118">
        <v>17.420000000000002</v>
      </c>
      <c r="J261" s="118">
        <v>0</v>
      </c>
      <c r="K261" s="118">
        <v>17.420000000000002</v>
      </c>
      <c r="L261" s="123">
        <f t="shared" ref="L261:L324" si="5">K261</f>
        <v>17.420000000000002</v>
      </c>
      <c r="M261" s="122"/>
    </row>
    <row r="262" spans="1:13">
      <c r="A262" s="118" t="s">
        <v>22</v>
      </c>
      <c r="B262" s="118" t="s">
        <v>765</v>
      </c>
      <c r="C262" s="118" t="s">
        <v>766</v>
      </c>
      <c r="D262" s="118" t="s">
        <v>1660</v>
      </c>
      <c r="E262" s="118" t="s">
        <v>35</v>
      </c>
      <c r="F262" s="118" t="s">
        <v>210</v>
      </c>
      <c r="G262" s="118" t="s">
        <v>211</v>
      </c>
      <c r="H262" s="118">
        <v>2</v>
      </c>
      <c r="I262" s="118">
        <v>18.579999999999998</v>
      </c>
      <c r="J262" s="118">
        <v>0</v>
      </c>
      <c r="K262" s="118">
        <v>18.579999999999998</v>
      </c>
      <c r="L262" s="123">
        <f t="shared" si="5"/>
        <v>18.579999999999998</v>
      </c>
      <c r="M262" s="122"/>
    </row>
    <row r="263" spans="1:13">
      <c r="A263" s="118" t="s">
        <v>22</v>
      </c>
      <c r="B263" s="118" t="s">
        <v>1377</v>
      </c>
      <c r="C263" s="118" t="s">
        <v>1378</v>
      </c>
      <c r="D263" s="118" t="s">
        <v>1660</v>
      </c>
      <c r="E263" s="118" t="s">
        <v>33</v>
      </c>
      <c r="F263" s="118" t="s">
        <v>34</v>
      </c>
      <c r="G263" s="118"/>
      <c r="H263" s="118">
        <v>5</v>
      </c>
      <c r="I263" s="118">
        <v>43.55</v>
      </c>
      <c r="J263" s="118">
        <v>2</v>
      </c>
      <c r="K263" s="118">
        <v>45.55</v>
      </c>
      <c r="L263" s="123">
        <f t="shared" si="5"/>
        <v>45.55</v>
      </c>
      <c r="M263" s="122"/>
    </row>
    <row r="264" spans="1:13">
      <c r="A264" s="118" t="s">
        <v>22</v>
      </c>
      <c r="B264" s="118" t="s">
        <v>1377</v>
      </c>
      <c r="C264" s="118" t="s">
        <v>1378</v>
      </c>
      <c r="D264" s="118" t="s">
        <v>1660</v>
      </c>
      <c r="E264" s="118" t="s">
        <v>35</v>
      </c>
      <c r="F264" s="118" t="s">
        <v>324</v>
      </c>
      <c r="G264" s="118" t="s">
        <v>325</v>
      </c>
      <c r="H264" s="118">
        <v>1</v>
      </c>
      <c r="I264" s="118">
        <v>11.68</v>
      </c>
      <c r="J264" s="118">
        <v>0</v>
      </c>
      <c r="K264" s="118">
        <v>11.68</v>
      </c>
      <c r="L264" s="123">
        <f t="shared" si="5"/>
        <v>11.68</v>
      </c>
      <c r="M264" s="122"/>
    </row>
    <row r="265" spans="1:13">
      <c r="A265" s="118" t="s">
        <v>22</v>
      </c>
      <c r="B265" s="118" t="s">
        <v>1377</v>
      </c>
      <c r="C265" s="118" t="s">
        <v>1378</v>
      </c>
      <c r="D265" s="118" t="s">
        <v>1660</v>
      </c>
      <c r="E265" s="118" t="s">
        <v>35</v>
      </c>
      <c r="F265" s="118" t="s">
        <v>210</v>
      </c>
      <c r="G265" s="118" t="s">
        <v>211</v>
      </c>
      <c r="H265" s="118">
        <v>6</v>
      </c>
      <c r="I265" s="118">
        <v>55.74</v>
      </c>
      <c r="J265" s="118">
        <v>0</v>
      </c>
      <c r="K265" s="118">
        <v>55.74</v>
      </c>
      <c r="L265" s="123">
        <f t="shared" si="5"/>
        <v>55.74</v>
      </c>
      <c r="M265" s="122"/>
    </row>
    <row r="266" spans="1:13">
      <c r="A266" s="118" t="s">
        <v>22</v>
      </c>
      <c r="B266" s="118" t="s">
        <v>1377</v>
      </c>
      <c r="C266" s="118" t="s">
        <v>1378</v>
      </c>
      <c r="D266" s="118" t="s">
        <v>1660</v>
      </c>
      <c r="E266" s="118" t="s">
        <v>35</v>
      </c>
      <c r="F266" s="118" t="s">
        <v>644</v>
      </c>
      <c r="G266" s="118" t="s">
        <v>645</v>
      </c>
      <c r="H266" s="118">
        <v>2</v>
      </c>
      <c r="I266" s="118">
        <v>4</v>
      </c>
      <c r="J266" s="118">
        <v>0</v>
      </c>
      <c r="K266" s="118">
        <v>4</v>
      </c>
      <c r="L266" s="123">
        <f t="shared" si="5"/>
        <v>4</v>
      </c>
      <c r="M266" s="122"/>
    </row>
    <row r="267" spans="1:13">
      <c r="A267" s="118" t="s">
        <v>22</v>
      </c>
      <c r="B267" s="118" t="s">
        <v>670</v>
      </c>
      <c r="C267" s="118" t="s">
        <v>671</v>
      </c>
      <c r="D267" s="118" t="s">
        <v>1660</v>
      </c>
      <c r="E267" s="118" t="s">
        <v>33</v>
      </c>
      <c r="F267" s="118" t="s">
        <v>34</v>
      </c>
      <c r="G267" s="118"/>
      <c r="H267" s="118">
        <v>7</v>
      </c>
      <c r="I267" s="118">
        <v>60.97</v>
      </c>
      <c r="J267" s="118">
        <v>8</v>
      </c>
      <c r="K267" s="118">
        <v>68.97</v>
      </c>
      <c r="L267" s="123">
        <f t="shared" si="5"/>
        <v>68.97</v>
      </c>
      <c r="M267" s="122"/>
    </row>
    <row r="268" spans="1:13">
      <c r="A268" s="118" t="s">
        <v>22</v>
      </c>
      <c r="B268" s="118" t="s">
        <v>670</v>
      </c>
      <c r="C268" s="118" t="s">
        <v>671</v>
      </c>
      <c r="D268" s="118" t="s">
        <v>1660</v>
      </c>
      <c r="E268" s="118" t="s">
        <v>35</v>
      </c>
      <c r="F268" s="118" t="s">
        <v>644</v>
      </c>
      <c r="G268" s="118" t="s">
        <v>645</v>
      </c>
      <c r="H268" s="118">
        <v>4</v>
      </c>
      <c r="I268" s="118">
        <v>8</v>
      </c>
      <c r="J268" s="118">
        <v>0</v>
      </c>
      <c r="K268" s="118">
        <v>8</v>
      </c>
      <c r="L268" s="123">
        <f t="shared" si="5"/>
        <v>8</v>
      </c>
      <c r="M268" s="122"/>
    </row>
    <row r="269" spans="1:13">
      <c r="A269" s="118" t="s">
        <v>22</v>
      </c>
      <c r="B269" s="118" t="s">
        <v>708</v>
      </c>
      <c r="C269" s="118" t="s">
        <v>709</v>
      </c>
      <c r="D269" s="118" t="s">
        <v>1660</v>
      </c>
      <c r="E269" s="118" t="s">
        <v>33</v>
      </c>
      <c r="F269" s="118" t="s">
        <v>34</v>
      </c>
      <c r="G269" s="118"/>
      <c r="H269" s="118">
        <v>8</v>
      </c>
      <c r="I269" s="118">
        <v>69.680000000000007</v>
      </c>
      <c r="J269" s="118">
        <v>2</v>
      </c>
      <c r="K269" s="118">
        <v>71.680000000000007</v>
      </c>
      <c r="L269" s="123">
        <f t="shared" si="5"/>
        <v>71.680000000000007</v>
      </c>
      <c r="M269" s="122"/>
    </row>
    <row r="270" spans="1:13">
      <c r="A270" s="118" t="s">
        <v>22</v>
      </c>
      <c r="B270" s="118" t="s">
        <v>708</v>
      </c>
      <c r="C270" s="118" t="s">
        <v>709</v>
      </c>
      <c r="D270" s="118" t="s">
        <v>1660</v>
      </c>
      <c r="E270" s="118" t="s">
        <v>35</v>
      </c>
      <c r="F270" s="118" t="s">
        <v>210</v>
      </c>
      <c r="G270" s="118" t="s">
        <v>211</v>
      </c>
      <c r="H270" s="118">
        <v>11</v>
      </c>
      <c r="I270" s="118">
        <v>102.19</v>
      </c>
      <c r="J270" s="118">
        <v>0</v>
      </c>
      <c r="K270" s="118">
        <v>102.19</v>
      </c>
      <c r="L270" s="123">
        <f t="shared" si="5"/>
        <v>102.19</v>
      </c>
      <c r="M270" s="122"/>
    </row>
    <row r="271" spans="1:13">
      <c r="A271" s="118" t="s">
        <v>22</v>
      </c>
      <c r="B271" s="118" t="s">
        <v>1703</v>
      </c>
      <c r="C271" s="118" t="s">
        <v>1704</v>
      </c>
      <c r="D271" s="118" t="s">
        <v>1660</v>
      </c>
      <c r="E271" s="118" t="s">
        <v>33</v>
      </c>
      <c r="F271" s="118" t="s">
        <v>34</v>
      </c>
      <c r="G271" s="118"/>
      <c r="H271" s="118">
        <v>1</v>
      </c>
      <c r="I271" s="118">
        <v>8.7100000000000009</v>
      </c>
      <c r="J271" s="118">
        <v>2</v>
      </c>
      <c r="K271" s="118">
        <v>10.71</v>
      </c>
      <c r="L271" s="123">
        <f t="shared" si="5"/>
        <v>10.71</v>
      </c>
      <c r="M271" s="122"/>
    </row>
    <row r="272" spans="1:13">
      <c r="A272" s="118" t="s">
        <v>22</v>
      </c>
      <c r="B272" s="118" t="s">
        <v>1703</v>
      </c>
      <c r="C272" s="118" t="s">
        <v>1704</v>
      </c>
      <c r="D272" s="118" t="s">
        <v>1660</v>
      </c>
      <c r="E272" s="118" t="s">
        <v>35</v>
      </c>
      <c r="F272" s="118" t="s">
        <v>1411</v>
      </c>
      <c r="G272" s="118" t="s">
        <v>1412</v>
      </c>
      <c r="H272" s="118">
        <v>1</v>
      </c>
      <c r="I272" s="118">
        <v>4.6100000000000003</v>
      </c>
      <c r="J272" s="118">
        <v>0</v>
      </c>
      <c r="K272" s="118">
        <v>4.6100000000000003</v>
      </c>
      <c r="L272" s="123">
        <f t="shared" si="5"/>
        <v>4.6100000000000003</v>
      </c>
      <c r="M272" s="122"/>
    </row>
    <row r="273" spans="1:13">
      <c r="A273" s="118" t="s">
        <v>22</v>
      </c>
      <c r="B273" s="118" t="s">
        <v>1703</v>
      </c>
      <c r="C273" s="118" t="s">
        <v>1704</v>
      </c>
      <c r="D273" s="118" t="s">
        <v>1660</v>
      </c>
      <c r="E273" s="118" t="s">
        <v>35</v>
      </c>
      <c r="F273" s="118" t="s">
        <v>210</v>
      </c>
      <c r="G273" s="118" t="s">
        <v>211</v>
      </c>
      <c r="H273" s="118">
        <v>1</v>
      </c>
      <c r="I273" s="118">
        <v>9.2899999999999991</v>
      </c>
      <c r="J273" s="118">
        <v>0</v>
      </c>
      <c r="K273" s="118">
        <v>9.2899999999999991</v>
      </c>
      <c r="L273" s="123">
        <f t="shared" si="5"/>
        <v>9.2899999999999991</v>
      </c>
      <c r="M273" s="122"/>
    </row>
    <row r="274" spans="1:13">
      <c r="A274" s="118" t="s">
        <v>22</v>
      </c>
      <c r="B274" s="118" t="s">
        <v>1705</v>
      </c>
      <c r="C274" s="118" t="s">
        <v>1706</v>
      </c>
      <c r="D274" s="118" t="s">
        <v>1660</v>
      </c>
      <c r="E274" s="118" t="s">
        <v>33</v>
      </c>
      <c r="F274" s="118" t="s">
        <v>34</v>
      </c>
      <c r="G274" s="118"/>
      <c r="H274" s="118">
        <v>1</v>
      </c>
      <c r="I274" s="118">
        <v>8.7100000000000009</v>
      </c>
      <c r="J274" s="118">
        <v>0</v>
      </c>
      <c r="K274" s="118">
        <v>8.7100000000000009</v>
      </c>
      <c r="L274" s="123">
        <f t="shared" si="5"/>
        <v>8.7100000000000009</v>
      </c>
      <c r="M274" s="122"/>
    </row>
    <row r="275" spans="1:13">
      <c r="A275" s="118" t="s">
        <v>22</v>
      </c>
      <c r="B275" s="118" t="s">
        <v>1705</v>
      </c>
      <c r="C275" s="118" t="s">
        <v>1706</v>
      </c>
      <c r="D275" s="118" t="s">
        <v>1660</v>
      </c>
      <c r="E275" s="118" t="s">
        <v>35</v>
      </c>
      <c r="F275" s="118" t="s">
        <v>210</v>
      </c>
      <c r="G275" s="118" t="s">
        <v>211</v>
      </c>
      <c r="H275" s="118">
        <v>2</v>
      </c>
      <c r="I275" s="118">
        <v>18.579999999999998</v>
      </c>
      <c r="J275" s="118">
        <v>0</v>
      </c>
      <c r="K275" s="118">
        <v>18.579999999999998</v>
      </c>
      <c r="L275" s="123">
        <f t="shared" si="5"/>
        <v>18.579999999999998</v>
      </c>
      <c r="M275" s="122"/>
    </row>
    <row r="276" spans="1:13">
      <c r="A276" s="118" t="s">
        <v>22</v>
      </c>
      <c r="B276" s="118" t="s">
        <v>757</v>
      </c>
      <c r="C276" s="118" t="s">
        <v>758</v>
      </c>
      <c r="D276" s="118" t="s">
        <v>1660</v>
      </c>
      <c r="E276" s="118" t="s">
        <v>33</v>
      </c>
      <c r="F276" s="118" t="s">
        <v>34</v>
      </c>
      <c r="G276" s="118"/>
      <c r="H276" s="118">
        <v>4</v>
      </c>
      <c r="I276" s="118">
        <v>34.840000000000003</v>
      </c>
      <c r="J276" s="118">
        <v>2</v>
      </c>
      <c r="K276" s="118">
        <v>36.840000000000003</v>
      </c>
      <c r="L276" s="123">
        <f t="shared" si="5"/>
        <v>36.840000000000003</v>
      </c>
      <c r="M276" s="122"/>
    </row>
    <row r="277" spans="1:13">
      <c r="A277" s="118" t="s">
        <v>22</v>
      </c>
      <c r="B277" s="118" t="s">
        <v>757</v>
      </c>
      <c r="C277" s="118" t="s">
        <v>758</v>
      </c>
      <c r="D277" s="118" t="s">
        <v>1660</v>
      </c>
      <c r="E277" s="118" t="s">
        <v>35</v>
      </c>
      <c r="F277" s="118" t="s">
        <v>210</v>
      </c>
      <c r="G277" s="118" t="s">
        <v>211</v>
      </c>
      <c r="H277" s="118">
        <v>6</v>
      </c>
      <c r="I277" s="118">
        <v>55.74</v>
      </c>
      <c r="J277" s="118">
        <v>0</v>
      </c>
      <c r="K277" s="118">
        <v>55.74</v>
      </c>
      <c r="L277" s="123">
        <f t="shared" si="5"/>
        <v>55.74</v>
      </c>
      <c r="M277" s="122"/>
    </row>
    <row r="278" spans="1:13">
      <c r="A278" s="118" t="s">
        <v>22</v>
      </c>
      <c r="B278" s="118" t="s">
        <v>757</v>
      </c>
      <c r="C278" s="118" t="s">
        <v>758</v>
      </c>
      <c r="D278" s="118" t="s">
        <v>1660</v>
      </c>
      <c r="E278" s="118" t="s">
        <v>35</v>
      </c>
      <c r="F278" s="118" t="s">
        <v>644</v>
      </c>
      <c r="G278" s="118" t="s">
        <v>645</v>
      </c>
      <c r="H278" s="118">
        <v>1</v>
      </c>
      <c r="I278" s="118">
        <v>2</v>
      </c>
      <c r="J278" s="118">
        <v>0</v>
      </c>
      <c r="K278" s="118">
        <v>2</v>
      </c>
      <c r="L278" s="123">
        <f t="shared" si="5"/>
        <v>2</v>
      </c>
      <c r="M278" s="122"/>
    </row>
    <row r="279" spans="1:13">
      <c r="A279" s="118" t="s">
        <v>22</v>
      </c>
      <c r="B279" s="118" t="s">
        <v>795</v>
      </c>
      <c r="C279" s="118" t="s">
        <v>796</v>
      </c>
      <c r="D279" s="118" t="s">
        <v>1660</v>
      </c>
      <c r="E279" s="118" t="s">
        <v>33</v>
      </c>
      <c r="F279" s="118" t="s">
        <v>34</v>
      </c>
      <c r="G279" s="118"/>
      <c r="H279" s="118">
        <v>11</v>
      </c>
      <c r="I279" s="118">
        <v>95.81</v>
      </c>
      <c r="J279" s="118">
        <v>8</v>
      </c>
      <c r="K279" s="118">
        <v>103.81</v>
      </c>
      <c r="L279" s="123">
        <f t="shared" si="5"/>
        <v>103.81</v>
      </c>
      <c r="M279" s="122"/>
    </row>
    <row r="280" spans="1:13">
      <c r="A280" s="118" t="s">
        <v>22</v>
      </c>
      <c r="B280" s="118" t="s">
        <v>795</v>
      </c>
      <c r="C280" s="118" t="s">
        <v>796</v>
      </c>
      <c r="D280" s="118" t="s">
        <v>1660</v>
      </c>
      <c r="E280" s="118" t="s">
        <v>35</v>
      </c>
      <c r="F280" s="118" t="s">
        <v>324</v>
      </c>
      <c r="G280" s="118" t="s">
        <v>325</v>
      </c>
      <c r="H280" s="118">
        <v>1</v>
      </c>
      <c r="I280" s="118">
        <v>11.68</v>
      </c>
      <c r="J280" s="118">
        <v>0</v>
      </c>
      <c r="K280" s="118">
        <v>11.68</v>
      </c>
      <c r="L280" s="123">
        <f t="shared" si="5"/>
        <v>11.68</v>
      </c>
      <c r="M280" s="122"/>
    </row>
    <row r="281" spans="1:13">
      <c r="A281" s="118" t="s">
        <v>22</v>
      </c>
      <c r="B281" s="118" t="s">
        <v>795</v>
      </c>
      <c r="C281" s="118" t="s">
        <v>796</v>
      </c>
      <c r="D281" s="118" t="s">
        <v>1660</v>
      </c>
      <c r="E281" s="118" t="s">
        <v>35</v>
      </c>
      <c r="F281" s="118" t="s">
        <v>210</v>
      </c>
      <c r="G281" s="118" t="s">
        <v>211</v>
      </c>
      <c r="H281" s="118">
        <v>3</v>
      </c>
      <c r="I281" s="118">
        <v>27.87</v>
      </c>
      <c r="J281" s="118">
        <v>0</v>
      </c>
      <c r="K281" s="118">
        <v>27.87</v>
      </c>
      <c r="L281" s="123">
        <f t="shared" si="5"/>
        <v>27.87</v>
      </c>
      <c r="M281" s="122"/>
    </row>
    <row r="282" spans="1:13">
      <c r="A282" s="118" t="s">
        <v>22</v>
      </c>
      <c r="B282" s="118" t="s">
        <v>795</v>
      </c>
      <c r="C282" s="118" t="s">
        <v>796</v>
      </c>
      <c r="D282" s="118" t="s">
        <v>1660</v>
      </c>
      <c r="E282" s="118" t="s">
        <v>35</v>
      </c>
      <c r="F282" s="118" t="s">
        <v>644</v>
      </c>
      <c r="G282" s="118" t="s">
        <v>645</v>
      </c>
      <c r="H282" s="118">
        <v>5</v>
      </c>
      <c r="I282" s="118">
        <v>10</v>
      </c>
      <c r="J282" s="118">
        <v>0</v>
      </c>
      <c r="K282" s="118">
        <v>10</v>
      </c>
      <c r="L282" s="123">
        <f t="shared" si="5"/>
        <v>10</v>
      </c>
      <c r="M282" s="122"/>
    </row>
    <row r="283" spans="1:13">
      <c r="A283" s="118" t="s">
        <v>22</v>
      </c>
      <c r="B283" s="118" t="s">
        <v>795</v>
      </c>
      <c r="C283" s="118" t="s">
        <v>796</v>
      </c>
      <c r="D283" s="118" t="s">
        <v>1660</v>
      </c>
      <c r="E283" s="118" t="s">
        <v>35</v>
      </c>
      <c r="F283" s="118" t="s">
        <v>646</v>
      </c>
      <c r="G283" s="118" t="s">
        <v>647</v>
      </c>
      <c r="H283" s="118">
        <v>1</v>
      </c>
      <c r="I283" s="118">
        <v>1</v>
      </c>
      <c r="J283" s="118">
        <v>0</v>
      </c>
      <c r="K283" s="118">
        <v>1</v>
      </c>
      <c r="L283" s="123">
        <f t="shared" si="5"/>
        <v>1</v>
      </c>
      <c r="M283" s="122"/>
    </row>
    <row r="284" spans="1:13">
      <c r="A284" s="118" t="s">
        <v>22</v>
      </c>
      <c r="B284" s="118" t="s">
        <v>795</v>
      </c>
      <c r="C284" s="118" t="s">
        <v>796</v>
      </c>
      <c r="D284" s="118" t="s">
        <v>1660</v>
      </c>
      <c r="E284" s="118" t="s">
        <v>35</v>
      </c>
      <c r="F284" s="118" t="s">
        <v>1801</v>
      </c>
      <c r="G284" s="118" t="s">
        <v>1802</v>
      </c>
      <c r="H284" s="118">
        <v>1</v>
      </c>
      <c r="I284" s="118">
        <v>21.52</v>
      </c>
      <c r="J284" s="118">
        <v>0</v>
      </c>
      <c r="K284" s="118">
        <v>21.52</v>
      </c>
      <c r="L284" s="123">
        <f t="shared" si="5"/>
        <v>21.52</v>
      </c>
      <c r="M284" s="122"/>
    </row>
    <row r="285" spans="1:13">
      <c r="A285" s="118" t="s">
        <v>22</v>
      </c>
      <c r="B285" s="118" t="s">
        <v>797</v>
      </c>
      <c r="C285" s="118" t="s">
        <v>798</v>
      </c>
      <c r="D285" s="118" t="s">
        <v>1660</v>
      </c>
      <c r="E285" s="118" t="s">
        <v>33</v>
      </c>
      <c r="F285" s="118" t="s">
        <v>34</v>
      </c>
      <c r="G285" s="118"/>
      <c r="H285" s="118">
        <v>4</v>
      </c>
      <c r="I285" s="118">
        <v>34.840000000000003</v>
      </c>
      <c r="J285" s="118">
        <v>6</v>
      </c>
      <c r="K285" s="118">
        <v>40.840000000000003</v>
      </c>
      <c r="L285" s="123">
        <f t="shared" si="5"/>
        <v>40.840000000000003</v>
      </c>
      <c r="M285" s="122"/>
    </row>
    <row r="286" spans="1:13">
      <c r="A286" s="118" t="s">
        <v>22</v>
      </c>
      <c r="B286" s="118" t="s">
        <v>797</v>
      </c>
      <c r="C286" s="118" t="s">
        <v>798</v>
      </c>
      <c r="D286" s="118" t="s">
        <v>1660</v>
      </c>
      <c r="E286" s="118" t="s">
        <v>35</v>
      </c>
      <c r="F286" s="118" t="s">
        <v>210</v>
      </c>
      <c r="G286" s="118" t="s">
        <v>211</v>
      </c>
      <c r="H286" s="118">
        <v>6</v>
      </c>
      <c r="I286" s="118">
        <v>55.74</v>
      </c>
      <c r="J286" s="118">
        <v>0</v>
      </c>
      <c r="K286" s="118">
        <v>55.74</v>
      </c>
      <c r="L286" s="123">
        <f t="shared" si="5"/>
        <v>55.74</v>
      </c>
      <c r="M286" s="122"/>
    </row>
    <row r="287" spans="1:13">
      <c r="A287" s="118" t="s">
        <v>22</v>
      </c>
      <c r="B287" s="118" t="s">
        <v>820</v>
      </c>
      <c r="C287" s="118" t="s">
        <v>821</v>
      </c>
      <c r="D287" s="118" t="s">
        <v>1660</v>
      </c>
      <c r="E287" s="118" t="s">
        <v>33</v>
      </c>
      <c r="F287" s="118" t="s">
        <v>34</v>
      </c>
      <c r="G287" s="118"/>
      <c r="H287" s="118">
        <v>7</v>
      </c>
      <c r="I287" s="118">
        <v>60.97</v>
      </c>
      <c r="J287" s="118">
        <v>2</v>
      </c>
      <c r="K287" s="118">
        <v>62.97</v>
      </c>
      <c r="L287" s="123">
        <f t="shared" si="5"/>
        <v>62.97</v>
      </c>
      <c r="M287" s="122"/>
    </row>
    <row r="288" spans="1:13">
      <c r="A288" s="118" t="s">
        <v>22</v>
      </c>
      <c r="B288" s="118" t="s">
        <v>820</v>
      </c>
      <c r="C288" s="118" t="s">
        <v>821</v>
      </c>
      <c r="D288" s="118" t="s">
        <v>1660</v>
      </c>
      <c r="E288" s="118" t="s">
        <v>35</v>
      </c>
      <c r="F288" s="118" t="s">
        <v>210</v>
      </c>
      <c r="G288" s="118" t="s">
        <v>211</v>
      </c>
      <c r="H288" s="118">
        <v>7</v>
      </c>
      <c r="I288" s="118">
        <v>65.03</v>
      </c>
      <c r="J288" s="118">
        <v>0</v>
      </c>
      <c r="K288" s="118">
        <v>65.03</v>
      </c>
      <c r="L288" s="123">
        <f t="shared" si="5"/>
        <v>65.03</v>
      </c>
      <c r="M288" s="122"/>
    </row>
    <row r="289" spans="1:13">
      <c r="A289" s="118" t="s">
        <v>22</v>
      </c>
      <c r="B289" s="118" t="s">
        <v>1220</v>
      </c>
      <c r="C289" s="118" t="s">
        <v>1221</v>
      </c>
      <c r="D289" s="118" t="s">
        <v>1660</v>
      </c>
      <c r="E289" s="118" t="s">
        <v>33</v>
      </c>
      <c r="F289" s="118" t="s">
        <v>34</v>
      </c>
      <c r="G289" s="118"/>
      <c r="H289" s="118">
        <v>1</v>
      </c>
      <c r="I289" s="118">
        <v>8.7100000000000009</v>
      </c>
      <c r="J289" s="118">
        <v>0</v>
      </c>
      <c r="K289" s="118">
        <v>8.7100000000000009</v>
      </c>
      <c r="L289" s="123">
        <f t="shared" si="5"/>
        <v>8.7100000000000009</v>
      </c>
      <c r="M289" s="122"/>
    </row>
    <row r="290" spans="1:13">
      <c r="A290" s="118" t="s">
        <v>22</v>
      </c>
      <c r="B290" s="118" t="s">
        <v>1220</v>
      </c>
      <c r="C290" s="118" t="s">
        <v>1221</v>
      </c>
      <c r="D290" s="118" t="s">
        <v>1660</v>
      </c>
      <c r="E290" s="118" t="s">
        <v>35</v>
      </c>
      <c r="F290" s="118" t="s">
        <v>210</v>
      </c>
      <c r="G290" s="118" t="s">
        <v>211</v>
      </c>
      <c r="H290" s="118">
        <v>1</v>
      </c>
      <c r="I290" s="118">
        <v>9.2899999999999991</v>
      </c>
      <c r="J290" s="118">
        <v>0</v>
      </c>
      <c r="K290" s="118">
        <v>9.2899999999999991</v>
      </c>
      <c r="L290" s="123">
        <f t="shared" si="5"/>
        <v>9.2899999999999991</v>
      </c>
      <c r="M290" s="122"/>
    </row>
    <row r="291" spans="1:13">
      <c r="A291" s="118" t="s">
        <v>22</v>
      </c>
      <c r="B291" s="118" t="s">
        <v>973</v>
      </c>
      <c r="C291" s="118" t="s">
        <v>974</v>
      </c>
      <c r="D291" s="118" t="s">
        <v>1476</v>
      </c>
      <c r="E291" s="118" t="s">
        <v>33</v>
      </c>
      <c r="F291" s="118" t="s">
        <v>34</v>
      </c>
      <c r="G291" s="118"/>
      <c r="H291" s="118">
        <v>5</v>
      </c>
      <c r="I291" s="118">
        <v>43.55</v>
      </c>
      <c r="J291" s="118">
        <v>2</v>
      </c>
      <c r="K291" s="118">
        <v>45.55</v>
      </c>
      <c r="L291" s="123">
        <f t="shared" si="5"/>
        <v>45.55</v>
      </c>
      <c r="M291" s="122"/>
    </row>
    <row r="292" spans="1:13">
      <c r="A292" s="118" t="s">
        <v>22</v>
      </c>
      <c r="B292" s="118" t="s">
        <v>973</v>
      </c>
      <c r="C292" s="118" t="s">
        <v>974</v>
      </c>
      <c r="D292" s="118" t="s">
        <v>1660</v>
      </c>
      <c r="E292" s="118" t="s">
        <v>33</v>
      </c>
      <c r="F292" s="118" t="s">
        <v>34</v>
      </c>
      <c r="G292" s="118"/>
      <c r="H292" s="118">
        <v>4</v>
      </c>
      <c r="I292" s="118">
        <v>34.840000000000003</v>
      </c>
      <c r="J292" s="118">
        <v>10</v>
      </c>
      <c r="K292" s="118">
        <v>44.84</v>
      </c>
      <c r="L292" s="123">
        <f t="shared" si="5"/>
        <v>44.84</v>
      </c>
      <c r="M292" s="122"/>
    </row>
    <row r="293" spans="1:13">
      <c r="A293" s="118" t="s">
        <v>22</v>
      </c>
      <c r="B293" s="118" t="s">
        <v>973</v>
      </c>
      <c r="C293" s="118" t="s">
        <v>974</v>
      </c>
      <c r="D293" s="118" t="s">
        <v>1476</v>
      </c>
      <c r="E293" s="118" t="s">
        <v>35</v>
      </c>
      <c r="F293" s="118" t="s">
        <v>210</v>
      </c>
      <c r="G293" s="118" t="s">
        <v>211</v>
      </c>
      <c r="H293" s="118">
        <v>6</v>
      </c>
      <c r="I293" s="118">
        <v>55.74</v>
      </c>
      <c r="J293" s="118">
        <v>0</v>
      </c>
      <c r="K293" s="118">
        <v>55.74</v>
      </c>
      <c r="L293" s="123">
        <f t="shared" si="5"/>
        <v>55.74</v>
      </c>
      <c r="M293" s="122"/>
    </row>
    <row r="294" spans="1:13">
      <c r="A294" s="118" t="s">
        <v>22</v>
      </c>
      <c r="B294" s="118" t="s">
        <v>973</v>
      </c>
      <c r="C294" s="118" t="s">
        <v>974</v>
      </c>
      <c r="D294" s="118" t="s">
        <v>1660</v>
      </c>
      <c r="E294" s="118" t="s">
        <v>35</v>
      </c>
      <c r="F294" s="118" t="s">
        <v>324</v>
      </c>
      <c r="G294" s="118" t="s">
        <v>325</v>
      </c>
      <c r="H294" s="118">
        <v>1</v>
      </c>
      <c r="I294" s="118">
        <v>11.68</v>
      </c>
      <c r="J294" s="118">
        <v>0</v>
      </c>
      <c r="K294" s="118">
        <v>11.68</v>
      </c>
      <c r="L294" s="123">
        <f t="shared" si="5"/>
        <v>11.68</v>
      </c>
      <c r="M294" s="122"/>
    </row>
    <row r="295" spans="1:13">
      <c r="A295" s="118" t="s">
        <v>22</v>
      </c>
      <c r="B295" s="118" t="s">
        <v>973</v>
      </c>
      <c r="C295" s="118" t="s">
        <v>974</v>
      </c>
      <c r="D295" s="118" t="s">
        <v>1660</v>
      </c>
      <c r="E295" s="118" t="s">
        <v>35</v>
      </c>
      <c r="F295" s="118" t="s">
        <v>210</v>
      </c>
      <c r="G295" s="118" t="s">
        <v>211</v>
      </c>
      <c r="H295" s="118">
        <v>8</v>
      </c>
      <c r="I295" s="118">
        <v>74.319999999999993</v>
      </c>
      <c r="J295" s="118">
        <v>0</v>
      </c>
      <c r="K295" s="118">
        <v>74.319999999999993</v>
      </c>
      <c r="L295" s="123">
        <f t="shared" si="5"/>
        <v>74.319999999999993</v>
      </c>
      <c r="M295" s="122"/>
    </row>
    <row r="296" spans="1:13">
      <c r="A296" s="118" t="s">
        <v>22</v>
      </c>
      <c r="B296" s="118" t="s">
        <v>973</v>
      </c>
      <c r="C296" s="118" t="s">
        <v>974</v>
      </c>
      <c r="D296" s="118" t="s">
        <v>1660</v>
      </c>
      <c r="E296" s="118" t="s">
        <v>35</v>
      </c>
      <c r="F296" s="118" t="s">
        <v>53</v>
      </c>
      <c r="G296" s="118" t="s">
        <v>1094</v>
      </c>
      <c r="H296" s="118">
        <v>2</v>
      </c>
      <c r="I296" s="118">
        <v>2.5</v>
      </c>
      <c r="J296" s="118">
        <v>0</v>
      </c>
      <c r="K296" s="118">
        <v>2.5</v>
      </c>
      <c r="L296" s="123">
        <f t="shared" si="5"/>
        <v>2.5</v>
      </c>
      <c r="M296" s="122"/>
    </row>
    <row r="297" spans="1:13">
      <c r="A297" s="118" t="s">
        <v>22</v>
      </c>
      <c r="B297" s="118" t="s">
        <v>881</v>
      </c>
      <c r="C297" s="118" t="s">
        <v>882</v>
      </c>
      <c r="D297" s="118" t="s">
        <v>1476</v>
      </c>
      <c r="E297" s="118" t="s">
        <v>33</v>
      </c>
      <c r="F297" s="118" t="s">
        <v>34</v>
      </c>
      <c r="G297" s="118"/>
      <c r="H297" s="118">
        <v>4</v>
      </c>
      <c r="I297" s="118">
        <v>34.840000000000003</v>
      </c>
      <c r="J297" s="118">
        <v>2</v>
      </c>
      <c r="K297" s="118">
        <v>36.840000000000003</v>
      </c>
      <c r="L297" s="123">
        <f t="shared" si="5"/>
        <v>36.840000000000003</v>
      </c>
      <c r="M297" s="122"/>
    </row>
    <row r="298" spans="1:13">
      <c r="A298" s="118" t="s">
        <v>22</v>
      </c>
      <c r="B298" s="118" t="s">
        <v>881</v>
      </c>
      <c r="C298" s="118" t="s">
        <v>882</v>
      </c>
      <c r="D298" s="118" t="s">
        <v>1660</v>
      </c>
      <c r="E298" s="118" t="s">
        <v>33</v>
      </c>
      <c r="F298" s="118" t="s">
        <v>34</v>
      </c>
      <c r="G298" s="118"/>
      <c r="H298" s="118">
        <v>25</v>
      </c>
      <c r="I298" s="118">
        <v>217.75</v>
      </c>
      <c r="J298" s="118">
        <v>50</v>
      </c>
      <c r="K298" s="118">
        <v>267.75</v>
      </c>
      <c r="L298" s="123">
        <f t="shared" si="5"/>
        <v>267.75</v>
      </c>
      <c r="M298" s="122"/>
    </row>
    <row r="299" spans="1:13">
      <c r="A299" s="118" t="s">
        <v>22</v>
      </c>
      <c r="B299" s="118" t="s">
        <v>881</v>
      </c>
      <c r="C299" s="118" t="s">
        <v>882</v>
      </c>
      <c r="D299" s="118" t="s">
        <v>1476</v>
      </c>
      <c r="E299" s="118" t="s">
        <v>35</v>
      </c>
      <c r="F299" s="118" t="s">
        <v>210</v>
      </c>
      <c r="G299" s="118" t="s">
        <v>211</v>
      </c>
      <c r="H299" s="118">
        <v>3</v>
      </c>
      <c r="I299" s="118">
        <v>27.87</v>
      </c>
      <c r="J299" s="118">
        <v>0</v>
      </c>
      <c r="K299" s="118">
        <v>27.87</v>
      </c>
      <c r="L299" s="123">
        <f t="shared" si="5"/>
        <v>27.87</v>
      </c>
      <c r="M299" s="122"/>
    </row>
    <row r="300" spans="1:13">
      <c r="A300" s="118" t="s">
        <v>22</v>
      </c>
      <c r="B300" s="118" t="s">
        <v>881</v>
      </c>
      <c r="C300" s="118" t="s">
        <v>882</v>
      </c>
      <c r="D300" s="118" t="s">
        <v>1660</v>
      </c>
      <c r="E300" s="118" t="s">
        <v>35</v>
      </c>
      <c r="F300" s="118" t="s">
        <v>152</v>
      </c>
      <c r="G300" s="118" t="s">
        <v>1093</v>
      </c>
      <c r="H300" s="118">
        <v>3</v>
      </c>
      <c r="I300" s="118">
        <v>12.18</v>
      </c>
      <c r="J300" s="118">
        <v>0</v>
      </c>
      <c r="K300" s="118">
        <v>12.18</v>
      </c>
      <c r="L300" s="123">
        <f t="shared" si="5"/>
        <v>12.18</v>
      </c>
      <c r="M300" s="122"/>
    </row>
    <row r="301" spans="1:13">
      <c r="A301" s="118" t="s">
        <v>22</v>
      </c>
      <c r="B301" s="118" t="s">
        <v>881</v>
      </c>
      <c r="C301" s="118" t="s">
        <v>882</v>
      </c>
      <c r="D301" s="118" t="s">
        <v>1660</v>
      </c>
      <c r="E301" s="118" t="s">
        <v>35</v>
      </c>
      <c r="F301" s="118" t="s">
        <v>210</v>
      </c>
      <c r="G301" s="118" t="s">
        <v>211</v>
      </c>
      <c r="H301" s="118">
        <v>32</v>
      </c>
      <c r="I301" s="118">
        <v>297.27999999999997</v>
      </c>
      <c r="J301" s="118">
        <v>0</v>
      </c>
      <c r="K301" s="118">
        <v>297.27999999999997</v>
      </c>
      <c r="L301" s="123">
        <f t="shared" si="5"/>
        <v>297.27999999999997</v>
      </c>
      <c r="M301" s="122"/>
    </row>
    <row r="302" spans="1:13">
      <c r="A302" s="118" t="s">
        <v>22</v>
      </c>
      <c r="B302" s="118" t="s">
        <v>881</v>
      </c>
      <c r="C302" s="118" t="s">
        <v>882</v>
      </c>
      <c r="D302" s="118" t="s">
        <v>1660</v>
      </c>
      <c r="E302" s="118" t="s">
        <v>35</v>
      </c>
      <c r="F302" s="118" t="s">
        <v>53</v>
      </c>
      <c r="G302" s="118" t="s">
        <v>1094</v>
      </c>
      <c r="H302" s="118">
        <v>3</v>
      </c>
      <c r="I302" s="118">
        <v>3.75</v>
      </c>
      <c r="J302" s="118">
        <v>0</v>
      </c>
      <c r="K302" s="118">
        <v>3.75</v>
      </c>
      <c r="L302" s="123">
        <f t="shared" si="5"/>
        <v>3.75</v>
      </c>
      <c r="M302" s="122"/>
    </row>
    <row r="303" spans="1:13">
      <c r="A303" s="118" t="s">
        <v>22</v>
      </c>
      <c r="B303" s="118" t="s">
        <v>1283</v>
      </c>
      <c r="C303" s="118" t="s">
        <v>1284</v>
      </c>
      <c r="D303" s="118" t="s">
        <v>1660</v>
      </c>
      <c r="E303" s="118" t="s">
        <v>33</v>
      </c>
      <c r="F303" s="118" t="s">
        <v>34</v>
      </c>
      <c r="G303" s="118"/>
      <c r="H303" s="118">
        <v>1</v>
      </c>
      <c r="I303" s="118">
        <v>8.7100000000000009</v>
      </c>
      <c r="J303" s="118">
        <v>2</v>
      </c>
      <c r="K303" s="118">
        <v>10.71</v>
      </c>
      <c r="L303" s="123">
        <f t="shared" si="5"/>
        <v>10.71</v>
      </c>
      <c r="M303" s="122"/>
    </row>
    <row r="304" spans="1:13">
      <c r="A304" s="118" t="s">
        <v>22</v>
      </c>
      <c r="B304" s="118" t="s">
        <v>1123</v>
      </c>
      <c r="C304" s="118" t="s">
        <v>1124</v>
      </c>
      <c r="D304" s="118" t="s">
        <v>1660</v>
      </c>
      <c r="E304" s="118" t="s">
        <v>33</v>
      </c>
      <c r="F304" s="118" t="s">
        <v>34</v>
      </c>
      <c r="G304" s="118"/>
      <c r="H304" s="118">
        <v>1</v>
      </c>
      <c r="I304" s="118">
        <v>8.7100000000000009</v>
      </c>
      <c r="J304" s="118">
        <v>0</v>
      </c>
      <c r="K304" s="118">
        <v>8.7100000000000009</v>
      </c>
      <c r="L304" s="123">
        <f t="shared" si="5"/>
        <v>8.7100000000000009</v>
      </c>
      <c r="M304" s="122"/>
    </row>
    <row r="305" spans="1:13">
      <c r="A305" s="118" t="s">
        <v>22</v>
      </c>
      <c r="B305" s="118" t="s">
        <v>1123</v>
      </c>
      <c r="C305" s="118" t="s">
        <v>1124</v>
      </c>
      <c r="D305" s="118" t="s">
        <v>1660</v>
      </c>
      <c r="E305" s="118" t="s">
        <v>35</v>
      </c>
      <c r="F305" s="118" t="s">
        <v>210</v>
      </c>
      <c r="G305" s="118" t="s">
        <v>211</v>
      </c>
      <c r="H305" s="118">
        <v>1</v>
      </c>
      <c r="I305" s="118">
        <v>9.2899999999999991</v>
      </c>
      <c r="J305" s="118">
        <v>0</v>
      </c>
      <c r="K305" s="118">
        <v>9.2899999999999991</v>
      </c>
      <c r="L305" s="123">
        <f t="shared" si="5"/>
        <v>9.2899999999999991</v>
      </c>
      <c r="M305" s="122"/>
    </row>
    <row r="306" spans="1:13">
      <c r="A306" s="118" t="s">
        <v>22</v>
      </c>
      <c r="B306" s="118" t="s">
        <v>1123</v>
      </c>
      <c r="C306" s="118" t="s">
        <v>1124</v>
      </c>
      <c r="D306" s="118" t="s">
        <v>1660</v>
      </c>
      <c r="E306" s="118" t="s">
        <v>35</v>
      </c>
      <c r="F306" s="118" t="s">
        <v>402</v>
      </c>
      <c r="G306" s="118" t="s">
        <v>403</v>
      </c>
      <c r="H306" s="118">
        <v>1</v>
      </c>
      <c r="I306" s="118">
        <v>0.98</v>
      </c>
      <c r="J306" s="118">
        <v>0</v>
      </c>
      <c r="K306" s="118">
        <v>0.98</v>
      </c>
      <c r="L306" s="123">
        <f t="shared" si="5"/>
        <v>0.98</v>
      </c>
      <c r="M306" s="122"/>
    </row>
    <row r="307" spans="1:13">
      <c r="A307" s="118" t="s">
        <v>22</v>
      </c>
      <c r="B307" s="118" t="s">
        <v>1123</v>
      </c>
      <c r="C307" s="118" t="s">
        <v>1124</v>
      </c>
      <c r="D307" s="118" t="s">
        <v>1660</v>
      </c>
      <c r="E307" s="118" t="s">
        <v>35</v>
      </c>
      <c r="F307" s="118" t="s">
        <v>391</v>
      </c>
      <c r="G307" s="118" t="s">
        <v>392</v>
      </c>
      <c r="H307" s="118">
        <v>1</v>
      </c>
      <c r="I307" s="118">
        <v>1.1499999999999999</v>
      </c>
      <c r="J307" s="118">
        <v>0</v>
      </c>
      <c r="K307" s="118">
        <v>1.1499999999999999</v>
      </c>
      <c r="L307" s="123">
        <f t="shared" si="5"/>
        <v>1.1499999999999999</v>
      </c>
      <c r="M307" s="122"/>
    </row>
    <row r="308" spans="1:13">
      <c r="A308" s="118" t="s">
        <v>22</v>
      </c>
      <c r="B308" s="118" t="s">
        <v>911</v>
      </c>
      <c r="C308" s="118" t="s">
        <v>912</v>
      </c>
      <c r="D308" s="118" t="s">
        <v>1660</v>
      </c>
      <c r="E308" s="118" t="s">
        <v>33</v>
      </c>
      <c r="F308" s="118" t="s">
        <v>34</v>
      </c>
      <c r="G308" s="118"/>
      <c r="H308" s="118">
        <v>3</v>
      </c>
      <c r="I308" s="118">
        <v>26.13</v>
      </c>
      <c r="J308" s="118">
        <v>0</v>
      </c>
      <c r="K308" s="118">
        <v>26.13</v>
      </c>
      <c r="L308" s="123">
        <f t="shared" si="5"/>
        <v>26.13</v>
      </c>
      <c r="M308" s="122"/>
    </row>
    <row r="309" spans="1:13">
      <c r="A309" s="118" t="s">
        <v>22</v>
      </c>
      <c r="B309" s="118" t="s">
        <v>928</v>
      </c>
      <c r="C309" s="118" t="s">
        <v>1070</v>
      </c>
      <c r="D309" s="118" t="s">
        <v>1660</v>
      </c>
      <c r="E309" s="118" t="s">
        <v>33</v>
      </c>
      <c r="F309" s="118" t="s">
        <v>34</v>
      </c>
      <c r="G309" s="118"/>
      <c r="H309" s="118">
        <v>10</v>
      </c>
      <c r="I309" s="118">
        <v>87.1</v>
      </c>
      <c r="J309" s="118">
        <v>16</v>
      </c>
      <c r="K309" s="118">
        <v>103.1</v>
      </c>
      <c r="L309" s="123">
        <f t="shared" si="5"/>
        <v>103.1</v>
      </c>
      <c r="M309" s="122"/>
    </row>
    <row r="310" spans="1:13">
      <c r="A310" s="118" t="s">
        <v>22</v>
      </c>
      <c r="B310" s="118" t="s">
        <v>928</v>
      </c>
      <c r="C310" s="118" t="s">
        <v>1070</v>
      </c>
      <c r="D310" s="118" t="s">
        <v>1660</v>
      </c>
      <c r="E310" s="118" t="s">
        <v>35</v>
      </c>
      <c r="F310" s="118" t="s">
        <v>324</v>
      </c>
      <c r="G310" s="118" t="s">
        <v>325</v>
      </c>
      <c r="H310" s="118">
        <v>1</v>
      </c>
      <c r="I310" s="118">
        <v>11.68</v>
      </c>
      <c r="J310" s="118">
        <v>0</v>
      </c>
      <c r="K310" s="118">
        <v>11.68</v>
      </c>
      <c r="L310" s="123">
        <f t="shared" si="5"/>
        <v>11.68</v>
      </c>
      <c r="M310" s="122"/>
    </row>
    <row r="311" spans="1:13">
      <c r="A311" s="118" t="s">
        <v>22</v>
      </c>
      <c r="B311" s="118" t="s">
        <v>928</v>
      </c>
      <c r="C311" s="118" t="s">
        <v>1070</v>
      </c>
      <c r="D311" s="118" t="s">
        <v>1660</v>
      </c>
      <c r="E311" s="118" t="s">
        <v>35</v>
      </c>
      <c r="F311" s="118" t="s">
        <v>210</v>
      </c>
      <c r="G311" s="118" t="s">
        <v>211</v>
      </c>
      <c r="H311" s="118">
        <v>6</v>
      </c>
      <c r="I311" s="118">
        <v>55.74</v>
      </c>
      <c r="J311" s="118">
        <v>0</v>
      </c>
      <c r="K311" s="118">
        <v>55.74</v>
      </c>
      <c r="L311" s="123">
        <f t="shared" si="5"/>
        <v>55.74</v>
      </c>
      <c r="M311" s="122"/>
    </row>
    <row r="312" spans="1:13">
      <c r="A312" s="118" t="s">
        <v>22</v>
      </c>
      <c r="B312" s="118" t="s">
        <v>928</v>
      </c>
      <c r="C312" s="118" t="s">
        <v>1070</v>
      </c>
      <c r="D312" s="118" t="s">
        <v>1660</v>
      </c>
      <c r="E312" s="118" t="s">
        <v>35</v>
      </c>
      <c r="F312" s="118" t="s">
        <v>644</v>
      </c>
      <c r="G312" s="118" t="s">
        <v>645</v>
      </c>
      <c r="H312" s="118">
        <v>1</v>
      </c>
      <c r="I312" s="118">
        <v>2</v>
      </c>
      <c r="J312" s="118">
        <v>0</v>
      </c>
      <c r="K312" s="118">
        <v>2</v>
      </c>
      <c r="L312" s="123">
        <f t="shared" si="5"/>
        <v>2</v>
      </c>
      <c r="M312" s="122"/>
    </row>
    <row r="313" spans="1:13">
      <c r="A313" s="118" t="s">
        <v>22</v>
      </c>
      <c r="B313" s="118" t="s">
        <v>913</v>
      </c>
      <c r="C313" s="118" t="s">
        <v>914</v>
      </c>
      <c r="D313" s="118" t="s">
        <v>1476</v>
      </c>
      <c r="E313" s="118" t="s">
        <v>33</v>
      </c>
      <c r="F313" s="118" t="s">
        <v>34</v>
      </c>
      <c r="G313" s="118"/>
      <c r="H313" s="118">
        <v>6</v>
      </c>
      <c r="I313" s="118">
        <v>52.26</v>
      </c>
      <c r="J313" s="118">
        <v>4</v>
      </c>
      <c r="K313" s="118">
        <v>56.26</v>
      </c>
      <c r="L313" s="123">
        <f t="shared" si="5"/>
        <v>56.26</v>
      </c>
      <c r="M313" s="122"/>
    </row>
    <row r="314" spans="1:13">
      <c r="A314" s="118" t="s">
        <v>22</v>
      </c>
      <c r="B314" s="118" t="s">
        <v>913</v>
      </c>
      <c r="C314" s="118" t="s">
        <v>914</v>
      </c>
      <c r="D314" s="118" t="s">
        <v>1660</v>
      </c>
      <c r="E314" s="118" t="s">
        <v>33</v>
      </c>
      <c r="F314" s="118" t="s">
        <v>34</v>
      </c>
      <c r="G314" s="118"/>
      <c r="H314" s="118">
        <v>1</v>
      </c>
      <c r="I314" s="118">
        <v>8.7100000000000009</v>
      </c>
      <c r="J314" s="118">
        <v>0</v>
      </c>
      <c r="K314" s="118">
        <v>8.7100000000000009</v>
      </c>
      <c r="L314" s="123">
        <f t="shared" si="5"/>
        <v>8.7100000000000009</v>
      </c>
      <c r="M314" s="122"/>
    </row>
    <row r="315" spans="1:13">
      <c r="A315" s="118" t="s">
        <v>22</v>
      </c>
      <c r="B315" s="118" t="s">
        <v>913</v>
      </c>
      <c r="C315" s="118" t="s">
        <v>914</v>
      </c>
      <c r="D315" s="118" t="s">
        <v>1476</v>
      </c>
      <c r="E315" s="118" t="s">
        <v>35</v>
      </c>
      <c r="F315" s="118" t="s">
        <v>210</v>
      </c>
      <c r="G315" s="118" t="s">
        <v>211</v>
      </c>
      <c r="H315" s="118">
        <v>7</v>
      </c>
      <c r="I315" s="118">
        <v>65.03</v>
      </c>
      <c r="J315" s="118">
        <v>0</v>
      </c>
      <c r="K315" s="118">
        <v>65.03</v>
      </c>
      <c r="L315" s="123">
        <f t="shared" si="5"/>
        <v>65.03</v>
      </c>
      <c r="M315" s="122"/>
    </row>
    <row r="316" spans="1:13">
      <c r="A316" s="118" t="s">
        <v>22</v>
      </c>
      <c r="B316" s="118" t="s">
        <v>913</v>
      </c>
      <c r="C316" s="118" t="s">
        <v>914</v>
      </c>
      <c r="D316" s="118" t="s">
        <v>1660</v>
      </c>
      <c r="E316" s="118" t="s">
        <v>35</v>
      </c>
      <c r="F316" s="118" t="s">
        <v>324</v>
      </c>
      <c r="G316" s="118" t="s">
        <v>325</v>
      </c>
      <c r="H316" s="118">
        <v>1</v>
      </c>
      <c r="I316" s="118">
        <v>11.68</v>
      </c>
      <c r="J316" s="118">
        <v>0</v>
      </c>
      <c r="K316" s="118">
        <v>11.68</v>
      </c>
      <c r="L316" s="123">
        <f t="shared" si="5"/>
        <v>11.68</v>
      </c>
      <c r="M316" s="122"/>
    </row>
    <row r="317" spans="1:13">
      <c r="A317" s="118" t="s">
        <v>22</v>
      </c>
      <c r="B317" s="118" t="s">
        <v>913</v>
      </c>
      <c r="C317" s="118" t="s">
        <v>914</v>
      </c>
      <c r="D317" s="118" t="s">
        <v>1660</v>
      </c>
      <c r="E317" s="118" t="s">
        <v>35</v>
      </c>
      <c r="F317" s="118" t="s">
        <v>210</v>
      </c>
      <c r="G317" s="118" t="s">
        <v>211</v>
      </c>
      <c r="H317" s="118">
        <v>2</v>
      </c>
      <c r="I317" s="118">
        <v>18.579999999999998</v>
      </c>
      <c r="J317" s="118">
        <v>0</v>
      </c>
      <c r="K317" s="118">
        <v>18.579999999999998</v>
      </c>
      <c r="L317" s="123">
        <f t="shared" si="5"/>
        <v>18.579999999999998</v>
      </c>
      <c r="M317" s="122"/>
    </row>
    <row r="318" spans="1:13">
      <c r="A318" s="118" t="s">
        <v>22</v>
      </c>
      <c r="B318" s="118" t="s">
        <v>913</v>
      </c>
      <c r="C318" s="118" t="s">
        <v>914</v>
      </c>
      <c r="D318" s="118" t="s">
        <v>1660</v>
      </c>
      <c r="E318" s="118" t="s">
        <v>35</v>
      </c>
      <c r="F318" s="118" t="s">
        <v>644</v>
      </c>
      <c r="G318" s="118" t="s">
        <v>645</v>
      </c>
      <c r="H318" s="118">
        <v>1</v>
      </c>
      <c r="I318" s="118">
        <v>2</v>
      </c>
      <c r="J318" s="118">
        <v>0</v>
      </c>
      <c r="K318" s="118">
        <v>2</v>
      </c>
      <c r="L318" s="123">
        <f t="shared" si="5"/>
        <v>2</v>
      </c>
      <c r="M318" s="122"/>
    </row>
    <row r="319" spans="1:13">
      <c r="A319" s="118" t="s">
        <v>22</v>
      </c>
      <c r="B319" s="118" t="s">
        <v>1222</v>
      </c>
      <c r="C319" s="118" t="s">
        <v>1223</v>
      </c>
      <c r="D319" s="118" t="s">
        <v>1660</v>
      </c>
      <c r="E319" s="118" t="s">
        <v>33</v>
      </c>
      <c r="F319" s="118" t="s">
        <v>34</v>
      </c>
      <c r="G319" s="118"/>
      <c r="H319" s="118">
        <v>1</v>
      </c>
      <c r="I319" s="118">
        <v>8.7100000000000009</v>
      </c>
      <c r="J319" s="118">
        <v>0</v>
      </c>
      <c r="K319" s="118">
        <v>8.7100000000000009</v>
      </c>
      <c r="L319" s="123">
        <f t="shared" si="5"/>
        <v>8.7100000000000009</v>
      </c>
      <c r="M319" s="122"/>
    </row>
    <row r="320" spans="1:13">
      <c r="A320" s="118" t="s">
        <v>22</v>
      </c>
      <c r="B320" s="118" t="s">
        <v>929</v>
      </c>
      <c r="C320" s="118" t="s">
        <v>930</v>
      </c>
      <c r="D320" s="118" t="s">
        <v>1660</v>
      </c>
      <c r="E320" s="118" t="s">
        <v>33</v>
      </c>
      <c r="F320" s="118" t="s">
        <v>34</v>
      </c>
      <c r="G320" s="118"/>
      <c r="H320" s="118">
        <v>4</v>
      </c>
      <c r="I320" s="118">
        <v>34.840000000000003</v>
      </c>
      <c r="J320" s="118">
        <v>1</v>
      </c>
      <c r="K320" s="118">
        <v>35.840000000000003</v>
      </c>
      <c r="L320" s="123">
        <f t="shared" si="5"/>
        <v>35.840000000000003</v>
      </c>
      <c r="M320" s="122"/>
    </row>
    <row r="321" spans="1:13">
      <c r="A321" s="118" t="s">
        <v>22</v>
      </c>
      <c r="B321" s="118" t="s">
        <v>929</v>
      </c>
      <c r="C321" s="118" t="s">
        <v>930</v>
      </c>
      <c r="D321" s="118" t="s">
        <v>1660</v>
      </c>
      <c r="E321" s="118" t="s">
        <v>35</v>
      </c>
      <c r="F321" s="118" t="s">
        <v>210</v>
      </c>
      <c r="G321" s="118" t="s">
        <v>211</v>
      </c>
      <c r="H321" s="118">
        <v>4</v>
      </c>
      <c r="I321" s="118">
        <v>37.159999999999997</v>
      </c>
      <c r="J321" s="118">
        <v>0</v>
      </c>
      <c r="K321" s="118">
        <v>37.159999999999997</v>
      </c>
      <c r="L321" s="123">
        <f t="shared" si="5"/>
        <v>37.159999999999997</v>
      </c>
      <c r="M321" s="122"/>
    </row>
    <row r="322" spans="1:13">
      <c r="A322" s="118" t="s">
        <v>22</v>
      </c>
      <c r="B322" s="118" t="s">
        <v>929</v>
      </c>
      <c r="C322" s="118" t="s">
        <v>930</v>
      </c>
      <c r="D322" s="118" t="s">
        <v>1660</v>
      </c>
      <c r="E322" s="118" t="s">
        <v>35</v>
      </c>
      <c r="F322" s="118" t="s">
        <v>644</v>
      </c>
      <c r="G322" s="118" t="s">
        <v>645</v>
      </c>
      <c r="H322" s="118">
        <v>1</v>
      </c>
      <c r="I322" s="118">
        <v>2</v>
      </c>
      <c r="J322" s="118">
        <v>0</v>
      </c>
      <c r="K322" s="118">
        <v>2</v>
      </c>
      <c r="L322" s="123">
        <f t="shared" si="5"/>
        <v>2</v>
      </c>
      <c r="M322" s="122"/>
    </row>
    <row r="323" spans="1:13">
      <c r="A323" s="118" t="s">
        <v>22</v>
      </c>
      <c r="B323" s="118" t="s">
        <v>1707</v>
      </c>
      <c r="C323" s="118" t="s">
        <v>1708</v>
      </c>
      <c r="D323" s="118" t="s">
        <v>1476</v>
      </c>
      <c r="E323" s="118" t="s">
        <v>33</v>
      </c>
      <c r="F323" s="118" t="s">
        <v>34</v>
      </c>
      <c r="G323" s="118"/>
      <c r="H323" s="118">
        <v>2</v>
      </c>
      <c r="I323" s="118">
        <v>17.420000000000002</v>
      </c>
      <c r="J323" s="118">
        <v>2</v>
      </c>
      <c r="K323" s="118">
        <v>19.420000000000002</v>
      </c>
      <c r="L323" s="123">
        <f t="shared" si="5"/>
        <v>19.420000000000002</v>
      </c>
      <c r="M323" s="122"/>
    </row>
    <row r="324" spans="1:13">
      <c r="A324" s="118" t="s">
        <v>22</v>
      </c>
      <c r="B324" s="118" t="s">
        <v>1707</v>
      </c>
      <c r="C324" s="118" t="s">
        <v>1708</v>
      </c>
      <c r="D324" s="118" t="s">
        <v>1476</v>
      </c>
      <c r="E324" s="118" t="s">
        <v>35</v>
      </c>
      <c r="F324" s="118" t="s">
        <v>210</v>
      </c>
      <c r="G324" s="118" t="s">
        <v>211</v>
      </c>
      <c r="H324" s="118">
        <v>2</v>
      </c>
      <c r="I324" s="118">
        <v>18.579999999999998</v>
      </c>
      <c r="J324" s="118">
        <v>0</v>
      </c>
      <c r="K324" s="118">
        <v>18.579999999999998</v>
      </c>
      <c r="L324" s="123">
        <f t="shared" si="5"/>
        <v>18.579999999999998</v>
      </c>
      <c r="M324" s="122"/>
    </row>
    <row r="325" spans="1:13">
      <c r="A325" s="118" t="s">
        <v>22</v>
      </c>
      <c r="B325" s="118" t="s">
        <v>1707</v>
      </c>
      <c r="C325" s="118" t="s">
        <v>1708</v>
      </c>
      <c r="D325" s="118" t="s">
        <v>1660</v>
      </c>
      <c r="E325" s="118" t="s">
        <v>35</v>
      </c>
      <c r="F325" s="118" t="s">
        <v>324</v>
      </c>
      <c r="G325" s="118" t="s">
        <v>325</v>
      </c>
      <c r="H325" s="118">
        <v>1</v>
      </c>
      <c r="I325" s="118">
        <v>11.68</v>
      </c>
      <c r="J325" s="118">
        <v>0</v>
      </c>
      <c r="K325" s="118">
        <v>11.68</v>
      </c>
      <c r="L325" s="123">
        <f t="shared" ref="L325:L388" si="6">K325</f>
        <v>11.68</v>
      </c>
      <c r="M325" s="122"/>
    </row>
    <row r="326" spans="1:13">
      <c r="A326" s="118" t="s">
        <v>22</v>
      </c>
      <c r="B326" s="118" t="s">
        <v>1707</v>
      </c>
      <c r="C326" s="118" t="s">
        <v>1708</v>
      </c>
      <c r="D326" s="118" t="s">
        <v>1660</v>
      </c>
      <c r="E326" s="118" t="s">
        <v>35</v>
      </c>
      <c r="F326" s="118" t="s">
        <v>53</v>
      </c>
      <c r="G326" s="118" t="s">
        <v>1094</v>
      </c>
      <c r="H326" s="118">
        <v>2</v>
      </c>
      <c r="I326" s="118">
        <v>2.5</v>
      </c>
      <c r="J326" s="118">
        <v>0</v>
      </c>
      <c r="K326" s="118">
        <v>2.5</v>
      </c>
      <c r="L326" s="123">
        <f t="shared" si="6"/>
        <v>2.5</v>
      </c>
      <c r="M326" s="122"/>
    </row>
    <row r="327" spans="1:13">
      <c r="A327" s="118" t="s">
        <v>22</v>
      </c>
      <c r="B327" s="118" t="s">
        <v>1379</v>
      </c>
      <c r="C327" s="118" t="s">
        <v>1380</v>
      </c>
      <c r="D327" s="118" t="s">
        <v>1660</v>
      </c>
      <c r="E327" s="118" t="s">
        <v>33</v>
      </c>
      <c r="F327" s="118" t="s">
        <v>34</v>
      </c>
      <c r="G327" s="118"/>
      <c r="H327" s="118">
        <v>2</v>
      </c>
      <c r="I327" s="118">
        <v>17.420000000000002</v>
      </c>
      <c r="J327" s="118">
        <v>0</v>
      </c>
      <c r="K327" s="118">
        <v>17.420000000000002</v>
      </c>
      <c r="L327" s="123">
        <f t="shared" si="6"/>
        <v>17.420000000000002</v>
      </c>
      <c r="M327" s="122"/>
    </row>
    <row r="328" spans="1:13">
      <c r="A328" s="118" t="s">
        <v>22</v>
      </c>
      <c r="B328" s="118" t="s">
        <v>1379</v>
      </c>
      <c r="C328" s="118" t="s">
        <v>1380</v>
      </c>
      <c r="D328" s="118" t="s">
        <v>1660</v>
      </c>
      <c r="E328" s="118" t="s">
        <v>35</v>
      </c>
      <c r="F328" s="118" t="s">
        <v>210</v>
      </c>
      <c r="G328" s="118" t="s">
        <v>211</v>
      </c>
      <c r="H328" s="118">
        <v>2</v>
      </c>
      <c r="I328" s="118">
        <v>18.579999999999998</v>
      </c>
      <c r="J328" s="118">
        <v>0</v>
      </c>
      <c r="K328" s="118">
        <v>18.579999999999998</v>
      </c>
      <c r="L328" s="123">
        <f t="shared" si="6"/>
        <v>18.579999999999998</v>
      </c>
      <c r="M328" s="122"/>
    </row>
    <row r="329" spans="1:13">
      <c r="A329" s="118" t="s">
        <v>22</v>
      </c>
      <c r="B329" s="118" t="s">
        <v>975</v>
      </c>
      <c r="C329" s="118" t="s">
        <v>976</v>
      </c>
      <c r="D329" s="118" t="s">
        <v>1660</v>
      </c>
      <c r="E329" s="118" t="s">
        <v>33</v>
      </c>
      <c r="F329" s="118" t="s">
        <v>34</v>
      </c>
      <c r="G329" s="118"/>
      <c r="H329" s="118">
        <v>8</v>
      </c>
      <c r="I329" s="118">
        <v>69.680000000000007</v>
      </c>
      <c r="J329" s="118">
        <v>10</v>
      </c>
      <c r="K329" s="118">
        <v>79.680000000000007</v>
      </c>
      <c r="L329" s="123">
        <f t="shared" si="6"/>
        <v>79.680000000000007</v>
      </c>
      <c r="M329" s="122"/>
    </row>
    <row r="330" spans="1:13">
      <c r="A330" s="118" t="s">
        <v>22</v>
      </c>
      <c r="B330" s="118" t="s">
        <v>975</v>
      </c>
      <c r="C330" s="118" t="s">
        <v>976</v>
      </c>
      <c r="D330" s="118" t="s">
        <v>1660</v>
      </c>
      <c r="E330" s="118" t="s">
        <v>35</v>
      </c>
      <c r="F330" s="118" t="s">
        <v>324</v>
      </c>
      <c r="G330" s="118" t="s">
        <v>325</v>
      </c>
      <c r="H330" s="118">
        <v>3</v>
      </c>
      <c r="I330" s="118">
        <v>35.04</v>
      </c>
      <c r="J330" s="118">
        <v>0</v>
      </c>
      <c r="K330" s="118">
        <v>35.04</v>
      </c>
      <c r="L330" s="123">
        <f t="shared" si="6"/>
        <v>35.04</v>
      </c>
      <c r="M330" s="122"/>
    </row>
    <row r="331" spans="1:13">
      <c r="A331" s="118" t="s">
        <v>22</v>
      </c>
      <c r="B331" s="118" t="s">
        <v>975</v>
      </c>
      <c r="C331" s="118" t="s">
        <v>976</v>
      </c>
      <c r="D331" s="118" t="s">
        <v>1660</v>
      </c>
      <c r="E331" s="118" t="s">
        <v>35</v>
      </c>
      <c r="F331" s="118" t="s">
        <v>210</v>
      </c>
      <c r="G331" s="118" t="s">
        <v>211</v>
      </c>
      <c r="H331" s="118">
        <v>15</v>
      </c>
      <c r="I331" s="118">
        <v>139.35</v>
      </c>
      <c r="J331" s="118">
        <v>0</v>
      </c>
      <c r="K331" s="118">
        <v>139.35</v>
      </c>
      <c r="L331" s="123">
        <f t="shared" si="6"/>
        <v>139.35</v>
      </c>
      <c r="M331" s="122"/>
    </row>
    <row r="332" spans="1:13">
      <c r="A332" s="118" t="s">
        <v>22</v>
      </c>
      <c r="B332" s="118" t="s">
        <v>975</v>
      </c>
      <c r="C332" s="118" t="s">
        <v>976</v>
      </c>
      <c r="D332" s="118" t="s">
        <v>1660</v>
      </c>
      <c r="E332" s="118" t="s">
        <v>35</v>
      </c>
      <c r="F332" s="118" t="s">
        <v>67</v>
      </c>
      <c r="G332" s="118" t="s">
        <v>739</v>
      </c>
      <c r="H332" s="118">
        <v>3</v>
      </c>
      <c r="I332" s="118">
        <v>34.020000000000003</v>
      </c>
      <c r="J332" s="118">
        <v>0</v>
      </c>
      <c r="K332" s="118">
        <v>34.020000000000003</v>
      </c>
      <c r="L332" s="123">
        <f t="shared" si="6"/>
        <v>34.020000000000003</v>
      </c>
      <c r="M332" s="122"/>
    </row>
    <row r="333" spans="1:13">
      <c r="A333" s="118" t="s">
        <v>22</v>
      </c>
      <c r="B333" s="118" t="s">
        <v>975</v>
      </c>
      <c r="C333" s="118" t="s">
        <v>976</v>
      </c>
      <c r="D333" s="118" t="s">
        <v>1660</v>
      </c>
      <c r="E333" s="118" t="s">
        <v>35</v>
      </c>
      <c r="F333" s="118" t="s">
        <v>389</v>
      </c>
      <c r="G333" s="118" t="s">
        <v>741</v>
      </c>
      <c r="H333" s="118">
        <v>1</v>
      </c>
      <c r="I333" s="118">
        <v>12.36</v>
      </c>
      <c r="J333" s="118">
        <v>0</v>
      </c>
      <c r="K333" s="118">
        <v>12.36</v>
      </c>
      <c r="L333" s="123">
        <f t="shared" si="6"/>
        <v>12.36</v>
      </c>
      <c r="M333" s="122"/>
    </row>
    <row r="334" spans="1:13">
      <c r="A334" s="118" t="s">
        <v>22</v>
      </c>
      <c r="B334" s="118" t="s">
        <v>975</v>
      </c>
      <c r="C334" s="118" t="s">
        <v>976</v>
      </c>
      <c r="D334" s="118" t="s">
        <v>1660</v>
      </c>
      <c r="E334" s="118" t="s">
        <v>35</v>
      </c>
      <c r="F334" s="118" t="s">
        <v>404</v>
      </c>
      <c r="G334" s="118" t="s">
        <v>405</v>
      </c>
      <c r="H334" s="118">
        <v>1</v>
      </c>
      <c r="I334" s="118">
        <v>6.45</v>
      </c>
      <c r="J334" s="118">
        <v>0</v>
      </c>
      <c r="K334" s="118">
        <v>6.45</v>
      </c>
      <c r="L334" s="123">
        <f t="shared" si="6"/>
        <v>6.45</v>
      </c>
      <c r="M334" s="122"/>
    </row>
    <row r="335" spans="1:13">
      <c r="A335" s="118" t="s">
        <v>22</v>
      </c>
      <c r="B335" s="118" t="s">
        <v>1709</v>
      </c>
      <c r="C335" s="118" t="s">
        <v>1710</v>
      </c>
      <c r="D335" s="118" t="s">
        <v>1660</v>
      </c>
      <c r="E335" s="118" t="s">
        <v>33</v>
      </c>
      <c r="F335" s="118" t="s">
        <v>34</v>
      </c>
      <c r="G335" s="118"/>
      <c r="H335" s="118">
        <v>1</v>
      </c>
      <c r="I335" s="118">
        <v>8.7100000000000009</v>
      </c>
      <c r="J335" s="118">
        <v>0</v>
      </c>
      <c r="K335" s="118">
        <v>8.7100000000000009</v>
      </c>
      <c r="L335" s="123">
        <f t="shared" si="6"/>
        <v>8.7100000000000009</v>
      </c>
      <c r="M335" s="122"/>
    </row>
    <row r="336" spans="1:13">
      <c r="A336" s="118" t="s">
        <v>22</v>
      </c>
      <c r="B336" s="118" t="s">
        <v>1709</v>
      </c>
      <c r="C336" s="118" t="s">
        <v>1710</v>
      </c>
      <c r="D336" s="118" t="s">
        <v>1660</v>
      </c>
      <c r="E336" s="118" t="s">
        <v>35</v>
      </c>
      <c r="F336" s="118" t="s">
        <v>210</v>
      </c>
      <c r="G336" s="118" t="s">
        <v>211</v>
      </c>
      <c r="H336" s="118">
        <v>1</v>
      </c>
      <c r="I336" s="118">
        <v>9.2899999999999991</v>
      </c>
      <c r="J336" s="118">
        <v>0</v>
      </c>
      <c r="K336" s="118">
        <v>9.2899999999999991</v>
      </c>
      <c r="L336" s="123">
        <f t="shared" si="6"/>
        <v>9.2899999999999991</v>
      </c>
      <c r="M336" s="122"/>
    </row>
    <row r="337" spans="1:13">
      <c r="A337" s="118" t="s">
        <v>22</v>
      </c>
      <c r="B337" s="118" t="s">
        <v>1381</v>
      </c>
      <c r="C337" s="118" t="s">
        <v>1382</v>
      </c>
      <c r="D337" s="118" t="s">
        <v>1660</v>
      </c>
      <c r="E337" s="118" t="s">
        <v>33</v>
      </c>
      <c r="F337" s="118" t="s">
        <v>34</v>
      </c>
      <c r="G337" s="118"/>
      <c r="H337" s="118">
        <v>4</v>
      </c>
      <c r="I337" s="118">
        <v>34.840000000000003</v>
      </c>
      <c r="J337" s="118">
        <v>0</v>
      </c>
      <c r="K337" s="118">
        <v>34.840000000000003</v>
      </c>
      <c r="L337" s="123">
        <f t="shared" si="6"/>
        <v>34.840000000000003</v>
      </c>
      <c r="M337" s="122"/>
    </row>
    <row r="338" spans="1:13">
      <c r="A338" s="118" t="s">
        <v>22</v>
      </c>
      <c r="B338" s="118" t="s">
        <v>1381</v>
      </c>
      <c r="C338" s="118" t="s">
        <v>1382</v>
      </c>
      <c r="D338" s="118" t="s">
        <v>1660</v>
      </c>
      <c r="E338" s="118" t="s">
        <v>35</v>
      </c>
      <c r="F338" s="118" t="s">
        <v>210</v>
      </c>
      <c r="G338" s="118" t="s">
        <v>211</v>
      </c>
      <c r="H338" s="118">
        <v>4</v>
      </c>
      <c r="I338" s="118">
        <v>37.159999999999997</v>
      </c>
      <c r="J338" s="118">
        <v>0</v>
      </c>
      <c r="K338" s="118">
        <v>37.159999999999997</v>
      </c>
      <c r="L338" s="123">
        <f t="shared" si="6"/>
        <v>37.159999999999997</v>
      </c>
      <c r="M338" s="122"/>
    </row>
    <row r="339" spans="1:13">
      <c r="A339" s="118" t="s">
        <v>22</v>
      </c>
      <c r="B339" s="118" t="s">
        <v>1381</v>
      </c>
      <c r="C339" s="118" t="s">
        <v>1382</v>
      </c>
      <c r="D339" s="118" t="s">
        <v>1660</v>
      </c>
      <c r="E339" s="118" t="s">
        <v>35</v>
      </c>
      <c r="F339" s="118" t="s">
        <v>644</v>
      </c>
      <c r="G339" s="118" t="s">
        <v>645</v>
      </c>
      <c r="H339" s="118">
        <v>2</v>
      </c>
      <c r="I339" s="118">
        <v>4</v>
      </c>
      <c r="J339" s="118">
        <v>0</v>
      </c>
      <c r="K339" s="118">
        <v>4</v>
      </c>
      <c r="L339" s="123">
        <f t="shared" si="6"/>
        <v>4</v>
      </c>
      <c r="M339" s="122"/>
    </row>
    <row r="340" spans="1:13">
      <c r="A340" s="118" t="s">
        <v>22</v>
      </c>
      <c r="B340" s="118" t="s">
        <v>1381</v>
      </c>
      <c r="C340" s="118" t="s">
        <v>1382</v>
      </c>
      <c r="D340" s="118" t="s">
        <v>1660</v>
      </c>
      <c r="E340" s="118" t="s">
        <v>35</v>
      </c>
      <c r="F340" s="118" t="s">
        <v>646</v>
      </c>
      <c r="G340" s="118" t="s">
        <v>647</v>
      </c>
      <c r="H340" s="118">
        <v>1</v>
      </c>
      <c r="I340" s="118">
        <v>1</v>
      </c>
      <c r="J340" s="118">
        <v>0</v>
      </c>
      <c r="K340" s="118">
        <v>1</v>
      </c>
      <c r="L340" s="123">
        <f t="shared" si="6"/>
        <v>1</v>
      </c>
      <c r="M340" s="122"/>
    </row>
    <row r="341" spans="1:13">
      <c r="A341" s="118" t="s">
        <v>22</v>
      </c>
      <c r="B341" s="118" t="s">
        <v>1177</v>
      </c>
      <c r="C341" s="118" t="s">
        <v>1178</v>
      </c>
      <c r="D341" s="118" t="s">
        <v>1660</v>
      </c>
      <c r="E341" s="118" t="s">
        <v>33</v>
      </c>
      <c r="F341" s="118" t="s">
        <v>34</v>
      </c>
      <c r="G341" s="118"/>
      <c r="H341" s="118">
        <v>1</v>
      </c>
      <c r="I341" s="118">
        <v>8.7100000000000009</v>
      </c>
      <c r="J341" s="118">
        <v>0</v>
      </c>
      <c r="K341" s="118">
        <v>8.7100000000000009</v>
      </c>
      <c r="L341" s="123">
        <f t="shared" si="6"/>
        <v>8.7100000000000009</v>
      </c>
      <c r="M341" s="122"/>
    </row>
    <row r="342" spans="1:13">
      <c r="A342" s="118" t="s">
        <v>22</v>
      </c>
      <c r="B342" s="118" t="s">
        <v>1177</v>
      </c>
      <c r="C342" s="118" t="s">
        <v>1178</v>
      </c>
      <c r="D342" s="118" t="s">
        <v>1660</v>
      </c>
      <c r="E342" s="118" t="s">
        <v>35</v>
      </c>
      <c r="F342" s="118" t="s">
        <v>210</v>
      </c>
      <c r="G342" s="118" t="s">
        <v>211</v>
      </c>
      <c r="H342" s="118">
        <v>1</v>
      </c>
      <c r="I342" s="118">
        <v>9.2899999999999991</v>
      </c>
      <c r="J342" s="118">
        <v>0</v>
      </c>
      <c r="K342" s="118">
        <v>9.2899999999999991</v>
      </c>
      <c r="L342" s="123">
        <f t="shared" si="6"/>
        <v>9.2899999999999991</v>
      </c>
      <c r="M342" s="122"/>
    </row>
    <row r="343" spans="1:13">
      <c r="A343" s="118" t="s">
        <v>22</v>
      </c>
      <c r="B343" s="118" t="s">
        <v>1499</v>
      </c>
      <c r="C343" s="118" t="s">
        <v>1500</v>
      </c>
      <c r="D343" s="118" t="s">
        <v>1660</v>
      </c>
      <c r="E343" s="118" t="s">
        <v>33</v>
      </c>
      <c r="F343" s="118" t="s">
        <v>34</v>
      </c>
      <c r="G343" s="118"/>
      <c r="H343" s="118">
        <v>7</v>
      </c>
      <c r="I343" s="118">
        <v>60.97</v>
      </c>
      <c r="J343" s="118">
        <v>0</v>
      </c>
      <c r="K343" s="118">
        <v>60.97</v>
      </c>
      <c r="L343" s="123">
        <f t="shared" si="6"/>
        <v>60.97</v>
      </c>
      <c r="M343" s="122"/>
    </row>
    <row r="344" spans="1:13">
      <c r="A344" s="118" t="s">
        <v>22</v>
      </c>
      <c r="B344" s="118" t="s">
        <v>1499</v>
      </c>
      <c r="C344" s="118" t="s">
        <v>1500</v>
      </c>
      <c r="D344" s="118" t="s">
        <v>1660</v>
      </c>
      <c r="E344" s="118" t="s">
        <v>35</v>
      </c>
      <c r="F344" s="118" t="s">
        <v>644</v>
      </c>
      <c r="G344" s="118" t="s">
        <v>645</v>
      </c>
      <c r="H344" s="118">
        <v>5</v>
      </c>
      <c r="I344" s="118">
        <v>10</v>
      </c>
      <c r="J344" s="118">
        <v>0</v>
      </c>
      <c r="K344" s="118">
        <v>10</v>
      </c>
      <c r="L344" s="123">
        <f t="shared" si="6"/>
        <v>10</v>
      </c>
      <c r="M344" s="122"/>
    </row>
    <row r="345" spans="1:13">
      <c r="A345" s="118" t="s">
        <v>22</v>
      </c>
      <c r="B345" s="118" t="s">
        <v>1499</v>
      </c>
      <c r="C345" s="118" t="s">
        <v>1500</v>
      </c>
      <c r="D345" s="118" t="s">
        <v>1660</v>
      </c>
      <c r="E345" s="118" t="s">
        <v>35</v>
      </c>
      <c r="F345" s="118" t="s">
        <v>755</v>
      </c>
      <c r="G345" s="118" t="s">
        <v>756</v>
      </c>
      <c r="H345" s="118">
        <v>1</v>
      </c>
      <c r="I345" s="118">
        <v>11.34</v>
      </c>
      <c r="J345" s="118">
        <v>0</v>
      </c>
      <c r="K345" s="118">
        <v>11.34</v>
      </c>
      <c r="L345" s="123">
        <f t="shared" si="6"/>
        <v>11.34</v>
      </c>
      <c r="M345" s="122"/>
    </row>
    <row r="346" spans="1:13">
      <c r="A346" s="118" t="s">
        <v>22</v>
      </c>
      <c r="B346" s="118" t="s">
        <v>1711</v>
      </c>
      <c r="C346" s="118" t="s">
        <v>1712</v>
      </c>
      <c r="D346" s="118" t="s">
        <v>1476</v>
      </c>
      <c r="E346" s="118" t="s">
        <v>33</v>
      </c>
      <c r="F346" s="118" t="s">
        <v>34</v>
      </c>
      <c r="G346" s="118"/>
      <c r="H346" s="118">
        <v>1</v>
      </c>
      <c r="I346" s="118">
        <v>8.7100000000000009</v>
      </c>
      <c r="J346" s="118">
        <v>0</v>
      </c>
      <c r="K346" s="118">
        <v>8.7100000000000009</v>
      </c>
      <c r="L346" s="123">
        <f t="shared" si="6"/>
        <v>8.7100000000000009</v>
      </c>
      <c r="M346" s="122"/>
    </row>
    <row r="347" spans="1:13">
      <c r="A347" s="118" t="s">
        <v>22</v>
      </c>
      <c r="B347" s="118" t="s">
        <v>1711</v>
      </c>
      <c r="C347" s="118" t="s">
        <v>1712</v>
      </c>
      <c r="D347" s="118" t="s">
        <v>1660</v>
      </c>
      <c r="E347" s="118" t="s">
        <v>33</v>
      </c>
      <c r="F347" s="118" t="s">
        <v>34</v>
      </c>
      <c r="G347" s="118"/>
      <c r="H347" s="118">
        <v>5</v>
      </c>
      <c r="I347" s="118">
        <v>43.55</v>
      </c>
      <c r="J347" s="118">
        <v>4</v>
      </c>
      <c r="K347" s="118">
        <v>47.55</v>
      </c>
      <c r="L347" s="123">
        <f t="shared" si="6"/>
        <v>47.55</v>
      </c>
      <c r="M347" s="122"/>
    </row>
    <row r="348" spans="1:13">
      <c r="A348" s="118" t="s">
        <v>22</v>
      </c>
      <c r="B348" s="118" t="s">
        <v>1711</v>
      </c>
      <c r="C348" s="118" t="s">
        <v>1712</v>
      </c>
      <c r="D348" s="118" t="s">
        <v>1476</v>
      </c>
      <c r="E348" s="118" t="s">
        <v>35</v>
      </c>
      <c r="F348" s="118" t="s">
        <v>210</v>
      </c>
      <c r="G348" s="118" t="s">
        <v>211</v>
      </c>
      <c r="H348" s="118">
        <v>1</v>
      </c>
      <c r="I348" s="118">
        <v>9.2899999999999991</v>
      </c>
      <c r="J348" s="118">
        <v>0</v>
      </c>
      <c r="K348" s="118">
        <v>9.2899999999999991</v>
      </c>
      <c r="L348" s="123">
        <f t="shared" si="6"/>
        <v>9.2899999999999991</v>
      </c>
      <c r="M348" s="122"/>
    </row>
    <row r="349" spans="1:13">
      <c r="A349" s="118" t="s">
        <v>22</v>
      </c>
      <c r="B349" s="118" t="s">
        <v>1711</v>
      </c>
      <c r="C349" s="118" t="s">
        <v>1712</v>
      </c>
      <c r="D349" s="118" t="s">
        <v>1660</v>
      </c>
      <c r="E349" s="118" t="s">
        <v>35</v>
      </c>
      <c r="F349" s="118" t="s">
        <v>210</v>
      </c>
      <c r="G349" s="118" t="s">
        <v>211</v>
      </c>
      <c r="H349" s="118">
        <v>4</v>
      </c>
      <c r="I349" s="118">
        <v>37.159999999999997</v>
      </c>
      <c r="J349" s="118">
        <v>0</v>
      </c>
      <c r="K349" s="118">
        <v>37.159999999999997</v>
      </c>
      <c r="L349" s="123">
        <f t="shared" si="6"/>
        <v>37.159999999999997</v>
      </c>
      <c r="M349" s="122"/>
    </row>
    <row r="350" spans="1:13">
      <c r="A350" s="118" t="s">
        <v>22</v>
      </c>
      <c r="B350" s="118" t="s">
        <v>1711</v>
      </c>
      <c r="C350" s="118" t="s">
        <v>1712</v>
      </c>
      <c r="D350" s="118" t="s">
        <v>1660</v>
      </c>
      <c r="E350" s="118" t="s">
        <v>35</v>
      </c>
      <c r="F350" s="118" t="s">
        <v>706</v>
      </c>
      <c r="G350" s="118" t="s">
        <v>707</v>
      </c>
      <c r="H350" s="118">
        <v>4</v>
      </c>
      <c r="I350" s="118">
        <v>16.52</v>
      </c>
      <c r="J350" s="118">
        <v>8</v>
      </c>
      <c r="K350" s="118">
        <v>24.52</v>
      </c>
      <c r="L350" s="123">
        <f t="shared" si="6"/>
        <v>24.52</v>
      </c>
      <c r="M350" s="122"/>
    </row>
    <row r="351" spans="1:13">
      <c r="A351" s="118" t="s">
        <v>22</v>
      </c>
      <c r="B351" s="118" t="s">
        <v>1711</v>
      </c>
      <c r="C351" s="118" t="s">
        <v>1712</v>
      </c>
      <c r="D351" s="118" t="s">
        <v>1660</v>
      </c>
      <c r="E351" s="118" t="s">
        <v>35</v>
      </c>
      <c r="F351" s="118" t="s">
        <v>755</v>
      </c>
      <c r="G351" s="118" t="s">
        <v>756</v>
      </c>
      <c r="H351" s="118">
        <v>1</v>
      </c>
      <c r="I351" s="118">
        <v>11.34</v>
      </c>
      <c r="J351" s="118">
        <v>0</v>
      </c>
      <c r="K351" s="118">
        <v>11.34</v>
      </c>
      <c r="L351" s="123">
        <f t="shared" si="6"/>
        <v>11.34</v>
      </c>
      <c r="M351" s="122"/>
    </row>
    <row r="352" spans="1:13">
      <c r="A352" s="118" t="s">
        <v>22</v>
      </c>
      <c r="B352" s="118" t="s">
        <v>1224</v>
      </c>
      <c r="C352" s="118" t="s">
        <v>1225</v>
      </c>
      <c r="D352" s="118" t="s">
        <v>1660</v>
      </c>
      <c r="E352" s="118" t="s">
        <v>33</v>
      </c>
      <c r="F352" s="118" t="s">
        <v>34</v>
      </c>
      <c r="G352" s="118"/>
      <c r="H352" s="118">
        <v>2</v>
      </c>
      <c r="I352" s="118">
        <v>17.420000000000002</v>
      </c>
      <c r="J352" s="118">
        <v>0</v>
      </c>
      <c r="K352" s="118">
        <v>17.420000000000002</v>
      </c>
      <c r="L352" s="123">
        <f t="shared" si="6"/>
        <v>17.420000000000002</v>
      </c>
      <c r="M352" s="122"/>
    </row>
    <row r="353" spans="1:13">
      <c r="A353" s="118" t="s">
        <v>22</v>
      </c>
      <c r="B353" s="118" t="s">
        <v>693</v>
      </c>
      <c r="C353" s="118" t="s">
        <v>694</v>
      </c>
      <c r="D353" s="118" t="s">
        <v>1660</v>
      </c>
      <c r="E353" s="118" t="s">
        <v>33</v>
      </c>
      <c r="F353" s="118" t="s">
        <v>34</v>
      </c>
      <c r="G353" s="118"/>
      <c r="H353" s="118">
        <v>11</v>
      </c>
      <c r="I353" s="118">
        <v>95.81</v>
      </c>
      <c r="J353" s="118">
        <v>56</v>
      </c>
      <c r="K353" s="118">
        <v>151.81</v>
      </c>
      <c r="L353" s="123">
        <f t="shared" si="6"/>
        <v>151.81</v>
      </c>
      <c r="M353" s="122"/>
    </row>
    <row r="354" spans="1:13">
      <c r="A354" s="118" t="s">
        <v>22</v>
      </c>
      <c r="B354" s="118" t="s">
        <v>693</v>
      </c>
      <c r="C354" s="118" t="s">
        <v>694</v>
      </c>
      <c r="D354" s="118" t="s">
        <v>1660</v>
      </c>
      <c r="E354" s="118" t="s">
        <v>35</v>
      </c>
      <c r="F354" s="118" t="s">
        <v>210</v>
      </c>
      <c r="G354" s="118" t="s">
        <v>211</v>
      </c>
      <c r="H354" s="118">
        <v>29</v>
      </c>
      <c r="I354" s="118">
        <v>269.41000000000003</v>
      </c>
      <c r="J354" s="118">
        <v>0</v>
      </c>
      <c r="K354" s="118">
        <v>269.41000000000003</v>
      </c>
      <c r="L354" s="123">
        <f t="shared" si="6"/>
        <v>269.41000000000003</v>
      </c>
      <c r="M354" s="122"/>
    </row>
    <row r="355" spans="1:13">
      <c r="A355" s="118" t="s">
        <v>22</v>
      </c>
      <c r="B355" s="118" t="s">
        <v>893</v>
      </c>
      <c r="C355" s="118" t="s">
        <v>894</v>
      </c>
      <c r="D355" s="118" t="s">
        <v>1660</v>
      </c>
      <c r="E355" s="118" t="s">
        <v>35</v>
      </c>
      <c r="F355" s="118" t="s">
        <v>324</v>
      </c>
      <c r="G355" s="118" t="s">
        <v>325</v>
      </c>
      <c r="H355" s="118">
        <v>1</v>
      </c>
      <c r="I355" s="118">
        <v>11.68</v>
      </c>
      <c r="J355" s="118">
        <v>0</v>
      </c>
      <c r="K355" s="118">
        <v>11.68</v>
      </c>
      <c r="L355" s="123">
        <f t="shared" si="6"/>
        <v>11.68</v>
      </c>
      <c r="M355" s="122"/>
    </row>
    <row r="356" spans="1:13">
      <c r="A356" s="118" t="s">
        <v>22</v>
      </c>
      <c r="B356" s="118" t="s">
        <v>893</v>
      </c>
      <c r="C356" s="118" t="s">
        <v>894</v>
      </c>
      <c r="D356" s="118" t="s">
        <v>1660</v>
      </c>
      <c r="E356" s="118" t="s">
        <v>35</v>
      </c>
      <c r="F356" s="118" t="s">
        <v>210</v>
      </c>
      <c r="G356" s="118" t="s">
        <v>211</v>
      </c>
      <c r="H356" s="118">
        <v>1</v>
      </c>
      <c r="I356" s="118">
        <v>9.2899999999999991</v>
      </c>
      <c r="J356" s="118">
        <v>0</v>
      </c>
      <c r="K356" s="118">
        <v>9.2899999999999991</v>
      </c>
      <c r="L356" s="123">
        <f t="shared" si="6"/>
        <v>9.2899999999999991</v>
      </c>
      <c r="M356" s="122"/>
    </row>
    <row r="357" spans="1:13">
      <c r="A357" s="118" t="s">
        <v>22</v>
      </c>
      <c r="B357" s="118" t="s">
        <v>1226</v>
      </c>
      <c r="C357" s="118" t="s">
        <v>1501</v>
      </c>
      <c r="D357" s="118" t="s">
        <v>1660</v>
      </c>
      <c r="E357" s="118" t="s">
        <v>35</v>
      </c>
      <c r="F357" s="118" t="s">
        <v>1578</v>
      </c>
      <c r="G357" s="118" t="s">
        <v>1579</v>
      </c>
      <c r="H357" s="118">
        <v>1</v>
      </c>
      <c r="I357" s="118">
        <v>13.2</v>
      </c>
      <c r="J357" s="118">
        <v>0</v>
      </c>
      <c r="K357" s="118">
        <v>13.2</v>
      </c>
      <c r="L357" s="123"/>
      <c r="M357" s="122">
        <f>K357</f>
        <v>13.2</v>
      </c>
    </row>
    <row r="358" spans="1:13">
      <c r="A358" s="118" t="s">
        <v>22</v>
      </c>
      <c r="B358" s="118" t="s">
        <v>218</v>
      </c>
      <c r="C358" s="118" t="s">
        <v>219</v>
      </c>
      <c r="D358" s="118" t="s">
        <v>1660</v>
      </c>
      <c r="E358" s="118" t="s">
        <v>33</v>
      </c>
      <c r="F358" s="118" t="s">
        <v>34</v>
      </c>
      <c r="G358" s="118"/>
      <c r="H358" s="118">
        <v>5</v>
      </c>
      <c r="I358" s="118">
        <v>43.55</v>
      </c>
      <c r="J358" s="118">
        <v>0</v>
      </c>
      <c r="K358" s="118">
        <v>43.55</v>
      </c>
      <c r="L358" s="123">
        <f t="shared" si="6"/>
        <v>43.55</v>
      </c>
      <c r="M358" s="122"/>
    </row>
    <row r="359" spans="1:13">
      <c r="A359" s="118" t="s">
        <v>22</v>
      </c>
      <c r="B359" s="118" t="s">
        <v>218</v>
      </c>
      <c r="C359" s="118" t="s">
        <v>219</v>
      </c>
      <c r="D359" s="118" t="s">
        <v>1660</v>
      </c>
      <c r="E359" s="118" t="s">
        <v>35</v>
      </c>
      <c r="F359" s="118" t="s">
        <v>210</v>
      </c>
      <c r="G359" s="118" t="s">
        <v>211</v>
      </c>
      <c r="H359" s="118">
        <v>6</v>
      </c>
      <c r="I359" s="118">
        <v>55.74</v>
      </c>
      <c r="J359" s="118">
        <v>0</v>
      </c>
      <c r="K359" s="118">
        <v>55.74</v>
      </c>
      <c r="L359" s="123">
        <f t="shared" si="6"/>
        <v>55.74</v>
      </c>
      <c r="M359" s="122"/>
    </row>
    <row r="360" spans="1:13">
      <c r="A360" s="118" t="s">
        <v>22</v>
      </c>
      <c r="B360" s="118" t="s">
        <v>218</v>
      </c>
      <c r="C360" s="118" t="s">
        <v>219</v>
      </c>
      <c r="D360" s="118" t="s">
        <v>1660</v>
      </c>
      <c r="E360" s="118" t="s">
        <v>35</v>
      </c>
      <c r="F360" s="118" t="s">
        <v>646</v>
      </c>
      <c r="G360" s="118" t="s">
        <v>647</v>
      </c>
      <c r="H360" s="118">
        <v>1</v>
      </c>
      <c r="I360" s="118">
        <v>1</v>
      </c>
      <c r="J360" s="118">
        <v>0</v>
      </c>
      <c r="K360" s="118">
        <v>1</v>
      </c>
      <c r="L360" s="123">
        <f t="shared" si="6"/>
        <v>1</v>
      </c>
      <c r="M360" s="122"/>
    </row>
    <row r="361" spans="1:13">
      <c r="A361" s="118" t="s">
        <v>22</v>
      </c>
      <c r="B361" s="118" t="s">
        <v>1713</v>
      </c>
      <c r="C361" s="118" t="s">
        <v>1714</v>
      </c>
      <c r="D361" s="118" t="s">
        <v>1660</v>
      </c>
      <c r="E361" s="118" t="s">
        <v>33</v>
      </c>
      <c r="F361" s="118" t="s">
        <v>34</v>
      </c>
      <c r="G361" s="118"/>
      <c r="H361" s="118">
        <v>1</v>
      </c>
      <c r="I361" s="118">
        <v>8.7100000000000009</v>
      </c>
      <c r="J361" s="118">
        <v>0</v>
      </c>
      <c r="K361" s="118">
        <v>8.7100000000000009</v>
      </c>
      <c r="L361" s="123">
        <f t="shared" si="6"/>
        <v>8.7100000000000009</v>
      </c>
      <c r="M361" s="122"/>
    </row>
    <row r="362" spans="1:13">
      <c r="A362" s="118" t="s">
        <v>22</v>
      </c>
      <c r="B362" s="118" t="s">
        <v>1502</v>
      </c>
      <c r="C362" s="118" t="s">
        <v>1503</v>
      </c>
      <c r="D362" s="118" t="s">
        <v>1660</v>
      </c>
      <c r="E362" s="118" t="s">
        <v>33</v>
      </c>
      <c r="F362" s="118" t="s">
        <v>34</v>
      </c>
      <c r="G362" s="118"/>
      <c r="H362" s="118">
        <v>2</v>
      </c>
      <c r="I362" s="118">
        <v>17.420000000000002</v>
      </c>
      <c r="J362" s="118">
        <v>0</v>
      </c>
      <c r="K362" s="118">
        <v>17.420000000000002</v>
      </c>
      <c r="L362" s="123">
        <f t="shared" si="6"/>
        <v>17.420000000000002</v>
      </c>
      <c r="M362" s="122"/>
    </row>
    <row r="363" spans="1:13">
      <c r="A363" s="118" t="s">
        <v>22</v>
      </c>
      <c r="B363" s="118" t="s">
        <v>1502</v>
      </c>
      <c r="C363" s="118" t="s">
        <v>1503</v>
      </c>
      <c r="D363" s="118" t="s">
        <v>1660</v>
      </c>
      <c r="E363" s="118" t="s">
        <v>35</v>
      </c>
      <c r="F363" s="118" t="s">
        <v>644</v>
      </c>
      <c r="G363" s="118" t="s">
        <v>645</v>
      </c>
      <c r="H363" s="118">
        <v>1</v>
      </c>
      <c r="I363" s="118">
        <v>2</v>
      </c>
      <c r="J363" s="118">
        <v>0</v>
      </c>
      <c r="K363" s="118">
        <v>2</v>
      </c>
      <c r="L363" s="123">
        <f t="shared" si="6"/>
        <v>2</v>
      </c>
      <c r="M363" s="122"/>
    </row>
    <row r="364" spans="1:13">
      <c r="A364" s="118" t="s">
        <v>22</v>
      </c>
      <c r="B364" s="118" t="s">
        <v>837</v>
      </c>
      <c r="C364" s="118" t="s">
        <v>838</v>
      </c>
      <c r="D364" s="118" t="s">
        <v>1476</v>
      </c>
      <c r="E364" s="118" t="s">
        <v>33</v>
      </c>
      <c r="F364" s="118" t="s">
        <v>34</v>
      </c>
      <c r="G364" s="118"/>
      <c r="H364" s="118">
        <v>2</v>
      </c>
      <c r="I364" s="118">
        <v>17.420000000000002</v>
      </c>
      <c r="J364" s="118">
        <v>2</v>
      </c>
      <c r="K364" s="118">
        <v>19.420000000000002</v>
      </c>
      <c r="L364" s="123">
        <f t="shared" si="6"/>
        <v>19.420000000000002</v>
      </c>
      <c r="M364" s="122"/>
    </row>
    <row r="365" spans="1:13">
      <c r="A365" s="118" t="s">
        <v>22</v>
      </c>
      <c r="B365" s="118" t="s">
        <v>837</v>
      </c>
      <c r="C365" s="118" t="s">
        <v>838</v>
      </c>
      <c r="D365" s="118" t="s">
        <v>1660</v>
      </c>
      <c r="E365" s="118" t="s">
        <v>33</v>
      </c>
      <c r="F365" s="118" t="s">
        <v>34</v>
      </c>
      <c r="G365" s="118"/>
      <c r="H365" s="118">
        <v>5</v>
      </c>
      <c r="I365" s="118">
        <v>43.55</v>
      </c>
      <c r="J365" s="118">
        <v>6</v>
      </c>
      <c r="K365" s="118">
        <v>49.55</v>
      </c>
      <c r="L365" s="123">
        <f t="shared" si="6"/>
        <v>49.55</v>
      </c>
      <c r="M365" s="122"/>
    </row>
    <row r="366" spans="1:13">
      <c r="A366" s="118" t="s">
        <v>22</v>
      </c>
      <c r="B366" s="118" t="s">
        <v>837</v>
      </c>
      <c r="C366" s="118" t="s">
        <v>838</v>
      </c>
      <c r="D366" s="118" t="s">
        <v>1476</v>
      </c>
      <c r="E366" s="118" t="s">
        <v>35</v>
      </c>
      <c r="F366" s="118" t="s">
        <v>210</v>
      </c>
      <c r="G366" s="118" t="s">
        <v>211</v>
      </c>
      <c r="H366" s="118">
        <v>6</v>
      </c>
      <c r="I366" s="118">
        <v>55.74</v>
      </c>
      <c r="J366" s="118">
        <v>0</v>
      </c>
      <c r="K366" s="118">
        <v>55.74</v>
      </c>
      <c r="L366" s="123">
        <f t="shared" si="6"/>
        <v>55.74</v>
      </c>
      <c r="M366" s="122"/>
    </row>
    <row r="367" spans="1:13">
      <c r="A367" s="118" t="s">
        <v>22</v>
      </c>
      <c r="B367" s="118" t="s">
        <v>837</v>
      </c>
      <c r="C367" s="118" t="s">
        <v>838</v>
      </c>
      <c r="D367" s="118" t="s">
        <v>1660</v>
      </c>
      <c r="E367" s="118" t="s">
        <v>35</v>
      </c>
      <c r="F367" s="118" t="s">
        <v>210</v>
      </c>
      <c r="G367" s="118" t="s">
        <v>211</v>
      </c>
      <c r="H367" s="118">
        <v>6</v>
      </c>
      <c r="I367" s="118">
        <v>55.74</v>
      </c>
      <c r="J367" s="118">
        <v>0</v>
      </c>
      <c r="K367" s="118">
        <v>55.74</v>
      </c>
      <c r="L367" s="123">
        <f t="shared" si="6"/>
        <v>55.74</v>
      </c>
      <c r="M367" s="122"/>
    </row>
    <row r="368" spans="1:13">
      <c r="A368" s="118" t="s">
        <v>22</v>
      </c>
      <c r="B368" s="118" t="s">
        <v>837</v>
      </c>
      <c r="C368" s="118" t="s">
        <v>838</v>
      </c>
      <c r="D368" s="118" t="s">
        <v>1660</v>
      </c>
      <c r="E368" s="118" t="s">
        <v>35</v>
      </c>
      <c r="F368" s="118" t="s">
        <v>53</v>
      </c>
      <c r="G368" s="118" t="s">
        <v>1094</v>
      </c>
      <c r="H368" s="118">
        <v>2</v>
      </c>
      <c r="I368" s="118">
        <v>2.5</v>
      </c>
      <c r="J368" s="118">
        <v>0</v>
      </c>
      <c r="K368" s="118">
        <v>2.5</v>
      </c>
      <c r="L368" s="123">
        <f t="shared" si="6"/>
        <v>2.5</v>
      </c>
      <c r="M368" s="122"/>
    </row>
    <row r="369" spans="1:13">
      <c r="A369" s="118" t="s">
        <v>22</v>
      </c>
      <c r="B369" s="118" t="s">
        <v>837</v>
      </c>
      <c r="C369" s="118" t="s">
        <v>838</v>
      </c>
      <c r="D369" s="118" t="s">
        <v>1660</v>
      </c>
      <c r="E369" s="118" t="s">
        <v>35</v>
      </c>
      <c r="F369" s="118" t="s">
        <v>644</v>
      </c>
      <c r="G369" s="118" t="s">
        <v>645</v>
      </c>
      <c r="H369" s="118">
        <v>1</v>
      </c>
      <c r="I369" s="118">
        <v>2</v>
      </c>
      <c r="J369" s="118">
        <v>0</v>
      </c>
      <c r="K369" s="118">
        <v>2</v>
      </c>
      <c r="L369" s="123">
        <f t="shared" si="6"/>
        <v>2</v>
      </c>
      <c r="M369" s="122"/>
    </row>
    <row r="370" spans="1:13">
      <c r="A370" s="118" t="s">
        <v>22</v>
      </c>
      <c r="B370" s="118" t="s">
        <v>344</v>
      </c>
      <c r="C370" s="118" t="s">
        <v>345</v>
      </c>
      <c r="D370" s="118" t="s">
        <v>1660</v>
      </c>
      <c r="E370" s="118" t="s">
        <v>33</v>
      </c>
      <c r="F370" s="118" t="s">
        <v>34</v>
      </c>
      <c r="G370" s="118"/>
      <c r="H370" s="118">
        <v>16</v>
      </c>
      <c r="I370" s="118">
        <v>139.36000000000001</v>
      </c>
      <c r="J370" s="118">
        <v>4</v>
      </c>
      <c r="K370" s="118">
        <v>143.36000000000001</v>
      </c>
      <c r="L370" s="123">
        <f t="shared" si="6"/>
        <v>143.36000000000001</v>
      </c>
      <c r="M370" s="122"/>
    </row>
    <row r="371" spans="1:13">
      <c r="A371" s="118" t="s">
        <v>22</v>
      </c>
      <c r="B371" s="118" t="s">
        <v>344</v>
      </c>
      <c r="C371" s="118" t="s">
        <v>345</v>
      </c>
      <c r="D371" s="118" t="s">
        <v>1660</v>
      </c>
      <c r="E371" s="118" t="s">
        <v>35</v>
      </c>
      <c r="F371" s="118" t="s">
        <v>210</v>
      </c>
      <c r="G371" s="118" t="s">
        <v>211</v>
      </c>
      <c r="H371" s="118">
        <v>19</v>
      </c>
      <c r="I371" s="118">
        <v>176.51</v>
      </c>
      <c r="J371" s="118">
        <v>0</v>
      </c>
      <c r="K371" s="118">
        <v>176.51</v>
      </c>
      <c r="L371" s="123">
        <f t="shared" si="6"/>
        <v>176.51</v>
      </c>
      <c r="M371" s="122"/>
    </row>
    <row r="372" spans="1:13">
      <c r="A372" s="118" t="s">
        <v>22</v>
      </c>
      <c r="B372" s="118" t="s">
        <v>344</v>
      </c>
      <c r="C372" s="118" t="s">
        <v>345</v>
      </c>
      <c r="D372" s="118" t="s">
        <v>1660</v>
      </c>
      <c r="E372" s="118" t="s">
        <v>35</v>
      </c>
      <c r="F372" s="118" t="s">
        <v>644</v>
      </c>
      <c r="G372" s="118" t="s">
        <v>645</v>
      </c>
      <c r="H372" s="118">
        <v>1</v>
      </c>
      <c r="I372" s="118">
        <v>2</v>
      </c>
      <c r="J372" s="118">
        <v>0</v>
      </c>
      <c r="K372" s="118">
        <v>2</v>
      </c>
      <c r="L372" s="123">
        <f t="shared" si="6"/>
        <v>2</v>
      </c>
      <c r="M372" s="122"/>
    </row>
    <row r="373" spans="1:13">
      <c r="A373" s="118" t="s">
        <v>22</v>
      </c>
      <c r="B373" s="118" t="s">
        <v>344</v>
      </c>
      <c r="C373" s="118" t="s">
        <v>345</v>
      </c>
      <c r="D373" s="118" t="s">
        <v>1660</v>
      </c>
      <c r="E373" s="118" t="s">
        <v>35</v>
      </c>
      <c r="F373" s="118" t="s">
        <v>646</v>
      </c>
      <c r="G373" s="118" t="s">
        <v>647</v>
      </c>
      <c r="H373" s="118">
        <v>2</v>
      </c>
      <c r="I373" s="118">
        <v>2</v>
      </c>
      <c r="J373" s="118">
        <v>0</v>
      </c>
      <c r="K373" s="118">
        <v>2</v>
      </c>
      <c r="L373" s="123">
        <f t="shared" si="6"/>
        <v>2</v>
      </c>
      <c r="M373" s="122"/>
    </row>
    <row r="374" spans="1:13">
      <c r="A374" s="118" t="s">
        <v>22</v>
      </c>
      <c r="B374" s="118" t="s">
        <v>700</v>
      </c>
      <c r="C374" s="118" t="s">
        <v>701</v>
      </c>
      <c r="D374" s="118" t="s">
        <v>1660</v>
      </c>
      <c r="E374" s="118" t="s">
        <v>33</v>
      </c>
      <c r="F374" s="118" t="s">
        <v>34</v>
      </c>
      <c r="G374" s="118"/>
      <c r="H374" s="118">
        <v>1</v>
      </c>
      <c r="I374" s="118">
        <v>8.7100000000000009</v>
      </c>
      <c r="J374" s="118">
        <v>0</v>
      </c>
      <c r="K374" s="118">
        <v>8.7100000000000009</v>
      </c>
      <c r="L374" s="123">
        <f t="shared" si="6"/>
        <v>8.7100000000000009</v>
      </c>
      <c r="M374" s="122"/>
    </row>
    <row r="375" spans="1:13">
      <c r="A375" s="118" t="s">
        <v>22</v>
      </c>
      <c r="B375" s="118" t="s">
        <v>700</v>
      </c>
      <c r="C375" s="118" t="s">
        <v>701</v>
      </c>
      <c r="D375" s="118" t="s">
        <v>1660</v>
      </c>
      <c r="E375" s="118" t="s">
        <v>35</v>
      </c>
      <c r="F375" s="118" t="s">
        <v>210</v>
      </c>
      <c r="G375" s="118" t="s">
        <v>211</v>
      </c>
      <c r="H375" s="118">
        <v>1</v>
      </c>
      <c r="I375" s="118">
        <v>9.2899999999999991</v>
      </c>
      <c r="J375" s="118">
        <v>0</v>
      </c>
      <c r="K375" s="118">
        <v>9.2899999999999991</v>
      </c>
      <c r="L375" s="123">
        <f t="shared" si="6"/>
        <v>9.2899999999999991</v>
      </c>
      <c r="M375" s="122"/>
    </row>
    <row r="376" spans="1:13">
      <c r="A376" s="118" t="s">
        <v>22</v>
      </c>
      <c r="B376" s="118" t="s">
        <v>1715</v>
      </c>
      <c r="C376" s="118" t="s">
        <v>1716</v>
      </c>
      <c r="D376" s="118" t="s">
        <v>1660</v>
      </c>
      <c r="E376" s="118" t="s">
        <v>33</v>
      </c>
      <c r="F376" s="118" t="s">
        <v>34</v>
      </c>
      <c r="G376" s="118"/>
      <c r="H376" s="118">
        <v>2</v>
      </c>
      <c r="I376" s="118">
        <v>17.420000000000002</v>
      </c>
      <c r="J376" s="118">
        <v>4</v>
      </c>
      <c r="K376" s="118">
        <v>21.42</v>
      </c>
      <c r="L376" s="123">
        <f t="shared" si="6"/>
        <v>21.42</v>
      </c>
      <c r="M376" s="122"/>
    </row>
    <row r="377" spans="1:13">
      <c r="A377" s="118" t="s">
        <v>22</v>
      </c>
      <c r="B377" s="118" t="s">
        <v>1715</v>
      </c>
      <c r="C377" s="118" t="s">
        <v>1716</v>
      </c>
      <c r="D377" s="118" t="s">
        <v>1660</v>
      </c>
      <c r="E377" s="118" t="s">
        <v>35</v>
      </c>
      <c r="F377" s="118" t="s">
        <v>210</v>
      </c>
      <c r="G377" s="118" t="s">
        <v>211</v>
      </c>
      <c r="H377" s="118">
        <v>1</v>
      </c>
      <c r="I377" s="118">
        <v>9.2899999999999991</v>
      </c>
      <c r="J377" s="118">
        <v>0</v>
      </c>
      <c r="K377" s="118">
        <v>9.2899999999999991</v>
      </c>
      <c r="L377" s="123">
        <f t="shared" si="6"/>
        <v>9.2899999999999991</v>
      </c>
      <c r="M377" s="122"/>
    </row>
    <row r="378" spans="1:13">
      <c r="A378" s="118" t="s">
        <v>22</v>
      </c>
      <c r="B378" s="118" t="s">
        <v>1179</v>
      </c>
      <c r="C378" s="118" t="s">
        <v>1180</v>
      </c>
      <c r="D378" s="118" t="s">
        <v>1660</v>
      </c>
      <c r="E378" s="118" t="s">
        <v>35</v>
      </c>
      <c r="F378" s="118" t="s">
        <v>644</v>
      </c>
      <c r="G378" s="118" t="s">
        <v>645</v>
      </c>
      <c r="H378" s="118">
        <v>1</v>
      </c>
      <c r="I378" s="118">
        <v>2</v>
      </c>
      <c r="J378" s="118">
        <v>0</v>
      </c>
      <c r="K378" s="118">
        <v>2</v>
      </c>
      <c r="L378" s="123">
        <f t="shared" si="6"/>
        <v>2</v>
      </c>
      <c r="M378" s="122"/>
    </row>
    <row r="379" spans="1:13">
      <c r="A379" s="118" t="s">
        <v>22</v>
      </c>
      <c r="B379" s="118" t="s">
        <v>856</v>
      </c>
      <c r="C379" s="118" t="s">
        <v>857</v>
      </c>
      <c r="D379" s="118" t="s">
        <v>1660</v>
      </c>
      <c r="E379" s="118" t="s">
        <v>33</v>
      </c>
      <c r="F379" s="118" t="s">
        <v>34</v>
      </c>
      <c r="G379" s="118"/>
      <c r="H379" s="118">
        <v>5</v>
      </c>
      <c r="I379" s="118">
        <v>43.55</v>
      </c>
      <c r="J379" s="118">
        <v>22</v>
      </c>
      <c r="K379" s="118">
        <v>65.55</v>
      </c>
      <c r="L379" s="123">
        <f t="shared" si="6"/>
        <v>65.55</v>
      </c>
      <c r="M379" s="122"/>
    </row>
    <row r="380" spans="1:13">
      <c r="A380" s="118" t="s">
        <v>22</v>
      </c>
      <c r="B380" s="118" t="s">
        <v>856</v>
      </c>
      <c r="C380" s="118" t="s">
        <v>857</v>
      </c>
      <c r="D380" s="118" t="s">
        <v>1660</v>
      </c>
      <c r="E380" s="118" t="s">
        <v>35</v>
      </c>
      <c r="F380" s="118" t="s">
        <v>210</v>
      </c>
      <c r="G380" s="118" t="s">
        <v>211</v>
      </c>
      <c r="H380" s="118">
        <v>7</v>
      </c>
      <c r="I380" s="118">
        <v>65.03</v>
      </c>
      <c r="J380" s="118">
        <v>0</v>
      </c>
      <c r="K380" s="118">
        <v>65.03</v>
      </c>
      <c r="L380" s="123">
        <f t="shared" si="6"/>
        <v>65.03</v>
      </c>
      <c r="M380" s="122"/>
    </row>
    <row r="381" spans="1:13">
      <c r="A381" s="118" t="s">
        <v>22</v>
      </c>
      <c r="B381" s="118" t="s">
        <v>959</v>
      </c>
      <c r="C381" s="118" t="s">
        <v>960</v>
      </c>
      <c r="D381" s="118" t="s">
        <v>1476</v>
      </c>
      <c r="E381" s="118" t="s">
        <v>33</v>
      </c>
      <c r="F381" s="118" t="s">
        <v>34</v>
      </c>
      <c r="G381" s="118"/>
      <c r="H381" s="118">
        <v>1</v>
      </c>
      <c r="I381" s="118">
        <v>8.7100000000000009</v>
      </c>
      <c r="J381" s="118">
        <v>0</v>
      </c>
      <c r="K381" s="118">
        <v>8.7100000000000009</v>
      </c>
      <c r="L381" s="123">
        <f t="shared" si="6"/>
        <v>8.7100000000000009</v>
      </c>
      <c r="M381" s="122"/>
    </row>
    <row r="382" spans="1:13">
      <c r="A382" s="118" t="s">
        <v>22</v>
      </c>
      <c r="B382" s="118" t="s">
        <v>959</v>
      </c>
      <c r="C382" s="118" t="s">
        <v>960</v>
      </c>
      <c r="D382" s="118" t="s">
        <v>1660</v>
      </c>
      <c r="E382" s="118" t="s">
        <v>33</v>
      </c>
      <c r="F382" s="118" t="s">
        <v>34</v>
      </c>
      <c r="G382" s="118"/>
      <c r="H382" s="118">
        <v>2</v>
      </c>
      <c r="I382" s="118">
        <v>17.420000000000002</v>
      </c>
      <c r="J382" s="118">
        <v>2</v>
      </c>
      <c r="K382" s="118">
        <v>19.420000000000002</v>
      </c>
      <c r="L382" s="123">
        <f t="shared" si="6"/>
        <v>19.420000000000002</v>
      </c>
      <c r="M382" s="122"/>
    </row>
    <row r="383" spans="1:13">
      <c r="A383" s="118" t="s">
        <v>22</v>
      </c>
      <c r="B383" s="118" t="s">
        <v>1125</v>
      </c>
      <c r="C383" s="118" t="s">
        <v>1126</v>
      </c>
      <c r="D383" s="118" t="s">
        <v>1660</v>
      </c>
      <c r="E383" s="118" t="s">
        <v>33</v>
      </c>
      <c r="F383" s="118" t="s">
        <v>34</v>
      </c>
      <c r="G383" s="118"/>
      <c r="H383" s="118">
        <v>15</v>
      </c>
      <c r="I383" s="118">
        <v>130.65</v>
      </c>
      <c r="J383" s="118">
        <v>4.8499999999999996</v>
      </c>
      <c r="K383" s="118">
        <v>135.5</v>
      </c>
      <c r="L383" s="123">
        <f t="shared" si="6"/>
        <v>135.5</v>
      </c>
      <c r="M383" s="122"/>
    </row>
    <row r="384" spans="1:13">
      <c r="A384" s="118" t="s">
        <v>22</v>
      </c>
      <c r="B384" s="118" t="s">
        <v>1125</v>
      </c>
      <c r="C384" s="118" t="s">
        <v>1126</v>
      </c>
      <c r="D384" s="118" t="s">
        <v>1660</v>
      </c>
      <c r="E384" s="118" t="s">
        <v>35</v>
      </c>
      <c r="F384" s="118" t="s">
        <v>1801</v>
      </c>
      <c r="G384" s="118" t="s">
        <v>1802</v>
      </c>
      <c r="H384" s="118">
        <v>1</v>
      </c>
      <c r="I384" s="118">
        <v>21.52</v>
      </c>
      <c r="J384" s="118">
        <v>0</v>
      </c>
      <c r="K384" s="118">
        <v>21.52</v>
      </c>
      <c r="L384" s="123">
        <f t="shared" si="6"/>
        <v>21.52</v>
      </c>
      <c r="M384" s="122"/>
    </row>
    <row r="385" spans="1:13">
      <c r="A385" s="118" t="s">
        <v>22</v>
      </c>
      <c r="B385" s="118" t="s">
        <v>767</v>
      </c>
      <c r="C385" s="118" t="s">
        <v>768</v>
      </c>
      <c r="D385" s="118" t="s">
        <v>1660</v>
      </c>
      <c r="E385" s="118" t="s">
        <v>33</v>
      </c>
      <c r="F385" s="118" t="s">
        <v>34</v>
      </c>
      <c r="G385" s="118"/>
      <c r="H385" s="118">
        <v>1</v>
      </c>
      <c r="I385" s="118">
        <v>8.7100000000000009</v>
      </c>
      <c r="J385" s="118">
        <v>2.85</v>
      </c>
      <c r="K385" s="118">
        <v>11.56</v>
      </c>
      <c r="L385" s="123">
        <f t="shared" si="6"/>
        <v>11.56</v>
      </c>
      <c r="M385" s="122"/>
    </row>
    <row r="386" spans="1:13">
      <c r="A386" s="118" t="s">
        <v>22</v>
      </c>
      <c r="B386" s="118" t="s">
        <v>1025</v>
      </c>
      <c r="C386" s="118" t="s">
        <v>1026</v>
      </c>
      <c r="D386" s="118" t="s">
        <v>1660</v>
      </c>
      <c r="E386" s="118" t="s">
        <v>33</v>
      </c>
      <c r="F386" s="118" t="s">
        <v>34</v>
      </c>
      <c r="G386" s="118"/>
      <c r="H386" s="118">
        <v>2</v>
      </c>
      <c r="I386" s="118">
        <v>17.420000000000002</v>
      </c>
      <c r="J386" s="118">
        <v>2</v>
      </c>
      <c r="K386" s="118">
        <v>19.420000000000002</v>
      </c>
      <c r="L386" s="123">
        <f t="shared" si="6"/>
        <v>19.420000000000002</v>
      </c>
      <c r="M386" s="122"/>
    </row>
    <row r="387" spans="1:13">
      <c r="A387" s="118" t="s">
        <v>22</v>
      </c>
      <c r="B387" s="118" t="s">
        <v>1025</v>
      </c>
      <c r="C387" s="118" t="s">
        <v>1026</v>
      </c>
      <c r="D387" s="118" t="s">
        <v>1660</v>
      </c>
      <c r="E387" s="118" t="s">
        <v>35</v>
      </c>
      <c r="F387" s="118" t="s">
        <v>644</v>
      </c>
      <c r="G387" s="118" t="s">
        <v>645</v>
      </c>
      <c r="H387" s="118">
        <v>1</v>
      </c>
      <c r="I387" s="118">
        <v>2</v>
      </c>
      <c r="J387" s="118">
        <v>0</v>
      </c>
      <c r="K387" s="118">
        <v>2</v>
      </c>
      <c r="L387" s="123">
        <f t="shared" si="6"/>
        <v>2</v>
      </c>
      <c r="M387" s="122"/>
    </row>
    <row r="388" spans="1:13">
      <c r="A388" s="118" t="s">
        <v>22</v>
      </c>
      <c r="B388" s="118" t="s">
        <v>1504</v>
      </c>
      <c r="C388" s="118" t="s">
        <v>1505</v>
      </c>
      <c r="D388" s="118" t="s">
        <v>1660</v>
      </c>
      <c r="E388" s="118" t="s">
        <v>33</v>
      </c>
      <c r="F388" s="118" t="s">
        <v>34</v>
      </c>
      <c r="G388" s="118"/>
      <c r="H388" s="118">
        <v>2</v>
      </c>
      <c r="I388" s="118">
        <v>17.420000000000002</v>
      </c>
      <c r="J388" s="118">
        <v>0</v>
      </c>
      <c r="K388" s="118">
        <v>17.420000000000002</v>
      </c>
      <c r="L388" s="123">
        <f t="shared" si="6"/>
        <v>17.420000000000002</v>
      </c>
      <c r="M388" s="122"/>
    </row>
    <row r="389" spans="1:13">
      <c r="A389" s="118" t="s">
        <v>22</v>
      </c>
      <c r="B389" s="118" t="s">
        <v>1717</v>
      </c>
      <c r="C389" s="118" t="s">
        <v>1718</v>
      </c>
      <c r="D389" s="118" t="s">
        <v>1476</v>
      </c>
      <c r="E389" s="118" t="s">
        <v>33</v>
      </c>
      <c r="F389" s="118" t="s">
        <v>34</v>
      </c>
      <c r="G389" s="118"/>
      <c r="H389" s="118">
        <v>1</v>
      </c>
      <c r="I389" s="118">
        <v>8.7100000000000009</v>
      </c>
      <c r="J389" s="118">
        <v>6</v>
      </c>
      <c r="K389" s="118">
        <v>14.71</v>
      </c>
      <c r="L389" s="123">
        <f t="shared" ref="L389:L452" si="7">K389</f>
        <v>14.71</v>
      </c>
      <c r="M389" s="122"/>
    </row>
    <row r="390" spans="1:13">
      <c r="A390" s="118" t="s">
        <v>22</v>
      </c>
      <c r="B390" s="118" t="s">
        <v>1717</v>
      </c>
      <c r="C390" s="118" t="s">
        <v>1718</v>
      </c>
      <c r="D390" s="118" t="s">
        <v>1660</v>
      </c>
      <c r="E390" s="118" t="s">
        <v>33</v>
      </c>
      <c r="F390" s="118" t="s">
        <v>34</v>
      </c>
      <c r="G390" s="118"/>
      <c r="H390" s="118">
        <v>2</v>
      </c>
      <c r="I390" s="118">
        <v>17.420000000000002</v>
      </c>
      <c r="J390" s="118">
        <v>2</v>
      </c>
      <c r="K390" s="118">
        <v>19.420000000000002</v>
      </c>
      <c r="L390" s="123">
        <f t="shared" si="7"/>
        <v>19.420000000000002</v>
      </c>
      <c r="M390" s="122"/>
    </row>
    <row r="391" spans="1:13">
      <c r="A391" s="118" t="s">
        <v>22</v>
      </c>
      <c r="B391" s="118" t="s">
        <v>1071</v>
      </c>
      <c r="C391" s="118" t="s">
        <v>1072</v>
      </c>
      <c r="D391" s="118" t="s">
        <v>1660</v>
      </c>
      <c r="E391" s="118" t="s">
        <v>33</v>
      </c>
      <c r="F391" s="118" t="s">
        <v>34</v>
      </c>
      <c r="G391" s="118"/>
      <c r="H391" s="118">
        <v>2</v>
      </c>
      <c r="I391" s="118">
        <v>17.420000000000002</v>
      </c>
      <c r="J391" s="118">
        <v>0</v>
      </c>
      <c r="K391" s="118">
        <v>17.420000000000002</v>
      </c>
      <c r="L391" s="123">
        <f t="shared" si="7"/>
        <v>17.420000000000002</v>
      </c>
      <c r="M391" s="122"/>
    </row>
    <row r="392" spans="1:13">
      <c r="A392" s="118" t="s">
        <v>22</v>
      </c>
      <c r="B392" s="118" t="s">
        <v>1071</v>
      </c>
      <c r="C392" s="118" t="s">
        <v>1072</v>
      </c>
      <c r="D392" s="118" t="s">
        <v>1660</v>
      </c>
      <c r="E392" s="118" t="s">
        <v>35</v>
      </c>
      <c r="F392" s="118" t="s">
        <v>210</v>
      </c>
      <c r="G392" s="118" t="s">
        <v>211</v>
      </c>
      <c r="H392" s="118">
        <v>2</v>
      </c>
      <c r="I392" s="118">
        <v>18.579999999999998</v>
      </c>
      <c r="J392" s="118">
        <v>0</v>
      </c>
      <c r="K392" s="118">
        <v>18.579999999999998</v>
      </c>
      <c r="L392" s="123">
        <f t="shared" si="7"/>
        <v>18.579999999999998</v>
      </c>
      <c r="M392" s="122"/>
    </row>
    <row r="393" spans="1:13">
      <c r="A393" s="118" t="s">
        <v>22</v>
      </c>
      <c r="B393" s="118" t="s">
        <v>1071</v>
      </c>
      <c r="C393" s="118" t="s">
        <v>1072</v>
      </c>
      <c r="D393" s="118" t="s">
        <v>1660</v>
      </c>
      <c r="E393" s="118" t="s">
        <v>35</v>
      </c>
      <c r="F393" s="118" t="s">
        <v>74</v>
      </c>
      <c r="G393" s="118" t="s">
        <v>1155</v>
      </c>
      <c r="H393" s="118">
        <v>1</v>
      </c>
      <c r="I393" s="118">
        <v>3.18</v>
      </c>
      <c r="J393" s="118">
        <v>0</v>
      </c>
      <c r="K393" s="118">
        <v>3.18</v>
      </c>
      <c r="L393" s="123">
        <f t="shared" si="7"/>
        <v>3.18</v>
      </c>
      <c r="M393" s="122"/>
    </row>
    <row r="394" spans="1:13">
      <c r="A394" s="118" t="s">
        <v>22</v>
      </c>
      <c r="B394" s="118" t="s">
        <v>1506</v>
      </c>
      <c r="C394" s="118" t="s">
        <v>1507</v>
      </c>
      <c r="D394" s="118" t="s">
        <v>1660</v>
      </c>
      <c r="E394" s="118" t="s">
        <v>33</v>
      </c>
      <c r="F394" s="118" t="s">
        <v>34</v>
      </c>
      <c r="G394" s="118"/>
      <c r="H394" s="118">
        <v>1</v>
      </c>
      <c r="I394" s="118">
        <v>8.7100000000000009</v>
      </c>
      <c r="J394" s="118">
        <v>4</v>
      </c>
      <c r="K394" s="118">
        <v>12.71</v>
      </c>
      <c r="L394" s="123">
        <f t="shared" si="7"/>
        <v>12.71</v>
      </c>
      <c r="M394" s="122"/>
    </row>
    <row r="395" spans="1:13">
      <c r="A395" s="118" t="s">
        <v>22</v>
      </c>
      <c r="B395" s="118" t="s">
        <v>396</v>
      </c>
      <c r="C395" s="118" t="s">
        <v>397</v>
      </c>
      <c r="D395" s="118" t="s">
        <v>1660</v>
      </c>
      <c r="E395" s="118" t="s">
        <v>33</v>
      </c>
      <c r="F395" s="118" t="s">
        <v>34</v>
      </c>
      <c r="G395" s="118"/>
      <c r="H395" s="118">
        <v>6</v>
      </c>
      <c r="I395" s="118">
        <v>52.26</v>
      </c>
      <c r="J395" s="118">
        <v>10</v>
      </c>
      <c r="K395" s="118">
        <v>62.26</v>
      </c>
      <c r="L395" s="123">
        <f t="shared" si="7"/>
        <v>62.26</v>
      </c>
      <c r="M395" s="122"/>
    </row>
    <row r="396" spans="1:13">
      <c r="A396" s="118" t="s">
        <v>22</v>
      </c>
      <c r="B396" s="118" t="s">
        <v>396</v>
      </c>
      <c r="C396" s="118" t="s">
        <v>397</v>
      </c>
      <c r="D396" s="118" t="s">
        <v>1660</v>
      </c>
      <c r="E396" s="118" t="s">
        <v>35</v>
      </c>
      <c r="F396" s="118" t="s">
        <v>324</v>
      </c>
      <c r="G396" s="118" t="s">
        <v>325</v>
      </c>
      <c r="H396" s="118">
        <v>1</v>
      </c>
      <c r="I396" s="118">
        <v>11.68</v>
      </c>
      <c r="J396" s="118">
        <v>0</v>
      </c>
      <c r="K396" s="118">
        <v>11.68</v>
      </c>
      <c r="L396" s="123">
        <f t="shared" si="7"/>
        <v>11.68</v>
      </c>
      <c r="M396" s="122"/>
    </row>
    <row r="397" spans="1:13">
      <c r="A397" s="118" t="s">
        <v>22</v>
      </c>
      <c r="B397" s="118" t="s">
        <v>396</v>
      </c>
      <c r="C397" s="118" t="s">
        <v>397</v>
      </c>
      <c r="D397" s="118" t="s">
        <v>1660</v>
      </c>
      <c r="E397" s="118" t="s">
        <v>35</v>
      </c>
      <c r="F397" s="118" t="s">
        <v>210</v>
      </c>
      <c r="G397" s="118" t="s">
        <v>211</v>
      </c>
      <c r="H397" s="118">
        <v>7</v>
      </c>
      <c r="I397" s="118">
        <v>65.03</v>
      </c>
      <c r="J397" s="118">
        <v>0</v>
      </c>
      <c r="K397" s="118">
        <v>65.03</v>
      </c>
      <c r="L397" s="123">
        <f t="shared" si="7"/>
        <v>65.03</v>
      </c>
      <c r="M397" s="122"/>
    </row>
    <row r="398" spans="1:13">
      <c r="A398" s="118" t="s">
        <v>22</v>
      </c>
      <c r="B398" s="118" t="s">
        <v>396</v>
      </c>
      <c r="C398" s="118" t="s">
        <v>397</v>
      </c>
      <c r="D398" s="118" t="s">
        <v>1660</v>
      </c>
      <c r="E398" s="118" t="s">
        <v>35</v>
      </c>
      <c r="F398" s="118" t="s">
        <v>53</v>
      </c>
      <c r="G398" s="118" t="s">
        <v>1094</v>
      </c>
      <c r="H398" s="118">
        <v>3</v>
      </c>
      <c r="I398" s="118">
        <v>3.75</v>
      </c>
      <c r="J398" s="118">
        <v>0</v>
      </c>
      <c r="K398" s="118">
        <v>3.75</v>
      </c>
      <c r="L398" s="123">
        <f t="shared" si="7"/>
        <v>3.75</v>
      </c>
      <c r="M398" s="122"/>
    </row>
    <row r="399" spans="1:13">
      <c r="A399" s="118" t="s">
        <v>22</v>
      </c>
      <c r="B399" s="118" t="s">
        <v>977</v>
      </c>
      <c r="C399" s="118" t="s">
        <v>978</v>
      </c>
      <c r="D399" s="118" t="s">
        <v>1660</v>
      </c>
      <c r="E399" s="118" t="s">
        <v>33</v>
      </c>
      <c r="F399" s="118" t="s">
        <v>34</v>
      </c>
      <c r="G399" s="118"/>
      <c r="H399" s="118">
        <v>2</v>
      </c>
      <c r="I399" s="118">
        <v>17.420000000000002</v>
      </c>
      <c r="J399" s="118">
        <v>0</v>
      </c>
      <c r="K399" s="118">
        <v>17.420000000000002</v>
      </c>
      <c r="L399" s="123">
        <f t="shared" si="7"/>
        <v>17.420000000000002</v>
      </c>
      <c r="M399" s="122"/>
    </row>
    <row r="400" spans="1:13">
      <c r="A400" s="118" t="s">
        <v>22</v>
      </c>
      <c r="B400" s="118" t="s">
        <v>977</v>
      </c>
      <c r="C400" s="118" t="s">
        <v>978</v>
      </c>
      <c r="D400" s="118" t="s">
        <v>1660</v>
      </c>
      <c r="E400" s="118" t="s">
        <v>35</v>
      </c>
      <c r="F400" s="118" t="s">
        <v>152</v>
      </c>
      <c r="G400" s="118" t="s">
        <v>1093</v>
      </c>
      <c r="H400" s="118">
        <v>1</v>
      </c>
      <c r="I400" s="118">
        <v>4.0599999999999996</v>
      </c>
      <c r="J400" s="118">
        <v>0</v>
      </c>
      <c r="K400" s="118">
        <v>4.0599999999999996</v>
      </c>
      <c r="L400" s="123">
        <f t="shared" si="7"/>
        <v>4.0599999999999996</v>
      </c>
      <c r="M400" s="122"/>
    </row>
    <row r="401" spans="1:13">
      <c r="A401" s="118" t="s">
        <v>22</v>
      </c>
      <c r="B401" s="118" t="s">
        <v>977</v>
      </c>
      <c r="C401" s="118" t="s">
        <v>978</v>
      </c>
      <c r="D401" s="118" t="s">
        <v>1660</v>
      </c>
      <c r="E401" s="118" t="s">
        <v>35</v>
      </c>
      <c r="F401" s="118" t="s">
        <v>324</v>
      </c>
      <c r="G401" s="118" t="s">
        <v>325</v>
      </c>
      <c r="H401" s="118">
        <v>1</v>
      </c>
      <c r="I401" s="118">
        <v>11.68</v>
      </c>
      <c r="J401" s="118">
        <v>0</v>
      </c>
      <c r="K401" s="118">
        <v>11.68</v>
      </c>
      <c r="L401" s="123">
        <f t="shared" si="7"/>
        <v>11.68</v>
      </c>
      <c r="M401" s="122"/>
    </row>
    <row r="402" spans="1:13">
      <c r="A402" s="118" t="s">
        <v>22</v>
      </c>
      <c r="B402" s="118" t="s">
        <v>977</v>
      </c>
      <c r="C402" s="118" t="s">
        <v>978</v>
      </c>
      <c r="D402" s="118" t="s">
        <v>1660</v>
      </c>
      <c r="E402" s="118" t="s">
        <v>35</v>
      </c>
      <c r="F402" s="118" t="s">
        <v>53</v>
      </c>
      <c r="G402" s="118" t="s">
        <v>1094</v>
      </c>
      <c r="H402" s="118">
        <v>1</v>
      </c>
      <c r="I402" s="118">
        <v>1.25</v>
      </c>
      <c r="J402" s="118">
        <v>0</v>
      </c>
      <c r="K402" s="118">
        <v>1.25</v>
      </c>
      <c r="L402" s="123">
        <f t="shared" si="7"/>
        <v>1.25</v>
      </c>
      <c r="M402" s="122"/>
    </row>
    <row r="403" spans="1:13">
      <c r="A403" s="118" t="s">
        <v>22</v>
      </c>
      <c r="B403" s="118" t="s">
        <v>1719</v>
      </c>
      <c r="C403" s="118" t="s">
        <v>1720</v>
      </c>
      <c r="D403" s="118" t="s">
        <v>1476</v>
      </c>
      <c r="E403" s="118" t="s">
        <v>33</v>
      </c>
      <c r="F403" s="118" t="s">
        <v>34</v>
      </c>
      <c r="G403" s="118"/>
      <c r="H403" s="118">
        <v>1</v>
      </c>
      <c r="I403" s="118">
        <v>8.7100000000000009</v>
      </c>
      <c r="J403" s="118">
        <v>2</v>
      </c>
      <c r="K403" s="118">
        <v>10.71</v>
      </c>
      <c r="L403" s="123">
        <f t="shared" si="7"/>
        <v>10.71</v>
      </c>
      <c r="M403" s="122"/>
    </row>
    <row r="404" spans="1:13">
      <c r="A404" s="118" t="s">
        <v>22</v>
      </c>
      <c r="B404" s="118" t="s">
        <v>1719</v>
      </c>
      <c r="C404" s="118" t="s">
        <v>1720</v>
      </c>
      <c r="D404" s="118" t="s">
        <v>1660</v>
      </c>
      <c r="E404" s="118" t="s">
        <v>33</v>
      </c>
      <c r="F404" s="118" t="s">
        <v>34</v>
      </c>
      <c r="G404" s="118"/>
      <c r="H404" s="118">
        <v>4</v>
      </c>
      <c r="I404" s="118">
        <v>34.840000000000003</v>
      </c>
      <c r="J404" s="118">
        <v>6</v>
      </c>
      <c r="K404" s="118">
        <v>40.840000000000003</v>
      </c>
      <c r="L404" s="123">
        <f t="shared" si="7"/>
        <v>40.840000000000003</v>
      </c>
      <c r="M404" s="122"/>
    </row>
    <row r="405" spans="1:13">
      <c r="A405" s="118" t="s">
        <v>22</v>
      </c>
      <c r="B405" s="118" t="s">
        <v>220</v>
      </c>
      <c r="C405" s="118" t="s">
        <v>895</v>
      </c>
      <c r="D405" s="118" t="s">
        <v>1660</v>
      </c>
      <c r="E405" s="118" t="s">
        <v>33</v>
      </c>
      <c r="F405" s="118" t="s">
        <v>34</v>
      </c>
      <c r="G405" s="118"/>
      <c r="H405" s="118">
        <v>1</v>
      </c>
      <c r="I405" s="118">
        <v>17.489999999999998</v>
      </c>
      <c r="J405" s="118">
        <v>0</v>
      </c>
      <c r="K405" s="118">
        <v>17.489999999999998</v>
      </c>
      <c r="L405" s="123">
        <f t="shared" si="7"/>
        <v>17.489999999999998</v>
      </c>
      <c r="M405" s="122"/>
    </row>
    <row r="406" spans="1:13">
      <c r="A406" s="118" t="s">
        <v>22</v>
      </c>
      <c r="B406" s="118" t="s">
        <v>220</v>
      </c>
      <c r="C406" s="118" t="s">
        <v>895</v>
      </c>
      <c r="D406" s="118" t="s">
        <v>1660</v>
      </c>
      <c r="E406" s="118" t="s">
        <v>35</v>
      </c>
      <c r="F406" s="118" t="s">
        <v>644</v>
      </c>
      <c r="G406" s="118" t="s">
        <v>645</v>
      </c>
      <c r="H406" s="118">
        <v>1</v>
      </c>
      <c r="I406" s="118">
        <v>2</v>
      </c>
      <c r="J406" s="118">
        <v>0</v>
      </c>
      <c r="K406" s="118">
        <v>2</v>
      </c>
      <c r="L406" s="123">
        <f t="shared" si="7"/>
        <v>2</v>
      </c>
      <c r="M406" s="122"/>
    </row>
    <row r="407" spans="1:13">
      <c r="A407" s="118" t="s">
        <v>22</v>
      </c>
      <c r="B407" s="118" t="s">
        <v>220</v>
      </c>
      <c r="C407" s="118" t="s">
        <v>895</v>
      </c>
      <c r="D407" s="118" t="s">
        <v>1660</v>
      </c>
      <c r="E407" s="118" t="s">
        <v>35</v>
      </c>
      <c r="F407" s="118" t="s">
        <v>646</v>
      </c>
      <c r="G407" s="118" t="s">
        <v>647</v>
      </c>
      <c r="H407" s="118">
        <v>2</v>
      </c>
      <c r="I407" s="118">
        <v>2</v>
      </c>
      <c r="J407" s="118">
        <v>0</v>
      </c>
      <c r="K407" s="118">
        <v>2</v>
      </c>
      <c r="L407" s="123">
        <f t="shared" si="7"/>
        <v>2</v>
      </c>
      <c r="M407" s="122"/>
    </row>
    <row r="408" spans="1:13">
      <c r="A408" s="118" t="s">
        <v>22</v>
      </c>
      <c r="B408" s="118" t="s">
        <v>729</v>
      </c>
      <c r="C408" s="118" t="s">
        <v>730</v>
      </c>
      <c r="D408" s="118" t="s">
        <v>1660</v>
      </c>
      <c r="E408" s="118" t="s">
        <v>33</v>
      </c>
      <c r="F408" s="118" t="s">
        <v>34</v>
      </c>
      <c r="G408" s="118"/>
      <c r="H408" s="118">
        <v>2</v>
      </c>
      <c r="I408" s="118">
        <v>17.420000000000002</v>
      </c>
      <c r="J408" s="118">
        <v>4</v>
      </c>
      <c r="K408" s="118">
        <v>21.42</v>
      </c>
      <c r="L408" s="123">
        <f t="shared" si="7"/>
        <v>21.42</v>
      </c>
      <c r="M408" s="122"/>
    </row>
    <row r="409" spans="1:13">
      <c r="A409" s="118" t="s">
        <v>22</v>
      </c>
      <c r="B409" s="118" t="s">
        <v>729</v>
      </c>
      <c r="C409" s="118" t="s">
        <v>730</v>
      </c>
      <c r="D409" s="118" t="s">
        <v>1660</v>
      </c>
      <c r="E409" s="118" t="s">
        <v>35</v>
      </c>
      <c r="F409" s="118" t="s">
        <v>324</v>
      </c>
      <c r="G409" s="118" t="s">
        <v>325</v>
      </c>
      <c r="H409" s="118">
        <v>1</v>
      </c>
      <c r="I409" s="118">
        <v>11.68</v>
      </c>
      <c r="J409" s="118">
        <v>0</v>
      </c>
      <c r="K409" s="118">
        <v>11.68</v>
      </c>
      <c r="L409" s="123">
        <f t="shared" si="7"/>
        <v>11.68</v>
      </c>
      <c r="M409" s="122"/>
    </row>
    <row r="410" spans="1:13">
      <c r="A410" s="118" t="s">
        <v>22</v>
      </c>
      <c r="B410" s="118" t="s">
        <v>729</v>
      </c>
      <c r="C410" s="118" t="s">
        <v>730</v>
      </c>
      <c r="D410" s="118" t="s">
        <v>1660</v>
      </c>
      <c r="E410" s="118" t="s">
        <v>35</v>
      </c>
      <c r="F410" s="118" t="s">
        <v>210</v>
      </c>
      <c r="G410" s="118" t="s">
        <v>211</v>
      </c>
      <c r="H410" s="118">
        <v>3</v>
      </c>
      <c r="I410" s="118">
        <v>27.87</v>
      </c>
      <c r="J410" s="118">
        <v>0</v>
      </c>
      <c r="K410" s="118">
        <v>27.87</v>
      </c>
      <c r="L410" s="123">
        <f t="shared" si="7"/>
        <v>27.87</v>
      </c>
      <c r="M410" s="122"/>
    </row>
    <row r="411" spans="1:13">
      <c r="A411" s="118" t="s">
        <v>22</v>
      </c>
      <c r="B411" s="118" t="s">
        <v>729</v>
      </c>
      <c r="C411" s="118" t="s">
        <v>730</v>
      </c>
      <c r="D411" s="118" t="s">
        <v>1660</v>
      </c>
      <c r="E411" s="118" t="s">
        <v>35</v>
      </c>
      <c r="F411" s="118" t="s">
        <v>53</v>
      </c>
      <c r="G411" s="118" t="s">
        <v>1094</v>
      </c>
      <c r="H411" s="118">
        <v>1</v>
      </c>
      <c r="I411" s="118">
        <v>1.25</v>
      </c>
      <c r="J411" s="118">
        <v>0</v>
      </c>
      <c r="K411" s="118">
        <v>1.25</v>
      </c>
      <c r="L411" s="123">
        <f t="shared" si="7"/>
        <v>1.25</v>
      </c>
      <c r="M411" s="122"/>
    </row>
    <row r="412" spans="1:13">
      <c r="A412" s="118" t="s">
        <v>22</v>
      </c>
      <c r="B412" s="118" t="s">
        <v>729</v>
      </c>
      <c r="C412" s="118" t="s">
        <v>730</v>
      </c>
      <c r="D412" s="118" t="s">
        <v>1660</v>
      </c>
      <c r="E412" s="118" t="s">
        <v>35</v>
      </c>
      <c r="F412" s="118" t="s">
        <v>644</v>
      </c>
      <c r="G412" s="118" t="s">
        <v>645</v>
      </c>
      <c r="H412" s="118">
        <v>6</v>
      </c>
      <c r="I412" s="118">
        <v>12</v>
      </c>
      <c r="J412" s="118">
        <v>0</v>
      </c>
      <c r="K412" s="118">
        <v>12</v>
      </c>
      <c r="L412" s="123">
        <f t="shared" si="7"/>
        <v>12</v>
      </c>
      <c r="M412" s="122"/>
    </row>
    <row r="413" spans="1:13">
      <c r="A413" s="118" t="s">
        <v>22</v>
      </c>
      <c r="B413" s="118" t="s">
        <v>1508</v>
      </c>
      <c r="C413" s="118" t="s">
        <v>1509</v>
      </c>
      <c r="D413" s="118" t="s">
        <v>1660</v>
      </c>
      <c r="E413" s="118" t="s">
        <v>33</v>
      </c>
      <c r="F413" s="118" t="s">
        <v>34</v>
      </c>
      <c r="G413" s="118"/>
      <c r="H413" s="118">
        <v>2</v>
      </c>
      <c r="I413" s="118">
        <v>17.420000000000002</v>
      </c>
      <c r="J413" s="118">
        <v>2</v>
      </c>
      <c r="K413" s="118">
        <v>19.420000000000002</v>
      </c>
      <c r="L413" s="123">
        <f t="shared" si="7"/>
        <v>19.420000000000002</v>
      </c>
      <c r="M413" s="122"/>
    </row>
    <row r="414" spans="1:13">
      <c r="A414" s="118" t="s">
        <v>22</v>
      </c>
      <c r="B414" s="118" t="s">
        <v>1508</v>
      </c>
      <c r="C414" s="118" t="s">
        <v>1509</v>
      </c>
      <c r="D414" s="118" t="s">
        <v>1660</v>
      </c>
      <c r="E414" s="118" t="s">
        <v>35</v>
      </c>
      <c r="F414" s="118" t="s">
        <v>210</v>
      </c>
      <c r="G414" s="118" t="s">
        <v>211</v>
      </c>
      <c r="H414" s="118">
        <v>2</v>
      </c>
      <c r="I414" s="118">
        <v>18.579999999999998</v>
      </c>
      <c r="J414" s="118">
        <v>0</v>
      </c>
      <c r="K414" s="118">
        <v>18.579999999999998</v>
      </c>
      <c r="L414" s="123">
        <f t="shared" si="7"/>
        <v>18.579999999999998</v>
      </c>
      <c r="M414" s="122"/>
    </row>
    <row r="415" spans="1:13">
      <c r="A415" s="118" t="s">
        <v>22</v>
      </c>
      <c r="B415" s="118" t="s">
        <v>221</v>
      </c>
      <c r="C415" s="118" t="s">
        <v>222</v>
      </c>
      <c r="D415" s="118" t="s">
        <v>1660</v>
      </c>
      <c r="E415" s="118" t="s">
        <v>33</v>
      </c>
      <c r="F415" s="118" t="s">
        <v>34</v>
      </c>
      <c r="G415" s="118"/>
      <c r="H415" s="118">
        <v>8</v>
      </c>
      <c r="I415" s="118">
        <v>69.680000000000007</v>
      </c>
      <c r="J415" s="118">
        <v>2</v>
      </c>
      <c r="K415" s="118">
        <v>71.680000000000007</v>
      </c>
      <c r="L415" s="123">
        <f t="shared" si="7"/>
        <v>71.680000000000007</v>
      </c>
      <c r="M415" s="122"/>
    </row>
    <row r="416" spans="1:13">
      <c r="A416" s="118" t="s">
        <v>22</v>
      </c>
      <c r="B416" s="118" t="s">
        <v>221</v>
      </c>
      <c r="C416" s="118" t="s">
        <v>222</v>
      </c>
      <c r="D416" s="118" t="s">
        <v>1660</v>
      </c>
      <c r="E416" s="118" t="s">
        <v>35</v>
      </c>
      <c r="F416" s="118" t="s">
        <v>210</v>
      </c>
      <c r="G416" s="118" t="s">
        <v>211</v>
      </c>
      <c r="H416" s="118">
        <v>9</v>
      </c>
      <c r="I416" s="118">
        <v>83.61</v>
      </c>
      <c r="J416" s="118">
        <v>0</v>
      </c>
      <c r="K416" s="118">
        <v>83.61</v>
      </c>
      <c r="L416" s="123">
        <f t="shared" si="7"/>
        <v>83.61</v>
      </c>
      <c r="M416" s="122"/>
    </row>
    <row r="417" spans="1:13">
      <c r="A417" s="118" t="s">
        <v>22</v>
      </c>
      <c r="B417" s="118" t="s">
        <v>221</v>
      </c>
      <c r="C417" s="118" t="s">
        <v>222</v>
      </c>
      <c r="D417" s="118" t="s">
        <v>1660</v>
      </c>
      <c r="E417" s="118" t="s">
        <v>35</v>
      </c>
      <c r="F417" s="118" t="s">
        <v>644</v>
      </c>
      <c r="G417" s="118" t="s">
        <v>645</v>
      </c>
      <c r="H417" s="118">
        <v>1</v>
      </c>
      <c r="I417" s="118">
        <v>2</v>
      </c>
      <c r="J417" s="118">
        <v>0</v>
      </c>
      <c r="K417" s="118">
        <v>2</v>
      </c>
      <c r="L417" s="123">
        <f t="shared" si="7"/>
        <v>2</v>
      </c>
      <c r="M417" s="122"/>
    </row>
    <row r="418" spans="1:13">
      <c r="A418" s="118" t="s">
        <v>22</v>
      </c>
      <c r="B418" s="118" t="s">
        <v>221</v>
      </c>
      <c r="C418" s="118" t="s">
        <v>222</v>
      </c>
      <c r="D418" s="118" t="s">
        <v>1660</v>
      </c>
      <c r="E418" s="118" t="s">
        <v>35</v>
      </c>
      <c r="F418" s="118" t="s">
        <v>646</v>
      </c>
      <c r="G418" s="118" t="s">
        <v>647</v>
      </c>
      <c r="H418" s="118">
        <v>1</v>
      </c>
      <c r="I418" s="118">
        <v>1</v>
      </c>
      <c r="J418" s="118">
        <v>0</v>
      </c>
      <c r="K418" s="118">
        <v>1</v>
      </c>
      <c r="L418" s="123">
        <f t="shared" si="7"/>
        <v>1</v>
      </c>
      <c r="M418" s="122"/>
    </row>
    <row r="419" spans="1:13">
      <c r="A419" s="118" t="s">
        <v>22</v>
      </c>
      <c r="B419" s="118" t="s">
        <v>223</v>
      </c>
      <c r="C419" s="118" t="s">
        <v>224</v>
      </c>
      <c r="D419" s="118" t="s">
        <v>1660</v>
      </c>
      <c r="E419" s="118" t="s">
        <v>33</v>
      </c>
      <c r="F419" s="118" t="s">
        <v>34</v>
      </c>
      <c r="G419" s="118"/>
      <c r="H419" s="118">
        <v>6</v>
      </c>
      <c r="I419" s="118">
        <v>52.26</v>
      </c>
      <c r="J419" s="118">
        <v>8.85</v>
      </c>
      <c r="K419" s="118">
        <v>61.11</v>
      </c>
      <c r="L419" s="123">
        <f t="shared" si="7"/>
        <v>61.11</v>
      </c>
      <c r="M419" s="122"/>
    </row>
    <row r="420" spans="1:13">
      <c r="A420" s="118" t="s">
        <v>22</v>
      </c>
      <c r="B420" s="118" t="s">
        <v>223</v>
      </c>
      <c r="C420" s="118" t="s">
        <v>224</v>
      </c>
      <c r="D420" s="118" t="s">
        <v>1660</v>
      </c>
      <c r="E420" s="118" t="s">
        <v>35</v>
      </c>
      <c r="F420" s="118" t="s">
        <v>210</v>
      </c>
      <c r="G420" s="118" t="s">
        <v>211</v>
      </c>
      <c r="H420" s="118">
        <v>4</v>
      </c>
      <c r="I420" s="118">
        <v>37.159999999999997</v>
      </c>
      <c r="J420" s="118">
        <v>0</v>
      </c>
      <c r="K420" s="118">
        <v>37.159999999999997</v>
      </c>
      <c r="L420" s="123">
        <f t="shared" si="7"/>
        <v>37.159999999999997</v>
      </c>
      <c r="M420" s="122"/>
    </row>
    <row r="421" spans="1:13">
      <c r="A421" s="118" t="s">
        <v>22</v>
      </c>
      <c r="B421" s="118" t="s">
        <v>223</v>
      </c>
      <c r="C421" s="118" t="s">
        <v>224</v>
      </c>
      <c r="D421" s="118" t="s">
        <v>1660</v>
      </c>
      <c r="E421" s="118" t="s">
        <v>35</v>
      </c>
      <c r="F421" s="118" t="s">
        <v>644</v>
      </c>
      <c r="G421" s="118" t="s">
        <v>645</v>
      </c>
      <c r="H421" s="118">
        <v>3</v>
      </c>
      <c r="I421" s="118">
        <v>6</v>
      </c>
      <c r="J421" s="118">
        <v>0</v>
      </c>
      <c r="K421" s="118">
        <v>6</v>
      </c>
      <c r="L421" s="123">
        <f t="shared" si="7"/>
        <v>6</v>
      </c>
      <c r="M421" s="122"/>
    </row>
    <row r="422" spans="1:13">
      <c r="A422" s="118" t="s">
        <v>22</v>
      </c>
      <c r="B422" s="118" t="s">
        <v>223</v>
      </c>
      <c r="C422" s="118" t="s">
        <v>224</v>
      </c>
      <c r="D422" s="118" t="s">
        <v>1660</v>
      </c>
      <c r="E422" s="118" t="s">
        <v>35</v>
      </c>
      <c r="F422" s="118" t="s">
        <v>1801</v>
      </c>
      <c r="G422" s="118" t="s">
        <v>1802</v>
      </c>
      <c r="H422" s="118">
        <v>1</v>
      </c>
      <c r="I422" s="118">
        <v>21.52</v>
      </c>
      <c r="J422" s="118">
        <v>0</v>
      </c>
      <c r="K422" s="118">
        <v>21.52</v>
      </c>
      <c r="L422" s="123">
        <f t="shared" si="7"/>
        <v>21.52</v>
      </c>
      <c r="M422" s="122"/>
    </row>
    <row r="423" spans="1:13">
      <c r="A423" s="118" t="s">
        <v>22</v>
      </c>
      <c r="B423" s="118" t="s">
        <v>1721</v>
      </c>
      <c r="C423" s="118" t="s">
        <v>1722</v>
      </c>
      <c r="D423" s="118" t="s">
        <v>1660</v>
      </c>
      <c r="E423" s="118" t="s">
        <v>35</v>
      </c>
      <c r="F423" s="118" t="s">
        <v>644</v>
      </c>
      <c r="G423" s="118" t="s">
        <v>645</v>
      </c>
      <c r="H423" s="118">
        <v>1</v>
      </c>
      <c r="I423" s="118">
        <v>2</v>
      </c>
      <c r="J423" s="118">
        <v>0</v>
      </c>
      <c r="K423" s="118">
        <v>2</v>
      </c>
      <c r="L423" s="123">
        <f t="shared" si="7"/>
        <v>2</v>
      </c>
      <c r="M423" s="122"/>
    </row>
    <row r="424" spans="1:13">
      <c r="A424" s="118" t="s">
        <v>22</v>
      </c>
      <c r="B424" s="118" t="s">
        <v>1227</v>
      </c>
      <c r="C424" s="118" t="s">
        <v>1228</v>
      </c>
      <c r="D424" s="118" t="s">
        <v>1660</v>
      </c>
      <c r="E424" s="118" t="s">
        <v>33</v>
      </c>
      <c r="F424" s="118" t="s">
        <v>34</v>
      </c>
      <c r="G424" s="118"/>
      <c r="H424" s="118">
        <v>2</v>
      </c>
      <c r="I424" s="118">
        <v>17.420000000000002</v>
      </c>
      <c r="J424" s="118">
        <v>0</v>
      </c>
      <c r="K424" s="118">
        <v>17.420000000000002</v>
      </c>
      <c r="L424" s="123">
        <f t="shared" si="7"/>
        <v>17.420000000000002</v>
      </c>
      <c r="M424" s="122"/>
    </row>
    <row r="425" spans="1:13">
      <c r="A425" s="118" t="s">
        <v>22</v>
      </c>
      <c r="B425" s="118" t="s">
        <v>1227</v>
      </c>
      <c r="C425" s="118" t="s">
        <v>1228</v>
      </c>
      <c r="D425" s="118" t="s">
        <v>1660</v>
      </c>
      <c r="E425" s="118" t="s">
        <v>35</v>
      </c>
      <c r="F425" s="118" t="s">
        <v>210</v>
      </c>
      <c r="G425" s="118" t="s">
        <v>211</v>
      </c>
      <c r="H425" s="118">
        <v>1</v>
      </c>
      <c r="I425" s="118">
        <v>9.2899999999999991</v>
      </c>
      <c r="J425" s="118">
        <v>0</v>
      </c>
      <c r="K425" s="118">
        <v>9.2899999999999991</v>
      </c>
      <c r="L425" s="123">
        <f t="shared" si="7"/>
        <v>9.2899999999999991</v>
      </c>
      <c r="M425" s="122"/>
    </row>
    <row r="426" spans="1:13">
      <c r="A426" s="118" t="s">
        <v>22</v>
      </c>
      <c r="B426" s="118" t="s">
        <v>1383</v>
      </c>
      <c r="C426" s="118" t="s">
        <v>1384</v>
      </c>
      <c r="D426" s="118" t="s">
        <v>1660</v>
      </c>
      <c r="E426" s="118" t="s">
        <v>33</v>
      </c>
      <c r="F426" s="118" t="s">
        <v>34</v>
      </c>
      <c r="G426" s="118"/>
      <c r="H426" s="118">
        <v>1</v>
      </c>
      <c r="I426" s="118">
        <v>8.7100000000000009</v>
      </c>
      <c r="J426" s="118">
        <v>0</v>
      </c>
      <c r="K426" s="118">
        <v>8.7100000000000009</v>
      </c>
      <c r="L426" s="123">
        <f t="shared" si="7"/>
        <v>8.7100000000000009</v>
      </c>
      <c r="M426" s="122"/>
    </row>
    <row r="427" spans="1:13">
      <c r="A427" s="118" t="s">
        <v>22</v>
      </c>
      <c r="B427" s="118" t="s">
        <v>1510</v>
      </c>
      <c r="C427" s="118" t="s">
        <v>1511</v>
      </c>
      <c r="D427" s="118" t="s">
        <v>1660</v>
      </c>
      <c r="E427" s="118" t="s">
        <v>33</v>
      </c>
      <c r="F427" s="118" t="s">
        <v>34</v>
      </c>
      <c r="G427" s="118"/>
      <c r="H427" s="118">
        <v>3</v>
      </c>
      <c r="I427" s="118">
        <v>26.13</v>
      </c>
      <c r="J427" s="118">
        <v>0</v>
      </c>
      <c r="K427" s="118">
        <v>26.13</v>
      </c>
      <c r="L427" s="123">
        <f t="shared" si="7"/>
        <v>26.13</v>
      </c>
      <c r="M427" s="122"/>
    </row>
    <row r="428" spans="1:13">
      <c r="A428" s="118" t="s">
        <v>22</v>
      </c>
      <c r="B428" s="118" t="s">
        <v>1512</v>
      </c>
      <c r="C428" s="118" t="s">
        <v>1513</v>
      </c>
      <c r="D428" s="118" t="s">
        <v>1660</v>
      </c>
      <c r="E428" s="118" t="s">
        <v>33</v>
      </c>
      <c r="F428" s="118" t="s">
        <v>34</v>
      </c>
      <c r="G428" s="118"/>
      <c r="H428" s="118">
        <v>2</v>
      </c>
      <c r="I428" s="118">
        <v>17.420000000000002</v>
      </c>
      <c r="J428" s="118">
        <v>0</v>
      </c>
      <c r="K428" s="118">
        <v>17.420000000000002</v>
      </c>
      <c r="L428" s="123">
        <f t="shared" si="7"/>
        <v>17.420000000000002</v>
      </c>
      <c r="M428" s="122"/>
    </row>
    <row r="429" spans="1:13">
      <c r="A429" s="118" t="s">
        <v>22</v>
      </c>
      <c r="B429" s="118" t="s">
        <v>1512</v>
      </c>
      <c r="C429" s="118" t="s">
        <v>1513</v>
      </c>
      <c r="D429" s="118" t="s">
        <v>1660</v>
      </c>
      <c r="E429" s="118" t="s">
        <v>35</v>
      </c>
      <c r="F429" s="118" t="s">
        <v>210</v>
      </c>
      <c r="G429" s="118" t="s">
        <v>211</v>
      </c>
      <c r="H429" s="118">
        <v>2</v>
      </c>
      <c r="I429" s="118">
        <v>18.579999999999998</v>
      </c>
      <c r="J429" s="118">
        <v>0</v>
      </c>
      <c r="K429" s="118">
        <v>18.579999999999998</v>
      </c>
      <c r="L429" s="123">
        <f t="shared" si="7"/>
        <v>18.579999999999998</v>
      </c>
      <c r="M429" s="122"/>
    </row>
    <row r="430" spans="1:13">
      <c r="A430" s="118" t="s">
        <v>22</v>
      </c>
      <c r="B430" s="118" t="s">
        <v>1027</v>
      </c>
      <c r="C430" s="118" t="s">
        <v>1028</v>
      </c>
      <c r="D430" s="118" t="s">
        <v>1476</v>
      </c>
      <c r="E430" s="118" t="s">
        <v>33</v>
      </c>
      <c r="F430" s="118" t="s">
        <v>34</v>
      </c>
      <c r="G430" s="118"/>
      <c r="H430" s="118">
        <v>1</v>
      </c>
      <c r="I430" s="118">
        <v>8.7100000000000009</v>
      </c>
      <c r="J430" s="118">
        <v>0</v>
      </c>
      <c r="K430" s="118">
        <v>8.7100000000000009</v>
      </c>
      <c r="L430" s="123">
        <f t="shared" si="7"/>
        <v>8.7100000000000009</v>
      </c>
      <c r="M430" s="122"/>
    </row>
    <row r="431" spans="1:13">
      <c r="A431" s="118" t="s">
        <v>22</v>
      </c>
      <c r="B431" s="118" t="s">
        <v>1027</v>
      </c>
      <c r="C431" s="118" t="s">
        <v>1028</v>
      </c>
      <c r="D431" s="118" t="s">
        <v>1476</v>
      </c>
      <c r="E431" s="118" t="s">
        <v>35</v>
      </c>
      <c r="F431" s="118" t="s">
        <v>210</v>
      </c>
      <c r="G431" s="118" t="s">
        <v>211</v>
      </c>
      <c r="H431" s="118">
        <v>1</v>
      </c>
      <c r="I431" s="118">
        <v>9.2899999999999991</v>
      </c>
      <c r="J431" s="118">
        <v>0</v>
      </c>
      <c r="K431" s="118">
        <v>9.2899999999999991</v>
      </c>
      <c r="L431" s="123">
        <f t="shared" si="7"/>
        <v>9.2899999999999991</v>
      </c>
      <c r="M431" s="122"/>
    </row>
    <row r="432" spans="1:13">
      <c r="A432" s="118" t="s">
        <v>22</v>
      </c>
      <c r="B432" s="118" t="s">
        <v>680</v>
      </c>
      <c r="C432" s="118" t="s">
        <v>681</v>
      </c>
      <c r="D432" s="118" t="s">
        <v>1660</v>
      </c>
      <c r="E432" s="118" t="s">
        <v>33</v>
      </c>
      <c r="F432" s="118" t="s">
        <v>34</v>
      </c>
      <c r="G432" s="118"/>
      <c r="H432" s="118">
        <v>6</v>
      </c>
      <c r="I432" s="118">
        <v>52.26</v>
      </c>
      <c r="J432" s="118">
        <v>6</v>
      </c>
      <c r="K432" s="118">
        <v>58.26</v>
      </c>
      <c r="L432" s="123">
        <f t="shared" si="7"/>
        <v>58.26</v>
      </c>
      <c r="M432" s="122"/>
    </row>
    <row r="433" spans="1:13">
      <c r="A433" s="118" t="s">
        <v>22</v>
      </c>
      <c r="B433" s="118" t="s">
        <v>680</v>
      </c>
      <c r="C433" s="118" t="s">
        <v>681</v>
      </c>
      <c r="D433" s="118" t="s">
        <v>1660</v>
      </c>
      <c r="E433" s="118" t="s">
        <v>35</v>
      </c>
      <c r="F433" s="118" t="s">
        <v>324</v>
      </c>
      <c r="G433" s="118" t="s">
        <v>325</v>
      </c>
      <c r="H433" s="118">
        <v>1</v>
      </c>
      <c r="I433" s="118">
        <v>11.68</v>
      </c>
      <c r="J433" s="118">
        <v>0</v>
      </c>
      <c r="K433" s="118">
        <v>11.68</v>
      </c>
      <c r="L433" s="123">
        <f t="shared" si="7"/>
        <v>11.68</v>
      </c>
      <c r="M433" s="122"/>
    </row>
    <row r="434" spans="1:13">
      <c r="A434" s="118" t="s">
        <v>22</v>
      </c>
      <c r="B434" s="118" t="s">
        <v>680</v>
      </c>
      <c r="C434" s="118" t="s">
        <v>681</v>
      </c>
      <c r="D434" s="118" t="s">
        <v>1660</v>
      </c>
      <c r="E434" s="118" t="s">
        <v>35</v>
      </c>
      <c r="F434" s="118" t="s">
        <v>210</v>
      </c>
      <c r="G434" s="118" t="s">
        <v>211</v>
      </c>
      <c r="H434" s="118">
        <v>5</v>
      </c>
      <c r="I434" s="118">
        <v>46.45</v>
      </c>
      <c r="J434" s="118">
        <v>0</v>
      </c>
      <c r="K434" s="118">
        <v>46.45</v>
      </c>
      <c r="L434" s="123">
        <f t="shared" si="7"/>
        <v>46.45</v>
      </c>
      <c r="M434" s="122"/>
    </row>
    <row r="435" spans="1:13">
      <c r="A435" s="118" t="s">
        <v>22</v>
      </c>
      <c r="B435" s="118" t="s">
        <v>1723</v>
      </c>
      <c r="C435" s="118" t="s">
        <v>1724</v>
      </c>
      <c r="D435" s="118" t="s">
        <v>1660</v>
      </c>
      <c r="E435" s="118" t="s">
        <v>33</v>
      </c>
      <c r="F435" s="118" t="s">
        <v>34</v>
      </c>
      <c r="G435" s="118"/>
      <c r="H435" s="118">
        <v>1</v>
      </c>
      <c r="I435" s="118">
        <v>8.7100000000000009</v>
      </c>
      <c r="J435" s="118">
        <v>0</v>
      </c>
      <c r="K435" s="118">
        <v>8.7100000000000009</v>
      </c>
      <c r="L435" s="123">
        <f t="shared" si="7"/>
        <v>8.7100000000000009</v>
      </c>
      <c r="M435" s="122"/>
    </row>
    <row r="436" spans="1:13">
      <c r="A436" s="118" t="s">
        <v>22</v>
      </c>
      <c r="B436" s="118" t="s">
        <v>915</v>
      </c>
      <c r="C436" s="118" t="s">
        <v>916</v>
      </c>
      <c r="D436" s="118" t="s">
        <v>1660</v>
      </c>
      <c r="E436" s="118" t="s">
        <v>35</v>
      </c>
      <c r="F436" s="118" t="s">
        <v>324</v>
      </c>
      <c r="G436" s="118" t="s">
        <v>325</v>
      </c>
      <c r="H436" s="118">
        <v>1</v>
      </c>
      <c r="I436" s="118">
        <v>11.68</v>
      </c>
      <c r="J436" s="118">
        <v>0</v>
      </c>
      <c r="K436" s="118">
        <v>11.68</v>
      </c>
      <c r="L436" s="123">
        <f t="shared" si="7"/>
        <v>11.68</v>
      </c>
      <c r="M436" s="122"/>
    </row>
    <row r="437" spans="1:13">
      <c r="A437" s="118" t="s">
        <v>22</v>
      </c>
      <c r="B437" s="118" t="s">
        <v>915</v>
      </c>
      <c r="C437" s="118" t="s">
        <v>916</v>
      </c>
      <c r="D437" s="118" t="s">
        <v>1660</v>
      </c>
      <c r="E437" s="118" t="s">
        <v>35</v>
      </c>
      <c r="F437" s="118" t="s">
        <v>210</v>
      </c>
      <c r="G437" s="118" t="s">
        <v>211</v>
      </c>
      <c r="H437" s="118">
        <v>1</v>
      </c>
      <c r="I437" s="118">
        <v>9.2899999999999991</v>
      </c>
      <c r="J437" s="118">
        <v>0</v>
      </c>
      <c r="K437" s="118">
        <v>9.2899999999999991</v>
      </c>
      <c r="L437" s="123">
        <f t="shared" si="7"/>
        <v>9.2899999999999991</v>
      </c>
      <c r="M437" s="122"/>
    </row>
    <row r="438" spans="1:13">
      <c r="A438" s="118" t="s">
        <v>22</v>
      </c>
      <c r="B438" s="118" t="s">
        <v>915</v>
      </c>
      <c r="C438" s="118" t="s">
        <v>916</v>
      </c>
      <c r="D438" s="118" t="s">
        <v>1660</v>
      </c>
      <c r="E438" s="118" t="s">
        <v>35</v>
      </c>
      <c r="F438" s="118" t="s">
        <v>644</v>
      </c>
      <c r="G438" s="118" t="s">
        <v>645</v>
      </c>
      <c r="H438" s="118">
        <v>1</v>
      </c>
      <c r="I438" s="118">
        <v>2</v>
      </c>
      <c r="J438" s="118">
        <v>0</v>
      </c>
      <c r="K438" s="118">
        <v>2</v>
      </c>
      <c r="L438" s="123">
        <f t="shared" si="7"/>
        <v>2</v>
      </c>
      <c r="M438" s="122"/>
    </row>
    <row r="439" spans="1:13">
      <c r="A439" s="118" t="s">
        <v>22</v>
      </c>
      <c r="B439" s="118" t="s">
        <v>334</v>
      </c>
      <c r="C439" s="118" t="s">
        <v>335</v>
      </c>
      <c r="D439" s="118" t="s">
        <v>1476</v>
      </c>
      <c r="E439" s="118" t="s">
        <v>33</v>
      </c>
      <c r="F439" s="118" t="s">
        <v>34</v>
      </c>
      <c r="G439" s="118"/>
      <c r="H439" s="118">
        <v>1</v>
      </c>
      <c r="I439" s="118">
        <v>8.7100000000000009</v>
      </c>
      <c r="J439" s="118">
        <v>0</v>
      </c>
      <c r="K439" s="118">
        <v>8.7100000000000009</v>
      </c>
      <c r="L439" s="123">
        <f t="shared" si="7"/>
        <v>8.7100000000000009</v>
      </c>
      <c r="M439" s="122"/>
    </row>
    <row r="440" spans="1:13">
      <c r="A440" s="118" t="s">
        <v>22</v>
      </c>
      <c r="B440" s="118" t="s">
        <v>334</v>
      </c>
      <c r="C440" s="118" t="s">
        <v>335</v>
      </c>
      <c r="D440" s="118" t="s">
        <v>1660</v>
      </c>
      <c r="E440" s="118" t="s">
        <v>33</v>
      </c>
      <c r="F440" s="118" t="s">
        <v>34</v>
      </c>
      <c r="G440" s="118"/>
      <c r="H440" s="118">
        <v>8</v>
      </c>
      <c r="I440" s="118">
        <v>69.680000000000007</v>
      </c>
      <c r="J440" s="118">
        <v>18</v>
      </c>
      <c r="K440" s="118">
        <v>87.68</v>
      </c>
      <c r="L440" s="123">
        <f t="shared" si="7"/>
        <v>87.68</v>
      </c>
      <c r="M440" s="122"/>
    </row>
    <row r="441" spans="1:13">
      <c r="A441" s="118" t="s">
        <v>22</v>
      </c>
      <c r="B441" s="118" t="s">
        <v>334</v>
      </c>
      <c r="C441" s="118" t="s">
        <v>335</v>
      </c>
      <c r="D441" s="118" t="s">
        <v>1476</v>
      </c>
      <c r="E441" s="118" t="s">
        <v>35</v>
      </c>
      <c r="F441" s="118" t="s">
        <v>210</v>
      </c>
      <c r="G441" s="118" t="s">
        <v>211</v>
      </c>
      <c r="H441" s="118">
        <v>1</v>
      </c>
      <c r="I441" s="118">
        <v>9.2899999999999991</v>
      </c>
      <c r="J441" s="118">
        <v>0</v>
      </c>
      <c r="K441" s="118">
        <v>9.2899999999999991</v>
      </c>
      <c r="L441" s="123">
        <f t="shared" si="7"/>
        <v>9.2899999999999991</v>
      </c>
      <c r="M441" s="122"/>
    </row>
    <row r="442" spans="1:13">
      <c r="A442" s="118" t="s">
        <v>22</v>
      </c>
      <c r="B442" s="118" t="s">
        <v>334</v>
      </c>
      <c r="C442" s="118" t="s">
        <v>335</v>
      </c>
      <c r="D442" s="118" t="s">
        <v>1660</v>
      </c>
      <c r="E442" s="118" t="s">
        <v>35</v>
      </c>
      <c r="F442" s="118" t="s">
        <v>210</v>
      </c>
      <c r="G442" s="118" t="s">
        <v>211</v>
      </c>
      <c r="H442" s="118">
        <v>8</v>
      </c>
      <c r="I442" s="118">
        <v>74.319999999999993</v>
      </c>
      <c r="J442" s="118">
        <v>0</v>
      </c>
      <c r="K442" s="118">
        <v>74.319999999999993</v>
      </c>
      <c r="L442" s="123">
        <f t="shared" si="7"/>
        <v>74.319999999999993</v>
      </c>
      <c r="M442" s="122"/>
    </row>
    <row r="443" spans="1:13">
      <c r="A443" s="118" t="s">
        <v>22</v>
      </c>
      <c r="B443" s="118" t="s">
        <v>750</v>
      </c>
      <c r="C443" s="118" t="s">
        <v>751</v>
      </c>
      <c r="D443" s="118" t="s">
        <v>1476</v>
      </c>
      <c r="E443" s="118" t="s">
        <v>33</v>
      </c>
      <c r="F443" s="118" t="s">
        <v>34</v>
      </c>
      <c r="G443" s="118"/>
      <c r="H443" s="118">
        <v>1</v>
      </c>
      <c r="I443" s="118">
        <v>8.7100000000000009</v>
      </c>
      <c r="J443" s="118">
        <v>0</v>
      </c>
      <c r="K443" s="118">
        <v>8.7100000000000009</v>
      </c>
      <c r="L443" s="123">
        <f t="shared" si="7"/>
        <v>8.7100000000000009</v>
      </c>
      <c r="M443" s="122"/>
    </row>
    <row r="444" spans="1:13">
      <c r="A444" s="118" t="s">
        <v>22</v>
      </c>
      <c r="B444" s="118" t="s">
        <v>750</v>
      </c>
      <c r="C444" s="118" t="s">
        <v>751</v>
      </c>
      <c r="D444" s="118" t="s">
        <v>1660</v>
      </c>
      <c r="E444" s="118" t="s">
        <v>33</v>
      </c>
      <c r="F444" s="118" t="s">
        <v>34</v>
      </c>
      <c r="G444" s="118"/>
      <c r="H444" s="118">
        <v>5</v>
      </c>
      <c r="I444" s="118">
        <v>43.55</v>
      </c>
      <c r="J444" s="118">
        <v>4</v>
      </c>
      <c r="K444" s="118">
        <v>47.55</v>
      </c>
      <c r="L444" s="123">
        <f t="shared" si="7"/>
        <v>47.55</v>
      </c>
      <c r="M444" s="122"/>
    </row>
    <row r="445" spans="1:13">
      <c r="A445" s="118" t="s">
        <v>22</v>
      </c>
      <c r="B445" s="118" t="s">
        <v>750</v>
      </c>
      <c r="C445" s="118" t="s">
        <v>751</v>
      </c>
      <c r="D445" s="118" t="s">
        <v>1476</v>
      </c>
      <c r="E445" s="118" t="s">
        <v>35</v>
      </c>
      <c r="F445" s="118" t="s">
        <v>210</v>
      </c>
      <c r="G445" s="118" t="s">
        <v>211</v>
      </c>
      <c r="H445" s="118">
        <v>1</v>
      </c>
      <c r="I445" s="118">
        <v>9.2899999999999991</v>
      </c>
      <c r="J445" s="118">
        <v>0</v>
      </c>
      <c r="K445" s="118">
        <v>9.2899999999999991</v>
      </c>
      <c r="L445" s="123">
        <f t="shared" si="7"/>
        <v>9.2899999999999991</v>
      </c>
      <c r="M445" s="122"/>
    </row>
    <row r="446" spans="1:13">
      <c r="A446" s="118" t="s">
        <v>22</v>
      </c>
      <c r="B446" s="118" t="s">
        <v>750</v>
      </c>
      <c r="C446" s="118" t="s">
        <v>751</v>
      </c>
      <c r="D446" s="118" t="s">
        <v>1660</v>
      </c>
      <c r="E446" s="118" t="s">
        <v>35</v>
      </c>
      <c r="F446" s="118" t="s">
        <v>210</v>
      </c>
      <c r="G446" s="118" t="s">
        <v>211</v>
      </c>
      <c r="H446" s="118">
        <v>5</v>
      </c>
      <c r="I446" s="118">
        <v>46.45</v>
      </c>
      <c r="J446" s="118">
        <v>0</v>
      </c>
      <c r="K446" s="118">
        <v>46.45</v>
      </c>
      <c r="L446" s="123">
        <f t="shared" si="7"/>
        <v>46.45</v>
      </c>
      <c r="M446" s="122"/>
    </row>
    <row r="447" spans="1:13">
      <c r="A447" s="118" t="s">
        <v>22</v>
      </c>
      <c r="B447" s="118" t="s">
        <v>1725</v>
      </c>
      <c r="C447" s="118" t="s">
        <v>1726</v>
      </c>
      <c r="D447" s="118" t="s">
        <v>1476</v>
      </c>
      <c r="E447" s="118" t="s">
        <v>33</v>
      </c>
      <c r="F447" s="118" t="s">
        <v>34</v>
      </c>
      <c r="G447" s="118"/>
      <c r="H447" s="118">
        <v>1</v>
      </c>
      <c r="I447" s="118">
        <v>8.7100000000000009</v>
      </c>
      <c r="J447" s="118">
        <v>0</v>
      </c>
      <c r="K447" s="118">
        <v>8.7100000000000009</v>
      </c>
      <c r="L447" s="123">
        <f t="shared" si="7"/>
        <v>8.7100000000000009</v>
      </c>
      <c r="M447" s="122"/>
    </row>
    <row r="448" spans="1:13">
      <c r="A448" s="118" t="s">
        <v>22</v>
      </c>
      <c r="B448" s="118" t="s">
        <v>1725</v>
      </c>
      <c r="C448" s="118" t="s">
        <v>1726</v>
      </c>
      <c r="D448" s="118" t="s">
        <v>1660</v>
      </c>
      <c r="E448" s="118" t="s">
        <v>33</v>
      </c>
      <c r="F448" s="118" t="s">
        <v>34</v>
      </c>
      <c r="G448" s="118"/>
      <c r="H448" s="118">
        <v>2</v>
      </c>
      <c r="I448" s="118">
        <v>17.420000000000002</v>
      </c>
      <c r="J448" s="118">
        <v>0</v>
      </c>
      <c r="K448" s="118">
        <v>17.420000000000002</v>
      </c>
      <c r="L448" s="123">
        <f t="shared" si="7"/>
        <v>17.420000000000002</v>
      </c>
      <c r="M448" s="122"/>
    </row>
    <row r="449" spans="1:13">
      <c r="A449" s="118" t="s">
        <v>22</v>
      </c>
      <c r="B449" s="118" t="s">
        <v>1725</v>
      </c>
      <c r="C449" s="118" t="s">
        <v>1726</v>
      </c>
      <c r="D449" s="118" t="s">
        <v>1476</v>
      </c>
      <c r="E449" s="118" t="s">
        <v>35</v>
      </c>
      <c r="F449" s="118" t="s">
        <v>210</v>
      </c>
      <c r="G449" s="118" t="s">
        <v>211</v>
      </c>
      <c r="H449" s="118">
        <v>2</v>
      </c>
      <c r="I449" s="118">
        <v>18.579999999999998</v>
      </c>
      <c r="J449" s="118">
        <v>0</v>
      </c>
      <c r="K449" s="118">
        <v>18.579999999999998</v>
      </c>
      <c r="L449" s="123">
        <f t="shared" si="7"/>
        <v>18.579999999999998</v>
      </c>
      <c r="M449" s="122"/>
    </row>
    <row r="450" spans="1:13">
      <c r="A450" s="118" t="s">
        <v>22</v>
      </c>
      <c r="B450" s="118" t="s">
        <v>1725</v>
      </c>
      <c r="C450" s="118" t="s">
        <v>1726</v>
      </c>
      <c r="D450" s="118" t="s">
        <v>1660</v>
      </c>
      <c r="E450" s="118" t="s">
        <v>35</v>
      </c>
      <c r="F450" s="118" t="s">
        <v>210</v>
      </c>
      <c r="G450" s="118" t="s">
        <v>211</v>
      </c>
      <c r="H450" s="118">
        <v>4</v>
      </c>
      <c r="I450" s="118">
        <v>37.159999999999997</v>
      </c>
      <c r="J450" s="118">
        <v>0</v>
      </c>
      <c r="K450" s="118">
        <v>37.159999999999997</v>
      </c>
      <c r="L450" s="123">
        <f t="shared" si="7"/>
        <v>37.159999999999997</v>
      </c>
      <c r="M450" s="122"/>
    </row>
    <row r="451" spans="1:13">
      <c r="A451" s="118" t="s">
        <v>22</v>
      </c>
      <c r="B451" s="118" t="s">
        <v>858</v>
      </c>
      <c r="C451" s="118" t="s">
        <v>859</v>
      </c>
      <c r="D451" s="118" t="s">
        <v>1660</v>
      </c>
      <c r="E451" s="118" t="s">
        <v>35</v>
      </c>
      <c r="F451" s="118" t="s">
        <v>210</v>
      </c>
      <c r="G451" s="118" t="s">
        <v>211</v>
      </c>
      <c r="H451" s="118">
        <v>1</v>
      </c>
      <c r="I451" s="118">
        <v>9.2899999999999991</v>
      </c>
      <c r="J451" s="118">
        <v>0</v>
      </c>
      <c r="K451" s="118">
        <v>9.2899999999999991</v>
      </c>
      <c r="L451" s="123">
        <f t="shared" si="7"/>
        <v>9.2899999999999991</v>
      </c>
      <c r="M451" s="122"/>
    </row>
    <row r="452" spans="1:13">
      <c r="A452" s="118" t="s">
        <v>22</v>
      </c>
      <c r="B452" s="118" t="s">
        <v>858</v>
      </c>
      <c r="C452" s="118" t="s">
        <v>859</v>
      </c>
      <c r="D452" s="118" t="s">
        <v>1660</v>
      </c>
      <c r="E452" s="118" t="s">
        <v>35</v>
      </c>
      <c r="F452" s="118" t="s">
        <v>53</v>
      </c>
      <c r="G452" s="118" t="s">
        <v>1094</v>
      </c>
      <c r="H452" s="118">
        <v>1</v>
      </c>
      <c r="I452" s="118">
        <v>1.25</v>
      </c>
      <c r="J452" s="118">
        <v>0</v>
      </c>
      <c r="K452" s="118">
        <v>1.25</v>
      </c>
      <c r="L452" s="123">
        <f t="shared" si="7"/>
        <v>1.25</v>
      </c>
      <c r="M452" s="122"/>
    </row>
    <row r="453" spans="1:13">
      <c r="A453" s="118" t="s">
        <v>22</v>
      </c>
      <c r="B453" s="118" t="s">
        <v>979</v>
      </c>
      <c r="C453" s="118" t="s">
        <v>980</v>
      </c>
      <c r="D453" s="118" t="s">
        <v>1660</v>
      </c>
      <c r="E453" s="118" t="s">
        <v>33</v>
      </c>
      <c r="F453" s="118" t="s">
        <v>34</v>
      </c>
      <c r="G453" s="118"/>
      <c r="H453" s="118">
        <v>4</v>
      </c>
      <c r="I453" s="118">
        <v>34.840000000000003</v>
      </c>
      <c r="J453" s="118">
        <v>0</v>
      </c>
      <c r="K453" s="118">
        <v>34.840000000000003</v>
      </c>
      <c r="L453" s="123">
        <f t="shared" ref="L453:L516" si="8">K453</f>
        <v>34.840000000000003</v>
      </c>
      <c r="M453" s="122"/>
    </row>
    <row r="454" spans="1:13">
      <c r="A454" s="118" t="s">
        <v>22</v>
      </c>
      <c r="B454" s="118" t="s">
        <v>979</v>
      </c>
      <c r="C454" s="118" t="s">
        <v>980</v>
      </c>
      <c r="D454" s="118" t="s">
        <v>1660</v>
      </c>
      <c r="E454" s="118" t="s">
        <v>35</v>
      </c>
      <c r="F454" s="118" t="s">
        <v>644</v>
      </c>
      <c r="G454" s="118" t="s">
        <v>645</v>
      </c>
      <c r="H454" s="118">
        <v>1</v>
      </c>
      <c r="I454" s="118">
        <v>2</v>
      </c>
      <c r="J454" s="118">
        <v>0</v>
      </c>
      <c r="K454" s="118">
        <v>2</v>
      </c>
      <c r="L454" s="123">
        <f t="shared" si="8"/>
        <v>2</v>
      </c>
      <c r="M454" s="122"/>
    </row>
    <row r="455" spans="1:13">
      <c r="A455" s="118" t="s">
        <v>22</v>
      </c>
      <c r="B455" s="118" t="s">
        <v>1029</v>
      </c>
      <c r="C455" s="118" t="s">
        <v>1030</v>
      </c>
      <c r="D455" s="118" t="s">
        <v>1660</v>
      </c>
      <c r="E455" s="118" t="s">
        <v>33</v>
      </c>
      <c r="F455" s="118" t="s">
        <v>34</v>
      </c>
      <c r="G455" s="118"/>
      <c r="H455" s="118">
        <v>2</v>
      </c>
      <c r="I455" s="118">
        <v>17.420000000000002</v>
      </c>
      <c r="J455" s="118">
        <v>2</v>
      </c>
      <c r="K455" s="118">
        <v>19.420000000000002</v>
      </c>
      <c r="L455" s="123">
        <f t="shared" si="8"/>
        <v>19.420000000000002</v>
      </c>
      <c r="M455" s="122"/>
    </row>
    <row r="456" spans="1:13">
      <c r="A456" s="118" t="s">
        <v>22</v>
      </c>
      <c r="B456" s="118" t="s">
        <v>1727</v>
      </c>
      <c r="C456" s="118" t="s">
        <v>1728</v>
      </c>
      <c r="D456" s="118" t="s">
        <v>1660</v>
      </c>
      <c r="E456" s="118" t="s">
        <v>33</v>
      </c>
      <c r="F456" s="118" t="s">
        <v>34</v>
      </c>
      <c r="G456" s="118"/>
      <c r="H456" s="118">
        <v>1</v>
      </c>
      <c r="I456" s="118">
        <v>8.7100000000000009</v>
      </c>
      <c r="J456" s="118">
        <v>0</v>
      </c>
      <c r="K456" s="118">
        <v>8.7100000000000009</v>
      </c>
      <c r="L456" s="123">
        <f t="shared" si="8"/>
        <v>8.7100000000000009</v>
      </c>
      <c r="M456" s="122"/>
    </row>
    <row r="457" spans="1:13">
      <c r="A457" s="118" t="s">
        <v>22</v>
      </c>
      <c r="B457" s="118" t="s">
        <v>1727</v>
      </c>
      <c r="C457" s="118" t="s">
        <v>1728</v>
      </c>
      <c r="D457" s="118" t="s">
        <v>1660</v>
      </c>
      <c r="E457" s="118" t="s">
        <v>35</v>
      </c>
      <c r="F457" s="118" t="s">
        <v>644</v>
      </c>
      <c r="G457" s="118" t="s">
        <v>645</v>
      </c>
      <c r="H457" s="118">
        <v>1</v>
      </c>
      <c r="I457" s="118">
        <v>2</v>
      </c>
      <c r="J457" s="118">
        <v>0</v>
      </c>
      <c r="K457" s="118">
        <v>2</v>
      </c>
      <c r="L457" s="123">
        <f t="shared" si="8"/>
        <v>2</v>
      </c>
      <c r="M457" s="122"/>
    </row>
    <row r="458" spans="1:13">
      <c r="A458" s="118" t="s">
        <v>22</v>
      </c>
      <c r="B458" s="118" t="s">
        <v>225</v>
      </c>
      <c r="C458" s="118" t="s">
        <v>226</v>
      </c>
      <c r="D458" s="118" t="s">
        <v>1660</v>
      </c>
      <c r="E458" s="118" t="s">
        <v>33</v>
      </c>
      <c r="F458" s="118" t="s">
        <v>34</v>
      </c>
      <c r="G458" s="118"/>
      <c r="H458" s="118">
        <v>1</v>
      </c>
      <c r="I458" s="118">
        <v>8.7100000000000009</v>
      </c>
      <c r="J458" s="118">
        <v>0</v>
      </c>
      <c r="K458" s="118">
        <v>8.7100000000000009</v>
      </c>
      <c r="L458" s="123">
        <f t="shared" si="8"/>
        <v>8.7100000000000009</v>
      </c>
      <c r="M458" s="122"/>
    </row>
    <row r="459" spans="1:13">
      <c r="A459" s="118" t="s">
        <v>22</v>
      </c>
      <c r="B459" s="118" t="s">
        <v>225</v>
      </c>
      <c r="C459" s="118" t="s">
        <v>226</v>
      </c>
      <c r="D459" s="118" t="s">
        <v>1660</v>
      </c>
      <c r="E459" s="118" t="s">
        <v>35</v>
      </c>
      <c r="F459" s="118" t="s">
        <v>152</v>
      </c>
      <c r="G459" s="118" t="s">
        <v>1093</v>
      </c>
      <c r="H459" s="118">
        <v>1</v>
      </c>
      <c r="I459" s="118">
        <v>4.0599999999999996</v>
      </c>
      <c r="J459" s="118">
        <v>0</v>
      </c>
      <c r="K459" s="118">
        <v>4.0599999999999996</v>
      </c>
      <c r="L459" s="123">
        <f t="shared" si="8"/>
        <v>4.0599999999999996</v>
      </c>
      <c r="M459" s="122"/>
    </row>
    <row r="460" spans="1:13">
      <c r="A460" s="118" t="s">
        <v>22</v>
      </c>
      <c r="B460" s="118" t="s">
        <v>225</v>
      </c>
      <c r="C460" s="118" t="s">
        <v>226</v>
      </c>
      <c r="D460" s="118" t="s">
        <v>1660</v>
      </c>
      <c r="E460" s="118" t="s">
        <v>35</v>
      </c>
      <c r="F460" s="118" t="s">
        <v>210</v>
      </c>
      <c r="G460" s="118" t="s">
        <v>211</v>
      </c>
      <c r="H460" s="118">
        <v>2</v>
      </c>
      <c r="I460" s="118">
        <v>18.579999999999998</v>
      </c>
      <c r="J460" s="118">
        <v>0</v>
      </c>
      <c r="K460" s="118">
        <v>18.579999999999998</v>
      </c>
      <c r="L460" s="123">
        <f t="shared" si="8"/>
        <v>18.579999999999998</v>
      </c>
      <c r="M460" s="122"/>
    </row>
    <row r="461" spans="1:13">
      <c r="A461" s="118" t="s">
        <v>22</v>
      </c>
      <c r="B461" s="118" t="s">
        <v>225</v>
      </c>
      <c r="C461" s="118" t="s">
        <v>226</v>
      </c>
      <c r="D461" s="118" t="s">
        <v>1660</v>
      </c>
      <c r="E461" s="118" t="s">
        <v>35</v>
      </c>
      <c r="F461" s="118" t="s">
        <v>53</v>
      </c>
      <c r="G461" s="118" t="s">
        <v>1094</v>
      </c>
      <c r="H461" s="118">
        <v>1</v>
      </c>
      <c r="I461" s="118">
        <v>1.25</v>
      </c>
      <c r="J461" s="118">
        <v>0</v>
      </c>
      <c r="K461" s="118">
        <v>1.25</v>
      </c>
      <c r="L461" s="123">
        <f t="shared" si="8"/>
        <v>1.25</v>
      </c>
      <c r="M461" s="122"/>
    </row>
    <row r="462" spans="1:13">
      <c r="A462" s="118" t="s">
        <v>22</v>
      </c>
      <c r="B462" s="118" t="s">
        <v>225</v>
      </c>
      <c r="C462" s="118" t="s">
        <v>226</v>
      </c>
      <c r="D462" s="118" t="s">
        <v>1660</v>
      </c>
      <c r="E462" s="118" t="s">
        <v>35</v>
      </c>
      <c r="F462" s="118" t="s">
        <v>644</v>
      </c>
      <c r="G462" s="118" t="s">
        <v>645</v>
      </c>
      <c r="H462" s="118">
        <v>1</v>
      </c>
      <c r="I462" s="118">
        <v>2</v>
      </c>
      <c r="J462" s="118">
        <v>0</v>
      </c>
      <c r="K462" s="118">
        <v>2</v>
      </c>
      <c r="L462" s="123">
        <f t="shared" si="8"/>
        <v>2</v>
      </c>
      <c r="M462" s="122"/>
    </row>
    <row r="463" spans="1:13">
      <c r="A463" s="118" t="s">
        <v>22</v>
      </c>
      <c r="B463" s="118" t="s">
        <v>225</v>
      </c>
      <c r="C463" s="118" t="s">
        <v>226</v>
      </c>
      <c r="D463" s="118" t="s">
        <v>1660</v>
      </c>
      <c r="E463" s="118" t="s">
        <v>35</v>
      </c>
      <c r="F463" s="118" t="s">
        <v>646</v>
      </c>
      <c r="G463" s="118" t="s">
        <v>647</v>
      </c>
      <c r="H463" s="118">
        <v>3</v>
      </c>
      <c r="I463" s="118">
        <v>3</v>
      </c>
      <c r="J463" s="118">
        <v>0</v>
      </c>
      <c r="K463" s="118">
        <v>3</v>
      </c>
      <c r="L463" s="123">
        <f t="shared" si="8"/>
        <v>3</v>
      </c>
      <c r="M463" s="122"/>
    </row>
    <row r="464" spans="1:13">
      <c r="A464" s="118" t="s">
        <v>22</v>
      </c>
      <c r="B464" s="118" t="s">
        <v>227</v>
      </c>
      <c r="C464" s="118" t="s">
        <v>228</v>
      </c>
      <c r="D464" s="118" t="s">
        <v>1476</v>
      </c>
      <c r="E464" s="118" t="s">
        <v>33</v>
      </c>
      <c r="F464" s="118" t="s">
        <v>34</v>
      </c>
      <c r="G464" s="118"/>
      <c r="H464" s="118">
        <v>4</v>
      </c>
      <c r="I464" s="118">
        <v>34.840000000000003</v>
      </c>
      <c r="J464" s="118">
        <v>6</v>
      </c>
      <c r="K464" s="118">
        <v>40.840000000000003</v>
      </c>
      <c r="L464" s="123">
        <f t="shared" si="8"/>
        <v>40.840000000000003</v>
      </c>
      <c r="M464" s="122"/>
    </row>
    <row r="465" spans="1:13">
      <c r="A465" s="118" t="s">
        <v>22</v>
      </c>
      <c r="B465" s="118" t="s">
        <v>227</v>
      </c>
      <c r="C465" s="118" t="s">
        <v>228</v>
      </c>
      <c r="D465" s="118" t="s">
        <v>1660</v>
      </c>
      <c r="E465" s="118" t="s">
        <v>33</v>
      </c>
      <c r="F465" s="118" t="s">
        <v>34</v>
      </c>
      <c r="G465" s="118"/>
      <c r="H465" s="118">
        <v>7</v>
      </c>
      <c r="I465" s="118">
        <v>60.97</v>
      </c>
      <c r="J465" s="118">
        <v>6.85</v>
      </c>
      <c r="K465" s="118">
        <v>67.819999999999993</v>
      </c>
      <c r="L465" s="123">
        <f t="shared" si="8"/>
        <v>67.819999999999993</v>
      </c>
      <c r="M465" s="122"/>
    </row>
    <row r="466" spans="1:13">
      <c r="A466" s="118" t="s">
        <v>22</v>
      </c>
      <c r="B466" s="118" t="s">
        <v>227</v>
      </c>
      <c r="C466" s="118" t="s">
        <v>228</v>
      </c>
      <c r="D466" s="118" t="s">
        <v>1476</v>
      </c>
      <c r="E466" s="118" t="s">
        <v>35</v>
      </c>
      <c r="F466" s="118" t="s">
        <v>210</v>
      </c>
      <c r="G466" s="118" t="s">
        <v>211</v>
      </c>
      <c r="H466" s="118">
        <v>5</v>
      </c>
      <c r="I466" s="118">
        <v>46.45</v>
      </c>
      <c r="J466" s="118">
        <v>0</v>
      </c>
      <c r="K466" s="118">
        <v>46.45</v>
      </c>
      <c r="L466" s="123">
        <f t="shared" si="8"/>
        <v>46.45</v>
      </c>
      <c r="M466" s="122"/>
    </row>
    <row r="467" spans="1:13">
      <c r="A467" s="118" t="s">
        <v>22</v>
      </c>
      <c r="B467" s="118" t="s">
        <v>227</v>
      </c>
      <c r="C467" s="118" t="s">
        <v>228</v>
      </c>
      <c r="D467" s="118" t="s">
        <v>1660</v>
      </c>
      <c r="E467" s="118" t="s">
        <v>35</v>
      </c>
      <c r="F467" s="118" t="s">
        <v>210</v>
      </c>
      <c r="G467" s="118" t="s">
        <v>211</v>
      </c>
      <c r="H467" s="118">
        <v>7</v>
      </c>
      <c r="I467" s="118">
        <v>65.03</v>
      </c>
      <c r="J467" s="118">
        <v>0</v>
      </c>
      <c r="K467" s="118">
        <v>65.03</v>
      </c>
      <c r="L467" s="123">
        <f t="shared" si="8"/>
        <v>65.03</v>
      </c>
      <c r="M467" s="122"/>
    </row>
    <row r="468" spans="1:13">
      <c r="A468" s="118" t="s">
        <v>22</v>
      </c>
      <c r="B468" s="118" t="s">
        <v>227</v>
      </c>
      <c r="C468" s="118" t="s">
        <v>228</v>
      </c>
      <c r="D468" s="118" t="s">
        <v>1660</v>
      </c>
      <c r="E468" s="118" t="s">
        <v>35</v>
      </c>
      <c r="F468" s="118" t="s">
        <v>951</v>
      </c>
      <c r="G468" s="118" t="s">
        <v>952</v>
      </c>
      <c r="H468" s="118">
        <v>1</v>
      </c>
      <c r="I468" s="118">
        <v>8.19</v>
      </c>
      <c r="J468" s="118">
        <v>0</v>
      </c>
      <c r="K468" s="118">
        <v>8.19</v>
      </c>
      <c r="L468" s="123">
        <f t="shared" si="8"/>
        <v>8.19</v>
      </c>
      <c r="M468" s="122"/>
    </row>
    <row r="469" spans="1:13">
      <c r="A469" s="118" t="s">
        <v>22</v>
      </c>
      <c r="B469" s="118" t="s">
        <v>931</v>
      </c>
      <c r="C469" s="118" t="s">
        <v>932</v>
      </c>
      <c r="D469" s="118" t="s">
        <v>1660</v>
      </c>
      <c r="E469" s="118" t="s">
        <v>33</v>
      </c>
      <c r="F469" s="118" t="s">
        <v>34</v>
      </c>
      <c r="G469" s="118"/>
      <c r="H469" s="118">
        <v>2</v>
      </c>
      <c r="I469" s="118">
        <v>17.420000000000002</v>
      </c>
      <c r="J469" s="118">
        <v>4</v>
      </c>
      <c r="K469" s="118">
        <v>21.42</v>
      </c>
      <c r="L469" s="123">
        <f t="shared" si="8"/>
        <v>21.42</v>
      </c>
      <c r="M469" s="122"/>
    </row>
    <row r="470" spans="1:13">
      <c r="A470" s="118" t="s">
        <v>22</v>
      </c>
      <c r="B470" s="118" t="s">
        <v>931</v>
      </c>
      <c r="C470" s="118" t="s">
        <v>932</v>
      </c>
      <c r="D470" s="118" t="s">
        <v>1660</v>
      </c>
      <c r="E470" s="118" t="s">
        <v>35</v>
      </c>
      <c r="F470" s="118" t="s">
        <v>1411</v>
      </c>
      <c r="G470" s="118" t="s">
        <v>1412</v>
      </c>
      <c r="H470" s="118">
        <v>1</v>
      </c>
      <c r="I470" s="118">
        <v>4.6100000000000003</v>
      </c>
      <c r="J470" s="118">
        <v>0</v>
      </c>
      <c r="K470" s="118">
        <v>4.6100000000000003</v>
      </c>
      <c r="L470" s="123">
        <f t="shared" si="8"/>
        <v>4.6100000000000003</v>
      </c>
      <c r="M470" s="122"/>
    </row>
    <row r="471" spans="1:13">
      <c r="A471" s="118" t="s">
        <v>22</v>
      </c>
      <c r="B471" s="118" t="s">
        <v>1285</v>
      </c>
      <c r="C471" s="118" t="s">
        <v>1286</v>
      </c>
      <c r="D471" s="118" t="s">
        <v>1660</v>
      </c>
      <c r="E471" s="118" t="s">
        <v>33</v>
      </c>
      <c r="F471" s="118" t="s">
        <v>34</v>
      </c>
      <c r="G471" s="118"/>
      <c r="H471" s="118">
        <v>3</v>
      </c>
      <c r="I471" s="118">
        <v>26.13</v>
      </c>
      <c r="J471" s="118">
        <v>0</v>
      </c>
      <c r="K471" s="118">
        <v>26.13</v>
      </c>
      <c r="L471" s="123">
        <f t="shared" si="8"/>
        <v>26.13</v>
      </c>
      <c r="M471" s="122"/>
    </row>
    <row r="472" spans="1:13">
      <c r="A472" s="118" t="s">
        <v>22</v>
      </c>
      <c r="B472" s="118" t="s">
        <v>1285</v>
      </c>
      <c r="C472" s="118" t="s">
        <v>1286</v>
      </c>
      <c r="D472" s="118" t="s">
        <v>1660</v>
      </c>
      <c r="E472" s="118" t="s">
        <v>35</v>
      </c>
      <c r="F472" s="118" t="s">
        <v>210</v>
      </c>
      <c r="G472" s="118" t="s">
        <v>211</v>
      </c>
      <c r="H472" s="118">
        <v>3</v>
      </c>
      <c r="I472" s="118">
        <v>27.87</v>
      </c>
      <c r="J472" s="118">
        <v>0</v>
      </c>
      <c r="K472" s="118">
        <v>27.87</v>
      </c>
      <c r="L472" s="123">
        <f t="shared" si="8"/>
        <v>27.87</v>
      </c>
      <c r="M472" s="122"/>
    </row>
    <row r="473" spans="1:13">
      <c r="A473" s="118" t="s">
        <v>22</v>
      </c>
      <c r="B473" s="118" t="s">
        <v>229</v>
      </c>
      <c r="C473" s="118" t="s">
        <v>368</v>
      </c>
      <c r="D473" s="118" t="s">
        <v>1476</v>
      </c>
      <c r="E473" s="118" t="s">
        <v>33</v>
      </c>
      <c r="F473" s="118" t="s">
        <v>34</v>
      </c>
      <c r="G473" s="118"/>
      <c r="H473" s="118">
        <v>1</v>
      </c>
      <c r="I473" s="118">
        <v>8.7100000000000009</v>
      </c>
      <c r="J473" s="118">
        <v>6</v>
      </c>
      <c r="K473" s="118">
        <v>14.71</v>
      </c>
      <c r="L473" s="123">
        <f t="shared" si="8"/>
        <v>14.71</v>
      </c>
      <c r="M473" s="122"/>
    </row>
    <row r="474" spans="1:13">
      <c r="A474" s="118" t="s">
        <v>22</v>
      </c>
      <c r="B474" s="118" t="s">
        <v>229</v>
      </c>
      <c r="C474" s="118" t="s">
        <v>368</v>
      </c>
      <c r="D474" s="118" t="s">
        <v>1660</v>
      </c>
      <c r="E474" s="118" t="s">
        <v>33</v>
      </c>
      <c r="F474" s="118" t="s">
        <v>34</v>
      </c>
      <c r="G474" s="118"/>
      <c r="H474" s="118">
        <v>12</v>
      </c>
      <c r="I474" s="118">
        <v>104.52</v>
      </c>
      <c r="J474" s="118">
        <v>2</v>
      </c>
      <c r="K474" s="118">
        <v>106.52</v>
      </c>
      <c r="L474" s="123">
        <f t="shared" si="8"/>
        <v>106.52</v>
      </c>
      <c r="M474" s="122"/>
    </row>
    <row r="475" spans="1:13">
      <c r="A475" s="118" t="s">
        <v>22</v>
      </c>
      <c r="B475" s="118" t="s">
        <v>229</v>
      </c>
      <c r="C475" s="118" t="s">
        <v>368</v>
      </c>
      <c r="D475" s="118" t="s">
        <v>1476</v>
      </c>
      <c r="E475" s="118" t="s">
        <v>35</v>
      </c>
      <c r="F475" s="118" t="s">
        <v>210</v>
      </c>
      <c r="G475" s="118" t="s">
        <v>211</v>
      </c>
      <c r="H475" s="118">
        <v>3</v>
      </c>
      <c r="I475" s="118">
        <v>27.87</v>
      </c>
      <c r="J475" s="118">
        <v>0</v>
      </c>
      <c r="K475" s="118">
        <v>27.87</v>
      </c>
      <c r="L475" s="123">
        <f t="shared" si="8"/>
        <v>27.87</v>
      </c>
      <c r="M475" s="122"/>
    </row>
    <row r="476" spans="1:13">
      <c r="A476" s="118" t="s">
        <v>22</v>
      </c>
      <c r="B476" s="118" t="s">
        <v>229</v>
      </c>
      <c r="C476" s="118" t="s">
        <v>368</v>
      </c>
      <c r="D476" s="118" t="s">
        <v>1660</v>
      </c>
      <c r="E476" s="118" t="s">
        <v>35</v>
      </c>
      <c r="F476" s="118" t="s">
        <v>152</v>
      </c>
      <c r="G476" s="118" t="s">
        <v>1093</v>
      </c>
      <c r="H476" s="118">
        <v>1</v>
      </c>
      <c r="I476" s="118">
        <v>4.0599999999999996</v>
      </c>
      <c r="J476" s="118">
        <v>0</v>
      </c>
      <c r="K476" s="118">
        <v>4.0599999999999996</v>
      </c>
      <c r="L476" s="123">
        <f t="shared" si="8"/>
        <v>4.0599999999999996</v>
      </c>
      <c r="M476" s="122"/>
    </row>
    <row r="477" spans="1:13">
      <c r="A477" s="118" t="s">
        <v>22</v>
      </c>
      <c r="B477" s="118" t="s">
        <v>229</v>
      </c>
      <c r="C477" s="118" t="s">
        <v>368</v>
      </c>
      <c r="D477" s="118" t="s">
        <v>1660</v>
      </c>
      <c r="E477" s="118" t="s">
        <v>35</v>
      </c>
      <c r="F477" s="118" t="s">
        <v>210</v>
      </c>
      <c r="G477" s="118" t="s">
        <v>211</v>
      </c>
      <c r="H477" s="118">
        <v>18</v>
      </c>
      <c r="I477" s="118">
        <v>167.22</v>
      </c>
      <c r="J477" s="118">
        <v>0</v>
      </c>
      <c r="K477" s="118">
        <v>167.22</v>
      </c>
      <c r="L477" s="123">
        <f t="shared" si="8"/>
        <v>167.22</v>
      </c>
      <c r="M477" s="122"/>
    </row>
    <row r="478" spans="1:13">
      <c r="A478" s="118" t="s">
        <v>22</v>
      </c>
      <c r="B478" s="118" t="s">
        <v>229</v>
      </c>
      <c r="C478" s="118" t="s">
        <v>368</v>
      </c>
      <c r="D478" s="118" t="s">
        <v>1660</v>
      </c>
      <c r="E478" s="118" t="s">
        <v>35</v>
      </c>
      <c r="F478" s="118" t="s">
        <v>53</v>
      </c>
      <c r="G478" s="118" t="s">
        <v>1094</v>
      </c>
      <c r="H478" s="118">
        <v>1</v>
      </c>
      <c r="I478" s="118">
        <v>1.25</v>
      </c>
      <c r="J478" s="118">
        <v>0</v>
      </c>
      <c r="K478" s="118">
        <v>1.25</v>
      </c>
      <c r="L478" s="123">
        <f t="shared" si="8"/>
        <v>1.25</v>
      </c>
      <c r="M478" s="122"/>
    </row>
    <row r="479" spans="1:13">
      <c r="A479" s="118" t="s">
        <v>22</v>
      </c>
      <c r="B479" s="118" t="s">
        <v>1385</v>
      </c>
      <c r="C479" s="118" t="s">
        <v>1386</v>
      </c>
      <c r="D479" s="118" t="s">
        <v>1660</v>
      </c>
      <c r="E479" s="118" t="s">
        <v>33</v>
      </c>
      <c r="F479" s="118" t="s">
        <v>34</v>
      </c>
      <c r="G479" s="118"/>
      <c r="H479" s="118">
        <v>3</v>
      </c>
      <c r="I479" s="118">
        <v>26.13</v>
      </c>
      <c r="J479" s="118">
        <v>0</v>
      </c>
      <c r="K479" s="118">
        <v>26.13</v>
      </c>
      <c r="L479" s="123">
        <f t="shared" si="8"/>
        <v>26.13</v>
      </c>
      <c r="M479" s="122"/>
    </row>
    <row r="480" spans="1:13">
      <c r="A480" s="118" t="s">
        <v>22</v>
      </c>
      <c r="B480" s="118" t="s">
        <v>1385</v>
      </c>
      <c r="C480" s="118" t="s">
        <v>1386</v>
      </c>
      <c r="D480" s="118" t="s">
        <v>1660</v>
      </c>
      <c r="E480" s="118" t="s">
        <v>35</v>
      </c>
      <c r="F480" s="118" t="s">
        <v>644</v>
      </c>
      <c r="G480" s="118" t="s">
        <v>645</v>
      </c>
      <c r="H480" s="118">
        <v>60</v>
      </c>
      <c r="I480" s="118">
        <v>120</v>
      </c>
      <c r="J480" s="118">
        <v>0</v>
      </c>
      <c r="K480" s="118">
        <v>120</v>
      </c>
      <c r="L480" s="123">
        <f t="shared" si="8"/>
        <v>120</v>
      </c>
      <c r="M480" s="122"/>
    </row>
    <row r="481" spans="1:13">
      <c r="A481" s="118" t="s">
        <v>22</v>
      </c>
      <c r="B481" s="118" t="s">
        <v>896</v>
      </c>
      <c r="C481" s="118" t="s">
        <v>897</v>
      </c>
      <c r="D481" s="118" t="s">
        <v>1476</v>
      </c>
      <c r="E481" s="118" t="s">
        <v>33</v>
      </c>
      <c r="F481" s="118" t="s">
        <v>34</v>
      </c>
      <c r="G481" s="118"/>
      <c r="H481" s="118">
        <v>1</v>
      </c>
      <c r="I481" s="118">
        <v>8.7100000000000009</v>
      </c>
      <c r="J481" s="118">
        <v>0</v>
      </c>
      <c r="K481" s="118">
        <v>8.7100000000000009</v>
      </c>
      <c r="L481" s="123">
        <f t="shared" si="8"/>
        <v>8.7100000000000009</v>
      </c>
      <c r="M481" s="122"/>
    </row>
    <row r="482" spans="1:13">
      <c r="A482" s="118" t="s">
        <v>22</v>
      </c>
      <c r="B482" s="118" t="s">
        <v>896</v>
      </c>
      <c r="C482" s="118" t="s">
        <v>897</v>
      </c>
      <c r="D482" s="118" t="s">
        <v>1660</v>
      </c>
      <c r="E482" s="118" t="s">
        <v>33</v>
      </c>
      <c r="F482" s="118" t="s">
        <v>34</v>
      </c>
      <c r="G482" s="118"/>
      <c r="H482" s="118">
        <v>4</v>
      </c>
      <c r="I482" s="118">
        <v>34.840000000000003</v>
      </c>
      <c r="J482" s="118">
        <v>4</v>
      </c>
      <c r="K482" s="118">
        <v>38.840000000000003</v>
      </c>
      <c r="L482" s="123">
        <f t="shared" si="8"/>
        <v>38.840000000000003</v>
      </c>
      <c r="M482" s="122"/>
    </row>
    <row r="483" spans="1:13">
      <c r="A483" s="118" t="s">
        <v>22</v>
      </c>
      <c r="B483" s="118" t="s">
        <v>896</v>
      </c>
      <c r="C483" s="118" t="s">
        <v>897</v>
      </c>
      <c r="D483" s="118" t="s">
        <v>1660</v>
      </c>
      <c r="E483" s="118" t="s">
        <v>35</v>
      </c>
      <c r="F483" s="118" t="s">
        <v>152</v>
      </c>
      <c r="G483" s="118" t="s">
        <v>1093</v>
      </c>
      <c r="H483" s="118">
        <v>1</v>
      </c>
      <c r="I483" s="118">
        <v>4.0599999999999996</v>
      </c>
      <c r="J483" s="118">
        <v>0</v>
      </c>
      <c r="K483" s="118">
        <v>4.0599999999999996</v>
      </c>
      <c r="L483" s="123">
        <f t="shared" si="8"/>
        <v>4.0599999999999996</v>
      </c>
      <c r="M483" s="122"/>
    </row>
    <row r="484" spans="1:13">
      <c r="A484" s="118" t="s">
        <v>22</v>
      </c>
      <c r="B484" s="118" t="s">
        <v>896</v>
      </c>
      <c r="C484" s="118" t="s">
        <v>897</v>
      </c>
      <c r="D484" s="118" t="s">
        <v>1660</v>
      </c>
      <c r="E484" s="118" t="s">
        <v>35</v>
      </c>
      <c r="F484" s="118" t="s">
        <v>324</v>
      </c>
      <c r="G484" s="118" t="s">
        <v>325</v>
      </c>
      <c r="H484" s="118">
        <v>1</v>
      </c>
      <c r="I484" s="118">
        <v>11.68</v>
      </c>
      <c r="J484" s="118">
        <v>0</v>
      </c>
      <c r="K484" s="118">
        <v>11.68</v>
      </c>
      <c r="L484" s="123">
        <f t="shared" si="8"/>
        <v>11.68</v>
      </c>
      <c r="M484" s="122"/>
    </row>
    <row r="485" spans="1:13">
      <c r="A485" s="118" t="s">
        <v>22</v>
      </c>
      <c r="B485" s="118" t="s">
        <v>896</v>
      </c>
      <c r="C485" s="118" t="s">
        <v>897</v>
      </c>
      <c r="D485" s="118" t="s">
        <v>1660</v>
      </c>
      <c r="E485" s="118" t="s">
        <v>35</v>
      </c>
      <c r="F485" s="118" t="s">
        <v>53</v>
      </c>
      <c r="G485" s="118" t="s">
        <v>1094</v>
      </c>
      <c r="H485" s="118">
        <v>1</v>
      </c>
      <c r="I485" s="118">
        <v>1.25</v>
      </c>
      <c r="J485" s="118">
        <v>0</v>
      </c>
      <c r="K485" s="118">
        <v>1.25</v>
      </c>
      <c r="L485" s="123">
        <f t="shared" si="8"/>
        <v>1.25</v>
      </c>
      <c r="M485" s="122"/>
    </row>
    <row r="486" spans="1:13">
      <c r="A486" s="118" t="s">
        <v>22</v>
      </c>
      <c r="B486" s="118" t="s">
        <v>896</v>
      </c>
      <c r="C486" s="118" t="s">
        <v>897</v>
      </c>
      <c r="D486" s="118" t="s">
        <v>1660</v>
      </c>
      <c r="E486" s="118" t="s">
        <v>35</v>
      </c>
      <c r="F486" s="118" t="s">
        <v>644</v>
      </c>
      <c r="G486" s="118" t="s">
        <v>645</v>
      </c>
      <c r="H486" s="118">
        <v>3</v>
      </c>
      <c r="I486" s="118">
        <v>6</v>
      </c>
      <c r="J486" s="118">
        <v>0</v>
      </c>
      <c r="K486" s="118">
        <v>6</v>
      </c>
      <c r="L486" s="123">
        <f t="shared" si="8"/>
        <v>6</v>
      </c>
      <c r="M486" s="122"/>
    </row>
    <row r="487" spans="1:13">
      <c r="A487" s="118" t="s">
        <v>22</v>
      </c>
      <c r="B487" s="118" t="s">
        <v>947</v>
      </c>
      <c r="C487" s="118" t="s">
        <v>948</v>
      </c>
      <c r="D487" s="118" t="s">
        <v>1660</v>
      </c>
      <c r="E487" s="118" t="s">
        <v>33</v>
      </c>
      <c r="F487" s="118" t="s">
        <v>34</v>
      </c>
      <c r="G487" s="118"/>
      <c r="H487" s="118">
        <v>4</v>
      </c>
      <c r="I487" s="118">
        <v>34.840000000000003</v>
      </c>
      <c r="J487" s="118">
        <v>1</v>
      </c>
      <c r="K487" s="118">
        <v>35.840000000000003</v>
      </c>
      <c r="L487" s="123">
        <f t="shared" si="8"/>
        <v>35.840000000000003</v>
      </c>
      <c r="M487" s="122"/>
    </row>
    <row r="488" spans="1:13">
      <c r="A488" s="118" t="s">
        <v>22</v>
      </c>
      <c r="B488" s="118" t="s">
        <v>360</v>
      </c>
      <c r="C488" s="118" t="s">
        <v>361</v>
      </c>
      <c r="D488" s="118" t="s">
        <v>1660</v>
      </c>
      <c r="E488" s="118" t="s">
        <v>33</v>
      </c>
      <c r="F488" s="118" t="s">
        <v>34</v>
      </c>
      <c r="G488" s="118"/>
      <c r="H488" s="118">
        <v>6</v>
      </c>
      <c r="I488" s="118">
        <v>52.26</v>
      </c>
      <c r="J488" s="118">
        <v>0</v>
      </c>
      <c r="K488" s="118">
        <v>52.26</v>
      </c>
      <c r="L488" s="123">
        <f t="shared" si="8"/>
        <v>52.26</v>
      </c>
      <c r="M488" s="122"/>
    </row>
    <row r="489" spans="1:13">
      <c r="A489" s="118" t="s">
        <v>22</v>
      </c>
      <c r="B489" s="118" t="s">
        <v>360</v>
      </c>
      <c r="C489" s="118" t="s">
        <v>361</v>
      </c>
      <c r="D489" s="118" t="s">
        <v>1660</v>
      </c>
      <c r="E489" s="118" t="s">
        <v>35</v>
      </c>
      <c r="F489" s="118" t="s">
        <v>210</v>
      </c>
      <c r="G489" s="118" t="s">
        <v>211</v>
      </c>
      <c r="H489" s="118">
        <v>1</v>
      </c>
      <c r="I489" s="118">
        <v>9.2899999999999991</v>
      </c>
      <c r="J489" s="118">
        <v>0</v>
      </c>
      <c r="K489" s="118">
        <v>9.2899999999999991</v>
      </c>
      <c r="L489" s="123">
        <f t="shared" si="8"/>
        <v>9.2899999999999991</v>
      </c>
      <c r="M489" s="122"/>
    </row>
    <row r="490" spans="1:13">
      <c r="A490" s="118" t="s">
        <v>22</v>
      </c>
      <c r="B490" s="118" t="s">
        <v>1514</v>
      </c>
      <c r="C490" s="118" t="s">
        <v>1515</v>
      </c>
      <c r="D490" s="118" t="s">
        <v>1476</v>
      </c>
      <c r="E490" s="118" t="s">
        <v>33</v>
      </c>
      <c r="F490" s="118" t="s">
        <v>34</v>
      </c>
      <c r="G490" s="118"/>
      <c r="H490" s="118">
        <v>1</v>
      </c>
      <c r="I490" s="118">
        <v>8.7100000000000009</v>
      </c>
      <c r="J490" s="118">
        <v>0</v>
      </c>
      <c r="K490" s="118">
        <v>8.7100000000000009</v>
      </c>
      <c r="L490" s="123">
        <f t="shared" si="8"/>
        <v>8.7100000000000009</v>
      </c>
      <c r="M490" s="122"/>
    </row>
    <row r="491" spans="1:13">
      <c r="A491" s="118" t="s">
        <v>22</v>
      </c>
      <c r="B491" s="118" t="s">
        <v>1514</v>
      </c>
      <c r="C491" s="118" t="s">
        <v>1515</v>
      </c>
      <c r="D491" s="118" t="s">
        <v>1660</v>
      </c>
      <c r="E491" s="118" t="s">
        <v>33</v>
      </c>
      <c r="F491" s="118" t="s">
        <v>34</v>
      </c>
      <c r="G491" s="118"/>
      <c r="H491" s="118">
        <v>1</v>
      </c>
      <c r="I491" s="118">
        <v>8.7100000000000009</v>
      </c>
      <c r="J491" s="118">
        <v>0</v>
      </c>
      <c r="K491" s="118">
        <v>8.7100000000000009</v>
      </c>
      <c r="L491" s="123">
        <f t="shared" si="8"/>
        <v>8.7100000000000009</v>
      </c>
      <c r="M491" s="122"/>
    </row>
    <row r="492" spans="1:13">
      <c r="A492" s="118" t="s">
        <v>22</v>
      </c>
      <c r="B492" s="118" t="s">
        <v>1514</v>
      </c>
      <c r="C492" s="118" t="s">
        <v>1515</v>
      </c>
      <c r="D492" s="118" t="s">
        <v>1476</v>
      </c>
      <c r="E492" s="118" t="s">
        <v>35</v>
      </c>
      <c r="F492" s="118" t="s">
        <v>210</v>
      </c>
      <c r="G492" s="118" t="s">
        <v>211</v>
      </c>
      <c r="H492" s="118">
        <v>1</v>
      </c>
      <c r="I492" s="118">
        <v>9.2899999999999991</v>
      </c>
      <c r="J492" s="118">
        <v>0</v>
      </c>
      <c r="K492" s="118">
        <v>9.2899999999999991</v>
      </c>
      <c r="L492" s="123">
        <f t="shared" si="8"/>
        <v>9.2899999999999991</v>
      </c>
      <c r="M492" s="122"/>
    </row>
    <row r="493" spans="1:13">
      <c r="A493" s="118" t="s">
        <v>22</v>
      </c>
      <c r="B493" s="118" t="s">
        <v>1514</v>
      </c>
      <c r="C493" s="118" t="s">
        <v>1515</v>
      </c>
      <c r="D493" s="118" t="s">
        <v>1660</v>
      </c>
      <c r="E493" s="118" t="s">
        <v>35</v>
      </c>
      <c r="F493" s="118" t="s">
        <v>210</v>
      </c>
      <c r="G493" s="118" t="s">
        <v>211</v>
      </c>
      <c r="H493" s="118">
        <v>1</v>
      </c>
      <c r="I493" s="118">
        <v>9.2899999999999991</v>
      </c>
      <c r="J493" s="118">
        <v>0</v>
      </c>
      <c r="K493" s="118">
        <v>9.2899999999999991</v>
      </c>
      <c r="L493" s="123">
        <f t="shared" si="8"/>
        <v>9.2899999999999991</v>
      </c>
      <c r="M493" s="122"/>
    </row>
    <row r="494" spans="1:13">
      <c r="A494" s="118" t="s">
        <v>22</v>
      </c>
      <c r="B494" s="118" t="s">
        <v>230</v>
      </c>
      <c r="C494" s="118" t="s">
        <v>231</v>
      </c>
      <c r="D494" s="118" t="s">
        <v>1660</v>
      </c>
      <c r="E494" s="118" t="s">
        <v>33</v>
      </c>
      <c r="F494" s="118" t="s">
        <v>34</v>
      </c>
      <c r="G494" s="118"/>
      <c r="H494" s="118">
        <v>10</v>
      </c>
      <c r="I494" s="118">
        <v>87.1</v>
      </c>
      <c r="J494" s="118">
        <v>0</v>
      </c>
      <c r="K494" s="118">
        <v>87.1</v>
      </c>
      <c r="L494" s="123">
        <f t="shared" si="8"/>
        <v>87.1</v>
      </c>
      <c r="M494" s="122"/>
    </row>
    <row r="495" spans="1:13">
      <c r="A495" s="118" t="s">
        <v>22</v>
      </c>
      <c r="B495" s="118" t="s">
        <v>230</v>
      </c>
      <c r="C495" s="118" t="s">
        <v>231</v>
      </c>
      <c r="D495" s="118" t="s">
        <v>1660</v>
      </c>
      <c r="E495" s="118" t="s">
        <v>35</v>
      </c>
      <c r="F495" s="118" t="s">
        <v>210</v>
      </c>
      <c r="G495" s="118" t="s">
        <v>211</v>
      </c>
      <c r="H495" s="118">
        <v>9</v>
      </c>
      <c r="I495" s="118">
        <v>83.61</v>
      </c>
      <c r="J495" s="118">
        <v>0</v>
      </c>
      <c r="K495" s="118">
        <v>83.61</v>
      </c>
      <c r="L495" s="123">
        <f t="shared" si="8"/>
        <v>83.61</v>
      </c>
      <c r="M495" s="122"/>
    </row>
    <row r="496" spans="1:13">
      <c r="A496" s="118" t="s">
        <v>22</v>
      </c>
      <c r="B496" s="118" t="s">
        <v>230</v>
      </c>
      <c r="C496" s="118" t="s">
        <v>231</v>
      </c>
      <c r="D496" s="118" t="s">
        <v>1660</v>
      </c>
      <c r="E496" s="118" t="s">
        <v>35</v>
      </c>
      <c r="F496" s="118" t="s">
        <v>644</v>
      </c>
      <c r="G496" s="118" t="s">
        <v>645</v>
      </c>
      <c r="H496" s="118">
        <v>3</v>
      </c>
      <c r="I496" s="118">
        <v>6</v>
      </c>
      <c r="J496" s="118">
        <v>0</v>
      </c>
      <c r="K496" s="118">
        <v>6</v>
      </c>
      <c r="L496" s="123">
        <f t="shared" si="8"/>
        <v>6</v>
      </c>
      <c r="M496" s="122"/>
    </row>
    <row r="497" spans="1:13">
      <c r="A497" s="118" t="s">
        <v>22</v>
      </c>
      <c r="B497" s="118" t="s">
        <v>1127</v>
      </c>
      <c r="C497" s="118" t="s">
        <v>1128</v>
      </c>
      <c r="D497" s="118" t="s">
        <v>1660</v>
      </c>
      <c r="E497" s="118" t="s">
        <v>33</v>
      </c>
      <c r="F497" s="118" t="s">
        <v>34</v>
      </c>
      <c r="G497" s="118"/>
      <c r="H497" s="118">
        <v>1</v>
      </c>
      <c r="I497" s="118">
        <v>8.7100000000000009</v>
      </c>
      <c r="J497" s="118">
        <v>0</v>
      </c>
      <c r="K497" s="118">
        <v>8.7100000000000009</v>
      </c>
      <c r="L497" s="123">
        <f t="shared" si="8"/>
        <v>8.7100000000000009</v>
      </c>
      <c r="M497" s="122"/>
    </row>
    <row r="498" spans="1:13">
      <c r="A498" s="118" t="s">
        <v>22</v>
      </c>
      <c r="B498" s="118" t="s">
        <v>1127</v>
      </c>
      <c r="C498" s="118" t="s">
        <v>1128</v>
      </c>
      <c r="D498" s="118" t="s">
        <v>1660</v>
      </c>
      <c r="E498" s="118" t="s">
        <v>35</v>
      </c>
      <c r="F498" s="118" t="s">
        <v>210</v>
      </c>
      <c r="G498" s="118" t="s">
        <v>211</v>
      </c>
      <c r="H498" s="118">
        <v>1</v>
      </c>
      <c r="I498" s="118">
        <v>9.2899999999999991</v>
      </c>
      <c r="J498" s="118">
        <v>0</v>
      </c>
      <c r="K498" s="118">
        <v>9.2899999999999991</v>
      </c>
      <c r="L498" s="123">
        <f t="shared" si="8"/>
        <v>9.2899999999999991</v>
      </c>
      <c r="M498" s="122"/>
    </row>
    <row r="499" spans="1:13">
      <c r="A499" s="118" t="s">
        <v>22</v>
      </c>
      <c r="B499" s="118" t="s">
        <v>1129</v>
      </c>
      <c r="C499" s="118" t="s">
        <v>1130</v>
      </c>
      <c r="D499" s="118" t="s">
        <v>1476</v>
      </c>
      <c r="E499" s="118" t="s">
        <v>33</v>
      </c>
      <c r="F499" s="118" t="s">
        <v>34</v>
      </c>
      <c r="G499" s="118"/>
      <c r="H499" s="118">
        <v>1</v>
      </c>
      <c r="I499" s="118">
        <v>8.7100000000000009</v>
      </c>
      <c r="J499" s="118">
        <v>0</v>
      </c>
      <c r="K499" s="118">
        <v>8.7100000000000009</v>
      </c>
      <c r="L499" s="123">
        <f t="shared" si="8"/>
        <v>8.7100000000000009</v>
      </c>
      <c r="M499" s="122"/>
    </row>
    <row r="500" spans="1:13">
      <c r="A500" s="118" t="s">
        <v>22</v>
      </c>
      <c r="B500" s="118" t="s">
        <v>1129</v>
      </c>
      <c r="C500" s="118" t="s">
        <v>1130</v>
      </c>
      <c r="D500" s="118" t="s">
        <v>1660</v>
      </c>
      <c r="E500" s="118" t="s">
        <v>33</v>
      </c>
      <c r="F500" s="118" t="s">
        <v>34</v>
      </c>
      <c r="G500" s="118"/>
      <c r="H500" s="118">
        <v>5</v>
      </c>
      <c r="I500" s="118">
        <v>43.55</v>
      </c>
      <c r="J500" s="118">
        <v>0</v>
      </c>
      <c r="K500" s="118">
        <v>43.55</v>
      </c>
      <c r="L500" s="123">
        <f t="shared" si="8"/>
        <v>43.55</v>
      </c>
      <c r="M500" s="122"/>
    </row>
    <row r="501" spans="1:13">
      <c r="A501" s="118" t="s">
        <v>22</v>
      </c>
      <c r="B501" s="118" t="s">
        <v>1129</v>
      </c>
      <c r="C501" s="118" t="s">
        <v>1130</v>
      </c>
      <c r="D501" s="118" t="s">
        <v>1476</v>
      </c>
      <c r="E501" s="118" t="s">
        <v>35</v>
      </c>
      <c r="F501" s="118" t="s">
        <v>210</v>
      </c>
      <c r="G501" s="118" t="s">
        <v>211</v>
      </c>
      <c r="H501" s="118">
        <v>3</v>
      </c>
      <c r="I501" s="118">
        <v>27.87</v>
      </c>
      <c r="J501" s="118">
        <v>0</v>
      </c>
      <c r="K501" s="118">
        <v>27.87</v>
      </c>
      <c r="L501" s="123">
        <f t="shared" si="8"/>
        <v>27.87</v>
      </c>
      <c r="M501" s="122"/>
    </row>
    <row r="502" spans="1:13">
      <c r="A502" s="118" t="s">
        <v>22</v>
      </c>
      <c r="B502" s="118" t="s">
        <v>1129</v>
      </c>
      <c r="C502" s="118" t="s">
        <v>1130</v>
      </c>
      <c r="D502" s="118" t="s">
        <v>1660</v>
      </c>
      <c r="E502" s="118" t="s">
        <v>35</v>
      </c>
      <c r="F502" s="118" t="s">
        <v>210</v>
      </c>
      <c r="G502" s="118" t="s">
        <v>211</v>
      </c>
      <c r="H502" s="118">
        <v>6</v>
      </c>
      <c r="I502" s="118">
        <v>55.74</v>
      </c>
      <c r="J502" s="118">
        <v>0</v>
      </c>
      <c r="K502" s="118">
        <v>55.74</v>
      </c>
      <c r="L502" s="123">
        <f t="shared" si="8"/>
        <v>55.74</v>
      </c>
      <c r="M502" s="122"/>
    </row>
    <row r="503" spans="1:13">
      <c r="A503" s="118" t="s">
        <v>22</v>
      </c>
      <c r="B503" s="118" t="s">
        <v>1516</v>
      </c>
      <c r="C503" s="118" t="s">
        <v>1517</v>
      </c>
      <c r="D503" s="118" t="s">
        <v>1660</v>
      </c>
      <c r="E503" s="118" t="s">
        <v>33</v>
      </c>
      <c r="F503" s="118" t="s">
        <v>34</v>
      </c>
      <c r="G503" s="118"/>
      <c r="H503" s="118">
        <v>2</v>
      </c>
      <c r="I503" s="118">
        <v>17.420000000000002</v>
      </c>
      <c r="J503" s="118">
        <v>0</v>
      </c>
      <c r="K503" s="118">
        <v>17.420000000000002</v>
      </c>
      <c r="L503" s="123">
        <f t="shared" si="8"/>
        <v>17.420000000000002</v>
      </c>
      <c r="M503" s="122"/>
    </row>
    <row r="504" spans="1:13">
      <c r="A504" s="118" t="s">
        <v>22</v>
      </c>
      <c r="B504" s="118" t="s">
        <v>1516</v>
      </c>
      <c r="C504" s="118" t="s">
        <v>1517</v>
      </c>
      <c r="D504" s="118" t="s">
        <v>1660</v>
      </c>
      <c r="E504" s="118" t="s">
        <v>35</v>
      </c>
      <c r="F504" s="118" t="s">
        <v>210</v>
      </c>
      <c r="G504" s="118" t="s">
        <v>211</v>
      </c>
      <c r="H504" s="118">
        <v>3</v>
      </c>
      <c r="I504" s="118">
        <v>27.87</v>
      </c>
      <c r="J504" s="118">
        <v>0</v>
      </c>
      <c r="K504" s="118">
        <v>27.87</v>
      </c>
      <c r="L504" s="123">
        <f t="shared" si="8"/>
        <v>27.87</v>
      </c>
      <c r="M504" s="122"/>
    </row>
    <row r="505" spans="1:13">
      <c r="A505" s="118" t="s">
        <v>22</v>
      </c>
      <c r="B505" s="118" t="s">
        <v>346</v>
      </c>
      <c r="C505" s="118" t="s">
        <v>347</v>
      </c>
      <c r="D505" s="118" t="s">
        <v>1660</v>
      </c>
      <c r="E505" s="118" t="s">
        <v>33</v>
      </c>
      <c r="F505" s="118" t="s">
        <v>34</v>
      </c>
      <c r="G505" s="118"/>
      <c r="H505" s="118">
        <v>7</v>
      </c>
      <c r="I505" s="118">
        <v>60.97</v>
      </c>
      <c r="J505" s="118">
        <v>14</v>
      </c>
      <c r="K505" s="118">
        <v>74.97</v>
      </c>
      <c r="L505" s="123">
        <f t="shared" si="8"/>
        <v>74.97</v>
      </c>
      <c r="M505" s="122"/>
    </row>
    <row r="506" spans="1:13">
      <c r="A506" s="118" t="s">
        <v>22</v>
      </c>
      <c r="B506" s="118" t="s">
        <v>346</v>
      </c>
      <c r="C506" s="118" t="s">
        <v>347</v>
      </c>
      <c r="D506" s="118" t="s">
        <v>1660</v>
      </c>
      <c r="E506" s="118" t="s">
        <v>35</v>
      </c>
      <c r="F506" s="118" t="s">
        <v>210</v>
      </c>
      <c r="G506" s="118" t="s">
        <v>211</v>
      </c>
      <c r="H506" s="118">
        <v>11</v>
      </c>
      <c r="I506" s="118">
        <v>102.19</v>
      </c>
      <c r="J506" s="118">
        <v>0</v>
      </c>
      <c r="K506" s="118">
        <v>102.19</v>
      </c>
      <c r="L506" s="123">
        <f t="shared" si="8"/>
        <v>102.19</v>
      </c>
      <c r="M506" s="122"/>
    </row>
    <row r="507" spans="1:13">
      <c r="A507" s="118" t="s">
        <v>22</v>
      </c>
      <c r="B507" s="118" t="s">
        <v>1729</v>
      </c>
      <c r="C507" s="118" t="s">
        <v>1730</v>
      </c>
      <c r="D507" s="118" t="s">
        <v>1660</v>
      </c>
      <c r="E507" s="118" t="s">
        <v>33</v>
      </c>
      <c r="F507" s="118" t="s">
        <v>34</v>
      </c>
      <c r="G507" s="118"/>
      <c r="H507" s="118">
        <v>1</v>
      </c>
      <c r="I507" s="118">
        <v>8.7100000000000009</v>
      </c>
      <c r="J507" s="118">
        <v>4</v>
      </c>
      <c r="K507" s="118">
        <v>12.71</v>
      </c>
      <c r="L507" s="123">
        <f t="shared" si="8"/>
        <v>12.71</v>
      </c>
      <c r="M507" s="122"/>
    </row>
    <row r="508" spans="1:13">
      <c r="A508" s="118" t="s">
        <v>22</v>
      </c>
      <c r="B508" s="118" t="s">
        <v>822</v>
      </c>
      <c r="C508" s="118" t="s">
        <v>823</v>
      </c>
      <c r="D508" s="118" t="s">
        <v>1476</v>
      </c>
      <c r="E508" s="118" t="s">
        <v>33</v>
      </c>
      <c r="F508" s="118" t="s">
        <v>34</v>
      </c>
      <c r="G508" s="118"/>
      <c r="H508" s="118">
        <v>1</v>
      </c>
      <c r="I508" s="118">
        <v>8.7100000000000009</v>
      </c>
      <c r="J508" s="118">
        <v>0</v>
      </c>
      <c r="K508" s="118">
        <v>8.7100000000000009</v>
      </c>
      <c r="L508" s="123">
        <f t="shared" si="8"/>
        <v>8.7100000000000009</v>
      </c>
      <c r="M508" s="122"/>
    </row>
    <row r="509" spans="1:13">
      <c r="A509" s="118" t="s">
        <v>22</v>
      </c>
      <c r="B509" s="118" t="s">
        <v>822</v>
      </c>
      <c r="C509" s="118" t="s">
        <v>823</v>
      </c>
      <c r="D509" s="118" t="s">
        <v>1660</v>
      </c>
      <c r="E509" s="118" t="s">
        <v>33</v>
      </c>
      <c r="F509" s="118" t="s">
        <v>34</v>
      </c>
      <c r="G509" s="118"/>
      <c r="H509" s="118">
        <v>1</v>
      </c>
      <c r="I509" s="118">
        <v>8.7100000000000009</v>
      </c>
      <c r="J509" s="118">
        <v>0</v>
      </c>
      <c r="K509" s="118">
        <v>8.7100000000000009</v>
      </c>
      <c r="L509" s="123">
        <f t="shared" si="8"/>
        <v>8.7100000000000009</v>
      </c>
      <c r="M509" s="122"/>
    </row>
    <row r="510" spans="1:13">
      <c r="A510" s="118" t="s">
        <v>22</v>
      </c>
      <c r="B510" s="118" t="s">
        <v>822</v>
      </c>
      <c r="C510" s="118" t="s">
        <v>823</v>
      </c>
      <c r="D510" s="118" t="s">
        <v>1476</v>
      </c>
      <c r="E510" s="118" t="s">
        <v>35</v>
      </c>
      <c r="F510" s="118" t="s">
        <v>210</v>
      </c>
      <c r="G510" s="118" t="s">
        <v>211</v>
      </c>
      <c r="H510" s="118">
        <v>3</v>
      </c>
      <c r="I510" s="118">
        <v>27.87</v>
      </c>
      <c r="J510" s="118">
        <v>0</v>
      </c>
      <c r="K510" s="118">
        <v>27.87</v>
      </c>
      <c r="L510" s="123">
        <f t="shared" si="8"/>
        <v>27.87</v>
      </c>
      <c r="M510" s="122"/>
    </row>
    <row r="511" spans="1:13">
      <c r="A511" s="118" t="s">
        <v>22</v>
      </c>
      <c r="B511" s="118" t="s">
        <v>822</v>
      </c>
      <c r="C511" s="118" t="s">
        <v>823</v>
      </c>
      <c r="D511" s="118" t="s">
        <v>1660</v>
      </c>
      <c r="E511" s="118" t="s">
        <v>35</v>
      </c>
      <c r="F511" s="118" t="s">
        <v>324</v>
      </c>
      <c r="G511" s="118" t="s">
        <v>325</v>
      </c>
      <c r="H511" s="118">
        <v>1</v>
      </c>
      <c r="I511" s="118">
        <v>11.68</v>
      </c>
      <c r="J511" s="118">
        <v>0</v>
      </c>
      <c r="K511" s="118">
        <v>11.68</v>
      </c>
      <c r="L511" s="123">
        <f t="shared" si="8"/>
        <v>11.68</v>
      </c>
      <c r="M511" s="122"/>
    </row>
    <row r="512" spans="1:13">
      <c r="A512" s="118" t="s">
        <v>22</v>
      </c>
      <c r="B512" s="118" t="s">
        <v>822</v>
      </c>
      <c r="C512" s="118" t="s">
        <v>823</v>
      </c>
      <c r="D512" s="118" t="s">
        <v>1660</v>
      </c>
      <c r="E512" s="118" t="s">
        <v>35</v>
      </c>
      <c r="F512" s="118" t="s">
        <v>210</v>
      </c>
      <c r="G512" s="118" t="s">
        <v>211</v>
      </c>
      <c r="H512" s="118">
        <v>2</v>
      </c>
      <c r="I512" s="118">
        <v>18.579999999999998</v>
      </c>
      <c r="J512" s="118">
        <v>0</v>
      </c>
      <c r="K512" s="118">
        <v>18.579999999999998</v>
      </c>
      <c r="L512" s="123">
        <f t="shared" si="8"/>
        <v>18.579999999999998</v>
      </c>
      <c r="M512" s="122"/>
    </row>
    <row r="513" spans="1:13">
      <c r="A513" s="118" t="s">
        <v>22</v>
      </c>
      <c r="B513" s="118" t="s">
        <v>232</v>
      </c>
      <c r="C513" s="118" t="s">
        <v>233</v>
      </c>
      <c r="D513" s="118" t="s">
        <v>1476</v>
      </c>
      <c r="E513" s="118" t="s">
        <v>33</v>
      </c>
      <c r="F513" s="118" t="s">
        <v>34</v>
      </c>
      <c r="G513" s="118"/>
      <c r="H513" s="118">
        <v>2</v>
      </c>
      <c r="I513" s="118">
        <v>17.420000000000002</v>
      </c>
      <c r="J513" s="118">
        <v>6</v>
      </c>
      <c r="K513" s="118">
        <v>23.42</v>
      </c>
      <c r="L513" s="123">
        <f t="shared" si="8"/>
        <v>23.42</v>
      </c>
      <c r="M513" s="122"/>
    </row>
    <row r="514" spans="1:13">
      <c r="A514" s="118" t="s">
        <v>22</v>
      </c>
      <c r="B514" s="118" t="s">
        <v>232</v>
      </c>
      <c r="C514" s="118" t="s">
        <v>233</v>
      </c>
      <c r="D514" s="118" t="s">
        <v>1660</v>
      </c>
      <c r="E514" s="118" t="s">
        <v>33</v>
      </c>
      <c r="F514" s="118" t="s">
        <v>34</v>
      </c>
      <c r="G514" s="118"/>
      <c r="H514" s="118">
        <v>8</v>
      </c>
      <c r="I514" s="118">
        <v>69.680000000000007</v>
      </c>
      <c r="J514" s="118">
        <v>2</v>
      </c>
      <c r="K514" s="118">
        <v>71.680000000000007</v>
      </c>
      <c r="L514" s="123">
        <f t="shared" si="8"/>
        <v>71.680000000000007</v>
      </c>
      <c r="M514" s="122"/>
    </row>
    <row r="515" spans="1:13">
      <c r="A515" s="118" t="s">
        <v>22</v>
      </c>
      <c r="B515" s="118" t="s">
        <v>232</v>
      </c>
      <c r="C515" s="118" t="s">
        <v>233</v>
      </c>
      <c r="D515" s="118" t="s">
        <v>1476</v>
      </c>
      <c r="E515" s="118" t="s">
        <v>35</v>
      </c>
      <c r="F515" s="118" t="s">
        <v>210</v>
      </c>
      <c r="G515" s="118" t="s">
        <v>211</v>
      </c>
      <c r="H515" s="118">
        <v>4</v>
      </c>
      <c r="I515" s="118">
        <v>37.159999999999997</v>
      </c>
      <c r="J515" s="118">
        <v>0</v>
      </c>
      <c r="K515" s="118">
        <v>37.159999999999997</v>
      </c>
      <c r="L515" s="123">
        <f t="shared" si="8"/>
        <v>37.159999999999997</v>
      </c>
      <c r="M515" s="122"/>
    </row>
    <row r="516" spans="1:13">
      <c r="A516" s="118" t="s">
        <v>22</v>
      </c>
      <c r="B516" s="118" t="s">
        <v>232</v>
      </c>
      <c r="C516" s="118" t="s">
        <v>233</v>
      </c>
      <c r="D516" s="118" t="s">
        <v>1476</v>
      </c>
      <c r="E516" s="118" t="s">
        <v>35</v>
      </c>
      <c r="F516" s="118" t="s">
        <v>646</v>
      </c>
      <c r="G516" s="118" t="s">
        <v>647</v>
      </c>
      <c r="H516" s="118">
        <v>1</v>
      </c>
      <c r="I516" s="118">
        <v>1</v>
      </c>
      <c r="J516" s="118">
        <v>0</v>
      </c>
      <c r="K516" s="118">
        <v>1</v>
      </c>
      <c r="L516" s="123">
        <f t="shared" si="8"/>
        <v>1</v>
      </c>
      <c r="M516" s="122"/>
    </row>
    <row r="517" spans="1:13">
      <c r="A517" s="119" t="s">
        <v>22</v>
      </c>
      <c r="B517" s="119" t="s">
        <v>232</v>
      </c>
      <c r="C517" s="119" t="s">
        <v>233</v>
      </c>
      <c r="D517" s="119" t="s">
        <v>1660</v>
      </c>
      <c r="E517" s="119" t="s">
        <v>35</v>
      </c>
      <c r="F517" s="119" t="s">
        <v>152</v>
      </c>
      <c r="G517" s="119" t="s">
        <v>1093</v>
      </c>
      <c r="H517" s="119">
        <v>1</v>
      </c>
      <c r="I517" s="119">
        <v>4.0599999999999996</v>
      </c>
      <c r="J517" s="119">
        <v>0</v>
      </c>
      <c r="K517" s="119">
        <v>4.0599999999999996</v>
      </c>
      <c r="L517" s="123">
        <f t="shared" ref="L517:L580" si="9">K517</f>
        <v>4.0599999999999996</v>
      </c>
      <c r="M517" s="122"/>
    </row>
    <row r="518" spans="1:13">
      <c r="A518" s="119" t="s">
        <v>22</v>
      </c>
      <c r="B518" s="119" t="s">
        <v>232</v>
      </c>
      <c r="C518" s="119" t="s">
        <v>233</v>
      </c>
      <c r="D518" s="119" t="s">
        <v>1660</v>
      </c>
      <c r="E518" s="119" t="s">
        <v>35</v>
      </c>
      <c r="F518" s="119" t="s">
        <v>210</v>
      </c>
      <c r="G518" s="119" t="s">
        <v>211</v>
      </c>
      <c r="H518" s="119">
        <v>10</v>
      </c>
      <c r="I518" s="119">
        <v>92.9</v>
      </c>
      <c r="J518" s="119">
        <v>0</v>
      </c>
      <c r="K518" s="119">
        <v>92.9</v>
      </c>
      <c r="L518" s="123">
        <f t="shared" si="9"/>
        <v>92.9</v>
      </c>
      <c r="M518" s="122"/>
    </row>
    <row r="519" spans="1:13">
      <c r="A519" s="118" t="s">
        <v>22</v>
      </c>
      <c r="B519" s="118" t="s">
        <v>232</v>
      </c>
      <c r="C519" s="118" t="s">
        <v>233</v>
      </c>
      <c r="D519" s="118" t="s">
        <v>1660</v>
      </c>
      <c r="E519" s="118" t="s">
        <v>35</v>
      </c>
      <c r="F519" s="118" t="s">
        <v>644</v>
      </c>
      <c r="G519" s="118" t="s">
        <v>645</v>
      </c>
      <c r="H519" s="118">
        <v>1</v>
      </c>
      <c r="I519" s="118">
        <v>2</v>
      </c>
      <c r="J519" s="118">
        <v>0</v>
      </c>
      <c r="K519" s="118">
        <v>2</v>
      </c>
      <c r="L519" s="123">
        <f t="shared" si="9"/>
        <v>2</v>
      </c>
      <c r="M519" s="122"/>
    </row>
    <row r="520" spans="1:13">
      <c r="A520" s="118" t="s">
        <v>22</v>
      </c>
      <c r="B520" s="118" t="s">
        <v>232</v>
      </c>
      <c r="C520" s="118" t="s">
        <v>233</v>
      </c>
      <c r="D520" s="118" t="s">
        <v>1660</v>
      </c>
      <c r="E520" s="118" t="s">
        <v>35</v>
      </c>
      <c r="F520" s="118" t="s">
        <v>646</v>
      </c>
      <c r="G520" s="118" t="s">
        <v>647</v>
      </c>
      <c r="H520" s="118">
        <v>3</v>
      </c>
      <c r="I520" s="118">
        <v>3</v>
      </c>
      <c r="J520" s="118">
        <v>0</v>
      </c>
      <c r="K520" s="118">
        <v>3</v>
      </c>
      <c r="L520" s="123">
        <f t="shared" si="9"/>
        <v>3</v>
      </c>
      <c r="M520" s="122"/>
    </row>
    <row r="521" spans="1:13">
      <c r="A521" s="118" t="s">
        <v>22</v>
      </c>
      <c r="B521" s="118" t="s">
        <v>369</v>
      </c>
      <c r="C521" s="118" t="s">
        <v>370</v>
      </c>
      <c r="D521" s="118" t="s">
        <v>1660</v>
      </c>
      <c r="E521" s="118" t="s">
        <v>33</v>
      </c>
      <c r="F521" s="118" t="s">
        <v>34</v>
      </c>
      <c r="G521" s="118"/>
      <c r="H521" s="118">
        <v>7</v>
      </c>
      <c r="I521" s="118">
        <v>60.97</v>
      </c>
      <c r="J521" s="118">
        <v>10</v>
      </c>
      <c r="K521" s="118">
        <v>70.97</v>
      </c>
      <c r="L521" s="123">
        <f t="shared" si="9"/>
        <v>70.97</v>
      </c>
      <c r="M521" s="122"/>
    </row>
    <row r="522" spans="1:13">
      <c r="A522" s="118" t="s">
        <v>22</v>
      </c>
      <c r="B522" s="118" t="s">
        <v>369</v>
      </c>
      <c r="C522" s="118" t="s">
        <v>370</v>
      </c>
      <c r="D522" s="118" t="s">
        <v>1660</v>
      </c>
      <c r="E522" s="118" t="s">
        <v>35</v>
      </c>
      <c r="F522" s="118" t="s">
        <v>210</v>
      </c>
      <c r="G522" s="118" t="s">
        <v>211</v>
      </c>
      <c r="H522" s="118">
        <v>12</v>
      </c>
      <c r="I522" s="118">
        <v>111.48</v>
      </c>
      <c r="J522" s="118">
        <v>0</v>
      </c>
      <c r="K522" s="118">
        <v>111.48</v>
      </c>
      <c r="L522" s="123">
        <f t="shared" si="9"/>
        <v>111.48</v>
      </c>
      <c r="M522" s="122"/>
    </row>
    <row r="523" spans="1:13">
      <c r="A523" s="118" t="s">
        <v>22</v>
      </c>
      <c r="B523" s="118" t="s">
        <v>1518</v>
      </c>
      <c r="C523" s="118" t="s">
        <v>1519</v>
      </c>
      <c r="D523" s="118" t="s">
        <v>1660</v>
      </c>
      <c r="E523" s="118" t="s">
        <v>33</v>
      </c>
      <c r="F523" s="118" t="s">
        <v>34</v>
      </c>
      <c r="G523" s="118"/>
      <c r="H523" s="118">
        <v>2</v>
      </c>
      <c r="I523" s="118">
        <v>17.420000000000002</v>
      </c>
      <c r="J523" s="118">
        <v>6</v>
      </c>
      <c r="K523" s="118">
        <v>23.42</v>
      </c>
      <c r="L523" s="123">
        <f t="shared" si="9"/>
        <v>23.42</v>
      </c>
      <c r="M523" s="122"/>
    </row>
    <row r="524" spans="1:13">
      <c r="A524" s="118" t="s">
        <v>22</v>
      </c>
      <c r="B524" s="118" t="s">
        <v>1031</v>
      </c>
      <c r="C524" s="118" t="s">
        <v>1032</v>
      </c>
      <c r="D524" s="118" t="s">
        <v>1476</v>
      </c>
      <c r="E524" s="118" t="s">
        <v>33</v>
      </c>
      <c r="F524" s="118" t="s">
        <v>34</v>
      </c>
      <c r="G524" s="118"/>
      <c r="H524" s="118">
        <v>2</v>
      </c>
      <c r="I524" s="118">
        <v>17.420000000000002</v>
      </c>
      <c r="J524" s="118">
        <v>6</v>
      </c>
      <c r="K524" s="118">
        <v>23.42</v>
      </c>
      <c r="L524" s="123">
        <f t="shared" si="9"/>
        <v>23.42</v>
      </c>
      <c r="M524" s="122"/>
    </row>
    <row r="525" spans="1:13">
      <c r="A525" s="118" t="s">
        <v>22</v>
      </c>
      <c r="B525" s="118" t="s">
        <v>1031</v>
      </c>
      <c r="C525" s="118" t="s">
        <v>1032</v>
      </c>
      <c r="D525" s="118" t="s">
        <v>1660</v>
      </c>
      <c r="E525" s="118" t="s">
        <v>33</v>
      </c>
      <c r="F525" s="118" t="s">
        <v>34</v>
      </c>
      <c r="G525" s="118"/>
      <c r="H525" s="118">
        <v>2</v>
      </c>
      <c r="I525" s="118">
        <v>17.420000000000002</v>
      </c>
      <c r="J525" s="118">
        <v>8</v>
      </c>
      <c r="K525" s="118">
        <v>25.42</v>
      </c>
      <c r="L525" s="123">
        <f t="shared" si="9"/>
        <v>25.42</v>
      </c>
      <c r="M525" s="122"/>
    </row>
    <row r="526" spans="1:13">
      <c r="A526" s="118" t="s">
        <v>22</v>
      </c>
      <c r="B526" s="118" t="s">
        <v>1031</v>
      </c>
      <c r="C526" s="118" t="s">
        <v>1032</v>
      </c>
      <c r="D526" s="118" t="s">
        <v>1476</v>
      </c>
      <c r="E526" s="118" t="s">
        <v>35</v>
      </c>
      <c r="F526" s="118" t="s">
        <v>210</v>
      </c>
      <c r="G526" s="118" t="s">
        <v>211</v>
      </c>
      <c r="H526" s="118">
        <v>3</v>
      </c>
      <c r="I526" s="118">
        <v>27.87</v>
      </c>
      <c r="J526" s="118">
        <v>0</v>
      </c>
      <c r="K526" s="118">
        <v>27.87</v>
      </c>
      <c r="L526" s="123">
        <f t="shared" si="9"/>
        <v>27.87</v>
      </c>
      <c r="M526" s="122"/>
    </row>
    <row r="527" spans="1:13">
      <c r="A527" s="118" t="s">
        <v>22</v>
      </c>
      <c r="B527" s="118" t="s">
        <v>1031</v>
      </c>
      <c r="C527" s="118" t="s">
        <v>1032</v>
      </c>
      <c r="D527" s="118" t="s">
        <v>1660</v>
      </c>
      <c r="E527" s="118" t="s">
        <v>35</v>
      </c>
      <c r="F527" s="118" t="s">
        <v>210</v>
      </c>
      <c r="G527" s="118" t="s">
        <v>211</v>
      </c>
      <c r="H527" s="118">
        <v>4</v>
      </c>
      <c r="I527" s="118">
        <v>37.159999999999997</v>
      </c>
      <c r="J527" s="118">
        <v>0</v>
      </c>
      <c r="K527" s="118">
        <v>37.159999999999997</v>
      </c>
      <c r="L527" s="123">
        <f t="shared" si="9"/>
        <v>37.159999999999997</v>
      </c>
      <c r="M527" s="122"/>
    </row>
    <row r="528" spans="1:13">
      <c r="A528" s="118" t="s">
        <v>22</v>
      </c>
      <c r="B528" s="118" t="s">
        <v>156</v>
      </c>
      <c r="C528" s="118" t="s">
        <v>23</v>
      </c>
      <c r="D528" s="118" t="s">
        <v>1476</v>
      </c>
      <c r="E528" s="118" t="s">
        <v>33</v>
      </c>
      <c r="F528" s="118" t="s">
        <v>34</v>
      </c>
      <c r="G528" s="118"/>
      <c r="H528" s="118">
        <v>21</v>
      </c>
      <c r="I528" s="118">
        <v>17.420000000000002</v>
      </c>
      <c r="J528" s="118">
        <v>42</v>
      </c>
      <c r="K528" s="118">
        <v>59.42</v>
      </c>
      <c r="L528" s="123">
        <f t="shared" si="9"/>
        <v>59.42</v>
      </c>
      <c r="M528" s="122"/>
    </row>
    <row r="529" spans="1:13">
      <c r="A529" s="118" t="s">
        <v>22</v>
      </c>
      <c r="B529" s="118" t="s">
        <v>156</v>
      </c>
      <c r="C529" s="118" t="s">
        <v>23</v>
      </c>
      <c r="D529" s="118" t="s">
        <v>1660</v>
      </c>
      <c r="E529" s="118" t="s">
        <v>33</v>
      </c>
      <c r="F529" s="118" t="s">
        <v>34</v>
      </c>
      <c r="G529" s="118"/>
      <c r="H529" s="118">
        <v>37</v>
      </c>
      <c r="I529" s="118">
        <v>322.27</v>
      </c>
      <c r="J529" s="118">
        <v>22</v>
      </c>
      <c r="K529" s="118">
        <v>344.27</v>
      </c>
      <c r="L529" s="123">
        <f t="shared" si="9"/>
        <v>344.27</v>
      </c>
      <c r="M529" s="122"/>
    </row>
    <row r="530" spans="1:13">
      <c r="A530" s="118" t="s">
        <v>22</v>
      </c>
      <c r="B530" s="118" t="s">
        <v>156</v>
      </c>
      <c r="C530" s="118" t="s">
        <v>23</v>
      </c>
      <c r="D530" s="118" t="s">
        <v>1476</v>
      </c>
      <c r="E530" s="118" t="s">
        <v>35</v>
      </c>
      <c r="F530" s="118" t="s">
        <v>210</v>
      </c>
      <c r="G530" s="118" t="s">
        <v>211</v>
      </c>
      <c r="H530" s="118">
        <v>3</v>
      </c>
      <c r="I530" s="118">
        <v>27.87</v>
      </c>
      <c r="J530" s="118">
        <v>0</v>
      </c>
      <c r="K530" s="118">
        <v>27.87</v>
      </c>
      <c r="L530" s="123">
        <f t="shared" si="9"/>
        <v>27.87</v>
      </c>
      <c r="M530" s="122"/>
    </row>
    <row r="531" spans="1:13">
      <c r="A531" s="118" t="s">
        <v>22</v>
      </c>
      <c r="B531" s="118" t="s">
        <v>156</v>
      </c>
      <c r="C531" s="118" t="s">
        <v>23</v>
      </c>
      <c r="D531" s="118" t="s">
        <v>1660</v>
      </c>
      <c r="E531" s="118" t="s">
        <v>35</v>
      </c>
      <c r="F531" s="118" t="s">
        <v>152</v>
      </c>
      <c r="G531" s="118" t="s">
        <v>1093</v>
      </c>
      <c r="H531" s="118">
        <v>3</v>
      </c>
      <c r="I531" s="118">
        <v>12.18</v>
      </c>
      <c r="J531" s="118">
        <v>0</v>
      </c>
      <c r="K531" s="118">
        <v>12.18</v>
      </c>
      <c r="L531" s="123">
        <f t="shared" si="9"/>
        <v>12.18</v>
      </c>
      <c r="M531" s="122"/>
    </row>
    <row r="532" spans="1:13">
      <c r="A532" s="118" t="s">
        <v>22</v>
      </c>
      <c r="B532" s="118" t="s">
        <v>156</v>
      </c>
      <c r="C532" s="118" t="s">
        <v>23</v>
      </c>
      <c r="D532" s="118" t="s">
        <v>1660</v>
      </c>
      <c r="E532" s="118" t="s">
        <v>35</v>
      </c>
      <c r="F532" s="118" t="s">
        <v>324</v>
      </c>
      <c r="G532" s="118" t="s">
        <v>325</v>
      </c>
      <c r="H532" s="118">
        <v>1</v>
      </c>
      <c r="I532" s="118">
        <v>11.68</v>
      </c>
      <c r="J532" s="118">
        <v>0</v>
      </c>
      <c r="K532" s="118">
        <v>11.68</v>
      </c>
      <c r="L532" s="123">
        <f t="shared" si="9"/>
        <v>11.68</v>
      </c>
      <c r="M532" s="122"/>
    </row>
    <row r="533" spans="1:13">
      <c r="A533" s="118" t="s">
        <v>22</v>
      </c>
      <c r="B533" s="118" t="s">
        <v>156</v>
      </c>
      <c r="C533" s="118" t="s">
        <v>23</v>
      </c>
      <c r="D533" s="118" t="s">
        <v>1660</v>
      </c>
      <c r="E533" s="118" t="s">
        <v>35</v>
      </c>
      <c r="F533" s="118" t="s">
        <v>210</v>
      </c>
      <c r="G533" s="118" t="s">
        <v>211</v>
      </c>
      <c r="H533" s="118">
        <v>44</v>
      </c>
      <c r="I533" s="118">
        <v>408.76</v>
      </c>
      <c r="J533" s="118">
        <v>0</v>
      </c>
      <c r="K533" s="118">
        <v>408.76</v>
      </c>
      <c r="L533" s="123">
        <f t="shared" si="9"/>
        <v>408.76</v>
      </c>
      <c r="M533" s="122"/>
    </row>
    <row r="534" spans="1:13">
      <c r="A534" s="118" t="s">
        <v>22</v>
      </c>
      <c r="B534" s="118" t="s">
        <v>156</v>
      </c>
      <c r="C534" s="118" t="s">
        <v>23</v>
      </c>
      <c r="D534" s="118" t="s">
        <v>1660</v>
      </c>
      <c r="E534" s="118" t="s">
        <v>35</v>
      </c>
      <c r="F534" s="118" t="s">
        <v>53</v>
      </c>
      <c r="G534" s="118" t="s">
        <v>1094</v>
      </c>
      <c r="H534" s="118">
        <v>4</v>
      </c>
      <c r="I534" s="118">
        <v>5</v>
      </c>
      <c r="J534" s="118">
        <v>0</v>
      </c>
      <c r="K534" s="118">
        <v>5</v>
      </c>
      <c r="L534" s="123">
        <f t="shared" si="9"/>
        <v>5</v>
      </c>
      <c r="M534" s="122"/>
    </row>
    <row r="535" spans="1:13">
      <c r="A535" s="118" t="s">
        <v>22</v>
      </c>
      <c r="B535" s="118" t="s">
        <v>156</v>
      </c>
      <c r="C535" s="118" t="s">
        <v>23</v>
      </c>
      <c r="D535" s="118" t="s">
        <v>1660</v>
      </c>
      <c r="E535" s="118" t="s">
        <v>35</v>
      </c>
      <c r="F535" s="118" t="s">
        <v>644</v>
      </c>
      <c r="G535" s="118" t="s">
        <v>645</v>
      </c>
      <c r="H535" s="118">
        <v>16</v>
      </c>
      <c r="I535" s="118">
        <v>32</v>
      </c>
      <c r="J535" s="118">
        <v>0</v>
      </c>
      <c r="K535" s="118">
        <v>32</v>
      </c>
      <c r="L535" s="123">
        <f t="shared" si="9"/>
        <v>32</v>
      </c>
      <c r="M535" s="122"/>
    </row>
    <row r="536" spans="1:13">
      <c r="A536" s="118" t="s">
        <v>22</v>
      </c>
      <c r="B536" s="118" t="s">
        <v>156</v>
      </c>
      <c r="C536" s="118" t="s">
        <v>23</v>
      </c>
      <c r="D536" s="118" t="s">
        <v>1660</v>
      </c>
      <c r="E536" s="118" t="s">
        <v>35</v>
      </c>
      <c r="F536" s="118" t="s">
        <v>646</v>
      </c>
      <c r="G536" s="118" t="s">
        <v>647</v>
      </c>
      <c r="H536" s="118">
        <v>7</v>
      </c>
      <c r="I536" s="118">
        <v>7</v>
      </c>
      <c r="J536" s="118">
        <v>0</v>
      </c>
      <c r="K536" s="118">
        <v>7</v>
      </c>
      <c r="L536" s="123">
        <f t="shared" si="9"/>
        <v>7</v>
      </c>
      <c r="M536" s="122"/>
    </row>
    <row r="537" spans="1:13">
      <c r="A537" s="118" t="s">
        <v>22</v>
      </c>
      <c r="B537" s="118" t="s">
        <v>1073</v>
      </c>
      <c r="C537" s="118" t="s">
        <v>1074</v>
      </c>
      <c r="D537" s="118" t="s">
        <v>1476</v>
      </c>
      <c r="E537" s="118" t="s">
        <v>33</v>
      </c>
      <c r="F537" s="118" t="s">
        <v>34</v>
      </c>
      <c r="G537" s="118"/>
      <c r="H537" s="118">
        <v>1</v>
      </c>
      <c r="I537" s="118">
        <v>8.7100000000000009</v>
      </c>
      <c r="J537" s="118">
        <v>10</v>
      </c>
      <c r="K537" s="118">
        <v>18.71</v>
      </c>
      <c r="L537" s="123">
        <f t="shared" si="9"/>
        <v>18.71</v>
      </c>
      <c r="M537" s="122"/>
    </row>
    <row r="538" spans="1:13">
      <c r="A538" s="118" t="s">
        <v>22</v>
      </c>
      <c r="B538" s="118" t="s">
        <v>961</v>
      </c>
      <c r="C538" s="118" t="s">
        <v>962</v>
      </c>
      <c r="D538" s="118" t="s">
        <v>1476</v>
      </c>
      <c r="E538" s="118" t="s">
        <v>33</v>
      </c>
      <c r="F538" s="118" t="s">
        <v>34</v>
      </c>
      <c r="G538" s="118"/>
      <c r="H538" s="118">
        <v>1</v>
      </c>
      <c r="I538" s="118">
        <v>8.7100000000000009</v>
      </c>
      <c r="J538" s="118">
        <v>0</v>
      </c>
      <c r="K538" s="118">
        <v>8.7100000000000009</v>
      </c>
      <c r="L538" s="123">
        <f t="shared" si="9"/>
        <v>8.7100000000000009</v>
      </c>
      <c r="M538" s="122"/>
    </row>
    <row r="539" spans="1:13">
      <c r="A539" s="118" t="s">
        <v>22</v>
      </c>
      <c r="B539" s="118" t="s">
        <v>961</v>
      </c>
      <c r="C539" s="118" t="s">
        <v>962</v>
      </c>
      <c r="D539" s="118" t="s">
        <v>1660</v>
      </c>
      <c r="E539" s="118" t="s">
        <v>33</v>
      </c>
      <c r="F539" s="118" t="s">
        <v>34</v>
      </c>
      <c r="G539" s="118"/>
      <c r="H539" s="118">
        <v>3</v>
      </c>
      <c r="I539" s="118">
        <v>26.13</v>
      </c>
      <c r="J539" s="118">
        <v>0</v>
      </c>
      <c r="K539" s="118">
        <v>26.13</v>
      </c>
      <c r="L539" s="123">
        <f t="shared" si="9"/>
        <v>26.13</v>
      </c>
      <c r="M539" s="122"/>
    </row>
    <row r="540" spans="1:13">
      <c r="A540" s="118" t="s">
        <v>22</v>
      </c>
      <c r="B540" s="118" t="s">
        <v>961</v>
      </c>
      <c r="C540" s="118" t="s">
        <v>962</v>
      </c>
      <c r="D540" s="118" t="s">
        <v>1660</v>
      </c>
      <c r="E540" s="118" t="s">
        <v>35</v>
      </c>
      <c r="F540" s="118" t="s">
        <v>644</v>
      </c>
      <c r="G540" s="118" t="s">
        <v>645</v>
      </c>
      <c r="H540" s="118">
        <v>1</v>
      </c>
      <c r="I540" s="118">
        <v>2</v>
      </c>
      <c r="J540" s="118">
        <v>0</v>
      </c>
      <c r="K540" s="118">
        <v>2</v>
      </c>
      <c r="L540" s="123">
        <f t="shared" si="9"/>
        <v>2</v>
      </c>
      <c r="M540" s="122"/>
    </row>
    <row r="541" spans="1:13">
      <c r="A541" s="118" t="s">
        <v>22</v>
      </c>
      <c r="B541" s="118" t="s">
        <v>1731</v>
      </c>
      <c r="C541" s="118" t="s">
        <v>1732</v>
      </c>
      <c r="D541" s="118" t="s">
        <v>1476</v>
      </c>
      <c r="E541" s="118" t="s">
        <v>33</v>
      </c>
      <c r="F541" s="118" t="s">
        <v>34</v>
      </c>
      <c r="G541" s="118"/>
      <c r="H541" s="118">
        <v>5</v>
      </c>
      <c r="I541" s="118">
        <v>43.55</v>
      </c>
      <c r="J541" s="118">
        <v>8</v>
      </c>
      <c r="K541" s="118">
        <v>51.55</v>
      </c>
      <c r="L541" s="123">
        <f t="shared" si="9"/>
        <v>51.55</v>
      </c>
      <c r="M541" s="122"/>
    </row>
    <row r="542" spans="1:13">
      <c r="A542" s="118" t="s">
        <v>22</v>
      </c>
      <c r="B542" s="118" t="s">
        <v>1731</v>
      </c>
      <c r="C542" s="118" t="s">
        <v>1732</v>
      </c>
      <c r="D542" s="118" t="s">
        <v>1660</v>
      </c>
      <c r="E542" s="118" t="s">
        <v>33</v>
      </c>
      <c r="F542" s="118" t="s">
        <v>34</v>
      </c>
      <c r="G542" s="118"/>
      <c r="H542" s="118">
        <v>6</v>
      </c>
      <c r="I542" s="118">
        <v>52.26</v>
      </c>
      <c r="J542" s="118">
        <v>4</v>
      </c>
      <c r="K542" s="118">
        <v>56.26</v>
      </c>
      <c r="L542" s="123">
        <f t="shared" si="9"/>
        <v>56.26</v>
      </c>
      <c r="M542" s="122"/>
    </row>
    <row r="543" spans="1:13">
      <c r="A543" s="118" t="s">
        <v>22</v>
      </c>
      <c r="B543" s="118" t="s">
        <v>1731</v>
      </c>
      <c r="C543" s="118" t="s">
        <v>1732</v>
      </c>
      <c r="D543" s="118" t="s">
        <v>1476</v>
      </c>
      <c r="E543" s="118" t="s">
        <v>35</v>
      </c>
      <c r="F543" s="118" t="s">
        <v>210</v>
      </c>
      <c r="G543" s="118" t="s">
        <v>211</v>
      </c>
      <c r="H543" s="118">
        <v>3</v>
      </c>
      <c r="I543" s="118">
        <v>27.87</v>
      </c>
      <c r="J543" s="118">
        <v>0</v>
      </c>
      <c r="K543" s="118">
        <v>27.87</v>
      </c>
      <c r="L543" s="123">
        <f t="shared" si="9"/>
        <v>27.87</v>
      </c>
      <c r="M543" s="122"/>
    </row>
    <row r="544" spans="1:13">
      <c r="A544" s="118" t="s">
        <v>22</v>
      </c>
      <c r="B544" s="118" t="s">
        <v>1731</v>
      </c>
      <c r="C544" s="118" t="s">
        <v>1732</v>
      </c>
      <c r="D544" s="118" t="s">
        <v>1660</v>
      </c>
      <c r="E544" s="118" t="s">
        <v>35</v>
      </c>
      <c r="F544" s="118" t="s">
        <v>152</v>
      </c>
      <c r="G544" s="118" t="s">
        <v>1093</v>
      </c>
      <c r="H544" s="118">
        <v>1</v>
      </c>
      <c r="I544" s="118">
        <v>4.0599999999999996</v>
      </c>
      <c r="J544" s="118">
        <v>0</v>
      </c>
      <c r="K544" s="118">
        <v>4.0599999999999996</v>
      </c>
      <c r="L544" s="123">
        <f t="shared" si="9"/>
        <v>4.0599999999999996</v>
      </c>
      <c r="M544" s="122"/>
    </row>
    <row r="545" spans="1:13">
      <c r="A545" s="118" t="s">
        <v>22</v>
      </c>
      <c r="B545" s="118" t="s">
        <v>1731</v>
      </c>
      <c r="C545" s="118" t="s">
        <v>1732</v>
      </c>
      <c r="D545" s="118" t="s">
        <v>1660</v>
      </c>
      <c r="E545" s="118" t="s">
        <v>35</v>
      </c>
      <c r="F545" s="118" t="s">
        <v>210</v>
      </c>
      <c r="G545" s="118" t="s">
        <v>211</v>
      </c>
      <c r="H545" s="118">
        <v>6</v>
      </c>
      <c r="I545" s="118">
        <v>55.74</v>
      </c>
      <c r="J545" s="118">
        <v>0</v>
      </c>
      <c r="K545" s="118">
        <v>55.74</v>
      </c>
      <c r="L545" s="123">
        <f t="shared" si="9"/>
        <v>55.74</v>
      </c>
      <c r="M545" s="122"/>
    </row>
    <row r="546" spans="1:13">
      <c r="A546" s="118" t="s">
        <v>22</v>
      </c>
      <c r="B546" s="118" t="s">
        <v>1731</v>
      </c>
      <c r="C546" s="118" t="s">
        <v>1732</v>
      </c>
      <c r="D546" s="118" t="s">
        <v>1660</v>
      </c>
      <c r="E546" s="118" t="s">
        <v>35</v>
      </c>
      <c r="F546" s="118" t="s">
        <v>53</v>
      </c>
      <c r="G546" s="118" t="s">
        <v>1094</v>
      </c>
      <c r="H546" s="118">
        <v>1</v>
      </c>
      <c r="I546" s="118">
        <v>1.25</v>
      </c>
      <c r="J546" s="118">
        <v>0</v>
      </c>
      <c r="K546" s="118">
        <v>1.25</v>
      </c>
      <c r="L546" s="123">
        <f t="shared" si="9"/>
        <v>1.25</v>
      </c>
      <c r="M546" s="122"/>
    </row>
    <row r="547" spans="1:13">
      <c r="A547" s="118" t="s">
        <v>22</v>
      </c>
      <c r="B547" s="118" t="s">
        <v>1287</v>
      </c>
      <c r="C547" s="118" t="s">
        <v>1288</v>
      </c>
      <c r="D547" s="118" t="s">
        <v>1660</v>
      </c>
      <c r="E547" s="118" t="s">
        <v>33</v>
      </c>
      <c r="F547" s="118" t="s">
        <v>34</v>
      </c>
      <c r="G547" s="118"/>
      <c r="H547" s="118">
        <v>1</v>
      </c>
      <c r="I547" s="118">
        <v>8.7100000000000009</v>
      </c>
      <c r="J547" s="118">
        <v>0</v>
      </c>
      <c r="K547" s="118">
        <v>8.7100000000000009</v>
      </c>
      <c r="L547" s="123">
        <f t="shared" si="9"/>
        <v>8.7100000000000009</v>
      </c>
      <c r="M547" s="122"/>
    </row>
    <row r="548" spans="1:13">
      <c r="A548" s="118" t="s">
        <v>22</v>
      </c>
      <c r="B548" s="118" t="s">
        <v>1287</v>
      </c>
      <c r="C548" s="118" t="s">
        <v>1288</v>
      </c>
      <c r="D548" s="118" t="s">
        <v>1660</v>
      </c>
      <c r="E548" s="118" t="s">
        <v>35</v>
      </c>
      <c r="F548" s="118" t="s">
        <v>152</v>
      </c>
      <c r="G548" s="118" t="s">
        <v>1093</v>
      </c>
      <c r="H548" s="118">
        <v>1</v>
      </c>
      <c r="I548" s="118">
        <v>4.0599999999999996</v>
      </c>
      <c r="J548" s="118">
        <v>0</v>
      </c>
      <c r="K548" s="118">
        <v>4.0599999999999996</v>
      </c>
      <c r="L548" s="123">
        <f t="shared" si="9"/>
        <v>4.0599999999999996</v>
      </c>
      <c r="M548" s="122"/>
    </row>
    <row r="549" spans="1:13">
      <c r="A549" s="118" t="s">
        <v>22</v>
      </c>
      <c r="B549" s="118" t="s">
        <v>1287</v>
      </c>
      <c r="C549" s="118" t="s">
        <v>1288</v>
      </c>
      <c r="D549" s="118" t="s">
        <v>1660</v>
      </c>
      <c r="E549" s="118" t="s">
        <v>35</v>
      </c>
      <c r="F549" s="118" t="s">
        <v>210</v>
      </c>
      <c r="G549" s="118" t="s">
        <v>211</v>
      </c>
      <c r="H549" s="118">
        <v>2</v>
      </c>
      <c r="I549" s="118">
        <v>18.579999999999998</v>
      </c>
      <c r="J549" s="118">
        <v>0</v>
      </c>
      <c r="K549" s="118">
        <v>18.579999999999998</v>
      </c>
      <c r="L549" s="123">
        <f t="shared" si="9"/>
        <v>18.579999999999998</v>
      </c>
      <c r="M549" s="122"/>
    </row>
    <row r="550" spans="1:13">
      <c r="A550" s="118" t="s">
        <v>22</v>
      </c>
      <c r="B550" s="118" t="s">
        <v>1287</v>
      </c>
      <c r="C550" s="118" t="s">
        <v>1288</v>
      </c>
      <c r="D550" s="118" t="s">
        <v>1660</v>
      </c>
      <c r="E550" s="118" t="s">
        <v>35</v>
      </c>
      <c r="F550" s="118" t="s">
        <v>644</v>
      </c>
      <c r="G550" s="118" t="s">
        <v>645</v>
      </c>
      <c r="H550" s="118">
        <v>1</v>
      </c>
      <c r="I550" s="118">
        <v>2</v>
      </c>
      <c r="J550" s="118">
        <v>0</v>
      </c>
      <c r="K550" s="118">
        <v>2</v>
      </c>
      <c r="L550" s="123">
        <f t="shared" si="9"/>
        <v>2</v>
      </c>
      <c r="M550" s="122"/>
    </row>
    <row r="551" spans="1:13">
      <c r="A551" s="118" t="s">
        <v>22</v>
      </c>
      <c r="B551" s="118" t="s">
        <v>1181</v>
      </c>
      <c r="C551" s="118" t="s">
        <v>1182</v>
      </c>
      <c r="D551" s="118" t="s">
        <v>1660</v>
      </c>
      <c r="E551" s="118" t="s">
        <v>33</v>
      </c>
      <c r="F551" s="118" t="s">
        <v>34</v>
      </c>
      <c r="G551" s="118"/>
      <c r="H551" s="118">
        <v>12</v>
      </c>
      <c r="I551" s="118">
        <v>104.52</v>
      </c>
      <c r="J551" s="118">
        <v>10</v>
      </c>
      <c r="K551" s="118">
        <v>114.52</v>
      </c>
      <c r="L551" s="123">
        <f t="shared" si="9"/>
        <v>114.52</v>
      </c>
      <c r="M551" s="122"/>
    </row>
    <row r="552" spans="1:13">
      <c r="A552" s="118" t="s">
        <v>22</v>
      </c>
      <c r="B552" s="118" t="s">
        <v>1181</v>
      </c>
      <c r="C552" s="118" t="s">
        <v>1182</v>
      </c>
      <c r="D552" s="118" t="s">
        <v>1660</v>
      </c>
      <c r="E552" s="118" t="s">
        <v>35</v>
      </c>
      <c r="F552" s="118" t="s">
        <v>210</v>
      </c>
      <c r="G552" s="118" t="s">
        <v>211</v>
      </c>
      <c r="H552" s="118">
        <v>12</v>
      </c>
      <c r="I552" s="118">
        <v>111.48</v>
      </c>
      <c r="J552" s="118">
        <v>0</v>
      </c>
      <c r="K552" s="118">
        <v>111.48</v>
      </c>
      <c r="L552" s="123">
        <f t="shared" si="9"/>
        <v>111.48</v>
      </c>
      <c r="M552" s="122"/>
    </row>
    <row r="553" spans="1:13">
      <c r="A553" s="118" t="s">
        <v>22</v>
      </c>
      <c r="B553" s="118" t="s">
        <v>1181</v>
      </c>
      <c r="C553" s="118" t="s">
        <v>1182</v>
      </c>
      <c r="D553" s="118" t="s">
        <v>1660</v>
      </c>
      <c r="E553" s="118" t="s">
        <v>35</v>
      </c>
      <c r="F553" s="118" t="s">
        <v>646</v>
      </c>
      <c r="G553" s="118" t="s">
        <v>647</v>
      </c>
      <c r="H553" s="118">
        <v>1</v>
      </c>
      <c r="I553" s="118">
        <v>1</v>
      </c>
      <c r="J553" s="118">
        <v>0</v>
      </c>
      <c r="K553" s="118">
        <v>1</v>
      </c>
      <c r="L553" s="123">
        <f t="shared" si="9"/>
        <v>1</v>
      </c>
      <c r="M553" s="122"/>
    </row>
    <row r="554" spans="1:13">
      <c r="A554" s="118" t="s">
        <v>22</v>
      </c>
      <c r="B554" s="118" t="s">
        <v>1289</v>
      </c>
      <c r="C554" s="118" t="s">
        <v>1290</v>
      </c>
      <c r="D554" s="118" t="s">
        <v>1660</v>
      </c>
      <c r="E554" s="118" t="s">
        <v>33</v>
      </c>
      <c r="F554" s="118" t="s">
        <v>34</v>
      </c>
      <c r="G554" s="118"/>
      <c r="H554" s="118">
        <v>1</v>
      </c>
      <c r="I554" s="118">
        <v>8.7100000000000009</v>
      </c>
      <c r="J554" s="118">
        <v>0</v>
      </c>
      <c r="K554" s="118">
        <v>8.7100000000000009</v>
      </c>
      <c r="L554" s="123">
        <f t="shared" si="9"/>
        <v>8.7100000000000009</v>
      </c>
      <c r="M554" s="122"/>
    </row>
    <row r="555" spans="1:13">
      <c r="A555" s="118" t="s">
        <v>22</v>
      </c>
      <c r="B555" s="118" t="s">
        <v>1289</v>
      </c>
      <c r="C555" s="118" t="s">
        <v>1290</v>
      </c>
      <c r="D555" s="118" t="s">
        <v>1660</v>
      </c>
      <c r="E555" s="118" t="s">
        <v>35</v>
      </c>
      <c r="F555" s="118" t="s">
        <v>210</v>
      </c>
      <c r="G555" s="118" t="s">
        <v>211</v>
      </c>
      <c r="H555" s="118">
        <v>1</v>
      </c>
      <c r="I555" s="118">
        <v>9.2899999999999991</v>
      </c>
      <c r="J555" s="118">
        <v>0</v>
      </c>
      <c r="K555" s="118">
        <v>9.2899999999999991</v>
      </c>
      <c r="L555" s="123">
        <f t="shared" si="9"/>
        <v>9.2899999999999991</v>
      </c>
      <c r="M555" s="122"/>
    </row>
    <row r="556" spans="1:13">
      <c r="A556" s="118" t="s">
        <v>22</v>
      </c>
      <c r="B556" s="118" t="s">
        <v>719</v>
      </c>
      <c r="C556" s="118" t="s">
        <v>720</v>
      </c>
      <c r="D556" s="118" t="s">
        <v>1476</v>
      </c>
      <c r="E556" s="118" t="s">
        <v>33</v>
      </c>
      <c r="F556" s="118" t="s">
        <v>34</v>
      </c>
      <c r="G556" s="118"/>
      <c r="H556" s="118">
        <v>1</v>
      </c>
      <c r="I556" s="118">
        <v>8.7100000000000009</v>
      </c>
      <c r="J556" s="118">
        <v>0</v>
      </c>
      <c r="K556" s="118">
        <v>8.7100000000000009</v>
      </c>
      <c r="L556" s="123">
        <f t="shared" si="9"/>
        <v>8.7100000000000009</v>
      </c>
      <c r="M556" s="122"/>
    </row>
    <row r="557" spans="1:13">
      <c r="A557" s="118" t="s">
        <v>22</v>
      </c>
      <c r="B557" s="118" t="s">
        <v>719</v>
      </c>
      <c r="C557" s="118" t="s">
        <v>720</v>
      </c>
      <c r="D557" s="118" t="s">
        <v>1660</v>
      </c>
      <c r="E557" s="118" t="s">
        <v>33</v>
      </c>
      <c r="F557" s="118" t="s">
        <v>34</v>
      </c>
      <c r="G557" s="118"/>
      <c r="H557" s="118">
        <v>2</v>
      </c>
      <c r="I557" s="118">
        <v>17.420000000000002</v>
      </c>
      <c r="J557" s="118">
        <v>0</v>
      </c>
      <c r="K557" s="118">
        <v>17.420000000000002</v>
      </c>
      <c r="L557" s="123">
        <f t="shared" si="9"/>
        <v>17.420000000000002</v>
      </c>
      <c r="M557" s="122"/>
    </row>
    <row r="558" spans="1:13">
      <c r="A558" s="118" t="s">
        <v>22</v>
      </c>
      <c r="B558" s="118" t="s">
        <v>719</v>
      </c>
      <c r="C558" s="118" t="s">
        <v>720</v>
      </c>
      <c r="D558" s="118" t="s">
        <v>1476</v>
      </c>
      <c r="E558" s="118" t="s">
        <v>35</v>
      </c>
      <c r="F558" s="118" t="s">
        <v>210</v>
      </c>
      <c r="G558" s="118" t="s">
        <v>211</v>
      </c>
      <c r="H558" s="118">
        <v>1</v>
      </c>
      <c r="I558" s="118">
        <v>9.2899999999999991</v>
      </c>
      <c r="J558" s="118">
        <v>0</v>
      </c>
      <c r="K558" s="118">
        <v>9.2899999999999991</v>
      </c>
      <c r="L558" s="123">
        <f t="shared" si="9"/>
        <v>9.2899999999999991</v>
      </c>
      <c r="M558" s="122"/>
    </row>
    <row r="559" spans="1:13">
      <c r="A559" s="118" t="s">
        <v>22</v>
      </c>
      <c r="B559" s="118" t="s">
        <v>719</v>
      </c>
      <c r="C559" s="118" t="s">
        <v>720</v>
      </c>
      <c r="D559" s="118" t="s">
        <v>1660</v>
      </c>
      <c r="E559" s="118" t="s">
        <v>35</v>
      </c>
      <c r="F559" s="118" t="s">
        <v>210</v>
      </c>
      <c r="G559" s="118" t="s">
        <v>211</v>
      </c>
      <c r="H559" s="118">
        <v>3</v>
      </c>
      <c r="I559" s="118">
        <v>27.87</v>
      </c>
      <c r="J559" s="118">
        <v>0</v>
      </c>
      <c r="K559" s="118">
        <v>27.87</v>
      </c>
      <c r="L559" s="123">
        <f t="shared" si="9"/>
        <v>27.87</v>
      </c>
      <c r="M559" s="122"/>
    </row>
    <row r="560" spans="1:13">
      <c r="A560" s="118" t="s">
        <v>22</v>
      </c>
      <c r="B560" s="118" t="s">
        <v>1520</v>
      </c>
      <c r="C560" s="118" t="s">
        <v>1521</v>
      </c>
      <c r="D560" s="118" t="s">
        <v>1660</v>
      </c>
      <c r="E560" s="118" t="s">
        <v>33</v>
      </c>
      <c r="F560" s="118" t="s">
        <v>34</v>
      </c>
      <c r="G560" s="118"/>
      <c r="H560" s="118">
        <v>1</v>
      </c>
      <c r="I560" s="118">
        <v>8.7100000000000009</v>
      </c>
      <c r="J560" s="118">
        <v>0</v>
      </c>
      <c r="K560" s="118">
        <v>8.7100000000000009</v>
      </c>
      <c r="L560" s="123">
        <f t="shared" si="9"/>
        <v>8.7100000000000009</v>
      </c>
      <c r="M560" s="122"/>
    </row>
    <row r="561" spans="1:13">
      <c r="A561" s="118" t="s">
        <v>22</v>
      </c>
      <c r="B561" s="118" t="s">
        <v>1520</v>
      </c>
      <c r="C561" s="118" t="s">
        <v>1521</v>
      </c>
      <c r="D561" s="118" t="s">
        <v>1660</v>
      </c>
      <c r="E561" s="118" t="s">
        <v>35</v>
      </c>
      <c r="F561" s="118" t="s">
        <v>210</v>
      </c>
      <c r="G561" s="118" t="s">
        <v>211</v>
      </c>
      <c r="H561" s="118">
        <v>1</v>
      </c>
      <c r="I561" s="118">
        <v>9.2899999999999991</v>
      </c>
      <c r="J561" s="118">
        <v>0</v>
      </c>
      <c r="K561" s="118">
        <v>9.2899999999999991</v>
      </c>
      <c r="L561" s="123">
        <f t="shared" si="9"/>
        <v>9.2899999999999991</v>
      </c>
      <c r="M561" s="122"/>
    </row>
    <row r="562" spans="1:13">
      <c r="A562" s="118" t="s">
        <v>22</v>
      </c>
      <c r="B562" s="118" t="s">
        <v>1522</v>
      </c>
      <c r="C562" s="118" t="s">
        <v>1523</v>
      </c>
      <c r="D562" s="118" t="s">
        <v>1476</v>
      </c>
      <c r="E562" s="118" t="s">
        <v>33</v>
      </c>
      <c r="F562" s="118" t="s">
        <v>34</v>
      </c>
      <c r="G562" s="118"/>
      <c r="H562" s="118">
        <v>1</v>
      </c>
      <c r="I562" s="118">
        <v>8.7100000000000009</v>
      </c>
      <c r="J562" s="118">
        <v>0</v>
      </c>
      <c r="K562" s="118">
        <v>8.7100000000000009</v>
      </c>
      <c r="L562" s="123">
        <f t="shared" si="9"/>
        <v>8.7100000000000009</v>
      </c>
      <c r="M562" s="122"/>
    </row>
    <row r="563" spans="1:13">
      <c r="A563" s="118" t="s">
        <v>22</v>
      </c>
      <c r="B563" s="118" t="s">
        <v>1522</v>
      </c>
      <c r="C563" s="118" t="s">
        <v>1523</v>
      </c>
      <c r="D563" s="118" t="s">
        <v>1660</v>
      </c>
      <c r="E563" s="118" t="s">
        <v>33</v>
      </c>
      <c r="F563" s="118" t="s">
        <v>34</v>
      </c>
      <c r="G563" s="118"/>
      <c r="H563" s="118">
        <v>2</v>
      </c>
      <c r="I563" s="118">
        <v>17.420000000000002</v>
      </c>
      <c r="J563" s="118">
        <v>1</v>
      </c>
      <c r="K563" s="118">
        <v>18.420000000000002</v>
      </c>
      <c r="L563" s="123">
        <f t="shared" si="9"/>
        <v>18.420000000000002</v>
      </c>
      <c r="M563" s="122"/>
    </row>
    <row r="564" spans="1:13">
      <c r="A564" s="118" t="s">
        <v>22</v>
      </c>
      <c r="B564" s="118" t="s">
        <v>1522</v>
      </c>
      <c r="C564" s="118" t="s">
        <v>1523</v>
      </c>
      <c r="D564" s="118" t="s">
        <v>1476</v>
      </c>
      <c r="E564" s="118" t="s">
        <v>35</v>
      </c>
      <c r="F564" s="118" t="s">
        <v>210</v>
      </c>
      <c r="G564" s="118" t="s">
        <v>211</v>
      </c>
      <c r="H564" s="118">
        <v>1</v>
      </c>
      <c r="I564" s="118">
        <v>9.2899999999999991</v>
      </c>
      <c r="J564" s="118">
        <v>0</v>
      </c>
      <c r="K564" s="118">
        <v>9.2899999999999991</v>
      </c>
      <c r="L564" s="123">
        <f t="shared" si="9"/>
        <v>9.2899999999999991</v>
      </c>
      <c r="M564" s="122"/>
    </row>
    <row r="565" spans="1:13">
      <c r="A565" s="118" t="s">
        <v>22</v>
      </c>
      <c r="B565" s="118" t="s">
        <v>1522</v>
      </c>
      <c r="C565" s="118" t="s">
        <v>1523</v>
      </c>
      <c r="D565" s="118" t="s">
        <v>1660</v>
      </c>
      <c r="E565" s="118" t="s">
        <v>35</v>
      </c>
      <c r="F565" s="118" t="s">
        <v>152</v>
      </c>
      <c r="G565" s="118" t="s">
        <v>1093</v>
      </c>
      <c r="H565" s="118">
        <v>1</v>
      </c>
      <c r="I565" s="118">
        <v>4.0599999999999996</v>
      </c>
      <c r="J565" s="118">
        <v>0</v>
      </c>
      <c r="K565" s="118">
        <v>4.0599999999999996</v>
      </c>
      <c r="L565" s="123">
        <f t="shared" si="9"/>
        <v>4.0599999999999996</v>
      </c>
      <c r="M565" s="122"/>
    </row>
    <row r="566" spans="1:13">
      <c r="A566" s="118" t="s">
        <v>22</v>
      </c>
      <c r="B566" s="118" t="s">
        <v>1522</v>
      </c>
      <c r="C566" s="118" t="s">
        <v>1523</v>
      </c>
      <c r="D566" s="118" t="s">
        <v>1660</v>
      </c>
      <c r="E566" s="118" t="s">
        <v>35</v>
      </c>
      <c r="F566" s="118" t="s">
        <v>210</v>
      </c>
      <c r="G566" s="118" t="s">
        <v>211</v>
      </c>
      <c r="H566" s="118">
        <v>3</v>
      </c>
      <c r="I566" s="118">
        <v>27.87</v>
      </c>
      <c r="J566" s="118">
        <v>0</v>
      </c>
      <c r="K566" s="118">
        <v>27.87</v>
      </c>
      <c r="L566" s="123">
        <f t="shared" si="9"/>
        <v>27.87</v>
      </c>
      <c r="M566" s="122"/>
    </row>
    <row r="567" spans="1:13">
      <c r="A567" s="118" t="s">
        <v>22</v>
      </c>
      <c r="B567" s="118" t="s">
        <v>1522</v>
      </c>
      <c r="C567" s="118" t="s">
        <v>1523</v>
      </c>
      <c r="D567" s="118" t="s">
        <v>1660</v>
      </c>
      <c r="E567" s="118" t="s">
        <v>35</v>
      </c>
      <c r="F567" s="118" t="s">
        <v>53</v>
      </c>
      <c r="G567" s="118" t="s">
        <v>1094</v>
      </c>
      <c r="H567" s="118">
        <v>1</v>
      </c>
      <c r="I567" s="118">
        <v>1.25</v>
      </c>
      <c r="J567" s="118">
        <v>0</v>
      </c>
      <c r="K567" s="118">
        <v>1.25</v>
      </c>
      <c r="L567" s="123">
        <f t="shared" si="9"/>
        <v>1.25</v>
      </c>
      <c r="M567" s="122"/>
    </row>
    <row r="568" spans="1:13">
      <c r="A568" s="118" t="s">
        <v>22</v>
      </c>
      <c r="B568" s="118" t="s">
        <v>234</v>
      </c>
      <c r="C568" s="118" t="s">
        <v>235</v>
      </c>
      <c r="D568" s="118" t="s">
        <v>1660</v>
      </c>
      <c r="E568" s="118" t="s">
        <v>33</v>
      </c>
      <c r="F568" s="118" t="s">
        <v>34</v>
      </c>
      <c r="G568" s="118"/>
      <c r="H568" s="118">
        <v>22</v>
      </c>
      <c r="I568" s="118">
        <v>191.62</v>
      </c>
      <c r="J568" s="118">
        <v>26</v>
      </c>
      <c r="K568" s="118">
        <v>217.62</v>
      </c>
      <c r="L568" s="123">
        <f t="shared" si="9"/>
        <v>217.62</v>
      </c>
      <c r="M568" s="122"/>
    </row>
    <row r="569" spans="1:13">
      <c r="A569" s="118" t="s">
        <v>22</v>
      </c>
      <c r="B569" s="118" t="s">
        <v>234</v>
      </c>
      <c r="C569" s="118" t="s">
        <v>235</v>
      </c>
      <c r="D569" s="118" t="s">
        <v>1660</v>
      </c>
      <c r="E569" s="118" t="s">
        <v>35</v>
      </c>
      <c r="F569" s="118" t="s">
        <v>210</v>
      </c>
      <c r="G569" s="118" t="s">
        <v>211</v>
      </c>
      <c r="H569" s="118">
        <v>26</v>
      </c>
      <c r="I569" s="118">
        <v>241.54</v>
      </c>
      <c r="J569" s="118">
        <v>0</v>
      </c>
      <c r="K569" s="118">
        <v>241.54</v>
      </c>
      <c r="L569" s="123">
        <f t="shared" si="9"/>
        <v>241.54</v>
      </c>
      <c r="M569" s="122"/>
    </row>
    <row r="570" spans="1:13">
      <c r="A570" s="118" t="s">
        <v>22</v>
      </c>
      <c r="B570" s="118" t="s">
        <v>1524</v>
      </c>
      <c r="C570" s="118" t="s">
        <v>1525</v>
      </c>
      <c r="D570" s="118" t="s">
        <v>1660</v>
      </c>
      <c r="E570" s="118" t="s">
        <v>35</v>
      </c>
      <c r="F570" s="118" t="s">
        <v>646</v>
      </c>
      <c r="G570" s="118" t="s">
        <v>647</v>
      </c>
      <c r="H570" s="118">
        <v>1</v>
      </c>
      <c r="I570" s="118">
        <v>1</v>
      </c>
      <c r="J570" s="118">
        <v>0</v>
      </c>
      <c r="K570" s="118">
        <v>1</v>
      </c>
      <c r="L570" s="123">
        <f t="shared" si="9"/>
        <v>1</v>
      </c>
      <c r="M570" s="122"/>
    </row>
    <row r="571" spans="1:13">
      <c r="A571" s="118" t="s">
        <v>22</v>
      </c>
      <c r="B571" s="118" t="s">
        <v>824</v>
      </c>
      <c r="C571" s="118" t="s">
        <v>825</v>
      </c>
      <c r="D571" s="118" t="s">
        <v>1660</v>
      </c>
      <c r="E571" s="118" t="s">
        <v>33</v>
      </c>
      <c r="F571" s="118" t="s">
        <v>34</v>
      </c>
      <c r="G571" s="118"/>
      <c r="H571" s="118">
        <v>1</v>
      </c>
      <c r="I571" s="118">
        <v>8.7100000000000009</v>
      </c>
      <c r="J571" s="118">
        <v>0</v>
      </c>
      <c r="K571" s="118">
        <v>8.7100000000000009</v>
      </c>
      <c r="L571" s="123">
        <f t="shared" si="9"/>
        <v>8.7100000000000009</v>
      </c>
      <c r="M571" s="122"/>
    </row>
    <row r="572" spans="1:13">
      <c r="A572" s="118" t="s">
        <v>22</v>
      </c>
      <c r="B572" s="118" t="s">
        <v>1131</v>
      </c>
      <c r="C572" s="118" t="s">
        <v>1132</v>
      </c>
      <c r="D572" s="118" t="s">
        <v>1660</v>
      </c>
      <c r="E572" s="118" t="s">
        <v>33</v>
      </c>
      <c r="F572" s="118" t="s">
        <v>34</v>
      </c>
      <c r="G572" s="118"/>
      <c r="H572" s="118">
        <v>2</v>
      </c>
      <c r="I572" s="118">
        <v>17.420000000000002</v>
      </c>
      <c r="J572" s="118">
        <v>2</v>
      </c>
      <c r="K572" s="118">
        <v>19.420000000000002</v>
      </c>
      <c r="L572" s="123">
        <f t="shared" si="9"/>
        <v>19.420000000000002</v>
      </c>
      <c r="M572" s="122"/>
    </row>
    <row r="573" spans="1:13">
      <c r="A573" s="118" t="s">
        <v>22</v>
      </c>
      <c r="B573" s="118" t="s">
        <v>375</v>
      </c>
      <c r="C573" s="118" t="s">
        <v>376</v>
      </c>
      <c r="D573" s="118" t="s">
        <v>1364</v>
      </c>
      <c r="E573" s="118" t="s">
        <v>33</v>
      </c>
      <c r="F573" s="118" t="s">
        <v>34</v>
      </c>
      <c r="G573" s="118"/>
      <c r="H573" s="118">
        <v>1</v>
      </c>
      <c r="I573" s="118">
        <v>8.7100000000000009</v>
      </c>
      <c r="J573" s="118">
        <v>2</v>
      </c>
      <c r="K573" s="118">
        <v>10.71</v>
      </c>
      <c r="L573" s="123">
        <f t="shared" si="9"/>
        <v>10.71</v>
      </c>
      <c r="M573" s="122"/>
    </row>
    <row r="574" spans="1:13">
      <c r="A574" s="118" t="s">
        <v>22</v>
      </c>
      <c r="B574" s="118" t="s">
        <v>375</v>
      </c>
      <c r="C574" s="118" t="s">
        <v>376</v>
      </c>
      <c r="D574" s="118" t="s">
        <v>1660</v>
      </c>
      <c r="E574" s="118" t="s">
        <v>33</v>
      </c>
      <c r="F574" s="118" t="s">
        <v>34</v>
      </c>
      <c r="G574" s="118"/>
      <c r="H574" s="118">
        <v>15</v>
      </c>
      <c r="I574" s="118">
        <v>130.65</v>
      </c>
      <c r="J574" s="118">
        <v>30</v>
      </c>
      <c r="K574" s="118">
        <v>160.65</v>
      </c>
      <c r="L574" s="123">
        <f t="shared" si="9"/>
        <v>160.65</v>
      </c>
      <c r="M574" s="122"/>
    </row>
    <row r="575" spans="1:13">
      <c r="A575" s="118" t="s">
        <v>22</v>
      </c>
      <c r="B575" s="118" t="s">
        <v>375</v>
      </c>
      <c r="C575" s="118" t="s">
        <v>376</v>
      </c>
      <c r="D575" s="118" t="s">
        <v>1364</v>
      </c>
      <c r="E575" s="118" t="s">
        <v>35</v>
      </c>
      <c r="F575" s="118" t="s">
        <v>210</v>
      </c>
      <c r="G575" s="118" t="s">
        <v>211</v>
      </c>
      <c r="H575" s="118">
        <v>1</v>
      </c>
      <c r="I575" s="118">
        <v>9.2899999999999991</v>
      </c>
      <c r="J575" s="118">
        <v>0</v>
      </c>
      <c r="K575" s="118">
        <v>9.2899999999999991</v>
      </c>
      <c r="L575" s="123">
        <f t="shared" si="9"/>
        <v>9.2899999999999991</v>
      </c>
      <c r="M575" s="122"/>
    </row>
    <row r="576" spans="1:13">
      <c r="A576" s="118" t="s">
        <v>22</v>
      </c>
      <c r="B576" s="118" t="s">
        <v>375</v>
      </c>
      <c r="C576" s="118" t="s">
        <v>376</v>
      </c>
      <c r="D576" s="118" t="s">
        <v>1660</v>
      </c>
      <c r="E576" s="118" t="s">
        <v>35</v>
      </c>
      <c r="F576" s="118" t="s">
        <v>152</v>
      </c>
      <c r="G576" s="118" t="s">
        <v>1093</v>
      </c>
      <c r="H576" s="118">
        <v>1</v>
      </c>
      <c r="I576" s="118">
        <v>4.0599999999999996</v>
      </c>
      <c r="J576" s="118">
        <v>0</v>
      </c>
      <c r="K576" s="118">
        <v>4.0599999999999996</v>
      </c>
      <c r="L576" s="123">
        <f t="shared" si="9"/>
        <v>4.0599999999999996</v>
      </c>
      <c r="M576" s="122"/>
    </row>
    <row r="577" spans="1:13">
      <c r="A577" s="118" t="s">
        <v>22</v>
      </c>
      <c r="B577" s="118" t="s">
        <v>375</v>
      </c>
      <c r="C577" s="118" t="s">
        <v>376</v>
      </c>
      <c r="D577" s="118" t="s">
        <v>1660</v>
      </c>
      <c r="E577" s="118" t="s">
        <v>35</v>
      </c>
      <c r="F577" s="118" t="s">
        <v>324</v>
      </c>
      <c r="G577" s="118" t="s">
        <v>325</v>
      </c>
      <c r="H577" s="118">
        <v>2</v>
      </c>
      <c r="I577" s="118">
        <v>23.36</v>
      </c>
      <c r="J577" s="118">
        <v>0</v>
      </c>
      <c r="K577" s="118">
        <v>23.36</v>
      </c>
      <c r="L577" s="123">
        <f t="shared" si="9"/>
        <v>23.36</v>
      </c>
      <c r="M577" s="122"/>
    </row>
    <row r="578" spans="1:13">
      <c r="A578" s="118" t="s">
        <v>22</v>
      </c>
      <c r="B578" s="118" t="s">
        <v>375</v>
      </c>
      <c r="C578" s="118" t="s">
        <v>376</v>
      </c>
      <c r="D578" s="118" t="s">
        <v>1660</v>
      </c>
      <c r="E578" s="118" t="s">
        <v>35</v>
      </c>
      <c r="F578" s="118" t="s">
        <v>210</v>
      </c>
      <c r="G578" s="118" t="s">
        <v>211</v>
      </c>
      <c r="H578" s="118">
        <v>20</v>
      </c>
      <c r="I578" s="118">
        <v>185.8</v>
      </c>
      <c r="J578" s="118">
        <v>0</v>
      </c>
      <c r="K578" s="118">
        <v>185.8</v>
      </c>
      <c r="L578" s="123">
        <f t="shared" si="9"/>
        <v>185.8</v>
      </c>
      <c r="M578" s="122"/>
    </row>
    <row r="579" spans="1:13">
      <c r="A579" s="118" t="s">
        <v>22</v>
      </c>
      <c r="B579" s="118" t="s">
        <v>375</v>
      </c>
      <c r="C579" s="118" t="s">
        <v>376</v>
      </c>
      <c r="D579" s="118" t="s">
        <v>1660</v>
      </c>
      <c r="E579" s="118" t="s">
        <v>35</v>
      </c>
      <c r="F579" s="118" t="s">
        <v>53</v>
      </c>
      <c r="G579" s="118" t="s">
        <v>1094</v>
      </c>
      <c r="H579" s="118">
        <v>1</v>
      </c>
      <c r="I579" s="118">
        <v>1.25</v>
      </c>
      <c r="J579" s="118">
        <v>0</v>
      </c>
      <c r="K579" s="118">
        <v>1.25</v>
      </c>
      <c r="L579" s="123">
        <f t="shared" si="9"/>
        <v>1.25</v>
      </c>
      <c r="M579" s="122"/>
    </row>
    <row r="580" spans="1:13">
      <c r="A580" s="118" t="s">
        <v>22</v>
      </c>
      <c r="B580" s="118" t="s">
        <v>375</v>
      </c>
      <c r="C580" s="118" t="s">
        <v>376</v>
      </c>
      <c r="D580" s="118" t="s">
        <v>1660</v>
      </c>
      <c r="E580" s="118" t="s">
        <v>35</v>
      </c>
      <c r="F580" s="118" t="s">
        <v>644</v>
      </c>
      <c r="G580" s="118" t="s">
        <v>645</v>
      </c>
      <c r="H580" s="118">
        <v>1</v>
      </c>
      <c r="I580" s="118">
        <v>2</v>
      </c>
      <c r="J580" s="118">
        <v>0</v>
      </c>
      <c r="K580" s="118">
        <v>2</v>
      </c>
      <c r="L580" s="123">
        <f t="shared" si="9"/>
        <v>2</v>
      </c>
      <c r="M580" s="122"/>
    </row>
    <row r="581" spans="1:13">
      <c r="A581" s="118" t="s">
        <v>22</v>
      </c>
      <c r="B581" s="118" t="s">
        <v>1526</v>
      </c>
      <c r="C581" s="118" t="s">
        <v>1527</v>
      </c>
      <c r="D581" s="118" t="s">
        <v>1660</v>
      </c>
      <c r="E581" s="118" t="s">
        <v>33</v>
      </c>
      <c r="F581" s="118" t="s">
        <v>34</v>
      </c>
      <c r="G581" s="118"/>
      <c r="H581" s="118">
        <v>1</v>
      </c>
      <c r="I581" s="118">
        <v>33.770000000000003</v>
      </c>
      <c r="J581" s="118">
        <v>6</v>
      </c>
      <c r="K581" s="118">
        <v>39.770000000000003</v>
      </c>
      <c r="L581" s="123">
        <f t="shared" ref="L581:L644" si="10">K581</f>
        <v>39.770000000000003</v>
      </c>
      <c r="M581" s="122"/>
    </row>
    <row r="582" spans="1:13">
      <c r="A582" s="118" t="s">
        <v>22</v>
      </c>
      <c r="B582" s="118" t="s">
        <v>1733</v>
      </c>
      <c r="C582" s="118" t="s">
        <v>1734</v>
      </c>
      <c r="D582" s="118" t="s">
        <v>1660</v>
      </c>
      <c r="E582" s="118" t="s">
        <v>33</v>
      </c>
      <c r="F582" s="118" t="s">
        <v>34</v>
      </c>
      <c r="G582" s="118"/>
      <c r="H582" s="118">
        <v>1</v>
      </c>
      <c r="I582" s="118">
        <v>8.7100000000000009</v>
      </c>
      <c r="J582" s="118">
        <v>0</v>
      </c>
      <c r="K582" s="118">
        <v>8.7100000000000009</v>
      </c>
      <c r="L582" s="123">
        <f t="shared" si="10"/>
        <v>8.7100000000000009</v>
      </c>
      <c r="M582" s="122"/>
    </row>
    <row r="583" spans="1:13">
      <c r="A583" s="118" t="s">
        <v>22</v>
      </c>
      <c r="B583" s="118" t="s">
        <v>1387</v>
      </c>
      <c r="C583" s="118" t="s">
        <v>1388</v>
      </c>
      <c r="D583" s="118" t="s">
        <v>1660</v>
      </c>
      <c r="E583" s="118" t="s">
        <v>33</v>
      </c>
      <c r="F583" s="118" t="s">
        <v>34</v>
      </c>
      <c r="G583" s="118"/>
      <c r="H583" s="118">
        <v>2</v>
      </c>
      <c r="I583" s="118">
        <v>17.420000000000002</v>
      </c>
      <c r="J583" s="118">
        <v>4</v>
      </c>
      <c r="K583" s="118">
        <v>21.42</v>
      </c>
      <c r="L583" s="123">
        <f t="shared" si="10"/>
        <v>21.42</v>
      </c>
      <c r="M583" s="122"/>
    </row>
    <row r="584" spans="1:13">
      <c r="A584" s="118" t="s">
        <v>22</v>
      </c>
      <c r="B584" s="118" t="s">
        <v>1387</v>
      </c>
      <c r="C584" s="118" t="s">
        <v>1388</v>
      </c>
      <c r="D584" s="118" t="s">
        <v>1660</v>
      </c>
      <c r="E584" s="118" t="s">
        <v>35</v>
      </c>
      <c r="F584" s="118" t="s">
        <v>210</v>
      </c>
      <c r="G584" s="118" t="s">
        <v>211</v>
      </c>
      <c r="H584" s="118">
        <v>2</v>
      </c>
      <c r="I584" s="118">
        <v>18.579999999999998</v>
      </c>
      <c r="J584" s="118">
        <v>0</v>
      </c>
      <c r="K584" s="118">
        <v>18.579999999999998</v>
      </c>
      <c r="L584" s="123">
        <f t="shared" si="10"/>
        <v>18.579999999999998</v>
      </c>
      <c r="M584" s="122"/>
    </row>
    <row r="585" spans="1:13">
      <c r="A585" s="118" t="s">
        <v>22</v>
      </c>
      <c r="B585" s="118" t="s">
        <v>336</v>
      </c>
      <c r="C585" s="118" t="s">
        <v>337</v>
      </c>
      <c r="D585" s="118" t="s">
        <v>1660</v>
      </c>
      <c r="E585" s="118" t="s">
        <v>33</v>
      </c>
      <c r="F585" s="118" t="s">
        <v>34</v>
      </c>
      <c r="G585" s="118"/>
      <c r="H585" s="118">
        <v>7</v>
      </c>
      <c r="I585" s="118">
        <v>60.97</v>
      </c>
      <c r="J585" s="118">
        <v>4</v>
      </c>
      <c r="K585" s="118">
        <v>64.97</v>
      </c>
      <c r="L585" s="123">
        <f t="shared" si="10"/>
        <v>64.97</v>
      </c>
      <c r="M585" s="122"/>
    </row>
    <row r="586" spans="1:13">
      <c r="A586" s="118" t="s">
        <v>22</v>
      </c>
      <c r="B586" s="118" t="s">
        <v>336</v>
      </c>
      <c r="C586" s="118" t="s">
        <v>337</v>
      </c>
      <c r="D586" s="118" t="s">
        <v>1660</v>
      </c>
      <c r="E586" s="118" t="s">
        <v>35</v>
      </c>
      <c r="F586" s="118" t="s">
        <v>210</v>
      </c>
      <c r="G586" s="118" t="s">
        <v>211</v>
      </c>
      <c r="H586" s="118">
        <v>6</v>
      </c>
      <c r="I586" s="118">
        <v>55.74</v>
      </c>
      <c r="J586" s="118">
        <v>0</v>
      </c>
      <c r="K586" s="118">
        <v>55.74</v>
      </c>
      <c r="L586" s="123">
        <f t="shared" si="10"/>
        <v>55.74</v>
      </c>
      <c r="M586" s="122"/>
    </row>
    <row r="587" spans="1:13">
      <c r="A587" s="118" t="s">
        <v>22</v>
      </c>
      <c r="B587" s="118" t="s">
        <v>336</v>
      </c>
      <c r="C587" s="118" t="s">
        <v>337</v>
      </c>
      <c r="D587" s="118" t="s">
        <v>1660</v>
      </c>
      <c r="E587" s="118" t="s">
        <v>35</v>
      </c>
      <c r="F587" s="118" t="s">
        <v>644</v>
      </c>
      <c r="G587" s="118" t="s">
        <v>645</v>
      </c>
      <c r="H587" s="118">
        <v>1</v>
      </c>
      <c r="I587" s="118">
        <v>2</v>
      </c>
      <c r="J587" s="118">
        <v>0</v>
      </c>
      <c r="K587" s="118">
        <v>2</v>
      </c>
      <c r="L587" s="123">
        <f t="shared" si="10"/>
        <v>2</v>
      </c>
      <c r="M587" s="122"/>
    </row>
    <row r="588" spans="1:13">
      <c r="A588" s="118" t="s">
        <v>22</v>
      </c>
      <c r="B588" s="118" t="s">
        <v>875</v>
      </c>
      <c r="C588" s="118" t="s">
        <v>876</v>
      </c>
      <c r="D588" s="118" t="s">
        <v>1660</v>
      </c>
      <c r="E588" s="118" t="s">
        <v>33</v>
      </c>
      <c r="F588" s="118" t="s">
        <v>34</v>
      </c>
      <c r="G588" s="118"/>
      <c r="H588" s="118">
        <v>11</v>
      </c>
      <c r="I588" s="118">
        <v>95.81</v>
      </c>
      <c r="J588" s="118">
        <v>12</v>
      </c>
      <c r="K588" s="118">
        <v>107.81</v>
      </c>
      <c r="L588" s="123">
        <f t="shared" si="10"/>
        <v>107.81</v>
      </c>
      <c r="M588" s="122"/>
    </row>
    <row r="589" spans="1:13">
      <c r="A589" s="118" t="s">
        <v>22</v>
      </c>
      <c r="B589" s="118" t="s">
        <v>875</v>
      </c>
      <c r="C589" s="118" t="s">
        <v>876</v>
      </c>
      <c r="D589" s="118" t="s">
        <v>1364</v>
      </c>
      <c r="E589" s="118" t="s">
        <v>35</v>
      </c>
      <c r="F589" s="118" t="s">
        <v>210</v>
      </c>
      <c r="G589" s="118" t="s">
        <v>211</v>
      </c>
      <c r="H589" s="118">
        <v>2</v>
      </c>
      <c r="I589" s="118">
        <v>18.579999999999998</v>
      </c>
      <c r="J589" s="118">
        <v>0</v>
      </c>
      <c r="K589" s="118">
        <v>18.579999999999998</v>
      </c>
      <c r="L589" s="123">
        <f t="shared" si="10"/>
        <v>18.579999999999998</v>
      </c>
      <c r="M589" s="122"/>
    </row>
    <row r="590" spans="1:13">
      <c r="A590" s="118" t="s">
        <v>22</v>
      </c>
      <c r="B590" s="118" t="s">
        <v>875</v>
      </c>
      <c r="C590" s="118" t="s">
        <v>876</v>
      </c>
      <c r="D590" s="118" t="s">
        <v>1660</v>
      </c>
      <c r="E590" s="118" t="s">
        <v>35</v>
      </c>
      <c r="F590" s="118" t="s">
        <v>210</v>
      </c>
      <c r="G590" s="118" t="s">
        <v>211</v>
      </c>
      <c r="H590" s="118">
        <v>18</v>
      </c>
      <c r="I590" s="118">
        <v>167.22</v>
      </c>
      <c r="J590" s="118">
        <v>0</v>
      </c>
      <c r="K590" s="118">
        <v>167.22</v>
      </c>
      <c r="L590" s="123">
        <f t="shared" si="10"/>
        <v>167.22</v>
      </c>
      <c r="M590" s="122"/>
    </row>
    <row r="591" spans="1:13">
      <c r="A591" s="118" t="s">
        <v>22</v>
      </c>
      <c r="B591" s="118" t="s">
        <v>1291</v>
      </c>
      <c r="C591" s="118" t="s">
        <v>1292</v>
      </c>
      <c r="D591" s="118" t="s">
        <v>1660</v>
      </c>
      <c r="E591" s="118" t="s">
        <v>33</v>
      </c>
      <c r="F591" s="118" t="s">
        <v>34</v>
      </c>
      <c r="G591" s="118"/>
      <c r="H591" s="118">
        <v>2</v>
      </c>
      <c r="I591" s="118">
        <v>17.420000000000002</v>
      </c>
      <c r="J591" s="118">
        <v>3</v>
      </c>
      <c r="K591" s="118">
        <v>20.420000000000002</v>
      </c>
      <c r="L591" s="123">
        <f t="shared" si="10"/>
        <v>20.420000000000002</v>
      </c>
      <c r="M591" s="122"/>
    </row>
    <row r="592" spans="1:13">
      <c r="A592" s="118" t="s">
        <v>22</v>
      </c>
      <c r="B592" s="118" t="s">
        <v>1291</v>
      </c>
      <c r="C592" s="118" t="s">
        <v>1292</v>
      </c>
      <c r="D592" s="118" t="s">
        <v>1660</v>
      </c>
      <c r="E592" s="118" t="s">
        <v>35</v>
      </c>
      <c r="F592" s="118" t="s">
        <v>210</v>
      </c>
      <c r="G592" s="118" t="s">
        <v>211</v>
      </c>
      <c r="H592" s="118">
        <v>2</v>
      </c>
      <c r="I592" s="118">
        <v>18.579999999999998</v>
      </c>
      <c r="J592" s="118">
        <v>0</v>
      </c>
      <c r="K592" s="118">
        <v>18.579999999999998</v>
      </c>
      <c r="L592" s="123">
        <f t="shared" si="10"/>
        <v>18.579999999999998</v>
      </c>
      <c r="M592" s="122"/>
    </row>
    <row r="593" spans="1:13">
      <c r="A593" s="118" t="s">
        <v>22</v>
      </c>
      <c r="B593" s="118" t="s">
        <v>236</v>
      </c>
      <c r="C593" s="118" t="s">
        <v>237</v>
      </c>
      <c r="D593" s="118" t="s">
        <v>1476</v>
      </c>
      <c r="E593" s="118" t="s">
        <v>33</v>
      </c>
      <c r="F593" s="118" t="s">
        <v>34</v>
      </c>
      <c r="G593" s="118"/>
      <c r="H593" s="118">
        <v>2</v>
      </c>
      <c r="I593" s="118">
        <v>17.420000000000002</v>
      </c>
      <c r="J593" s="118">
        <v>2</v>
      </c>
      <c r="K593" s="118">
        <v>19.420000000000002</v>
      </c>
      <c r="L593" s="123">
        <f t="shared" si="10"/>
        <v>19.420000000000002</v>
      </c>
      <c r="M593" s="122"/>
    </row>
    <row r="594" spans="1:13">
      <c r="A594" s="118" t="s">
        <v>22</v>
      </c>
      <c r="B594" s="118" t="s">
        <v>236</v>
      </c>
      <c r="C594" s="118" t="s">
        <v>237</v>
      </c>
      <c r="D594" s="118" t="s">
        <v>1660</v>
      </c>
      <c r="E594" s="118" t="s">
        <v>33</v>
      </c>
      <c r="F594" s="118" t="s">
        <v>34</v>
      </c>
      <c r="G594" s="118"/>
      <c r="H594" s="118">
        <v>5</v>
      </c>
      <c r="I594" s="118">
        <v>43.55</v>
      </c>
      <c r="J594" s="118">
        <v>4</v>
      </c>
      <c r="K594" s="118">
        <v>47.55</v>
      </c>
      <c r="L594" s="123">
        <f t="shared" si="10"/>
        <v>47.55</v>
      </c>
      <c r="M594" s="122"/>
    </row>
    <row r="595" spans="1:13">
      <c r="A595" s="118" t="s">
        <v>22</v>
      </c>
      <c r="B595" s="118" t="s">
        <v>236</v>
      </c>
      <c r="C595" s="118" t="s">
        <v>237</v>
      </c>
      <c r="D595" s="118" t="s">
        <v>1364</v>
      </c>
      <c r="E595" s="118" t="s">
        <v>35</v>
      </c>
      <c r="F595" s="118" t="s">
        <v>324</v>
      </c>
      <c r="G595" s="118" t="s">
        <v>325</v>
      </c>
      <c r="H595" s="118">
        <v>1</v>
      </c>
      <c r="I595" s="118">
        <v>11.68</v>
      </c>
      <c r="J595" s="118">
        <v>0</v>
      </c>
      <c r="K595" s="118">
        <v>11.68</v>
      </c>
      <c r="L595" s="123">
        <f t="shared" si="10"/>
        <v>11.68</v>
      </c>
      <c r="M595" s="122"/>
    </row>
    <row r="596" spans="1:13">
      <c r="A596" s="118" t="s">
        <v>22</v>
      </c>
      <c r="B596" s="118" t="s">
        <v>236</v>
      </c>
      <c r="C596" s="118" t="s">
        <v>237</v>
      </c>
      <c r="D596" s="118" t="s">
        <v>1364</v>
      </c>
      <c r="E596" s="118" t="s">
        <v>35</v>
      </c>
      <c r="F596" s="118" t="s">
        <v>210</v>
      </c>
      <c r="G596" s="118" t="s">
        <v>211</v>
      </c>
      <c r="H596" s="118">
        <v>1</v>
      </c>
      <c r="I596" s="118">
        <v>9.2899999999999991</v>
      </c>
      <c r="J596" s="118">
        <v>0</v>
      </c>
      <c r="K596" s="118">
        <v>9.2899999999999991</v>
      </c>
      <c r="L596" s="123">
        <f t="shared" si="10"/>
        <v>9.2899999999999991</v>
      </c>
      <c r="M596" s="122"/>
    </row>
    <row r="597" spans="1:13">
      <c r="A597" s="118" t="s">
        <v>22</v>
      </c>
      <c r="B597" s="118" t="s">
        <v>236</v>
      </c>
      <c r="C597" s="118" t="s">
        <v>237</v>
      </c>
      <c r="D597" s="118" t="s">
        <v>1476</v>
      </c>
      <c r="E597" s="118" t="s">
        <v>35</v>
      </c>
      <c r="F597" s="118" t="s">
        <v>210</v>
      </c>
      <c r="G597" s="118" t="s">
        <v>211</v>
      </c>
      <c r="H597" s="118">
        <v>3</v>
      </c>
      <c r="I597" s="118">
        <v>27.87</v>
      </c>
      <c r="J597" s="118">
        <v>0</v>
      </c>
      <c r="K597" s="118">
        <v>27.87</v>
      </c>
      <c r="L597" s="123">
        <f t="shared" si="10"/>
        <v>27.87</v>
      </c>
      <c r="M597" s="122"/>
    </row>
    <row r="598" spans="1:13">
      <c r="A598" s="118" t="s">
        <v>22</v>
      </c>
      <c r="B598" s="118" t="s">
        <v>236</v>
      </c>
      <c r="C598" s="118" t="s">
        <v>237</v>
      </c>
      <c r="D598" s="118" t="s">
        <v>1476</v>
      </c>
      <c r="E598" s="118" t="s">
        <v>35</v>
      </c>
      <c r="F598" s="118" t="s">
        <v>644</v>
      </c>
      <c r="G598" s="118" t="s">
        <v>645</v>
      </c>
      <c r="H598" s="118">
        <v>1</v>
      </c>
      <c r="I598" s="118">
        <v>2</v>
      </c>
      <c r="J598" s="118">
        <v>0</v>
      </c>
      <c r="K598" s="118">
        <v>2</v>
      </c>
      <c r="L598" s="123">
        <f t="shared" si="10"/>
        <v>2</v>
      </c>
      <c r="M598" s="122"/>
    </row>
    <row r="599" spans="1:13">
      <c r="A599" s="118" t="s">
        <v>22</v>
      </c>
      <c r="B599" s="118" t="s">
        <v>236</v>
      </c>
      <c r="C599" s="118" t="s">
        <v>237</v>
      </c>
      <c r="D599" s="118" t="s">
        <v>1660</v>
      </c>
      <c r="E599" s="118" t="s">
        <v>35</v>
      </c>
      <c r="F599" s="118" t="s">
        <v>210</v>
      </c>
      <c r="G599" s="118" t="s">
        <v>211</v>
      </c>
      <c r="H599" s="118">
        <v>3</v>
      </c>
      <c r="I599" s="118">
        <v>27.87</v>
      </c>
      <c r="J599" s="118">
        <v>0</v>
      </c>
      <c r="K599" s="118">
        <v>27.87</v>
      </c>
      <c r="L599" s="123">
        <f t="shared" si="10"/>
        <v>27.87</v>
      </c>
      <c r="M599" s="122"/>
    </row>
    <row r="600" spans="1:13">
      <c r="A600" s="118" t="s">
        <v>22</v>
      </c>
      <c r="B600" s="118" t="s">
        <v>236</v>
      </c>
      <c r="C600" s="118" t="s">
        <v>237</v>
      </c>
      <c r="D600" s="118" t="s">
        <v>1660</v>
      </c>
      <c r="E600" s="118" t="s">
        <v>35</v>
      </c>
      <c r="F600" s="118" t="s">
        <v>644</v>
      </c>
      <c r="G600" s="118" t="s">
        <v>645</v>
      </c>
      <c r="H600" s="118">
        <v>1</v>
      </c>
      <c r="I600" s="118">
        <v>2</v>
      </c>
      <c r="J600" s="118">
        <v>0</v>
      </c>
      <c r="K600" s="118">
        <v>2</v>
      </c>
      <c r="L600" s="123">
        <f t="shared" si="10"/>
        <v>2</v>
      </c>
      <c r="M600" s="122"/>
    </row>
    <row r="601" spans="1:13">
      <c r="A601" s="118" t="s">
        <v>22</v>
      </c>
      <c r="B601" s="118" t="s">
        <v>695</v>
      </c>
      <c r="C601" s="118" t="s">
        <v>696</v>
      </c>
      <c r="D601" s="118" t="s">
        <v>1660</v>
      </c>
      <c r="E601" s="118" t="s">
        <v>33</v>
      </c>
      <c r="F601" s="118" t="s">
        <v>34</v>
      </c>
      <c r="G601" s="118"/>
      <c r="H601" s="118">
        <v>4</v>
      </c>
      <c r="I601" s="118">
        <v>34.840000000000003</v>
      </c>
      <c r="J601" s="118">
        <v>10</v>
      </c>
      <c r="K601" s="118">
        <v>44.84</v>
      </c>
      <c r="L601" s="123">
        <f t="shared" si="10"/>
        <v>44.84</v>
      </c>
      <c r="M601" s="122"/>
    </row>
    <row r="602" spans="1:13">
      <c r="A602" s="118" t="s">
        <v>22</v>
      </c>
      <c r="B602" s="118" t="s">
        <v>695</v>
      </c>
      <c r="C602" s="118" t="s">
        <v>696</v>
      </c>
      <c r="D602" s="118" t="s">
        <v>1660</v>
      </c>
      <c r="E602" s="118" t="s">
        <v>35</v>
      </c>
      <c r="F602" s="118" t="s">
        <v>324</v>
      </c>
      <c r="G602" s="118" t="s">
        <v>325</v>
      </c>
      <c r="H602" s="118">
        <v>6</v>
      </c>
      <c r="I602" s="118">
        <v>70.08</v>
      </c>
      <c r="J602" s="118">
        <v>0</v>
      </c>
      <c r="K602" s="118">
        <v>70.08</v>
      </c>
      <c r="L602" s="123">
        <f t="shared" si="10"/>
        <v>70.08</v>
      </c>
      <c r="M602" s="122"/>
    </row>
    <row r="603" spans="1:13">
      <c r="A603" s="118" t="s">
        <v>22</v>
      </c>
      <c r="B603" s="118" t="s">
        <v>695</v>
      </c>
      <c r="C603" s="118" t="s">
        <v>696</v>
      </c>
      <c r="D603" s="118" t="s">
        <v>1660</v>
      </c>
      <c r="E603" s="118" t="s">
        <v>35</v>
      </c>
      <c r="F603" s="118" t="s">
        <v>210</v>
      </c>
      <c r="G603" s="118" t="s">
        <v>211</v>
      </c>
      <c r="H603" s="118">
        <v>8</v>
      </c>
      <c r="I603" s="118">
        <v>74.319999999999993</v>
      </c>
      <c r="J603" s="118">
        <v>0</v>
      </c>
      <c r="K603" s="118">
        <v>74.319999999999993</v>
      </c>
      <c r="L603" s="123">
        <f t="shared" si="10"/>
        <v>74.319999999999993</v>
      </c>
      <c r="M603" s="122"/>
    </row>
    <row r="604" spans="1:13">
      <c r="A604" s="118" t="s">
        <v>22</v>
      </c>
      <c r="B604" s="118" t="s">
        <v>695</v>
      </c>
      <c r="C604" s="118" t="s">
        <v>696</v>
      </c>
      <c r="D604" s="118" t="s">
        <v>1660</v>
      </c>
      <c r="E604" s="118" t="s">
        <v>35</v>
      </c>
      <c r="F604" s="118" t="s">
        <v>53</v>
      </c>
      <c r="G604" s="118" t="s">
        <v>1094</v>
      </c>
      <c r="H604" s="118">
        <v>2</v>
      </c>
      <c r="I604" s="118">
        <v>2.5</v>
      </c>
      <c r="J604" s="118">
        <v>0</v>
      </c>
      <c r="K604" s="118">
        <v>2.5</v>
      </c>
      <c r="L604" s="123">
        <f t="shared" si="10"/>
        <v>2.5</v>
      </c>
      <c r="M604" s="122"/>
    </row>
    <row r="605" spans="1:13">
      <c r="A605" s="118" t="s">
        <v>22</v>
      </c>
      <c r="B605" s="118" t="s">
        <v>695</v>
      </c>
      <c r="C605" s="118" t="s">
        <v>696</v>
      </c>
      <c r="D605" s="118" t="s">
        <v>1660</v>
      </c>
      <c r="E605" s="118" t="s">
        <v>35</v>
      </c>
      <c r="F605" s="118" t="s">
        <v>644</v>
      </c>
      <c r="G605" s="118" t="s">
        <v>645</v>
      </c>
      <c r="H605" s="118">
        <v>5</v>
      </c>
      <c r="I605" s="118">
        <v>10</v>
      </c>
      <c r="J605" s="118">
        <v>0</v>
      </c>
      <c r="K605" s="118">
        <v>10</v>
      </c>
      <c r="L605" s="123">
        <f t="shared" si="10"/>
        <v>10</v>
      </c>
      <c r="M605" s="122"/>
    </row>
    <row r="606" spans="1:13">
      <c r="A606" s="118" t="s">
        <v>22</v>
      </c>
      <c r="B606" s="118" t="s">
        <v>238</v>
      </c>
      <c r="C606" s="118" t="s">
        <v>239</v>
      </c>
      <c r="D606" s="118" t="s">
        <v>1660</v>
      </c>
      <c r="E606" s="118" t="s">
        <v>33</v>
      </c>
      <c r="F606" s="118" t="s">
        <v>34</v>
      </c>
      <c r="G606" s="118"/>
      <c r="H606" s="118">
        <v>14</v>
      </c>
      <c r="I606" s="118">
        <v>121.94</v>
      </c>
      <c r="J606" s="118">
        <v>10</v>
      </c>
      <c r="K606" s="118">
        <v>131.94</v>
      </c>
      <c r="L606" s="123">
        <f t="shared" si="10"/>
        <v>131.94</v>
      </c>
      <c r="M606" s="122"/>
    </row>
    <row r="607" spans="1:13">
      <c r="A607" s="118" t="s">
        <v>22</v>
      </c>
      <c r="B607" s="118" t="s">
        <v>238</v>
      </c>
      <c r="C607" s="118" t="s">
        <v>239</v>
      </c>
      <c r="D607" s="118" t="s">
        <v>1660</v>
      </c>
      <c r="E607" s="118" t="s">
        <v>35</v>
      </c>
      <c r="F607" s="118" t="s">
        <v>644</v>
      </c>
      <c r="G607" s="118" t="s">
        <v>645</v>
      </c>
      <c r="H607" s="118">
        <v>8</v>
      </c>
      <c r="I607" s="118">
        <v>16</v>
      </c>
      <c r="J607" s="118">
        <v>0</v>
      </c>
      <c r="K607" s="118">
        <v>16</v>
      </c>
      <c r="L607" s="123">
        <f t="shared" si="10"/>
        <v>16</v>
      </c>
      <c r="M607" s="122"/>
    </row>
    <row r="608" spans="1:13">
      <c r="A608" s="118" t="s">
        <v>22</v>
      </c>
      <c r="B608" s="118" t="s">
        <v>240</v>
      </c>
      <c r="C608" s="118" t="s">
        <v>241</v>
      </c>
      <c r="D608" s="118" t="s">
        <v>1660</v>
      </c>
      <c r="E608" s="118" t="s">
        <v>33</v>
      </c>
      <c r="F608" s="118" t="s">
        <v>34</v>
      </c>
      <c r="G608" s="118"/>
      <c r="H608" s="118">
        <v>2</v>
      </c>
      <c r="I608" s="118">
        <v>17.420000000000002</v>
      </c>
      <c r="J608" s="118">
        <v>4</v>
      </c>
      <c r="K608" s="118">
        <v>21.42</v>
      </c>
      <c r="L608" s="123">
        <f t="shared" si="10"/>
        <v>21.42</v>
      </c>
      <c r="M608" s="122"/>
    </row>
    <row r="609" spans="1:13">
      <c r="A609" s="118" t="s">
        <v>22</v>
      </c>
      <c r="B609" s="118" t="s">
        <v>240</v>
      </c>
      <c r="C609" s="118" t="s">
        <v>241</v>
      </c>
      <c r="D609" s="118" t="s">
        <v>1660</v>
      </c>
      <c r="E609" s="118" t="s">
        <v>35</v>
      </c>
      <c r="F609" s="118" t="s">
        <v>210</v>
      </c>
      <c r="G609" s="118" t="s">
        <v>211</v>
      </c>
      <c r="H609" s="118">
        <v>3</v>
      </c>
      <c r="I609" s="118">
        <v>27.87</v>
      </c>
      <c r="J609" s="118">
        <v>0</v>
      </c>
      <c r="K609" s="118">
        <v>27.87</v>
      </c>
      <c r="L609" s="123">
        <f t="shared" si="10"/>
        <v>27.87</v>
      </c>
      <c r="M609" s="122"/>
    </row>
    <row r="610" spans="1:13">
      <c r="A610" s="118" t="s">
        <v>22</v>
      </c>
      <c r="B610" s="118" t="s">
        <v>242</v>
      </c>
      <c r="C610" s="118" t="s">
        <v>243</v>
      </c>
      <c r="D610" s="118" t="s">
        <v>1660</v>
      </c>
      <c r="E610" s="118" t="s">
        <v>33</v>
      </c>
      <c r="F610" s="118" t="s">
        <v>34</v>
      </c>
      <c r="G610" s="118"/>
      <c r="H610" s="118">
        <v>13</v>
      </c>
      <c r="I610" s="118">
        <v>113.23</v>
      </c>
      <c r="J610" s="118">
        <v>10</v>
      </c>
      <c r="K610" s="118">
        <v>123.23</v>
      </c>
      <c r="L610" s="123">
        <f t="shared" si="10"/>
        <v>123.23</v>
      </c>
      <c r="M610" s="122"/>
    </row>
    <row r="611" spans="1:13">
      <c r="A611" s="118" t="s">
        <v>22</v>
      </c>
      <c r="B611" s="118" t="s">
        <v>242</v>
      </c>
      <c r="C611" s="118" t="s">
        <v>243</v>
      </c>
      <c r="D611" s="118" t="s">
        <v>1660</v>
      </c>
      <c r="E611" s="118" t="s">
        <v>35</v>
      </c>
      <c r="F611" s="118" t="s">
        <v>210</v>
      </c>
      <c r="G611" s="118" t="s">
        <v>211</v>
      </c>
      <c r="H611" s="118">
        <v>18</v>
      </c>
      <c r="I611" s="118">
        <v>167.22</v>
      </c>
      <c r="J611" s="118">
        <v>0</v>
      </c>
      <c r="K611" s="118">
        <v>167.22</v>
      </c>
      <c r="L611" s="123">
        <f t="shared" si="10"/>
        <v>167.22</v>
      </c>
      <c r="M611" s="122"/>
    </row>
    <row r="612" spans="1:13">
      <c r="A612" s="118" t="s">
        <v>22</v>
      </c>
      <c r="B612" s="118" t="s">
        <v>672</v>
      </c>
      <c r="C612" s="118" t="s">
        <v>673</v>
      </c>
      <c r="D612" s="118" t="s">
        <v>1660</v>
      </c>
      <c r="E612" s="118" t="s">
        <v>33</v>
      </c>
      <c r="F612" s="118" t="s">
        <v>34</v>
      </c>
      <c r="G612" s="118"/>
      <c r="H612" s="118">
        <v>9</v>
      </c>
      <c r="I612" s="118">
        <v>78.39</v>
      </c>
      <c r="J612" s="118">
        <v>14</v>
      </c>
      <c r="K612" s="118">
        <v>92.39</v>
      </c>
      <c r="L612" s="123">
        <f t="shared" si="10"/>
        <v>92.39</v>
      </c>
      <c r="M612" s="122"/>
    </row>
    <row r="613" spans="1:13">
      <c r="A613" s="118" t="s">
        <v>22</v>
      </c>
      <c r="B613" s="118" t="s">
        <v>672</v>
      </c>
      <c r="C613" s="118" t="s">
        <v>673</v>
      </c>
      <c r="D613" s="118" t="s">
        <v>1660</v>
      </c>
      <c r="E613" s="118" t="s">
        <v>35</v>
      </c>
      <c r="F613" s="118" t="s">
        <v>210</v>
      </c>
      <c r="G613" s="118" t="s">
        <v>211</v>
      </c>
      <c r="H613" s="118">
        <v>9</v>
      </c>
      <c r="I613" s="118">
        <v>83.61</v>
      </c>
      <c r="J613" s="118">
        <v>0</v>
      </c>
      <c r="K613" s="118">
        <v>83.61</v>
      </c>
      <c r="L613" s="123">
        <f t="shared" si="10"/>
        <v>83.61</v>
      </c>
      <c r="M613" s="122"/>
    </row>
    <row r="614" spans="1:13">
      <c r="A614" s="118" t="s">
        <v>22</v>
      </c>
      <c r="B614" s="118" t="s">
        <v>1389</v>
      </c>
      <c r="C614" s="118" t="s">
        <v>1390</v>
      </c>
      <c r="D614" s="118" t="s">
        <v>1660</v>
      </c>
      <c r="E614" s="118" t="s">
        <v>33</v>
      </c>
      <c r="F614" s="118" t="s">
        <v>34</v>
      </c>
      <c r="G614" s="118"/>
      <c r="H614" s="118">
        <v>2</v>
      </c>
      <c r="I614" s="118">
        <v>17.420000000000002</v>
      </c>
      <c r="J614" s="118">
        <v>2</v>
      </c>
      <c r="K614" s="118">
        <v>19.420000000000002</v>
      </c>
      <c r="L614" s="123">
        <f t="shared" si="10"/>
        <v>19.420000000000002</v>
      </c>
      <c r="M614" s="122"/>
    </row>
    <row r="615" spans="1:13">
      <c r="A615" s="118" t="s">
        <v>22</v>
      </c>
      <c r="B615" s="118" t="s">
        <v>1389</v>
      </c>
      <c r="C615" s="118" t="s">
        <v>1390</v>
      </c>
      <c r="D615" s="118" t="s">
        <v>1660</v>
      </c>
      <c r="E615" s="118" t="s">
        <v>35</v>
      </c>
      <c r="F615" s="118" t="s">
        <v>210</v>
      </c>
      <c r="G615" s="118" t="s">
        <v>211</v>
      </c>
      <c r="H615" s="118">
        <v>3</v>
      </c>
      <c r="I615" s="118">
        <v>27.87</v>
      </c>
      <c r="J615" s="118">
        <v>0</v>
      </c>
      <c r="K615" s="118">
        <v>27.87</v>
      </c>
      <c r="L615" s="123">
        <f t="shared" si="10"/>
        <v>27.87</v>
      </c>
      <c r="M615" s="122"/>
    </row>
    <row r="616" spans="1:13">
      <c r="A616" s="118" t="s">
        <v>22</v>
      </c>
      <c r="B616" s="118" t="s">
        <v>244</v>
      </c>
      <c r="C616" s="118" t="s">
        <v>245</v>
      </c>
      <c r="D616" s="118" t="s">
        <v>1660</v>
      </c>
      <c r="E616" s="118" t="s">
        <v>33</v>
      </c>
      <c r="F616" s="118" t="s">
        <v>34</v>
      </c>
      <c r="G616" s="118"/>
      <c r="H616" s="118">
        <v>13</v>
      </c>
      <c r="I616" s="118">
        <v>113.23</v>
      </c>
      <c r="J616" s="118">
        <v>12</v>
      </c>
      <c r="K616" s="118">
        <v>125.23</v>
      </c>
      <c r="L616" s="123">
        <f t="shared" si="10"/>
        <v>125.23</v>
      </c>
      <c r="M616" s="122"/>
    </row>
    <row r="617" spans="1:13">
      <c r="A617" s="118" t="s">
        <v>22</v>
      </c>
      <c r="B617" s="118" t="s">
        <v>244</v>
      </c>
      <c r="C617" s="118" t="s">
        <v>245</v>
      </c>
      <c r="D617" s="118" t="s">
        <v>1660</v>
      </c>
      <c r="E617" s="118" t="s">
        <v>35</v>
      </c>
      <c r="F617" s="118" t="s">
        <v>210</v>
      </c>
      <c r="G617" s="118" t="s">
        <v>211</v>
      </c>
      <c r="H617" s="118">
        <v>13</v>
      </c>
      <c r="I617" s="118">
        <v>120.77</v>
      </c>
      <c r="J617" s="118">
        <v>0</v>
      </c>
      <c r="K617" s="118">
        <v>120.77</v>
      </c>
      <c r="L617" s="123">
        <f t="shared" si="10"/>
        <v>120.77</v>
      </c>
      <c r="M617" s="122"/>
    </row>
    <row r="618" spans="1:13">
      <c r="A618" s="118" t="s">
        <v>22</v>
      </c>
      <c r="B618" s="118" t="s">
        <v>244</v>
      </c>
      <c r="C618" s="118" t="s">
        <v>245</v>
      </c>
      <c r="D618" s="118" t="s">
        <v>1660</v>
      </c>
      <c r="E618" s="118" t="s">
        <v>35</v>
      </c>
      <c r="F618" s="118" t="s">
        <v>644</v>
      </c>
      <c r="G618" s="118" t="s">
        <v>645</v>
      </c>
      <c r="H618" s="118">
        <v>2</v>
      </c>
      <c r="I618" s="118">
        <v>4</v>
      </c>
      <c r="J618" s="118">
        <v>0</v>
      </c>
      <c r="K618" s="118">
        <v>4</v>
      </c>
      <c r="L618" s="123">
        <f t="shared" si="10"/>
        <v>4</v>
      </c>
      <c r="M618" s="122"/>
    </row>
    <row r="619" spans="1:13">
      <c r="A619" s="118" t="s">
        <v>22</v>
      </c>
      <c r="B619" s="118" t="s">
        <v>1735</v>
      </c>
      <c r="C619" s="118" t="s">
        <v>1736</v>
      </c>
      <c r="D619" s="118" t="s">
        <v>1476</v>
      </c>
      <c r="E619" s="118" t="s">
        <v>33</v>
      </c>
      <c r="F619" s="118" t="s">
        <v>34</v>
      </c>
      <c r="G619" s="118"/>
      <c r="H619" s="118">
        <v>8</v>
      </c>
      <c r="I619" s="118">
        <v>69.680000000000007</v>
      </c>
      <c r="J619" s="118">
        <v>6</v>
      </c>
      <c r="K619" s="118">
        <v>75.680000000000007</v>
      </c>
      <c r="L619" s="123">
        <f t="shared" si="10"/>
        <v>75.680000000000007</v>
      </c>
      <c r="M619" s="122"/>
    </row>
    <row r="620" spans="1:13">
      <c r="A620" s="118" t="s">
        <v>22</v>
      </c>
      <c r="B620" s="118" t="s">
        <v>1735</v>
      </c>
      <c r="C620" s="118" t="s">
        <v>1736</v>
      </c>
      <c r="D620" s="118" t="s">
        <v>1660</v>
      </c>
      <c r="E620" s="118" t="s">
        <v>33</v>
      </c>
      <c r="F620" s="118" t="s">
        <v>34</v>
      </c>
      <c r="G620" s="118"/>
      <c r="H620" s="118">
        <v>6</v>
      </c>
      <c r="I620" s="118">
        <v>52.26</v>
      </c>
      <c r="J620" s="118">
        <v>10</v>
      </c>
      <c r="K620" s="118">
        <v>62.26</v>
      </c>
      <c r="L620" s="123">
        <f t="shared" si="10"/>
        <v>62.26</v>
      </c>
      <c r="M620" s="122"/>
    </row>
    <row r="621" spans="1:13">
      <c r="A621" s="118" t="s">
        <v>22</v>
      </c>
      <c r="B621" s="118" t="s">
        <v>1735</v>
      </c>
      <c r="C621" s="118" t="s">
        <v>1736</v>
      </c>
      <c r="D621" s="118" t="s">
        <v>1476</v>
      </c>
      <c r="E621" s="118" t="s">
        <v>35</v>
      </c>
      <c r="F621" s="118" t="s">
        <v>210</v>
      </c>
      <c r="G621" s="118" t="s">
        <v>211</v>
      </c>
      <c r="H621" s="118">
        <v>10</v>
      </c>
      <c r="I621" s="118">
        <v>92.9</v>
      </c>
      <c r="J621" s="118">
        <v>0</v>
      </c>
      <c r="K621" s="118">
        <v>92.9</v>
      </c>
      <c r="L621" s="123">
        <f t="shared" si="10"/>
        <v>92.9</v>
      </c>
      <c r="M621" s="122"/>
    </row>
    <row r="622" spans="1:13">
      <c r="A622" s="118" t="s">
        <v>22</v>
      </c>
      <c r="B622" s="118" t="s">
        <v>1735</v>
      </c>
      <c r="C622" s="118" t="s">
        <v>1736</v>
      </c>
      <c r="D622" s="118" t="s">
        <v>1476</v>
      </c>
      <c r="E622" s="118" t="s">
        <v>35</v>
      </c>
      <c r="F622" s="118" t="s">
        <v>644</v>
      </c>
      <c r="G622" s="118" t="s">
        <v>645</v>
      </c>
      <c r="H622" s="118">
        <v>4</v>
      </c>
      <c r="I622" s="118">
        <v>8</v>
      </c>
      <c r="J622" s="118">
        <v>0</v>
      </c>
      <c r="K622" s="118">
        <v>8</v>
      </c>
      <c r="L622" s="123">
        <f t="shared" si="10"/>
        <v>8</v>
      </c>
      <c r="M622" s="122"/>
    </row>
    <row r="623" spans="1:13">
      <c r="A623" s="118" t="s">
        <v>22</v>
      </c>
      <c r="B623" s="118" t="s">
        <v>1735</v>
      </c>
      <c r="C623" s="118" t="s">
        <v>1736</v>
      </c>
      <c r="D623" s="118" t="s">
        <v>1660</v>
      </c>
      <c r="E623" s="118" t="s">
        <v>35</v>
      </c>
      <c r="F623" s="118" t="s">
        <v>210</v>
      </c>
      <c r="G623" s="118" t="s">
        <v>211</v>
      </c>
      <c r="H623" s="118">
        <v>4</v>
      </c>
      <c r="I623" s="118">
        <v>37.159999999999997</v>
      </c>
      <c r="J623" s="118">
        <v>0</v>
      </c>
      <c r="K623" s="118">
        <v>37.159999999999997</v>
      </c>
      <c r="L623" s="123">
        <f t="shared" si="10"/>
        <v>37.159999999999997</v>
      </c>
      <c r="M623" s="122"/>
    </row>
    <row r="624" spans="1:13">
      <c r="A624" s="118" t="s">
        <v>22</v>
      </c>
      <c r="B624" s="118" t="s">
        <v>1183</v>
      </c>
      <c r="C624" s="118" t="s">
        <v>1184</v>
      </c>
      <c r="D624" s="118" t="s">
        <v>1660</v>
      </c>
      <c r="E624" s="118" t="s">
        <v>35</v>
      </c>
      <c r="F624" s="118" t="s">
        <v>644</v>
      </c>
      <c r="G624" s="118" t="s">
        <v>645</v>
      </c>
      <c r="H624" s="118">
        <v>1</v>
      </c>
      <c r="I624" s="118">
        <v>2</v>
      </c>
      <c r="J624" s="118">
        <v>0</v>
      </c>
      <c r="K624" s="118">
        <v>2</v>
      </c>
      <c r="L624" s="123">
        <f t="shared" si="10"/>
        <v>2</v>
      </c>
      <c r="M624" s="122"/>
    </row>
    <row r="625" spans="1:13">
      <c r="A625" s="118" t="s">
        <v>22</v>
      </c>
      <c r="B625" s="118" t="s">
        <v>804</v>
      </c>
      <c r="C625" s="118" t="s">
        <v>805</v>
      </c>
      <c r="D625" s="118" t="s">
        <v>1660</v>
      </c>
      <c r="E625" s="118" t="s">
        <v>33</v>
      </c>
      <c r="F625" s="118" t="s">
        <v>34</v>
      </c>
      <c r="G625" s="118"/>
      <c r="H625" s="118">
        <v>3</v>
      </c>
      <c r="I625" s="118">
        <v>26.13</v>
      </c>
      <c r="J625" s="118">
        <v>2</v>
      </c>
      <c r="K625" s="118">
        <v>28.13</v>
      </c>
      <c r="L625" s="123">
        <f t="shared" si="10"/>
        <v>28.13</v>
      </c>
      <c r="M625" s="122"/>
    </row>
    <row r="626" spans="1:13">
      <c r="A626" s="118" t="s">
        <v>22</v>
      </c>
      <c r="B626" s="118" t="s">
        <v>804</v>
      </c>
      <c r="C626" s="118" t="s">
        <v>805</v>
      </c>
      <c r="D626" s="118" t="s">
        <v>1660</v>
      </c>
      <c r="E626" s="118" t="s">
        <v>35</v>
      </c>
      <c r="F626" s="118" t="s">
        <v>210</v>
      </c>
      <c r="G626" s="118" t="s">
        <v>211</v>
      </c>
      <c r="H626" s="118">
        <v>5</v>
      </c>
      <c r="I626" s="118">
        <v>46.45</v>
      </c>
      <c r="J626" s="118">
        <v>0</v>
      </c>
      <c r="K626" s="118">
        <v>46.45</v>
      </c>
      <c r="L626" s="123">
        <f t="shared" si="10"/>
        <v>46.45</v>
      </c>
      <c r="M626" s="122"/>
    </row>
    <row r="627" spans="1:13">
      <c r="A627" s="118" t="s">
        <v>22</v>
      </c>
      <c r="B627" s="118" t="s">
        <v>246</v>
      </c>
      <c r="C627" s="118" t="s">
        <v>247</v>
      </c>
      <c r="D627" s="118" t="s">
        <v>1660</v>
      </c>
      <c r="E627" s="118" t="s">
        <v>33</v>
      </c>
      <c r="F627" s="118" t="s">
        <v>34</v>
      </c>
      <c r="G627" s="118"/>
      <c r="H627" s="118">
        <v>2</v>
      </c>
      <c r="I627" s="118">
        <v>17.420000000000002</v>
      </c>
      <c r="J627" s="118">
        <v>0</v>
      </c>
      <c r="K627" s="118">
        <v>17.420000000000002</v>
      </c>
      <c r="L627" s="123">
        <f t="shared" si="10"/>
        <v>17.420000000000002</v>
      </c>
      <c r="M627" s="122"/>
    </row>
    <row r="628" spans="1:13">
      <c r="A628" s="118" t="s">
        <v>22</v>
      </c>
      <c r="B628" s="118" t="s">
        <v>246</v>
      </c>
      <c r="C628" s="118" t="s">
        <v>247</v>
      </c>
      <c r="D628" s="118" t="s">
        <v>1660</v>
      </c>
      <c r="E628" s="118" t="s">
        <v>35</v>
      </c>
      <c r="F628" s="118" t="s">
        <v>210</v>
      </c>
      <c r="G628" s="118" t="s">
        <v>211</v>
      </c>
      <c r="H628" s="118">
        <v>2</v>
      </c>
      <c r="I628" s="118">
        <v>18.579999999999998</v>
      </c>
      <c r="J628" s="118">
        <v>0</v>
      </c>
      <c r="K628" s="118">
        <v>18.579999999999998</v>
      </c>
      <c r="L628" s="123">
        <f t="shared" si="10"/>
        <v>18.579999999999998</v>
      </c>
      <c r="M628" s="122"/>
    </row>
    <row r="629" spans="1:13">
      <c r="A629" s="118" t="s">
        <v>22</v>
      </c>
      <c r="B629" s="118" t="s">
        <v>248</v>
      </c>
      <c r="C629" s="118" t="s">
        <v>249</v>
      </c>
      <c r="D629" s="118" t="s">
        <v>1660</v>
      </c>
      <c r="E629" s="118" t="s">
        <v>33</v>
      </c>
      <c r="F629" s="118" t="s">
        <v>34</v>
      </c>
      <c r="G629" s="118"/>
      <c r="H629" s="118">
        <v>13</v>
      </c>
      <c r="I629" s="118">
        <v>113.23</v>
      </c>
      <c r="J629" s="118">
        <v>12</v>
      </c>
      <c r="K629" s="118">
        <v>125.23</v>
      </c>
      <c r="L629" s="123">
        <f t="shared" si="10"/>
        <v>125.23</v>
      </c>
      <c r="M629" s="122"/>
    </row>
    <row r="630" spans="1:13">
      <c r="A630" s="118" t="s">
        <v>22</v>
      </c>
      <c r="B630" s="118" t="s">
        <v>248</v>
      </c>
      <c r="C630" s="118" t="s">
        <v>249</v>
      </c>
      <c r="D630" s="118" t="s">
        <v>1660</v>
      </c>
      <c r="E630" s="118" t="s">
        <v>35</v>
      </c>
      <c r="F630" s="118" t="s">
        <v>210</v>
      </c>
      <c r="G630" s="118" t="s">
        <v>211</v>
      </c>
      <c r="H630" s="118">
        <v>9</v>
      </c>
      <c r="I630" s="118">
        <v>83.61</v>
      </c>
      <c r="J630" s="118">
        <v>0</v>
      </c>
      <c r="K630" s="118">
        <v>83.61</v>
      </c>
      <c r="L630" s="123">
        <f t="shared" si="10"/>
        <v>83.61</v>
      </c>
      <c r="M630" s="122"/>
    </row>
    <row r="631" spans="1:13">
      <c r="A631" s="118" t="s">
        <v>22</v>
      </c>
      <c r="B631" s="118" t="s">
        <v>248</v>
      </c>
      <c r="C631" s="118" t="s">
        <v>249</v>
      </c>
      <c r="D631" s="118" t="s">
        <v>1660</v>
      </c>
      <c r="E631" s="118" t="s">
        <v>35</v>
      </c>
      <c r="F631" s="118" t="s">
        <v>644</v>
      </c>
      <c r="G631" s="118" t="s">
        <v>645</v>
      </c>
      <c r="H631" s="118">
        <v>1</v>
      </c>
      <c r="I631" s="118">
        <v>2</v>
      </c>
      <c r="J631" s="118">
        <v>0</v>
      </c>
      <c r="K631" s="118">
        <v>2</v>
      </c>
      <c r="L631" s="123">
        <f t="shared" si="10"/>
        <v>2</v>
      </c>
      <c r="M631" s="122"/>
    </row>
    <row r="632" spans="1:13">
      <c r="A632" s="118" t="s">
        <v>22</v>
      </c>
      <c r="B632" s="118" t="s">
        <v>731</v>
      </c>
      <c r="C632" s="118" t="s">
        <v>732</v>
      </c>
      <c r="D632" s="118" t="s">
        <v>1476</v>
      </c>
      <c r="E632" s="118" t="s">
        <v>33</v>
      </c>
      <c r="F632" s="118" t="s">
        <v>34</v>
      </c>
      <c r="G632" s="118"/>
      <c r="H632" s="118">
        <v>2</v>
      </c>
      <c r="I632" s="118">
        <v>17.420000000000002</v>
      </c>
      <c r="J632" s="118">
        <v>0</v>
      </c>
      <c r="K632" s="118">
        <v>17.420000000000002</v>
      </c>
      <c r="L632" s="123">
        <f t="shared" si="10"/>
        <v>17.420000000000002</v>
      </c>
      <c r="M632" s="122"/>
    </row>
    <row r="633" spans="1:13">
      <c r="A633" s="118" t="s">
        <v>22</v>
      </c>
      <c r="B633" s="118" t="s">
        <v>731</v>
      </c>
      <c r="C633" s="118" t="s">
        <v>732</v>
      </c>
      <c r="D633" s="118" t="s">
        <v>1660</v>
      </c>
      <c r="E633" s="118" t="s">
        <v>33</v>
      </c>
      <c r="F633" s="118" t="s">
        <v>34</v>
      </c>
      <c r="G633" s="118"/>
      <c r="H633" s="118">
        <v>3</v>
      </c>
      <c r="I633" s="118">
        <v>26.13</v>
      </c>
      <c r="J633" s="118">
        <v>4</v>
      </c>
      <c r="K633" s="118">
        <v>30.13</v>
      </c>
      <c r="L633" s="123">
        <f t="shared" si="10"/>
        <v>30.13</v>
      </c>
      <c r="M633" s="122"/>
    </row>
    <row r="634" spans="1:13">
      <c r="A634" s="118" t="s">
        <v>22</v>
      </c>
      <c r="B634" s="118" t="s">
        <v>731</v>
      </c>
      <c r="C634" s="118" t="s">
        <v>732</v>
      </c>
      <c r="D634" s="118" t="s">
        <v>1476</v>
      </c>
      <c r="E634" s="118" t="s">
        <v>35</v>
      </c>
      <c r="F634" s="118" t="s">
        <v>210</v>
      </c>
      <c r="G634" s="118" t="s">
        <v>211</v>
      </c>
      <c r="H634" s="118">
        <v>5</v>
      </c>
      <c r="I634" s="118">
        <v>46.45</v>
      </c>
      <c r="J634" s="118">
        <v>0</v>
      </c>
      <c r="K634" s="118">
        <v>46.45</v>
      </c>
      <c r="L634" s="123">
        <f t="shared" si="10"/>
        <v>46.45</v>
      </c>
      <c r="M634" s="122"/>
    </row>
    <row r="635" spans="1:13">
      <c r="A635" s="118" t="s">
        <v>22</v>
      </c>
      <c r="B635" s="118" t="s">
        <v>731</v>
      </c>
      <c r="C635" s="118" t="s">
        <v>732</v>
      </c>
      <c r="D635" s="118" t="s">
        <v>1660</v>
      </c>
      <c r="E635" s="118" t="s">
        <v>35</v>
      </c>
      <c r="F635" s="118" t="s">
        <v>210</v>
      </c>
      <c r="G635" s="118" t="s">
        <v>211</v>
      </c>
      <c r="H635" s="118">
        <v>4</v>
      </c>
      <c r="I635" s="118">
        <v>37.159999999999997</v>
      </c>
      <c r="J635" s="118">
        <v>0</v>
      </c>
      <c r="K635" s="118">
        <v>37.159999999999997</v>
      </c>
      <c r="L635" s="123">
        <f t="shared" si="10"/>
        <v>37.159999999999997</v>
      </c>
      <c r="M635" s="122"/>
    </row>
    <row r="636" spans="1:13">
      <c r="A636" s="118" t="s">
        <v>22</v>
      </c>
      <c r="B636" s="118" t="s">
        <v>731</v>
      </c>
      <c r="C636" s="118" t="s">
        <v>732</v>
      </c>
      <c r="D636" s="118" t="s">
        <v>1660</v>
      </c>
      <c r="E636" s="118" t="s">
        <v>35</v>
      </c>
      <c r="F636" s="118" t="s">
        <v>391</v>
      </c>
      <c r="G636" s="118" t="s">
        <v>392</v>
      </c>
      <c r="H636" s="118">
        <v>1</v>
      </c>
      <c r="I636" s="118">
        <v>1.1499999999999999</v>
      </c>
      <c r="J636" s="118">
        <v>0</v>
      </c>
      <c r="K636" s="118">
        <v>1.1499999999999999</v>
      </c>
      <c r="L636" s="123">
        <f t="shared" si="10"/>
        <v>1.1499999999999999</v>
      </c>
      <c r="M636" s="122"/>
    </row>
    <row r="637" spans="1:13">
      <c r="A637" s="118" t="s">
        <v>22</v>
      </c>
      <c r="B637" s="118" t="s">
        <v>1737</v>
      </c>
      <c r="C637" s="118" t="s">
        <v>1738</v>
      </c>
      <c r="D637" s="118" t="s">
        <v>1364</v>
      </c>
      <c r="E637" s="118" t="s">
        <v>33</v>
      </c>
      <c r="F637" s="118" t="s">
        <v>34</v>
      </c>
      <c r="G637" s="118"/>
      <c r="H637" s="118">
        <v>2</v>
      </c>
      <c r="I637" s="118">
        <v>17.420000000000002</v>
      </c>
      <c r="J637" s="118">
        <v>0</v>
      </c>
      <c r="K637" s="118">
        <v>17.420000000000002</v>
      </c>
      <c r="L637" s="123">
        <f t="shared" si="10"/>
        <v>17.420000000000002</v>
      </c>
      <c r="M637" s="122"/>
    </row>
    <row r="638" spans="1:13">
      <c r="A638" s="118" t="s">
        <v>22</v>
      </c>
      <c r="B638" s="118" t="s">
        <v>1737</v>
      </c>
      <c r="C638" s="118" t="s">
        <v>1738</v>
      </c>
      <c r="D638" s="118" t="s">
        <v>1476</v>
      </c>
      <c r="E638" s="118" t="s">
        <v>33</v>
      </c>
      <c r="F638" s="118" t="s">
        <v>34</v>
      </c>
      <c r="G638" s="118"/>
      <c r="H638" s="118">
        <v>1</v>
      </c>
      <c r="I638" s="118">
        <v>8.7100000000000009</v>
      </c>
      <c r="J638" s="118">
        <v>0</v>
      </c>
      <c r="K638" s="118">
        <v>8.7100000000000009</v>
      </c>
      <c r="L638" s="123">
        <f t="shared" si="10"/>
        <v>8.7100000000000009</v>
      </c>
      <c r="M638" s="122"/>
    </row>
    <row r="639" spans="1:13">
      <c r="A639" s="118" t="s">
        <v>22</v>
      </c>
      <c r="B639" s="118" t="s">
        <v>1737</v>
      </c>
      <c r="C639" s="118" t="s">
        <v>1738</v>
      </c>
      <c r="D639" s="118" t="s">
        <v>1660</v>
      </c>
      <c r="E639" s="118" t="s">
        <v>33</v>
      </c>
      <c r="F639" s="118" t="s">
        <v>34</v>
      </c>
      <c r="G639" s="118"/>
      <c r="H639" s="118">
        <v>2</v>
      </c>
      <c r="I639" s="118">
        <v>17.420000000000002</v>
      </c>
      <c r="J639" s="118">
        <v>2</v>
      </c>
      <c r="K639" s="118">
        <v>19.420000000000002</v>
      </c>
      <c r="L639" s="123">
        <f t="shared" si="10"/>
        <v>19.420000000000002</v>
      </c>
      <c r="M639" s="122"/>
    </row>
    <row r="640" spans="1:13">
      <c r="A640" s="118" t="s">
        <v>22</v>
      </c>
      <c r="B640" s="118" t="s">
        <v>1737</v>
      </c>
      <c r="C640" s="118" t="s">
        <v>1738</v>
      </c>
      <c r="D640" s="118" t="s">
        <v>1364</v>
      </c>
      <c r="E640" s="118" t="s">
        <v>35</v>
      </c>
      <c r="F640" s="118" t="s">
        <v>210</v>
      </c>
      <c r="G640" s="118" t="s">
        <v>211</v>
      </c>
      <c r="H640" s="118">
        <v>2</v>
      </c>
      <c r="I640" s="118">
        <v>18.579999999999998</v>
      </c>
      <c r="J640" s="118">
        <v>0</v>
      </c>
      <c r="K640" s="118">
        <v>18.579999999999998</v>
      </c>
      <c r="L640" s="123">
        <f t="shared" si="10"/>
        <v>18.579999999999998</v>
      </c>
      <c r="M640" s="122"/>
    </row>
    <row r="641" spans="1:13">
      <c r="A641" s="118" t="s">
        <v>22</v>
      </c>
      <c r="B641" s="118" t="s">
        <v>1737</v>
      </c>
      <c r="C641" s="118" t="s">
        <v>1738</v>
      </c>
      <c r="D641" s="118" t="s">
        <v>1364</v>
      </c>
      <c r="E641" s="118" t="s">
        <v>35</v>
      </c>
      <c r="F641" s="118" t="s">
        <v>644</v>
      </c>
      <c r="G641" s="118" t="s">
        <v>645</v>
      </c>
      <c r="H641" s="118">
        <v>6</v>
      </c>
      <c r="I641" s="118">
        <v>12</v>
      </c>
      <c r="J641" s="118">
        <v>0</v>
      </c>
      <c r="K641" s="118">
        <v>12</v>
      </c>
      <c r="L641" s="123">
        <f t="shared" si="10"/>
        <v>12</v>
      </c>
      <c r="M641" s="122"/>
    </row>
    <row r="642" spans="1:13">
      <c r="A642" s="118" t="s">
        <v>22</v>
      </c>
      <c r="B642" s="118" t="s">
        <v>1737</v>
      </c>
      <c r="C642" s="118" t="s">
        <v>1738</v>
      </c>
      <c r="D642" s="118" t="s">
        <v>1476</v>
      </c>
      <c r="E642" s="118" t="s">
        <v>35</v>
      </c>
      <c r="F642" s="118" t="s">
        <v>210</v>
      </c>
      <c r="G642" s="118" t="s">
        <v>211</v>
      </c>
      <c r="H642" s="118">
        <v>1</v>
      </c>
      <c r="I642" s="118">
        <v>9.2899999999999991</v>
      </c>
      <c r="J642" s="118">
        <v>0</v>
      </c>
      <c r="K642" s="118">
        <v>9.2899999999999991</v>
      </c>
      <c r="L642" s="123">
        <f t="shared" si="10"/>
        <v>9.2899999999999991</v>
      </c>
      <c r="M642" s="122"/>
    </row>
    <row r="643" spans="1:13">
      <c r="A643" s="118" t="s">
        <v>22</v>
      </c>
      <c r="B643" s="118" t="s">
        <v>1737</v>
      </c>
      <c r="C643" s="118" t="s">
        <v>1738</v>
      </c>
      <c r="D643" s="118" t="s">
        <v>1476</v>
      </c>
      <c r="E643" s="118" t="s">
        <v>35</v>
      </c>
      <c r="F643" s="118" t="s">
        <v>644</v>
      </c>
      <c r="G643" s="118" t="s">
        <v>645</v>
      </c>
      <c r="H643" s="118">
        <v>8</v>
      </c>
      <c r="I643" s="118">
        <v>16</v>
      </c>
      <c r="J643" s="118">
        <v>0</v>
      </c>
      <c r="K643" s="118">
        <v>16</v>
      </c>
      <c r="L643" s="123">
        <f t="shared" si="10"/>
        <v>16</v>
      </c>
      <c r="M643" s="122"/>
    </row>
    <row r="644" spans="1:13">
      <c r="A644" s="118" t="s">
        <v>22</v>
      </c>
      <c r="B644" s="118" t="s">
        <v>1737</v>
      </c>
      <c r="C644" s="118" t="s">
        <v>1738</v>
      </c>
      <c r="D644" s="118" t="s">
        <v>1660</v>
      </c>
      <c r="E644" s="118" t="s">
        <v>35</v>
      </c>
      <c r="F644" s="118" t="s">
        <v>210</v>
      </c>
      <c r="G644" s="118" t="s">
        <v>211</v>
      </c>
      <c r="H644" s="118">
        <v>1</v>
      </c>
      <c r="I644" s="118">
        <v>9.2899999999999991</v>
      </c>
      <c r="J644" s="118">
        <v>0</v>
      </c>
      <c r="K644" s="118">
        <v>9.2899999999999991</v>
      </c>
      <c r="L644" s="123">
        <f t="shared" si="10"/>
        <v>9.2899999999999991</v>
      </c>
      <c r="M644" s="122"/>
    </row>
    <row r="645" spans="1:13">
      <c r="A645" s="118" t="s">
        <v>22</v>
      </c>
      <c r="B645" s="118" t="s">
        <v>1737</v>
      </c>
      <c r="C645" s="118" t="s">
        <v>1738</v>
      </c>
      <c r="D645" s="118" t="s">
        <v>1660</v>
      </c>
      <c r="E645" s="118" t="s">
        <v>35</v>
      </c>
      <c r="F645" s="118" t="s">
        <v>644</v>
      </c>
      <c r="G645" s="118" t="s">
        <v>645</v>
      </c>
      <c r="H645" s="118">
        <v>4</v>
      </c>
      <c r="I645" s="118">
        <v>8</v>
      </c>
      <c r="J645" s="118">
        <v>0</v>
      </c>
      <c r="K645" s="118">
        <v>8</v>
      </c>
      <c r="L645" s="123">
        <f t="shared" ref="L645:L708" si="11">K645</f>
        <v>8</v>
      </c>
      <c r="M645" s="122"/>
    </row>
    <row r="646" spans="1:13">
      <c r="A646" s="118" t="s">
        <v>22</v>
      </c>
      <c r="B646" s="118" t="s">
        <v>164</v>
      </c>
      <c r="C646" s="118" t="s">
        <v>25</v>
      </c>
      <c r="D646" s="118" t="s">
        <v>1660</v>
      </c>
      <c r="E646" s="118" t="s">
        <v>33</v>
      </c>
      <c r="F646" s="118" t="s">
        <v>34</v>
      </c>
      <c r="G646" s="118"/>
      <c r="H646" s="118">
        <v>14</v>
      </c>
      <c r="I646" s="118">
        <v>121.94</v>
      </c>
      <c r="J646" s="118">
        <v>2</v>
      </c>
      <c r="K646" s="118">
        <v>123.94</v>
      </c>
      <c r="L646" s="123">
        <f t="shared" si="11"/>
        <v>123.94</v>
      </c>
      <c r="M646" s="122"/>
    </row>
    <row r="647" spans="1:13">
      <c r="A647" s="118" t="s">
        <v>22</v>
      </c>
      <c r="B647" s="118" t="s">
        <v>164</v>
      </c>
      <c r="C647" s="118" t="s">
        <v>25</v>
      </c>
      <c r="D647" s="118" t="s">
        <v>1660</v>
      </c>
      <c r="E647" s="118" t="s">
        <v>35</v>
      </c>
      <c r="F647" s="118" t="s">
        <v>152</v>
      </c>
      <c r="G647" s="118" t="s">
        <v>1093</v>
      </c>
      <c r="H647" s="118">
        <v>2</v>
      </c>
      <c r="I647" s="118">
        <v>8.1199999999999992</v>
      </c>
      <c r="J647" s="118">
        <v>0</v>
      </c>
      <c r="K647" s="118">
        <v>8.1199999999999992</v>
      </c>
      <c r="L647" s="123">
        <f t="shared" si="11"/>
        <v>8.1199999999999992</v>
      </c>
      <c r="M647" s="122"/>
    </row>
    <row r="648" spans="1:13">
      <c r="A648" s="118" t="s">
        <v>22</v>
      </c>
      <c r="B648" s="118" t="s">
        <v>164</v>
      </c>
      <c r="C648" s="118" t="s">
        <v>25</v>
      </c>
      <c r="D648" s="118" t="s">
        <v>1660</v>
      </c>
      <c r="E648" s="118" t="s">
        <v>35</v>
      </c>
      <c r="F648" s="118" t="s">
        <v>324</v>
      </c>
      <c r="G648" s="118" t="s">
        <v>325</v>
      </c>
      <c r="H648" s="118">
        <v>2</v>
      </c>
      <c r="I648" s="118">
        <v>23.36</v>
      </c>
      <c r="J648" s="118">
        <v>0</v>
      </c>
      <c r="K648" s="118">
        <v>23.36</v>
      </c>
      <c r="L648" s="123">
        <f t="shared" si="11"/>
        <v>23.36</v>
      </c>
      <c r="M648" s="122"/>
    </row>
    <row r="649" spans="1:13">
      <c r="A649" s="118" t="s">
        <v>22</v>
      </c>
      <c r="B649" s="118" t="s">
        <v>164</v>
      </c>
      <c r="C649" s="118" t="s">
        <v>25</v>
      </c>
      <c r="D649" s="118" t="s">
        <v>1660</v>
      </c>
      <c r="E649" s="118" t="s">
        <v>35</v>
      </c>
      <c r="F649" s="118" t="s">
        <v>210</v>
      </c>
      <c r="G649" s="118" t="s">
        <v>211</v>
      </c>
      <c r="H649" s="118">
        <v>9</v>
      </c>
      <c r="I649" s="118">
        <v>83.61</v>
      </c>
      <c r="J649" s="118">
        <v>0</v>
      </c>
      <c r="K649" s="118">
        <v>83.61</v>
      </c>
      <c r="L649" s="123">
        <f t="shared" si="11"/>
        <v>83.61</v>
      </c>
      <c r="M649" s="122"/>
    </row>
    <row r="650" spans="1:13">
      <c r="A650" s="118" t="s">
        <v>22</v>
      </c>
      <c r="B650" s="118" t="s">
        <v>164</v>
      </c>
      <c r="C650" s="118" t="s">
        <v>25</v>
      </c>
      <c r="D650" s="118" t="s">
        <v>1660</v>
      </c>
      <c r="E650" s="118" t="s">
        <v>35</v>
      </c>
      <c r="F650" s="118" t="s">
        <v>53</v>
      </c>
      <c r="G650" s="118" t="s">
        <v>1094</v>
      </c>
      <c r="H650" s="118">
        <v>2</v>
      </c>
      <c r="I650" s="118">
        <v>2.5</v>
      </c>
      <c r="J650" s="118">
        <v>0</v>
      </c>
      <c r="K650" s="118">
        <v>2.5</v>
      </c>
      <c r="L650" s="123">
        <f t="shared" si="11"/>
        <v>2.5</v>
      </c>
      <c r="M650" s="122"/>
    </row>
    <row r="651" spans="1:13">
      <c r="A651" s="118" t="s">
        <v>22</v>
      </c>
      <c r="B651" s="118" t="s">
        <v>164</v>
      </c>
      <c r="C651" s="118" t="s">
        <v>25</v>
      </c>
      <c r="D651" s="118" t="s">
        <v>1660</v>
      </c>
      <c r="E651" s="118" t="s">
        <v>35</v>
      </c>
      <c r="F651" s="118" t="s">
        <v>646</v>
      </c>
      <c r="G651" s="118" t="s">
        <v>647</v>
      </c>
      <c r="H651" s="118">
        <v>2</v>
      </c>
      <c r="I651" s="118">
        <v>2</v>
      </c>
      <c r="J651" s="118">
        <v>0</v>
      </c>
      <c r="K651" s="118">
        <v>2</v>
      </c>
      <c r="L651" s="123">
        <f t="shared" si="11"/>
        <v>2</v>
      </c>
      <c r="M651" s="122"/>
    </row>
    <row r="652" spans="1:13">
      <c r="A652" s="118" t="s">
        <v>22</v>
      </c>
      <c r="B652" s="118" t="s">
        <v>169</v>
      </c>
      <c r="C652" s="118" t="s">
        <v>170</v>
      </c>
      <c r="D652" s="118" t="s">
        <v>1476</v>
      </c>
      <c r="E652" s="118" t="s">
        <v>33</v>
      </c>
      <c r="F652" s="118" t="s">
        <v>34</v>
      </c>
      <c r="G652" s="118"/>
      <c r="H652" s="118">
        <v>47</v>
      </c>
      <c r="I652" s="118">
        <v>409.37</v>
      </c>
      <c r="J652" s="118">
        <v>21</v>
      </c>
      <c r="K652" s="118">
        <v>430.37</v>
      </c>
      <c r="L652" s="123">
        <f t="shared" si="11"/>
        <v>430.37</v>
      </c>
      <c r="M652" s="122"/>
    </row>
    <row r="653" spans="1:13">
      <c r="A653" s="118" t="s">
        <v>22</v>
      </c>
      <c r="B653" s="118" t="s">
        <v>169</v>
      </c>
      <c r="C653" s="118" t="s">
        <v>170</v>
      </c>
      <c r="D653" s="118" t="s">
        <v>1660</v>
      </c>
      <c r="E653" s="118" t="s">
        <v>33</v>
      </c>
      <c r="F653" s="118" t="s">
        <v>34</v>
      </c>
      <c r="G653" s="118"/>
      <c r="H653" s="118">
        <v>44</v>
      </c>
      <c r="I653" s="118">
        <v>383.24</v>
      </c>
      <c r="J653" s="118">
        <v>103</v>
      </c>
      <c r="K653" s="118">
        <v>486.24</v>
      </c>
      <c r="L653" s="123">
        <f t="shared" si="11"/>
        <v>486.24</v>
      </c>
      <c r="M653" s="122"/>
    </row>
    <row r="654" spans="1:13">
      <c r="A654" s="118" t="s">
        <v>22</v>
      </c>
      <c r="B654" s="118" t="s">
        <v>169</v>
      </c>
      <c r="C654" s="118" t="s">
        <v>170</v>
      </c>
      <c r="D654" s="118" t="s">
        <v>1476</v>
      </c>
      <c r="E654" s="118" t="s">
        <v>35</v>
      </c>
      <c r="F654" s="118" t="s">
        <v>210</v>
      </c>
      <c r="G654" s="118" t="s">
        <v>211</v>
      </c>
      <c r="H654" s="118">
        <v>42</v>
      </c>
      <c r="I654" s="118">
        <v>390.18</v>
      </c>
      <c r="J654" s="118">
        <v>0</v>
      </c>
      <c r="K654" s="118">
        <v>390.18</v>
      </c>
      <c r="L654" s="123">
        <f t="shared" si="11"/>
        <v>390.18</v>
      </c>
      <c r="M654" s="122"/>
    </row>
    <row r="655" spans="1:13">
      <c r="A655" s="118" t="s">
        <v>22</v>
      </c>
      <c r="B655" s="118" t="s">
        <v>169</v>
      </c>
      <c r="C655" s="118" t="s">
        <v>170</v>
      </c>
      <c r="D655" s="118" t="s">
        <v>1476</v>
      </c>
      <c r="E655" s="118" t="s">
        <v>35</v>
      </c>
      <c r="F655" s="118" t="s">
        <v>644</v>
      </c>
      <c r="G655" s="118" t="s">
        <v>645</v>
      </c>
      <c r="H655" s="118">
        <v>6</v>
      </c>
      <c r="I655" s="118">
        <v>12</v>
      </c>
      <c r="J655" s="118">
        <v>0</v>
      </c>
      <c r="K655" s="118">
        <v>12</v>
      </c>
      <c r="L655" s="123">
        <f t="shared" si="11"/>
        <v>12</v>
      </c>
      <c r="M655" s="122"/>
    </row>
    <row r="656" spans="1:13">
      <c r="A656" s="118" t="s">
        <v>22</v>
      </c>
      <c r="B656" s="118" t="s">
        <v>169</v>
      </c>
      <c r="C656" s="118" t="s">
        <v>170</v>
      </c>
      <c r="D656" s="118" t="s">
        <v>1660</v>
      </c>
      <c r="E656" s="118" t="s">
        <v>35</v>
      </c>
      <c r="F656" s="118" t="s">
        <v>324</v>
      </c>
      <c r="G656" s="118" t="s">
        <v>325</v>
      </c>
      <c r="H656" s="118">
        <v>2</v>
      </c>
      <c r="I656" s="118">
        <v>23.36</v>
      </c>
      <c r="J656" s="118">
        <v>0</v>
      </c>
      <c r="K656" s="118">
        <v>23.36</v>
      </c>
      <c r="L656" s="123">
        <f t="shared" si="11"/>
        <v>23.36</v>
      </c>
      <c r="M656" s="122"/>
    </row>
    <row r="657" spans="1:13">
      <c r="A657" s="118" t="s">
        <v>22</v>
      </c>
      <c r="B657" s="118" t="s">
        <v>169</v>
      </c>
      <c r="C657" s="118" t="s">
        <v>170</v>
      </c>
      <c r="D657" s="118" t="s">
        <v>1660</v>
      </c>
      <c r="E657" s="118" t="s">
        <v>35</v>
      </c>
      <c r="F657" s="118" t="s">
        <v>210</v>
      </c>
      <c r="G657" s="118" t="s">
        <v>211</v>
      </c>
      <c r="H657" s="118">
        <v>45</v>
      </c>
      <c r="I657" s="118">
        <v>418.05</v>
      </c>
      <c r="J657" s="118">
        <v>0</v>
      </c>
      <c r="K657" s="118">
        <v>418.05</v>
      </c>
      <c r="L657" s="123">
        <f t="shared" si="11"/>
        <v>418.05</v>
      </c>
      <c r="M657" s="122"/>
    </row>
    <row r="658" spans="1:13">
      <c r="A658" s="118" t="s">
        <v>22</v>
      </c>
      <c r="B658" s="118" t="s">
        <v>169</v>
      </c>
      <c r="C658" s="118" t="s">
        <v>170</v>
      </c>
      <c r="D658" s="118" t="s">
        <v>1660</v>
      </c>
      <c r="E658" s="118" t="s">
        <v>35</v>
      </c>
      <c r="F658" s="118" t="s">
        <v>53</v>
      </c>
      <c r="G658" s="118" t="s">
        <v>1094</v>
      </c>
      <c r="H658" s="118">
        <v>4</v>
      </c>
      <c r="I658" s="118">
        <v>5</v>
      </c>
      <c r="J658" s="118">
        <v>0</v>
      </c>
      <c r="K658" s="118">
        <v>5</v>
      </c>
      <c r="L658" s="123">
        <f t="shared" si="11"/>
        <v>5</v>
      </c>
      <c r="M658" s="122"/>
    </row>
    <row r="659" spans="1:13">
      <c r="A659" s="118" t="s">
        <v>22</v>
      </c>
      <c r="B659" s="118" t="s">
        <v>169</v>
      </c>
      <c r="C659" s="118" t="s">
        <v>170</v>
      </c>
      <c r="D659" s="118" t="s">
        <v>1660</v>
      </c>
      <c r="E659" s="118" t="s">
        <v>35</v>
      </c>
      <c r="F659" s="118" t="s">
        <v>644</v>
      </c>
      <c r="G659" s="118" t="s">
        <v>645</v>
      </c>
      <c r="H659" s="118">
        <v>7</v>
      </c>
      <c r="I659" s="118">
        <v>14</v>
      </c>
      <c r="J659" s="118">
        <v>0</v>
      </c>
      <c r="K659" s="118">
        <v>14</v>
      </c>
      <c r="L659" s="123">
        <f t="shared" si="11"/>
        <v>14</v>
      </c>
      <c r="M659" s="122"/>
    </row>
    <row r="660" spans="1:13">
      <c r="A660" s="118" t="s">
        <v>22</v>
      </c>
      <c r="B660" s="118" t="s">
        <v>171</v>
      </c>
      <c r="C660" s="118" t="s">
        <v>172</v>
      </c>
      <c r="D660" s="118" t="s">
        <v>1660</v>
      </c>
      <c r="E660" s="118" t="s">
        <v>33</v>
      </c>
      <c r="F660" s="118" t="s">
        <v>34</v>
      </c>
      <c r="G660" s="118"/>
      <c r="H660" s="118">
        <v>5</v>
      </c>
      <c r="I660" s="118">
        <v>43.55</v>
      </c>
      <c r="J660" s="118">
        <v>4</v>
      </c>
      <c r="K660" s="118">
        <v>47.55</v>
      </c>
      <c r="L660" s="123">
        <f t="shared" si="11"/>
        <v>47.55</v>
      </c>
      <c r="M660" s="122"/>
    </row>
    <row r="661" spans="1:13">
      <c r="A661" s="118" t="s">
        <v>22</v>
      </c>
      <c r="B661" s="118" t="s">
        <v>171</v>
      </c>
      <c r="C661" s="118" t="s">
        <v>172</v>
      </c>
      <c r="D661" s="118" t="s">
        <v>1660</v>
      </c>
      <c r="E661" s="118" t="s">
        <v>35</v>
      </c>
      <c r="F661" s="118" t="s">
        <v>644</v>
      </c>
      <c r="G661" s="118" t="s">
        <v>645</v>
      </c>
      <c r="H661" s="118">
        <v>1</v>
      </c>
      <c r="I661" s="118">
        <v>2</v>
      </c>
      <c r="J661" s="118">
        <v>0</v>
      </c>
      <c r="K661" s="118">
        <v>2</v>
      </c>
      <c r="L661" s="123">
        <f t="shared" si="11"/>
        <v>2</v>
      </c>
      <c r="M661" s="122"/>
    </row>
    <row r="662" spans="1:13">
      <c r="A662" s="118" t="s">
        <v>22</v>
      </c>
      <c r="B662" s="118" t="s">
        <v>322</v>
      </c>
      <c r="C662" s="118" t="s">
        <v>323</v>
      </c>
      <c r="D662" s="118" t="s">
        <v>1476</v>
      </c>
      <c r="E662" s="118" t="s">
        <v>33</v>
      </c>
      <c r="F662" s="118" t="s">
        <v>34</v>
      </c>
      <c r="G662" s="118"/>
      <c r="H662" s="118">
        <v>2</v>
      </c>
      <c r="I662" s="118">
        <v>17.420000000000002</v>
      </c>
      <c r="J662" s="118">
        <v>4</v>
      </c>
      <c r="K662" s="118">
        <v>21.42</v>
      </c>
      <c r="L662" s="123">
        <f t="shared" si="11"/>
        <v>21.42</v>
      </c>
      <c r="M662" s="122"/>
    </row>
    <row r="663" spans="1:13">
      <c r="A663" s="118" t="s">
        <v>22</v>
      </c>
      <c r="B663" s="118" t="s">
        <v>322</v>
      </c>
      <c r="C663" s="118" t="s">
        <v>323</v>
      </c>
      <c r="D663" s="118" t="s">
        <v>1660</v>
      </c>
      <c r="E663" s="118" t="s">
        <v>33</v>
      </c>
      <c r="F663" s="118" t="s">
        <v>34</v>
      </c>
      <c r="G663" s="118"/>
      <c r="H663" s="118">
        <v>13</v>
      </c>
      <c r="I663" s="118">
        <v>113.23</v>
      </c>
      <c r="J663" s="118">
        <v>14</v>
      </c>
      <c r="K663" s="118">
        <v>127.23</v>
      </c>
      <c r="L663" s="123">
        <f t="shared" si="11"/>
        <v>127.23</v>
      </c>
      <c r="M663" s="122"/>
    </row>
    <row r="664" spans="1:13">
      <c r="A664" s="118" t="s">
        <v>22</v>
      </c>
      <c r="B664" s="118" t="s">
        <v>322</v>
      </c>
      <c r="C664" s="118" t="s">
        <v>323</v>
      </c>
      <c r="D664" s="118" t="s">
        <v>1476</v>
      </c>
      <c r="E664" s="118" t="s">
        <v>35</v>
      </c>
      <c r="F664" s="118" t="s">
        <v>210</v>
      </c>
      <c r="G664" s="118" t="s">
        <v>211</v>
      </c>
      <c r="H664" s="118">
        <v>1</v>
      </c>
      <c r="I664" s="118">
        <v>9.2899999999999991</v>
      </c>
      <c r="J664" s="118">
        <v>0</v>
      </c>
      <c r="K664" s="118">
        <v>9.2899999999999991</v>
      </c>
      <c r="L664" s="123">
        <f t="shared" si="11"/>
        <v>9.2899999999999991</v>
      </c>
      <c r="M664" s="122"/>
    </row>
    <row r="665" spans="1:13">
      <c r="A665" s="118" t="s">
        <v>22</v>
      </c>
      <c r="B665" s="118" t="s">
        <v>322</v>
      </c>
      <c r="C665" s="118" t="s">
        <v>323</v>
      </c>
      <c r="D665" s="118" t="s">
        <v>1660</v>
      </c>
      <c r="E665" s="118" t="s">
        <v>35</v>
      </c>
      <c r="F665" s="118" t="s">
        <v>152</v>
      </c>
      <c r="G665" s="118" t="s">
        <v>1093</v>
      </c>
      <c r="H665" s="118">
        <v>1</v>
      </c>
      <c r="I665" s="118">
        <v>4.0599999999999996</v>
      </c>
      <c r="J665" s="118">
        <v>0</v>
      </c>
      <c r="K665" s="118">
        <v>4.0599999999999996</v>
      </c>
      <c r="L665" s="123">
        <f t="shared" si="11"/>
        <v>4.0599999999999996</v>
      </c>
      <c r="M665" s="122"/>
    </row>
    <row r="666" spans="1:13">
      <c r="A666" s="118" t="s">
        <v>22</v>
      </c>
      <c r="B666" s="118" t="s">
        <v>322</v>
      </c>
      <c r="C666" s="118" t="s">
        <v>323</v>
      </c>
      <c r="D666" s="118" t="s">
        <v>1660</v>
      </c>
      <c r="E666" s="118" t="s">
        <v>35</v>
      </c>
      <c r="F666" s="118" t="s">
        <v>210</v>
      </c>
      <c r="G666" s="118" t="s">
        <v>211</v>
      </c>
      <c r="H666" s="118">
        <v>16</v>
      </c>
      <c r="I666" s="118">
        <v>148.63999999999999</v>
      </c>
      <c r="J666" s="118">
        <v>0</v>
      </c>
      <c r="K666" s="118">
        <v>148.63999999999999</v>
      </c>
      <c r="L666" s="123">
        <f t="shared" si="11"/>
        <v>148.63999999999999</v>
      </c>
      <c r="M666" s="122"/>
    </row>
    <row r="667" spans="1:13">
      <c r="A667" s="118" t="s">
        <v>22</v>
      </c>
      <c r="B667" s="118" t="s">
        <v>322</v>
      </c>
      <c r="C667" s="118" t="s">
        <v>323</v>
      </c>
      <c r="D667" s="118" t="s">
        <v>1660</v>
      </c>
      <c r="E667" s="118" t="s">
        <v>35</v>
      </c>
      <c r="F667" s="118" t="s">
        <v>53</v>
      </c>
      <c r="G667" s="118" t="s">
        <v>1094</v>
      </c>
      <c r="H667" s="118">
        <v>1</v>
      </c>
      <c r="I667" s="118">
        <v>1.25</v>
      </c>
      <c r="J667" s="118">
        <v>0</v>
      </c>
      <c r="K667" s="118">
        <v>1.25</v>
      </c>
      <c r="L667" s="123">
        <f t="shared" si="11"/>
        <v>1.25</v>
      </c>
      <c r="M667" s="122"/>
    </row>
    <row r="668" spans="1:13">
      <c r="A668" s="118" t="s">
        <v>22</v>
      </c>
      <c r="B668" s="118" t="s">
        <v>322</v>
      </c>
      <c r="C668" s="118" t="s">
        <v>323</v>
      </c>
      <c r="D668" s="118" t="s">
        <v>1660</v>
      </c>
      <c r="E668" s="118" t="s">
        <v>35</v>
      </c>
      <c r="F668" s="118" t="s">
        <v>389</v>
      </c>
      <c r="G668" s="118" t="s">
        <v>741</v>
      </c>
      <c r="H668" s="118">
        <v>2</v>
      </c>
      <c r="I668" s="118">
        <v>24.72</v>
      </c>
      <c r="J668" s="118">
        <v>0</v>
      </c>
      <c r="K668" s="118">
        <v>24.72</v>
      </c>
      <c r="L668" s="123">
        <f t="shared" si="11"/>
        <v>24.72</v>
      </c>
      <c r="M668" s="122"/>
    </row>
    <row r="669" spans="1:13">
      <c r="A669" s="118" t="s">
        <v>22</v>
      </c>
      <c r="B669" s="118" t="s">
        <v>322</v>
      </c>
      <c r="C669" s="118" t="s">
        <v>323</v>
      </c>
      <c r="D669" s="118" t="s">
        <v>1660</v>
      </c>
      <c r="E669" s="118" t="s">
        <v>35</v>
      </c>
      <c r="F669" s="118" t="s">
        <v>404</v>
      </c>
      <c r="G669" s="118" t="s">
        <v>405</v>
      </c>
      <c r="H669" s="118">
        <v>1</v>
      </c>
      <c r="I669" s="118">
        <v>6.45</v>
      </c>
      <c r="J669" s="118">
        <v>0</v>
      </c>
      <c r="K669" s="118">
        <v>6.45</v>
      </c>
      <c r="L669" s="123">
        <f t="shared" si="11"/>
        <v>6.45</v>
      </c>
      <c r="M669" s="122"/>
    </row>
    <row r="670" spans="1:13">
      <c r="A670" s="118" t="s">
        <v>22</v>
      </c>
      <c r="B670" s="118" t="s">
        <v>322</v>
      </c>
      <c r="C670" s="118" t="s">
        <v>323</v>
      </c>
      <c r="D670" s="118" t="s">
        <v>1660</v>
      </c>
      <c r="E670" s="118" t="s">
        <v>35</v>
      </c>
      <c r="F670" s="118" t="s">
        <v>644</v>
      </c>
      <c r="G670" s="118" t="s">
        <v>645</v>
      </c>
      <c r="H670" s="118">
        <v>10</v>
      </c>
      <c r="I670" s="118">
        <v>20</v>
      </c>
      <c r="J670" s="118">
        <v>0</v>
      </c>
      <c r="K670" s="118">
        <v>20</v>
      </c>
      <c r="L670" s="123">
        <f t="shared" si="11"/>
        <v>20</v>
      </c>
      <c r="M670" s="122"/>
    </row>
    <row r="671" spans="1:13">
      <c r="A671" s="118" t="s">
        <v>22</v>
      </c>
      <c r="B671" s="118" t="s">
        <v>322</v>
      </c>
      <c r="C671" s="118" t="s">
        <v>323</v>
      </c>
      <c r="D671" s="118" t="s">
        <v>1660</v>
      </c>
      <c r="E671" s="118" t="s">
        <v>35</v>
      </c>
      <c r="F671" s="118" t="s">
        <v>646</v>
      </c>
      <c r="G671" s="118" t="s">
        <v>647</v>
      </c>
      <c r="H671" s="118">
        <v>5</v>
      </c>
      <c r="I671" s="118">
        <v>5</v>
      </c>
      <c r="J671" s="118">
        <v>0</v>
      </c>
      <c r="K671" s="118">
        <v>5</v>
      </c>
      <c r="L671" s="123">
        <f t="shared" si="11"/>
        <v>5</v>
      </c>
      <c r="M671" s="122"/>
    </row>
    <row r="672" spans="1:13">
      <c r="A672" s="118" t="s">
        <v>22</v>
      </c>
      <c r="B672" s="118" t="s">
        <v>174</v>
      </c>
      <c r="C672" s="118" t="s">
        <v>175</v>
      </c>
      <c r="D672" s="118" t="s">
        <v>1476</v>
      </c>
      <c r="E672" s="118" t="s">
        <v>33</v>
      </c>
      <c r="F672" s="118" t="s">
        <v>34</v>
      </c>
      <c r="G672" s="118"/>
      <c r="H672" s="118">
        <v>4</v>
      </c>
      <c r="I672" s="118">
        <v>34.840000000000003</v>
      </c>
      <c r="J672" s="118">
        <v>4</v>
      </c>
      <c r="K672" s="118">
        <v>38.840000000000003</v>
      </c>
      <c r="L672" s="123">
        <f t="shared" si="11"/>
        <v>38.840000000000003</v>
      </c>
      <c r="M672" s="122"/>
    </row>
    <row r="673" spans="1:13">
      <c r="A673" s="118" t="s">
        <v>22</v>
      </c>
      <c r="B673" s="118" t="s">
        <v>174</v>
      </c>
      <c r="C673" s="118" t="s">
        <v>175</v>
      </c>
      <c r="D673" s="118" t="s">
        <v>1660</v>
      </c>
      <c r="E673" s="118" t="s">
        <v>33</v>
      </c>
      <c r="F673" s="118" t="s">
        <v>34</v>
      </c>
      <c r="G673" s="118"/>
      <c r="H673" s="118">
        <v>31</v>
      </c>
      <c r="I673" s="118">
        <v>270.01</v>
      </c>
      <c r="J673" s="118">
        <v>34</v>
      </c>
      <c r="K673" s="118">
        <v>304.01</v>
      </c>
      <c r="L673" s="123">
        <f t="shared" si="11"/>
        <v>304.01</v>
      </c>
      <c r="M673" s="122"/>
    </row>
    <row r="674" spans="1:13">
      <c r="A674" s="118" t="s">
        <v>22</v>
      </c>
      <c r="B674" s="118" t="s">
        <v>174</v>
      </c>
      <c r="C674" s="118" t="s">
        <v>175</v>
      </c>
      <c r="D674" s="118" t="s">
        <v>1476</v>
      </c>
      <c r="E674" s="118" t="s">
        <v>35</v>
      </c>
      <c r="F674" s="118" t="s">
        <v>210</v>
      </c>
      <c r="G674" s="118" t="s">
        <v>211</v>
      </c>
      <c r="H674" s="118">
        <v>3</v>
      </c>
      <c r="I674" s="118">
        <v>27.87</v>
      </c>
      <c r="J674" s="118">
        <v>0</v>
      </c>
      <c r="K674" s="118">
        <v>27.87</v>
      </c>
      <c r="L674" s="123">
        <f t="shared" si="11"/>
        <v>27.87</v>
      </c>
      <c r="M674" s="122"/>
    </row>
    <row r="675" spans="1:13">
      <c r="A675" s="118" t="s">
        <v>22</v>
      </c>
      <c r="B675" s="118" t="s">
        <v>174</v>
      </c>
      <c r="C675" s="118" t="s">
        <v>175</v>
      </c>
      <c r="D675" s="118" t="s">
        <v>1476</v>
      </c>
      <c r="E675" s="118" t="s">
        <v>35</v>
      </c>
      <c r="F675" s="118" t="s">
        <v>644</v>
      </c>
      <c r="G675" s="118" t="s">
        <v>645</v>
      </c>
      <c r="H675" s="118">
        <v>3</v>
      </c>
      <c r="I675" s="118">
        <v>6</v>
      </c>
      <c r="J675" s="118">
        <v>0</v>
      </c>
      <c r="K675" s="118">
        <v>6</v>
      </c>
      <c r="L675" s="123">
        <f t="shared" si="11"/>
        <v>6</v>
      </c>
      <c r="M675" s="122"/>
    </row>
    <row r="676" spans="1:13">
      <c r="A676" s="118" t="s">
        <v>22</v>
      </c>
      <c r="B676" s="118" t="s">
        <v>174</v>
      </c>
      <c r="C676" s="118" t="s">
        <v>175</v>
      </c>
      <c r="D676" s="118" t="s">
        <v>1660</v>
      </c>
      <c r="E676" s="118" t="s">
        <v>35</v>
      </c>
      <c r="F676" s="118" t="s">
        <v>152</v>
      </c>
      <c r="G676" s="118" t="s">
        <v>1093</v>
      </c>
      <c r="H676" s="118">
        <v>2</v>
      </c>
      <c r="I676" s="118">
        <v>8.1199999999999992</v>
      </c>
      <c r="J676" s="118">
        <v>0</v>
      </c>
      <c r="K676" s="118">
        <v>8.1199999999999992</v>
      </c>
      <c r="L676" s="123">
        <f t="shared" si="11"/>
        <v>8.1199999999999992</v>
      </c>
      <c r="M676" s="122"/>
    </row>
    <row r="677" spans="1:13">
      <c r="A677" s="118" t="s">
        <v>22</v>
      </c>
      <c r="B677" s="118" t="s">
        <v>174</v>
      </c>
      <c r="C677" s="118" t="s">
        <v>175</v>
      </c>
      <c r="D677" s="118" t="s">
        <v>1660</v>
      </c>
      <c r="E677" s="118" t="s">
        <v>35</v>
      </c>
      <c r="F677" s="118" t="s">
        <v>324</v>
      </c>
      <c r="G677" s="118" t="s">
        <v>325</v>
      </c>
      <c r="H677" s="118">
        <v>3</v>
      </c>
      <c r="I677" s="118">
        <v>35.04</v>
      </c>
      <c r="J677" s="118">
        <v>0</v>
      </c>
      <c r="K677" s="118">
        <v>35.04</v>
      </c>
      <c r="L677" s="123">
        <f t="shared" si="11"/>
        <v>35.04</v>
      </c>
      <c r="M677" s="122"/>
    </row>
    <row r="678" spans="1:13">
      <c r="A678" s="118" t="s">
        <v>22</v>
      </c>
      <c r="B678" s="118" t="s">
        <v>174</v>
      </c>
      <c r="C678" s="118" t="s">
        <v>175</v>
      </c>
      <c r="D678" s="118" t="s">
        <v>1660</v>
      </c>
      <c r="E678" s="118" t="s">
        <v>35</v>
      </c>
      <c r="F678" s="118" t="s">
        <v>210</v>
      </c>
      <c r="G678" s="118" t="s">
        <v>211</v>
      </c>
      <c r="H678" s="118">
        <v>25</v>
      </c>
      <c r="I678" s="118">
        <v>232.25</v>
      </c>
      <c r="J678" s="118">
        <v>0</v>
      </c>
      <c r="K678" s="118">
        <v>232.25</v>
      </c>
      <c r="L678" s="123">
        <f t="shared" si="11"/>
        <v>232.25</v>
      </c>
      <c r="M678" s="122"/>
    </row>
    <row r="679" spans="1:13">
      <c r="A679" s="118" t="s">
        <v>22</v>
      </c>
      <c r="B679" s="118" t="s">
        <v>174</v>
      </c>
      <c r="C679" s="118" t="s">
        <v>175</v>
      </c>
      <c r="D679" s="118" t="s">
        <v>1660</v>
      </c>
      <c r="E679" s="118" t="s">
        <v>35</v>
      </c>
      <c r="F679" s="118" t="s">
        <v>53</v>
      </c>
      <c r="G679" s="118" t="s">
        <v>1094</v>
      </c>
      <c r="H679" s="118">
        <v>3</v>
      </c>
      <c r="I679" s="118">
        <v>3.75</v>
      </c>
      <c r="J679" s="118">
        <v>0</v>
      </c>
      <c r="K679" s="118">
        <v>3.75</v>
      </c>
      <c r="L679" s="123">
        <f t="shared" si="11"/>
        <v>3.75</v>
      </c>
      <c r="M679" s="122"/>
    </row>
    <row r="680" spans="1:13">
      <c r="A680" s="118" t="s">
        <v>22</v>
      </c>
      <c r="B680" s="118" t="s">
        <v>174</v>
      </c>
      <c r="C680" s="118" t="s">
        <v>175</v>
      </c>
      <c r="D680" s="118" t="s">
        <v>1660</v>
      </c>
      <c r="E680" s="118" t="s">
        <v>35</v>
      </c>
      <c r="F680" s="118" t="s">
        <v>742</v>
      </c>
      <c r="G680" s="118" t="s">
        <v>743</v>
      </c>
      <c r="H680" s="118">
        <v>1</v>
      </c>
      <c r="I680" s="118">
        <v>2.52</v>
      </c>
      <c r="J680" s="118">
        <v>0</v>
      </c>
      <c r="K680" s="118">
        <v>2.52</v>
      </c>
      <c r="L680" s="123">
        <f t="shared" si="11"/>
        <v>2.52</v>
      </c>
      <c r="M680" s="122"/>
    </row>
    <row r="681" spans="1:13">
      <c r="A681" s="118" t="s">
        <v>22</v>
      </c>
      <c r="B681" s="118" t="s">
        <v>174</v>
      </c>
      <c r="C681" s="118" t="s">
        <v>175</v>
      </c>
      <c r="D681" s="118" t="s">
        <v>1660</v>
      </c>
      <c r="E681" s="118" t="s">
        <v>35</v>
      </c>
      <c r="F681" s="118" t="s">
        <v>644</v>
      </c>
      <c r="G681" s="118" t="s">
        <v>645</v>
      </c>
      <c r="H681" s="118">
        <v>3</v>
      </c>
      <c r="I681" s="118">
        <v>6</v>
      </c>
      <c r="J681" s="118">
        <v>0</v>
      </c>
      <c r="K681" s="118">
        <v>6</v>
      </c>
      <c r="L681" s="123">
        <f t="shared" si="11"/>
        <v>6</v>
      </c>
      <c r="M681" s="122"/>
    </row>
    <row r="682" spans="1:13">
      <c r="A682" s="118" t="s">
        <v>22</v>
      </c>
      <c r="B682" s="118" t="s">
        <v>176</v>
      </c>
      <c r="C682" s="118" t="s">
        <v>177</v>
      </c>
      <c r="D682" s="118" t="s">
        <v>1476</v>
      </c>
      <c r="E682" s="118" t="s">
        <v>33</v>
      </c>
      <c r="F682" s="118" t="s">
        <v>34</v>
      </c>
      <c r="G682" s="118"/>
      <c r="H682" s="118">
        <v>8</v>
      </c>
      <c r="I682" s="118">
        <v>69.680000000000007</v>
      </c>
      <c r="J682" s="118">
        <v>0</v>
      </c>
      <c r="K682" s="118">
        <v>69.680000000000007</v>
      </c>
      <c r="L682" s="123">
        <f t="shared" si="11"/>
        <v>69.680000000000007</v>
      </c>
      <c r="M682" s="122"/>
    </row>
    <row r="683" spans="1:13">
      <c r="A683" s="118" t="s">
        <v>22</v>
      </c>
      <c r="B683" s="118" t="s">
        <v>176</v>
      </c>
      <c r="C683" s="118" t="s">
        <v>177</v>
      </c>
      <c r="D683" s="118" t="s">
        <v>1660</v>
      </c>
      <c r="E683" s="118" t="s">
        <v>33</v>
      </c>
      <c r="F683" s="118" t="s">
        <v>34</v>
      </c>
      <c r="G683" s="118"/>
      <c r="H683" s="118">
        <v>41</v>
      </c>
      <c r="I683" s="118">
        <v>357.11</v>
      </c>
      <c r="J683" s="118">
        <v>16</v>
      </c>
      <c r="K683" s="118">
        <v>373.11</v>
      </c>
      <c r="L683" s="123">
        <f t="shared" si="11"/>
        <v>373.11</v>
      </c>
      <c r="M683" s="122"/>
    </row>
    <row r="684" spans="1:13">
      <c r="A684" s="118" t="s">
        <v>22</v>
      </c>
      <c r="B684" s="118" t="s">
        <v>176</v>
      </c>
      <c r="C684" s="118" t="s">
        <v>177</v>
      </c>
      <c r="D684" s="118" t="s">
        <v>1476</v>
      </c>
      <c r="E684" s="118" t="s">
        <v>35</v>
      </c>
      <c r="F684" s="118" t="s">
        <v>210</v>
      </c>
      <c r="G684" s="118" t="s">
        <v>211</v>
      </c>
      <c r="H684" s="118">
        <v>7</v>
      </c>
      <c r="I684" s="118">
        <v>65.03</v>
      </c>
      <c r="J684" s="118">
        <v>0</v>
      </c>
      <c r="K684" s="118">
        <v>65.03</v>
      </c>
      <c r="L684" s="123">
        <f t="shared" si="11"/>
        <v>65.03</v>
      </c>
      <c r="M684" s="122"/>
    </row>
    <row r="685" spans="1:13">
      <c r="A685" s="118" t="s">
        <v>22</v>
      </c>
      <c r="B685" s="118" t="s">
        <v>176</v>
      </c>
      <c r="C685" s="118" t="s">
        <v>177</v>
      </c>
      <c r="D685" s="118" t="s">
        <v>1660</v>
      </c>
      <c r="E685" s="118" t="s">
        <v>35</v>
      </c>
      <c r="F685" s="118" t="s">
        <v>324</v>
      </c>
      <c r="G685" s="118" t="s">
        <v>325</v>
      </c>
      <c r="H685" s="118">
        <v>1</v>
      </c>
      <c r="I685" s="118">
        <v>11.68</v>
      </c>
      <c r="J685" s="118">
        <v>0</v>
      </c>
      <c r="K685" s="118">
        <v>11.68</v>
      </c>
      <c r="L685" s="123">
        <f t="shared" si="11"/>
        <v>11.68</v>
      </c>
      <c r="M685" s="122"/>
    </row>
    <row r="686" spans="1:13">
      <c r="A686" s="118" t="s">
        <v>22</v>
      </c>
      <c r="B686" s="118" t="s">
        <v>176</v>
      </c>
      <c r="C686" s="118" t="s">
        <v>177</v>
      </c>
      <c r="D686" s="118" t="s">
        <v>1660</v>
      </c>
      <c r="E686" s="118" t="s">
        <v>35</v>
      </c>
      <c r="F686" s="118" t="s">
        <v>210</v>
      </c>
      <c r="G686" s="118" t="s">
        <v>211</v>
      </c>
      <c r="H686" s="118">
        <v>18</v>
      </c>
      <c r="I686" s="118">
        <v>167.22</v>
      </c>
      <c r="J686" s="118">
        <v>0</v>
      </c>
      <c r="K686" s="118">
        <v>167.22</v>
      </c>
      <c r="L686" s="123">
        <f t="shared" si="11"/>
        <v>167.22</v>
      </c>
      <c r="M686" s="122"/>
    </row>
    <row r="687" spans="1:13">
      <c r="A687" s="118" t="s">
        <v>22</v>
      </c>
      <c r="B687" s="118" t="s">
        <v>176</v>
      </c>
      <c r="C687" s="118" t="s">
        <v>177</v>
      </c>
      <c r="D687" s="118" t="s">
        <v>1660</v>
      </c>
      <c r="E687" s="118" t="s">
        <v>35</v>
      </c>
      <c r="F687" s="118" t="s">
        <v>53</v>
      </c>
      <c r="G687" s="118" t="s">
        <v>1094</v>
      </c>
      <c r="H687" s="118">
        <v>2</v>
      </c>
      <c r="I687" s="118">
        <v>2.5</v>
      </c>
      <c r="J687" s="118">
        <v>0</v>
      </c>
      <c r="K687" s="118">
        <v>2.5</v>
      </c>
      <c r="L687" s="123">
        <f t="shared" si="11"/>
        <v>2.5</v>
      </c>
      <c r="M687" s="122"/>
    </row>
    <row r="688" spans="1:13">
      <c r="A688" s="118" t="s">
        <v>22</v>
      </c>
      <c r="B688" s="118" t="s">
        <v>176</v>
      </c>
      <c r="C688" s="118" t="s">
        <v>177</v>
      </c>
      <c r="D688" s="118" t="s">
        <v>1660</v>
      </c>
      <c r="E688" s="118" t="s">
        <v>35</v>
      </c>
      <c r="F688" s="118" t="s">
        <v>644</v>
      </c>
      <c r="G688" s="118" t="s">
        <v>645</v>
      </c>
      <c r="H688" s="118">
        <v>2</v>
      </c>
      <c r="I688" s="118">
        <v>4</v>
      </c>
      <c r="J688" s="118">
        <v>0</v>
      </c>
      <c r="K688" s="118">
        <v>4</v>
      </c>
      <c r="L688" s="123">
        <f t="shared" si="11"/>
        <v>4</v>
      </c>
      <c r="M688" s="122"/>
    </row>
    <row r="689" spans="1:13">
      <c r="A689" s="118" t="s">
        <v>22</v>
      </c>
      <c r="B689" s="118" t="s">
        <v>180</v>
      </c>
      <c r="C689" s="118" t="s">
        <v>27</v>
      </c>
      <c r="D689" s="118" t="s">
        <v>1476</v>
      </c>
      <c r="E689" s="118" t="s">
        <v>33</v>
      </c>
      <c r="F689" s="118" t="s">
        <v>34</v>
      </c>
      <c r="G689" s="118"/>
      <c r="H689" s="118">
        <v>7</v>
      </c>
      <c r="I689" s="118">
        <v>60.97</v>
      </c>
      <c r="J689" s="118">
        <v>2</v>
      </c>
      <c r="K689" s="118">
        <v>62.97</v>
      </c>
      <c r="L689" s="123">
        <f t="shared" si="11"/>
        <v>62.97</v>
      </c>
      <c r="M689" s="122"/>
    </row>
    <row r="690" spans="1:13">
      <c r="A690" s="118" t="s">
        <v>22</v>
      </c>
      <c r="B690" s="118" t="s">
        <v>180</v>
      </c>
      <c r="C690" s="118" t="s">
        <v>27</v>
      </c>
      <c r="D690" s="118" t="s">
        <v>1660</v>
      </c>
      <c r="E690" s="118" t="s">
        <v>33</v>
      </c>
      <c r="F690" s="118" t="s">
        <v>34</v>
      </c>
      <c r="G690" s="118"/>
      <c r="H690" s="118">
        <v>197</v>
      </c>
      <c r="I690" s="118">
        <v>1723.18</v>
      </c>
      <c r="J690" s="118">
        <v>132</v>
      </c>
      <c r="K690" s="118">
        <v>1853.18</v>
      </c>
      <c r="L690" s="123">
        <f t="shared" si="11"/>
        <v>1853.18</v>
      </c>
      <c r="M690" s="122"/>
    </row>
    <row r="691" spans="1:13">
      <c r="A691" s="118" t="s">
        <v>22</v>
      </c>
      <c r="B691" s="118" t="s">
        <v>180</v>
      </c>
      <c r="C691" s="118" t="s">
        <v>27</v>
      </c>
      <c r="D691" s="118" t="s">
        <v>1364</v>
      </c>
      <c r="E691" s="118" t="s">
        <v>35</v>
      </c>
      <c r="F691" s="118" t="s">
        <v>210</v>
      </c>
      <c r="G691" s="118" t="s">
        <v>211</v>
      </c>
      <c r="H691" s="118">
        <v>2</v>
      </c>
      <c r="I691" s="118">
        <v>18.579999999999998</v>
      </c>
      <c r="J691" s="118">
        <v>0</v>
      </c>
      <c r="K691" s="118">
        <v>18.579999999999998</v>
      </c>
      <c r="L691" s="123">
        <f t="shared" si="11"/>
        <v>18.579999999999998</v>
      </c>
      <c r="M691" s="122"/>
    </row>
    <row r="692" spans="1:13">
      <c r="A692" s="118" t="s">
        <v>22</v>
      </c>
      <c r="B692" s="118" t="s">
        <v>180</v>
      </c>
      <c r="C692" s="118" t="s">
        <v>27</v>
      </c>
      <c r="D692" s="118" t="s">
        <v>1476</v>
      </c>
      <c r="E692" s="118" t="s">
        <v>35</v>
      </c>
      <c r="F692" s="118" t="s">
        <v>210</v>
      </c>
      <c r="G692" s="118" t="s">
        <v>211</v>
      </c>
      <c r="H692" s="118">
        <v>15</v>
      </c>
      <c r="I692" s="118">
        <v>139.35</v>
      </c>
      <c r="J692" s="118">
        <v>0</v>
      </c>
      <c r="K692" s="118">
        <v>139.35</v>
      </c>
      <c r="L692" s="123">
        <f t="shared" si="11"/>
        <v>139.35</v>
      </c>
      <c r="M692" s="122"/>
    </row>
    <row r="693" spans="1:13">
      <c r="A693" s="118" t="s">
        <v>22</v>
      </c>
      <c r="B693" s="118" t="s">
        <v>180</v>
      </c>
      <c r="C693" s="118" t="s">
        <v>27</v>
      </c>
      <c r="D693" s="118" t="s">
        <v>1660</v>
      </c>
      <c r="E693" s="118" t="s">
        <v>35</v>
      </c>
      <c r="F693" s="118" t="s">
        <v>324</v>
      </c>
      <c r="G693" s="118" t="s">
        <v>325</v>
      </c>
      <c r="H693" s="118">
        <v>4</v>
      </c>
      <c r="I693" s="118">
        <v>46.72</v>
      </c>
      <c r="J693" s="118">
        <v>0</v>
      </c>
      <c r="K693" s="118">
        <v>46.72</v>
      </c>
      <c r="L693" s="123">
        <f t="shared" si="11"/>
        <v>46.72</v>
      </c>
      <c r="M693" s="122"/>
    </row>
    <row r="694" spans="1:13">
      <c r="A694" s="118" t="s">
        <v>22</v>
      </c>
      <c r="B694" s="118" t="s">
        <v>180</v>
      </c>
      <c r="C694" s="118" t="s">
        <v>27</v>
      </c>
      <c r="D694" s="118" t="s">
        <v>1660</v>
      </c>
      <c r="E694" s="118" t="s">
        <v>35</v>
      </c>
      <c r="F694" s="118" t="s">
        <v>210</v>
      </c>
      <c r="G694" s="118" t="s">
        <v>211</v>
      </c>
      <c r="H694" s="118">
        <v>141</v>
      </c>
      <c r="I694" s="118">
        <v>1309.8900000000001</v>
      </c>
      <c r="J694" s="118">
        <v>0</v>
      </c>
      <c r="K694" s="118">
        <v>1309.8900000000001</v>
      </c>
      <c r="L694" s="123">
        <f t="shared" si="11"/>
        <v>1309.8900000000001</v>
      </c>
      <c r="M694" s="122"/>
    </row>
    <row r="695" spans="1:13">
      <c r="A695" s="118" t="s">
        <v>22</v>
      </c>
      <c r="B695" s="118" t="s">
        <v>180</v>
      </c>
      <c r="C695" s="118" t="s">
        <v>27</v>
      </c>
      <c r="D695" s="118" t="s">
        <v>1660</v>
      </c>
      <c r="E695" s="118" t="s">
        <v>35</v>
      </c>
      <c r="F695" s="118" t="s">
        <v>53</v>
      </c>
      <c r="G695" s="118" t="s">
        <v>1094</v>
      </c>
      <c r="H695" s="118">
        <v>3</v>
      </c>
      <c r="I695" s="118">
        <v>3.75</v>
      </c>
      <c r="J695" s="118">
        <v>0</v>
      </c>
      <c r="K695" s="118">
        <v>3.75</v>
      </c>
      <c r="L695" s="123">
        <f t="shared" si="11"/>
        <v>3.75</v>
      </c>
      <c r="M695" s="122"/>
    </row>
    <row r="696" spans="1:13">
      <c r="A696" s="118" t="s">
        <v>22</v>
      </c>
      <c r="B696" s="118" t="s">
        <v>180</v>
      </c>
      <c r="C696" s="118" t="s">
        <v>27</v>
      </c>
      <c r="D696" s="118" t="s">
        <v>1660</v>
      </c>
      <c r="E696" s="118" t="s">
        <v>35</v>
      </c>
      <c r="F696" s="118" t="s">
        <v>644</v>
      </c>
      <c r="G696" s="118" t="s">
        <v>645</v>
      </c>
      <c r="H696" s="118">
        <v>31</v>
      </c>
      <c r="I696" s="118">
        <v>62</v>
      </c>
      <c r="J696" s="118">
        <v>0</v>
      </c>
      <c r="K696" s="118">
        <v>62</v>
      </c>
      <c r="L696" s="123">
        <f t="shared" si="11"/>
        <v>62</v>
      </c>
      <c r="M696" s="122"/>
    </row>
    <row r="697" spans="1:13">
      <c r="A697" s="118" t="s">
        <v>22</v>
      </c>
      <c r="B697" s="118" t="s">
        <v>180</v>
      </c>
      <c r="C697" s="118" t="s">
        <v>27</v>
      </c>
      <c r="D697" s="118" t="s">
        <v>1660</v>
      </c>
      <c r="E697" s="118" t="s">
        <v>35</v>
      </c>
      <c r="F697" s="118" t="s">
        <v>646</v>
      </c>
      <c r="G697" s="118" t="s">
        <v>647</v>
      </c>
      <c r="H697" s="118">
        <v>6</v>
      </c>
      <c r="I697" s="118">
        <v>6</v>
      </c>
      <c r="J697" s="118">
        <v>0</v>
      </c>
      <c r="K697" s="118">
        <v>6</v>
      </c>
      <c r="L697" s="123">
        <f t="shared" si="11"/>
        <v>6</v>
      </c>
      <c r="M697" s="122"/>
    </row>
    <row r="698" spans="1:13">
      <c r="A698" s="118" t="s">
        <v>22</v>
      </c>
      <c r="B698" s="118" t="s">
        <v>1739</v>
      </c>
      <c r="C698" s="118" t="s">
        <v>1740</v>
      </c>
      <c r="D698" s="118" t="s">
        <v>1660</v>
      </c>
      <c r="E698" s="118" t="s">
        <v>33</v>
      </c>
      <c r="F698" s="118" t="s">
        <v>34</v>
      </c>
      <c r="G698" s="118"/>
      <c r="H698" s="118">
        <v>1</v>
      </c>
      <c r="I698" s="118">
        <v>8.7100000000000009</v>
      </c>
      <c r="J698" s="118">
        <v>0</v>
      </c>
      <c r="K698" s="118">
        <v>8.7100000000000009</v>
      </c>
      <c r="L698" s="123">
        <f t="shared" si="11"/>
        <v>8.7100000000000009</v>
      </c>
      <c r="M698" s="122"/>
    </row>
    <row r="699" spans="1:13">
      <c r="A699" s="118" t="s">
        <v>22</v>
      </c>
      <c r="B699" s="118" t="s">
        <v>1075</v>
      </c>
      <c r="C699" s="118" t="s">
        <v>1076</v>
      </c>
      <c r="D699" s="118" t="s">
        <v>1660</v>
      </c>
      <c r="E699" s="118" t="s">
        <v>33</v>
      </c>
      <c r="F699" s="118" t="s">
        <v>34</v>
      </c>
      <c r="G699" s="118"/>
      <c r="H699" s="118">
        <v>3</v>
      </c>
      <c r="I699" s="118">
        <v>26.13</v>
      </c>
      <c r="J699" s="118">
        <v>0</v>
      </c>
      <c r="K699" s="118">
        <v>26.13</v>
      </c>
      <c r="L699" s="123">
        <f t="shared" si="11"/>
        <v>26.13</v>
      </c>
      <c r="M699" s="122"/>
    </row>
    <row r="700" spans="1:13">
      <c r="A700" s="118" t="s">
        <v>22</v>
      </c>
      <c r="B700" s="118" t="s">
        <v>1075</v>
      </c>
      <c r="C700" s="118" t="s">
        <v>1076</v>
      </c>
      <c r="D700" s="118" t="s">
        <v>1660</v>
      </c>
      <c r="E700" s="118" t="s">
        <v>35</v>
      </c>
      <c r="F700" s="118" t="s">
        <v>68</v>
      </c>
      <c r="G700" s="118" t="s">
        <v>69</v>
      </c>
      <c r="H700" s="118">
        <v>2</v>
      </c>
      <c r="I700" s="118">
        <v>3.66</v>
      </c>
      <c r="J700" s="118">
        <v>0</v>
      </c>
      <c r="K700" s="118">
        <v>3.66</v>
      </c>
      <c r="L700" s="123">
        <f t="shared" si="11"/>
        <v>3.66</v>
      </c>
      <c r="M700" s="122"/>
    </row>
    <row r="701" spans="1:13">
      <c r="A701" s="118" t="s">
        <v>22</v>
      </c>
      <c r="B701" s="118" t="s">
        <v>1075</v>
      </c>
      <c r="C701" s="118" t="s">
        <v>1076</v>
      </c>
      <c r="D701" s="118" t="s">
        <v>1660</v>
      </c>
      <c r="E701" s="118" t="s">
        <v>35</v>
      </c>
      <c r="F701" s="118" t="s">
        <v>82</v>
      </c>
      <c r="G701" s="118" t="s">
        <v>83</v>
      </c>
      <c r="H701" s="118">
        <v>2</v>
      </c>
      <c r="I701" s="118">
        <v>12.12</v>
      </c>
      <c r="J701" s="118">
        <v>0</v>
      </c>
      <c r="K701" s="118">
        <v>12.12</v>
      </c>
      <c r="L701" s="123">
        <f t="shared" si="11"/>
        <v>12.12</v>
      </c>
      <c r="M701" s="122"/>
    </row>
    <row r="702" spans="1:13">
      <c r="A702" s="118" t="s">
        <v>22</v>
      </c>
      <c r="B702" s="118" t="s">
        <v>652</v>
      </c>
      <c r="C702" s="118" t="s">
        <v>769</v>
      </c>
      <c r="D702" s="118" t="s">
        <v>1660</v>
      </c>
      <c r="E702" s="118" t="s">
        <v>33</v>
      </c>
      <c r="F702" s="118" t="s">
        <v>34</v>
      </c>
      <c r="G702" s="118"/>
      <c r="H702" s="118">
        <v>13</v>
      </c>
      <c r="I702" s="118">
        <v>113.23</v>
      </c>
      <c r="J702" s="118">
        <v>13</v>
      </c>
      <c r="K702" s="118">
        <v>126.23</v>
      </c>
      <c r="L702" s="123">
        <f t="shared" si="11"/>
        <v>126.23</v>
      </c>
      <c r="M702" s="122"/>
    </row>
    <row r="703" spans="1:13">
      <c r="A703" s="118" t="s">
        <v>22</v>
      </c>
      <c r="B703" s="118" t="s">
        <v>652</v>
      </c>
      <c r="C703" s="118" t="s">
        <v>769</v>
      </c>
      <c r="D703" s="118" t="s">
        <v>1660</v>
      </c>
      <c r="E703" s="118" t="s">
        <v>35</v>
      </c>
      <c r="F703" s="118" t="s">
        <v>210</v>
      </c>
      <c r="G703" s="118" t="s">
        <v>211</v>
      </c>
      <c r="H703" s="118">
        <v>15</v>
      </c>
      <c r="I703" s="118">
        <v>139.35</v>
      </c>
      <c r="J703" s="118">
        <v>0</v>
      </c>
      <c r="K703" s="118">
        <v>139.35</v>
      </c>
      <c r="L703" s="123">
        <f t="shared" si="11"/>
        <v>139.35</v>
      </c>
      <c r="M703" s="122"/>
    </row>
    <row r="704" spans="1:13">
      <c r="A704" s="118" t="s">
        <v>22</v>
      </c>
      <c r="B704" s="118" t="s">
        <v>652</v>
      </c>
      <c r="C704" s="118" t="s">
        <v>769</v>
      </c>
      <c r="D704" s="118" t="s">
        <v>1660</v>
      </c>
      <c r="E704" s="118" t="s">
        <v>35</v>
      </c>
      <c r="F704" s="118" t="s">
        <v>644</v>
      </c>
      <c r="G704" s="118" t="s">
        <v>645</v>
      </c>
      <c r="H704" s="118">
        <v>1</v>
      </c>
      <c r="I704" s="118">
        <v>2</v>
      </c>
      <c r="J704" s="118">
        <v>0</v>
      </c>
      <c r="K704" s="118">
        <v>2</v>
      </c>
      <c r="L704" s="123">
        <f t="shared" si="11"/>
        <v>2</v>
      </c>
      <c r="M704" s="122"/>
    </row>
    <row r="705" spans="1:13">
      <c r="A705" s="118" t="s">
        <v>22</v>
      </c>
      <c r="B705" s="118" t="s">
        <v>860</v>
      </c>
      <c r="C705" s="118" t="s">
        <v>861</v>
      </c>
      <c r="D705" s="118" t="s">
        <v>1660</v>
      </c>
      <c r="E705" s="118" t="s">
        <v>33</v>
      </c>
      <c r="F705" s="118" t="s">
        <v>34</v>
      </c>
      <c r="G705" s="118"/>
      <c r="H705" s="118">
        <v>6</v>
      </c>
      <c r="I705" s="118">
        <v>52.26</v>
      </c>
      <c r="J705" s="118">
        <v>6</v>
      </c>
      <c r="K705" s="118">
        <v>58.26</v>
      </c>
      <c r="L705" s="123">
        <f t="shared" si="11"/>
        <v>58.26</v>
      </c>
      <c r="M705" s="122"/>
    </row>
    <row r="706" spans="1:13">
      <c r="A706" s="118" t="s">
        <v>22</v>
      </c>
      <c r="B706" s="118" t="s">
        <v>860</v>
      </c>
      <c r="C706" s="118" t="s">
        <v>861</v>
      </c>
      <c r="D706" s="118" t="s">
        <v>1660</v>
      </c>
      <c r="E706" s="118" t="s">
        <v>35</v>
      </c>
      <c r="F706" s="118" t="s">
        <v>210</v>
      </c>
      <c r="G706" s="118" t="s">
        <v>211</v>
      </c>
      <c r="H706" s="118">
        <v>7</v>
      </c>
      <c r="I706" s="118">
        <v>65.03</v>
      </c>
      <c r="J706" s="118">
        <v>0</v>
      </c>
      <c r="K706" s="118">
        <v>65.03</v>
      </c>
      <c r="L706" s="123">
        <f t="shared" si="11"/>
        <v>65.03</v>
      </c>
      <c r="M706" s="122"/>
    </row>
    <row r="707" spans="1:13">
      <c r="A707" s="118" t="s">
        <v>22</v>
      </c>
      <c r="B707" s="118" t="s">
        <v>860</v>
      </c>
      <c r="C707" s="118" t="s">
        <v>861</v>
      </c>
      <c r="D707" s="118" t="s">
        <v>1660</v>
      </c>
      <c r="E707" s="118" t="s">
        <v>35</v>
      </c>
      <c r="F707" s="118" t="s">
        <v>644</v>
      </c>
      <c r="G707" s="118" t="s">
        <v>645</v>
      </c>
      <c r="H707" s="118">
        <v>3</v>
      </c>
      <c r="I707" s="118">
        <v>6</v>
      </c>
      <c r="J707" s="118">
        <v>0</v>
      </c>
      <c r="K707" s="118">
        <v>6</v>
      </c>
      <c r="L707" s="123">
        <f t="shared" si="11"/>
        <v>6</v>
      </c>
      <c r="M707" s="122"/>
    </row>
    <row r="708" spans="1:13">
      <c r="A708" s="118" t="s">
        <v>22</v>
      </c>
      <c r="B708" s="118" t="s">
        <v>862</v>
      </c>
      <c r="C708" s="118" t="s">
        <v>863</v>
      </c>
      <c r="D708" s="118" t="s">
        <v>1660</v>
      </c>
      <c r="E708" s="118" t="s">
        <v>33</v>
      </c>
      <c r="F708" s="118" t="s">
        <v>34</v>
      </c>
      <c r="G708" s="118"/>
      <c r="H708" s="118">
        <v>2</v>
      </c>
      <c r="I708" s="118">
        <v>17.420000000000002</v>
      </c>
      <c r="J708" s="118">
        <v>2</v>
      </c>
      <c r="K708" s="118">
        <v>19.420000000000002</v>
      </c>
      <c r="L708" s="123">
        <f t="shared" si="11"/>
        <v>19.420000000000002</v>
      </c>
      <c r="M708" s="122"/>
    </row>
    <row r="709" spans="1:13">
      <c r="A709" s="118" t="s">
        <v>22</v>
      </c>
      <c r="B709" s="118" t="s">
        <v>862</v>
      </c>
      <c r="C709" s="118" t="s">
        <v>863</v>
      </c>
      <c r="D709" s="118" t="s">
        <v>1660</v>
      </c>
      <c r="E709" s="118" t="s">
        <v>35</v>
      </c>
      <c r="F709" s="118" t="s">
        <v>324</v>
      </c>
      <c r="G709" s="118" t="s">
        <v>325</v>
      </c>
      <c r="H709" s="118">
        <v>3</v>
      </c>
      <c r="I709" s="118">
        <v>35.04</v>
      </c>
      <c r="J709" s="118">
        <v>0</v>
      </c>
      <c r="K709" s="118">
        <v>35.04</v>
      </c>
      <c r="L709" s="123">
        <f t="shared" ref="L709:L772" si="12">K709</f>
        <v>35.04</v>
      </c>
      <c r="M709" s="122"/>
    </row>
    <row r="710" spans="1:13">
      <c r="A710" s="118" t="s">
        <v>22</v>
      </c>
      <c r="B710" s="118" t="s">
        <v>862</v>
      </c>
      <c r="C710" s="118" t="s">
        <v>863</v>
      </c>
      <c r="D710" s="118" t="s">
        <v>1660</v>
      </c>
      <c r="E710" s="118" t="s">
        <v>35</v>
      </c>
      <c r="F710" s="118" t="s">
        <v>210</v>
      </c>
      <c r="G710" s="118" t="s">
        <v>211</v>
      </c>
      <c r="H710" s="118">
        <v>4</v>
      </c>
      <c r="I710" s="118">
        <v>37.159999999999997</v>
      </c>
      <c r="J710" s="118">
        <v>0</v>
      </c>
      <c r="K710" s="118">
        <v>37.159999999999997</v>
      </c>
      <c r="L710" s="123">
        <f t="shared" si="12"/>
        <v>37.159999999999997</v>
      </c>
      <c r="M710" s="122"/>
    </row>
    <row r="711" spans="1:13">
      <c r="A711" s="118" t="s">
        <v>22</v>
      </c>
      <c r="B711" s="118" t="s">
        <v>862</v>
      </c>
      <c r="C711" s="118" t="s">
        <v>863</v>
      </c>
      <c r="D711" s="118" t="s">
        <v>1660</v>
      </c>
      <c r="E711" s="118" t="s">
        <v>35</v>
      </c>
      <c r="F711" s="118" t="s">
        <v>53</v>
      </c>
      <c r="G711" s="118" t="s">
        <v>1094</v>
      </c>
      <c r="H711" s="118">
        <v>3</v>
      </c>
      <c r="I711" s="118">
        <v>3.75</v>
      </c>
      <c r="J711" s="118">
        <v>0</v>
      </c>
      <c r="K711" s="118">
        <v>3.75</v>
      </c>
      <c r="L711" s="123">
        <f t="shared" si="12"/>
        <v>3.75</v>
      </c>
      <c r="M711" s="122"/>
    </row>
    <row r="712" spans="1:13">
      <c r="A712" s="118" t="s">
        <v>22</v>
      </c>
      <c r="B712" s="118" t="s">
        <v>862</v>
      </c>
      <c r="C712" s="118" t="s">
        <v>863</v>
      </c>
      <c r="D712" s="118" t="s">
        <v>1660</v>
      </c>
      <c r="E712" s="118" t="s">
        <v>35</v>
      </c>
      <c r="F712" s="118" t="s">
        <v>644</v>
      </c>
      <c r="G712" s="118" t="s">
        <v>645</v>
      </c>
      <c r="H712" s="118">
        <v>1</v>
      </c>
      <c r="I712" s="118">
        <v>2</v>
      </c>
      <c r="J712" s="118">
        <v>0</v>
      </c>
      <c r="K712" s="118">
        <v>2</v>
      </c>
      <c r="L712" s="123">
        <f t="shared" si="12"/>
        <v>2</v>
      </c>
      <c r="M712" s="122"/>
    </row>
    <row r="713" spans="1:13">
      <c r="A713" s="118" t="s">
        <v>22</v>
      </c>
      <c r="B713" s="118" t="s">
        <v>697</v>
      </c>
      <c r="C713" s="118" t="s">
        <v>698</v>
      </c>
      <c r="D713" s="118" t="s">
        <v>1660</v>
      </c>
      <c r="E713" s="118" t="s">
        <v>33</v>
      </c>
      <c r="F713" s="118" t="s">
        <v>34</v>
      </c>
      <c r="G713" s="118"/>
      <c r="H713" s="118">
        <v>4</v>
      </c>
      <c r="I713" s="118">
        <v>34.840000000000003</v>
      </c>
      <c r="J713" s="118">
        <v>2</v>
      </c>
      <c r="K713" s="118">
        <v>36.840000000000003</v>
      </c>
      <c r="L713" s="123">
        <f t="shared" si="12"/>
        <v>36.840000000000003</v>
      </c>
      <c r="M713" s="122"/>
    </row>
    <row r="714" spans="1:13">
      <c r="A714" s="118" t="s">
        <v>22</v>
      </c>
      <c r="B714" s="118" t="s">
        <v>697</v>
      </c>
      <c r="C714" s="118" t="s">
        <v>698</v>
      </c>
      <c r="D714" s="118" t="s">
        <v>1660</v>
      </c>
      <c r="E714" s="118" t="s">
        <v>35</v>
      </c>
      <c r="F714" s="118" t="s">
        <v>210</v>
      </c>
      <c r="G714" s="118" t="s">
        <v>211</v>
      </c>
      <c r="H714" s="118">
        <v>3</v>
      </c>
      <c r="I714" s="118">
        <v>27.87</v>
      </c>
      <c r="J714" s="118">
        <v>0</v>
      </c>
      <c r="K714" s="118">
        <v>27.87</v>
      </c>
      <c r="L714" s="123">
        <f t="shared" si="12"/>
        <v>27.87</v>
      </c>
      <c r="M714" s="122"/>
    </row>
    <row r="715" spans="1:13">
      <c r="A715" s="118" t="s">
        <v>22</v>
      </c>
      <c r="B715" s="118" t="s">
        <v>839</v>
      </c>
      <c r="C715" s="118" t="s">
        <v>840</v>
      </c>
      <c r="D715" s="118" t="s">
        <v>1476</v>
      </c>
      <c r="E715" s="118" t="s">
        <v>33</v>
      </c>
      <c r="F715" s="118" t="s">
        <v>34</v>
      </c>
      <c r="G715" s="118"/>
      <c r="H715" s="118">
        <v>1</v>
      </c>
      <c r="I715" s="118">
        <v>8.7100000000000009</v>
      </c>
      <c r="J715" s="118">
        <v>4</v>
      </c>
      <c r="K715" s="118">
        <v>12.71</v>
      </c>
      <c r="L715" s="123">
        <f t="shared" si="12"/>
        <v>12.71</v>
      </c>
      <c r="M715" s="122"/>
    </row>
    <row r="716" spans="1:13">
      <c r="A716" s="118" t="s">
        <v>22</v>
      </c>
      <c r="B716" s="118" t="s">
        <v>839</v>
      </c>
      <c r="C716" s="118" t="s">
        <v>840</v>
      </c>
      <c r="D716" s="118" t="s">
        <v>1660</v>
      </c>
      <c r="E716" s="118" t="s">
        <v>33</v>
      </c>
      <c r="F716" s="118" t="s">
        <v>34</v>
      </c>
      <c r="G716" s="118"/>
      <c r="H716" s="118">
        <v>2</v>
      </c>
      <c r="I716" s="118">
        <v>17.420000000000002</v>
      </c>
      <c r="J716" s="118">
        <v>6</v>
      </c>
      <c r="K716" s="118">
        <v>23.42</v>
      </c>
      <c r="L716" s="123">
        <f t="shared" si="12"/>
        <v>23.42</v>
      </c>
      <c r="M716" s="122"/>
    </row>
    <row r="717" spans="1:13">
      <c r="A717" s="118" t="s">
        <v>22</v>
      </c>
      <c r="B717" s="118" t="s">
        <v>674</v>
      </c>
      <c r="C717" s="118" t="s">
        <v>675</v>
      </c>
      <c r="D717" s="118" t="s">
        <v>1660</v>
      </c>
      <c r="E717" s="118" t="s">
        <v>33</v>
      </c>
      <c r="F717" s="118" t="s">
        <v>34</v>
      </c>
      <c r="G717" s="118"/>
      <c r="H717" s="118">
        <v>1</v>
      </c>
      <c r="I717" s="118">
        <v>8.7100000000000009</v>
      </c>
      <c r="J717" s="118">
        <v>0</v>
      </c>
      <c r="K717" s="118">
        <v>8.7100000000000009</v>
      </c>
      <c r="L717" s="123">
        <f t="shared" si="12"/>
        <v>8.7100000000000009</v>
      </c>
      <c r="M717" s="122"/>
    </row>
    <row r="718" spans="1:13">
      <c r="A718" s="118" t="s">
        <v>22</v>
      </c>
      <c r="B718" s="118" t="s">
        <v>674</v>
      </c>
      <c r="C718" s="118" t="s">
        <v>675</v>
      </c>
      <c r="D718" s="118" t="s">
        <v>1660</v>
      </c>
      <c r="E718" s="118" t="s">
        <v>35</v>
      </c>
      <c r="F718" s="118" t="s">
        <v>210</v>
      </c>
      <c r="G718" s="118" t="s">
        <v>211</v>
      </c>
      <c r="H718" s="118">
        <v>1</v>
      </c>
      <c r="I718" s="118">
        <v>9.2899999999999991</v>
      </c>
      <c r="J718" s="118">
        <v>0</v>
      </c>
      <c r="K718" s="118">
        <v>9.2899999999999991</v>
      </c>
      <c r="L718" s="123">
        <f t="shared" si="12"/>
        <v>9.2899999999999991</v>
      </c>
      <c r="M718" s="122"/>
    </row>
    <row r="719" spans="1:13">
      <c r="A719" s="118" t="s">
        <v>22</v>
      </c>
      <c r="B719" s="118" t="s">
        <v>1293</v>
      </c>
      <c r="C719" s="118" t="s">
        <v>1294</v>
      </c>
      <c r="D719" s="118" t="s">
        <v>1476</v>
      </c>
      <c r="E719" s="118" t="s">
        <v>33</v>
      </c>
      <c r="F719" s="118" t="s">
        <v>34</v>
      </c>
      <c r="G719" s="118"/>
      <c r="H719" s="118">
        <v>1</v>
      </c>
      <c r="I719" s="118">
        <v>8.7100000000000009</v>
      </c>
      <c r="J719" s="118">
        <v>2</v>
      </c>
      <c r="K719" s="118">
        <v>10.71</v>
      </c>
      <c r="L719" s="123">
        <f t="shared" si="12"/>
        <v>10.71</v>
      </c>
      <c r="M719" s="122"/>
    </row>
    <row r="720" spans="1:13">
      <c r="A720" s="118" t="s">
        <v>22</v>
      </c>
      <c r="B720" s="118" t="s">
        <v>1293</v>
      </c>
      <c r="C720" s="118" t="s">
        <v>1294</v>
      </c>
      <c r="D720" s="118" t="s">
        <v>1660</v>
      </c>
      <c r="E720" s="118" t="s">
        <v>33</v>
      </c>
      <c r="F720" s="118" t="s">
        <v>34</v>
      </c>
      <c r="G720" s="118"/>
      <c r="H720" s="118">
        <v>1</v>
      </c>
      <c r="I720" s="118">
        <v>8.7100000000000009</v>
      </c>
      <c r="J720" s="118">
        <v>2</v>
      </c>
      <c r="K720" s="118">
        <v>10.71</v>
      </c>
      <c r="L720" s="123">
        <f t="shared" si="12"/>
        <v>10.71</v>
      </c>
      <c r="M720" s="122"/>
    </row>
    <row r="721" spans="1:13">
      <c r="A721" s="118" t="s">
        <v>22</v>
      </c>
      <c r="B721" s="118" t="s">
        <v>1293</v>
      </c>
      <c r="C721" s="118" t="s">
        <v>1294</v>
      </c>
      <c r="D721" s="118" t="s">
        <v>1476</v>
      </c>
      <c r="E721" s="118" t="s">
        <v>35</v>
      </c>
      <c r="F721" s="118" t="s">
        <v>210</v>
      </c>
      <c r="G721" s="118" t="s">
        <v>211</v>
      </c>
      <c r="H721" s="118">
        <v>1</v>
      </c>
      <c r="I721" s="118">
        <v>9.2899999999999991</v>
      </c>
      <c r="J721" s="118">
        <v>0</v>
      </c>
      <c r="K721" s="118">
        <v>9.2899999999999991</v>
      </c>
      <c r="L721" s="123">
        <f t="shared" si="12"/>
        <v>9.2899999999999991</v>
      </c>
      <c r="M721" s="122"/>
    </row>
    <row r="722" spans="1:13">
      <c r="A722" s="118" t="s">
        <v>22</v>
      </c>
      <c r="B722" s="118" t="s">
        <v>1293</v>
      </c>
      <c r="C722" s="118" t="s">
        <v>1294</v>
      </c>
      <c r="D722" s="118" t="s">
        <v>1660</v>
      </c>
      <c r="E722" s="118" t="s">
        <v>35</v>
      </c>
      <c r="F722" s="118" t="s">
        <v>210</v>
      </c>
      <c r="G722" s="118" t="s">
        <v>211</v>
      </c>
      <c r="H722" s="118">
        <v>1</v>
      </c>
      <c r="I722" s="118">
        <v>9.2899999999999991</v>
      </c>
      <c r="J722" s="118">
        <v>0</v>
      </c>
      <c r="K722" s="118">
        <v>9.2899999999999991</v>
      </c>
      <c r="L722" s="123">
        <f t="shared" si="12"/>
        <v>9.2899999999999991</v>
      </c>
      <c r="M722" s="122"/>
    </row>
    <row r="723" spans="1:13">
      <c r="A723" s="118" t="s">
        <v>22</v>
      </c>
      <c r="B723" s="118" t="s">
        <v>1293</v>
      </c>
      <c r="C723" s="118" t="s">
        <v>1294</v>
      </c>
      <c r="D723" s="118" t="s">
        <v>1660</v>
      </c>
      <c r="E723" s="118" t="s">
        <v>35</v>
      </c>
      <c r="F723" s="118" t="s">
        <v>644</v>
      </c>
      <c r="G723" s="118" t="s">
        <v>645</v>
      </c>
      <c r="H723" s="118">
        <v>1</v>
      </c>
      <c r="I723" s="118">
        <v>2</v>
      </c>
      <c r="J723" s="118">
        <v>0</v>
      </c>
      <c r="K723" s="118">
        <v>2</v>
      </c>
      <c r="L723" s="123">
        <f t="shared" si="12"/>
        <v>2</v>
      </c>
      <c r="M723" s="122"/>
    </row>
    <row r="724" spans="1:13">
      <c r="A724" s="118" t="s">
        <v>22</v>
      </c>
      <c r="B724" s="118" t="s">
        <v>664</v>
      </c>
      <c r="C724" s="118" t="s">
        <v>665</v>
      </c>
      <c r="D724" s="118" t="s">
        <v>1660</v>
      </c>
      <c r="E724" s="118" t="s">
        <v>33</v>
      </c>
      <c r="F724" s="118" t="s">
        <v>34</v>
      </c>
      <c r="G724" s="118"/>
      <c r="H724" s="118">
        <v>3</v>
      </c>
      <c r="I724" s="118">
        <v>26.13</v>
      </c>
      <c r="J724" s="118">
        <v>2</v>
      </c>
      <c r="K724" s="118">
        <v>28.13</v>
      </c>
      <c r="L724" s="123">
        <f t="shared" si="12"/>
        <v>28.13</v>
      </c>
      <c r="M724" s="122"/>
    </row>
    <row r="725" spans="1:13">
      <c r="A725" s="118" t="s">
        <v>22</v>
      </c>
      <c r="B725" s="118" t="s">
        <v>664</v>
      </c>
      <c r="C725" s="118" t="s">
        <v>665</v>
      </c>
      <c r="D725" s="118" t="s">
        <v>1660</v>
      </c>
      <c r="E725" s="118" t="s">
        <v>35</v>
      </c>
      <c r="F725" s="118" t="s">
        <v>210</v>
      </c>
      <c r="G725" s="118" t="s">
        <v>211</v>
      </c>
      <c r="H725" s="118">
        <v>3</v>
      </c>
      <c r="I725" s="118">
        <v>27.87</v>
      </c>
      <c r="J725" s="118">
        <v>0</v>
      </c>
      <c r="K725" s="118">
        <v>27.87</v>
      </c>
      <c r="L725" s="123">
        <f t="shared" si="12"/>
        <v>27.87</v>
      </c>
      <c r="M725" s="122"/>
    </row>
    <row r="726" spans="1:13">
      <c r="A726" s="118" t="s">
        <v>22</v>
      </c>
      <c r="B726" s="118" t="s">
        <v>1741</v>
      </c>
      <c r="C726" s="118" t="s">
        <v>1742</v>
      </c>
      <c r="D726" s="118" t="s">
        <v>1660</v>
      </c>
      <c r="E726" s="118" t="s">
        <v>33</v>
      </c>
      <c r="F726" s="118" t="s">
        <v>34</v>
      </c>
      <c r="G726" s="118"/>
      <c r="H726" s="118">
        <v>2</v>
      </c>
      <c r="I726" s="118">
        <v>17.420000000000002</v>
      </c>
      <c r="J726" s="118">
        <v>0</v>
      </c>
      <c r="K726" s="118">
        <v>17.420000000000002</v>
      </c>
      <c r="L726" s="123">
        <f t="shared" si="12"/>
        <v>17.420000000000002</v>
      </c>
      <c r="M726" s="122"/>
    </row>
    <row r="727" spans="1:13">
      <c r="A727" s="118" t="s">
        <v>22</v>
      </c>
      <c r="B727" s="118" t="s">
        <v>1528</v>
      </c>
      <c r="C727" s="118" t="s">
        <v>1529</v>
      </c>
      <c r="D727" s="118" t="s">
        <v>1476</v>
      </c>
      <c r="E727" s="118" t="s">
        <v>33</v>
      </c>
      <c r="F727" s="118" t="s">
        <v>34</v>
      </c>
      <c r="G727" s="118"/>
      <c r="H727" s="118">
        <v>1</v>
      </c>
      <c r="I727" s="118">
        <v>8.7100000000000009</v>
      </c>
      <c r="J727" s="118">
        <v>0</v>
      </c>
      <c r="K727" s="118">
        <v>8.7100000000000009</v>
      </c>
      <c r="L727" s="123">
        <f t="shared" si="12"/>
        <v>8.7100000000000009</v>
      </c>
      <c r="M727" s="122"/>
    </row>
    <row r="728" spans="1:13">
      <c r="A728" s="118" t="s">
        <v>22</v>
      </c>
      <c r="B728" s="118" t="s">
        <v>1743</v>
      </c>
      <c r="C728" s="118" t="s">
        <v>1744</v>
      </c>
      <c r="D728" s="118" t="s">
        <v>1660</v>
      </c>
      <c r="E728" s="118" t="s">
        <v>33</v>
      </c>
      <c r="F728" s="118" t="s">
        <v>34</v>
      </c>
      <c r="G728" s="118"/>
      <c r="H728" s="118">
        <v>1</v>
      </c>
      <c r="I728" s="118">
        <v>0</v>
      </c>
      <c r="J728" s="118">
        <v>3</v>
      </c>
      <c r="K728" s="118">
        <v>3</v>
      </c>
      <c r="L728" s="123">
        <f t="shared" si="12"/>
        <v>3</v>
      </c>
      <c r="M728" s="122"/>
    </row>
    <row r="729" spans="1:13">
      <c r="A729" s="118" t="s">
        <v>22</v>
      </c>
      <c r="B729" s="118" t="s">
        <v>1743</v>
      </c>
      <c r="C729" s="118" t="s">
        <v>1744</v>
      </c>
      <c r="D729" s="118" t="s">
        <v>1660</v>
      </c>
      <c r="E729" s="118" t="s">
        <v>35</v>
      </c>
      <c r="F729" s="118" t="s">
        <v>646</v>
      </c>
      <c r="G729" s="118" t="s">
        <v>647</v>
      </c>
      <c r="H729" s="118">
        <v>1</v>
      </c>
      <c r="I729" s="118">
        <v>1</v>
      </c>
      <c r="J729" s="118">
        <v>0</v>
      </c>
      <c r="K729" s="118">
        <v>1</v>
      </c>
      <c r="L729" s="123">
        <f t="shared" si="12"/>
        <v>1</v>
      </c>
      <c r="M729" s="122"/>
    </row>
    <row r="730" spans="1:13">
      <c r="A730" s="118" t="s">
        <v>22</v>
      </c>
      <c r="B730" s="118" t="s">
        <v>1077</v>
      </c>
      <c r="C730" s="118" t="s">
        <v>1078</v>
      </c>
      <c r="D730" s="118" t="s">
        <v>1660</v>
      </c>
      <c r="E730" s="118" t="s">
        <v>33</v>
      </c>
      <c r="F730" s="118" t="s">
        <v>34</v>
      </c>
      <c r="G730" s="118"/>
      <c r="H730" s="118">
        <v>4</v>
      </c>
      <c r="I730" s="118">
        <v>34.840000000000003</v>
      </c>
      <c r="J730" s="118">
        <v>4</v>
      </c>
      <c r="K730" s="118">
        <v>38.840000000000003</v>
      </c>
      <c r="L730" s="123">
        <f t="shared" si="12"/>
        <v>38.840000000000003</v>
      </c>
      <c r="M730" s="122"/>
    </row>
    <row r="731" spans="1:13">
      <c r="A731" s="118" t="s">
        <v>22</v>
      </c>
      <c r="B731" s="118" t="s">
        <v>1077</v>
      </c>
      <c r="C731" s="118" t="s">
        <v>1078</v>
      </c>
      <c r="D731" s="118" t="s">
        <v>1660</v>
      </c>
      <c r="E731" s="118" t="s">
        <v>35</v>
      </c>
      <c r="F731" s="118" t="s">
        <v>210</v>
      </c>
      <c r="G731" s="118" t="s">
        <v>211</v>
      </c>
      <c r="H731" s="118">
        <v>4</v>
      </c>
      <c r="I731" s="118">
        <v>37.159999999999997</v>
      </c>
      <c r="J731" s="118">
        <v>0</v>
      </c>
      <c r="K731" s="118">
        <v>37.159999999999997</v>
      </c>
      <c r="L731" s="123">
        <f t="shared" si="12"/>
        <v>37.159999999999997</v>
      </c>
      <c r="M731" s="122"/>
    </row>
    <row r="732" spans="1:13">
      <c r="A732" s="118" t="s">
        <v>22</v>
      </c>
      <c r="B732" s="118" t="s">
        <v>1295</v>
      </c>
      <c r="C732" s="118" t="s">
        <v>1296</v>
      </c>
      <c r="D732" s="118" t="s">
        <v>1660</v>
      </c>
      <c r="E732" s="118" t="s">
        <v>33</v>
      </c>
      <c r="F732" s="118" t="s">
        <v>34</v>
      </c>
      <c r="G732" s="118"/>
      <c r="H732" s="118">
        <v>4</v>
      </c>
      <c r="I732" s="118">
        <v>34.840000000000003</v>
      </c>
      <c r="J732" s="118">
        <v>6</v>
      </c>
      <c r="K732" s="118">
        <v>40.840000000000003</v>
      </c>
      <c r="L732" s="123">
        <f t="shared" si="12"/>
        <v>40.840000000000003</v>
      </c>
      <c r="M732" s="122"/>
    </row>
    <row r="733" spans="1:13">
      <c r="A733" s="118" t="s">
        <v>22</v>
      </c>
      <c r="B733" s="118" t="s">
        <v>1295</v>
      </c>
      <c r="C733" s="118" t="s">
        <v>1296</v>
      </c>
      <c r="D733" s="118" t="s">
        <v>1660</v>
      </c>
      <c r="E733" s="118" t="s">
        <v>35</v>
      </c>
      <c r="F733" s="118" t="s">
        <v>324</v>
      </c>
      <c r="G733" s="118" t="s">
        <v>325</v>
      </c>
      <c r="H733" s="118">
        <v>1</v>
      </c>
      <c r="I733" s="118">
        <v>11.68</v>
      </c>
      <c r="J733" s="118">
        <v>0</v>
      </c>
      <c r="K733" s="118">
        <v>11.68</v>
      </c>
      <c r="L733" s="123">
        <f t="shared" si="12"/>
        <v>11.68</v>
      </c>
      <c r="M733" s="122"/>
    </row>
    <row r="734" spans="1:13">
      <c r="A734" s="118" t="s">
        <v>22</v>
      </c>
      <c r="B734" s="118" t="s">
        <v>1295</v>
      </c>
      <c r="C734" s="118" t="s">
        <v>1296</v>
      </c>
      <c r="D734" s="118" t="s">
        <v>1660</v>
      </c>
      <c r="E734" s="118" t="s">
        <v>35</v>
      </c>
      <c r="F734" s="118" t="s">
        <v>210</v>
      </c>
      <c r="G734" s="118" t="s">
        <v>211</v>
      </c>
      <c r="H734" s="118">
        <v>5</v>
      </c>
      <c r="I734" s="118">
        <v>46.45</v>
      </c>
      <c r="J734" s="118">
        <v>0</v>
      </c>
      <c r="K734" s="118">
        <v>46.45</v>
      </c>
      <c r="L734" s="123">
        <f t="shared" si="12"/>
        <v>46.45</v>
      </c>
      <c r="M734" s="122"/>
    </row>
    <row r="735" spans="1:13">
      <c r="A735" s="118" t="s">
        <v>22</v>
      </c>
      <c r="B735" s="118" t="s">
        <v>1133</v>
      </c>
      <c r="C735" s="118" t="s">
        <v>1134</v>
      </c>
      <c r="D735" s="118" t="s">
        <v>1660</v>
      </c>
      <c r="E735" s="118" t="s">
        <v>33</v>
      </c>
      <c r="F735" s="118" t="s">
        <v>34</v>
      </c>
      <c r="G735" s="118"/>
      <c r="H735" s="118">
        <v>1</v>
      </c>
      <c r="I735" s="118">
        <v>8.7100000000000009</v>
      </c>
      <c r="J735" s="118">
        <v>0</v>
      </c>
      <c r="K735" s="118">
        <v>8.7100000000000009</v>
      </c>
      <c r="L735" s="123">
        <f t="shared" si="12"/>
        <v>8.7100000000000009</v>
      </c>
      <c r="M735" s="122"/>
    </row>
    <row r="736" spans="1:13">
      <c r="A736" s="118" t="s">
        <v>22</v>
      </c>
      <c r="B736" s="118" t="s">
        <v>1133</v>
      </c>
      <c r="C736" s="118" t="s">
        <v>1134</v>
      </c>
      <c r="D736" s="118" t="s">
        <v>1660</v>
      </c>
      <c r="E736" s="118" t="s">
        <v>35</v>
      </c>
      <c r="F736" s="118" t="s">
        <v>644</v>
      </c>
      <c r="G736" s="118" t="s">
        <v>645</v>
      </c>
      <c r="H736" s="118">
        <v>1</v>
      </c>
      <c r="I736" s="118">
        <v>2</v>
      </c>
      <c r="J736" s="118">
        <v>0</v>
      </c>
      <c r="K736" s="118">
        <v>2</v>
      </c>
      <c r="L736" s="123">
        <f t="shared" si="12"/>
        <v>2</v>
      </c>
      <c r="M736" s="122"/>
    </row>
    <row r="737" spans="1:13">
      <c r="A737" s="118" t="s">
        <v>22</v>
      </c>
      <c r="B737" s="118" t="s">
        <v>371</v>
      </c>
      <c r="C737" s="118" t="s">
        <v>372</v>
      </c>
      <c r="D737" s="118" t="s">
        <v>1476</v>
      </c>
      <c r="E737" s="118" t="s">
        <v>33</v>
      </c>
      <c r="F737" s="118" t="s">
        <v>34</v>
      </c>
      <c r="G737" s="118"/>
      <c r="H737" s="118">
        <v>5</v>
      </c>
      <c r="I737" s="118">
        <v>43.55</v>
      </c>
      <c r="J737" s="118">
        <v>10.85</v>
      </c>
      <c r="K737" s="118">
        <v>54.4</v>
      </c>
      <c r="L737" s="123">
        <f t="shared" si="12"/>
        <v>54.4</v>
      </c>
      <c r="M737" s="122"/>
    </row>
    <row r="738" spans="1:13">
      <c r="A738" s="118" t="s">
        <v>22</v>
      </c>
      <c r="B738" s="118" t="s">
        <v>371</v>
      </c>
      <c r="C738" s="118" t="s">
        <v>372</v>
      </c>
      <c r="D738" s="118" t="s">
        <v>1660</v>
      </c>
      <c r="E738" s="118" t="s">
        <v>33</v>
      </c>
      <c r="F738" s="118" t="s">
        <v>34</v>
      </c>
      <c r="G738" s="118"/>
      <c r="H738" s="118">
        <v>15</v>
      </c>
      <c r="I738" s="118">
        <v>130.65</v>
      </c>
      <c r="J738" s="118">
        <v>30.55</v>
      </c>
      <c r="K738" s="118">
        <v>161.19999999999999</v>
      </c>
      <c r="L738" s="123">
        <f t="shared" si="12"/>
        <v>161.19999999999999</v>
      </c>
      <c r="M738" s="122"/>
    </row>
    <row r="739" spans="1:13">
      <c r="A739" s="118" t="s">
        <v>22</v>
      </c>
      <c r="B739" s="118" t="s">
        <v>371</v>
      </c>
      <c r="C739" s="118" t="s">
        <v>372</v>
      </c>
      <c r="D739" s="118" t="s">
        <v>1364</v>
      </c>
      <c r="E739" s="118" t="s">
        <v>35</v>
      </c>
      <c r="F739" s="118" t="s">
        <v>210</v>
      </c>
      <c r="G739" s="118" t="s">
        <v>211</v>
      </c>
      <c r="H739" s="118">
        <v>1</v>
      </c>
      <c r="I739" s="118">
        <v>9.2899999999999991</v>
      </c>
      <c r="J739" s="118">
        <v>0</v>
      </c>
      <c r="K739" s="118">
        <v>9.2899999999999991</v>
      </c>
      <c r="L739" s="123">
        <f t="shared" si="12"/>
        <v>9.2899999999999991</v>
      </c>
      <c r="M739" s="122"/>
    </row>
    <row r="740" spans="1:13">
      <c r="A740" s="118" t="s">
        <v>22</v>
      </c>
      <c r="B740" s="118" t="s">
        <v>371</v>
      </c>
      <c r="C740" s="118" t="s">
        <v>372</v>
      </c>
      <c r="D740" s="118" t="s">
        <v>1364</v>
      </c>
      <c r="E740" s="118" t="s">
        <v>35</v>
      </c>
      <c r="F740" s="118" t="s">
        <v>1799</v>
      </c>
      <c r="G740" s="118" t="s">
        <v>1800</v>
      </c>
      <c r="H740" s="118">
        <v>1</v>
      </c>
      <c r="I740" s="118">
        <v>10.07</v>
      </c>
      <c r="J740" s="118">
        <v>0</v>
      </c>
      <c r="K740" s="118">
        <v>10.07</v>
      </c>
      <c r="L740" s="123">
        <f t="shared" si="12"/>
        <v>10.07</v>
      </c>
      <c r="M740" s="122"/>
    </row>
    <row r="741" spans="1:13">
      <c r="A741" s="118" t="s">
        <v>22</v>
      </c>
      <c r="B741" s="118" t="s">
        <v>371</v>
      </c>
      <c r="C741" s="118" t="s">
        <v>372</v>
      </c>
      <c r="D741" s="118" t="s">
        <v>1364</v>
      </c>
      <c r="E741" s="118" t="s">
        <v>35</v>
      </c>
      <c r="F741" s="118" t="s">
        <v>402</v>
      </c>
      <c r="G741" s="118" t="s">
        <v>403</v>
      </c>
      <c r="H741" s="118">
        <v>1</v>
      </c>
      <c r="I741" s="118">
        <v>0.98</v>
      </c>
      <c r="J741" s="118">
        <v>0</v>
      </c>
      <c r="K741" s="118">
        <v>0.98</v>
      </c>
      <c r="L741" s="123">
        <f t="shared" si="12"/>
        <v>0.98</v>
      </c>
      <c r="M741" s="122"/>
    </row>
    <row r="742" spans="1:13">
      <c r="A742" s="118" t="s">
        <v>22</v>
      </c>
      <c r="B742" s="118" t="s">
        <v>371</v>
      </c>
      <c r="C742" s="118" t="s">
        <v>372</v>
      </c>
      <c r="D742" s="118" t="s">
        <v>1364</v>
      </c>
      <c r="E742" s="118" t="s">
        <v>35</v>
      </c>
      <c r="F742" s="118" t="s">
        <v>428</v>
      </c>
      <c r="G742" s="118" t="s">
        <v>429</v>
      </c>
      <c r="H742" s="118">
        <v>1</v>
      </c>
      <c r="I742" s="118">
        <v>1.83</v>
      </c>
      <c r="J742" s="118">
        <v>0</v>
      </c>
      <c r="K742" s="118">
        <v>1.83</v>
      </c>
      <c r="L742" s="123">
        <f t="shared" si="12"/>
        <v>1.83</v>
      </c>
      <c r="M742" s="122"/>
    </row>
    <row r="743" spans="1:13">
      <c r="A743" s="118" t="s">
        <v>22</v>
      </c>
      <c r="B743" s="118" t="s">
        <v>371</v>
      </c>
      <c r="C743" s="118" t="s">
        <v>372</v>
      </c>
      <c r="D743" s="118" t="s">
        <v>1364</v>
      </c>
      <c r="E743" s="118" t="s">
        <v>35</v>
      </c>
      <c r="F743" s="118" t="s">
        <v>430</v>
      </c>
      <c r="G743" s="118" t="s">
        <v>790</v>
      </c>
      <c r="H743" s="118">
        <v>1</v>
      </c>
      <c r="I743" s="118">
        <v>1.88</v>
      </c>
      <c r="J743" s="118">
        <v>0</v>
      </c>
      <c r="K743" s="118">
        <v>1.88</v>
      </c>
      <c r="L743" s="123">
        <f t="shared" si="12"/>
        <v>1.88</v>
      </c>
      <c r="M743" s="122"/>
    </row>
    <row r="744" spans="1:13">
      <c r="A744" s="118" t="s">
        <v>22</v>
      </c>
      <c r="B744" s="118" t="s">
        <v>371</v>
      </c>
      <c r="C744" s="118" t="s">
        <v>372</v>
      </c>
      <c r="D744" s="118" t="s">
        <v>1364</v>
      </c>
      <c r="E744" s="118" t="s">
        <v>35</v>
      </c>
      <c r="F744" s="118" t="s">
        <v>433</v>
      </c>
      <c r="G744" s="118" t="s">
        <v>791</v>
      </c>
      <c r="H744" s="118">
        <v>1</v>
      </c>
      <c r="I744" s="118">
        <v>1.38</v>
      </c>
      <c r="J744" s="118">
        <v>0</v>
      </c>
      <c r="K744" s="118">
        <v>1.38</v>
      </c>
      <c r="L744" s="123">
        <f t="shared" si="12"/>
        <v>1.38</v>
      </c>
      <c r="M744" s="122"/>
    </row>
    <row r="745" spans="1:13">
      <c r="A745" s="118" t="s">
        <v>22</v>
      </c>
      <c r="B745" s="118" t="s">
        <v>371</v>
      </c>
      <c r="C745" s="118" t="s">
        <v>372</v>
      </c>
      <c r="D745" s="118" t="s">
        <v>1364</v>
      </c>
      <c r="E745" s="118" t="s">
        <v>35</v>
      </c>
      <c r="F745" s="118" t="s">
        <v>434</v>
      </c>
      <c r="G745" s="118" t="s">
        <v>793</v>
      </c>
      <c r="H745" s="118">
        <v>1</v>
      </c>
      <c r="I745" s="118">
        <v>1.38</v>
      </c>
      <c r="J745" s="118">
        <v>0</v>
      </c>
      <c r="K745" s="118">
        <v>1.38</v>
      </c>
      <c r="L745" s="123">
        <f t="shared" si="12"/>
        <v>1.38</v>
      </c>
      <c r="M745" s="122"/>
    </row>
    <row r="746" spans="1:13">
      <c r="A746" s="118" t="s">
        <v>22</v>
      </c>
      <c r="B746" s="118" t="s">
        <v>371</v>
      </c>
      <c r="C746" s="118" t="s">
        <v>372</v>
      </c>
      <c r="D746" s="118" t="s">
        <v>1364</v>
      </c>
      <c r="E746" s="118" t="s">
        <v>35</v>
      </c>
      <c r="F746" s="118" t="s">
        <v>391</v>
      </c>
      <c r="G746" s="118" t="s">
        <v>392</v>
      </c>
      <c r="H746" s="118">
        <v>1</v>
      </c>
      <c r="I746" s="118">
        <v>1.1499999999999999</v>
      </c>
      <c r="J746" s="118">
        <v>0</v>
      </c>
      <c r="K746" s="118">
        <v>1.1499999999999999</v>
      </c>
      <c r="L746" s="123">
        <f t="shared" si="12"/>
        <v>1.1499999999999999</v>
      </c>
      <c r="M746" s="122"/>
    </row>
    <row r="747" spans="1:13">
      <c r="A747" s="118" t="s">
        <v>22</v>
      </c>
      <c r="B747" s="118" t="s">
        <v>371</v>
      </c>
      <c r="C747" s="118" t="s">
        <v>372</v>
      </c>
      <c r="D747" s="118" t="s">
        <v>1364</v>
      </c>
      <c r="E747" s="118" t="s">
        <v>35</v>
      </c>
      <c r="F747" s="118" t="s">
        <v>644</v>
      </c>
      <c r="G747" s="118" t="s">
        <v>645</v>
      </c>
      <c r="H747" s="118">
        <v>9</v>
      </c>
      <c r="I747" s="118">
        <v>18</v>
      </c>
      <c r="J747" s="118">
        <v>0</v>
      </c>
      <c r="K747" s="118">
        <v>18</v>
      </c>
      <c r="L747" s="123">
        <f t="shared" si="12"/>
        <v>18</v>
      </c>
      <c r="M747" s="122"/>
    </row>
    <row r="748" spans="1:13">
      <c r="A748" s="118" t="s">
        <v>22</v>
      </c>
      <c r="B748" s="118" t="s">
        <v>371</v>
      </c>
      <c r="C748" s="118" t="s">
        <v>372</v>
      </c>
      <c r="D748" s="118" t="s">
        <v>1476</v>
      </c>
      <c r="E748" s="118" t="s">
        <v>35</v>
      </c>
      <c r="F748" s="118" t="s">
        <v>210</v>
      </c>
      <c r="G748" s="118" t="s">
        <v>211</v>
      </c>
      <c r="H748" s="118">
        <v>7</v>
      </c>
      <c r="I748" s="118">
        <v>65.03</v>
      </c>
      <c r="J748" s="118">
        <v>0</v>
      </c>
      <c r="K748" s="118">
        <v>65.03</v>
      </c>
      <c r="L748" s="123">
        <f t="shared" si="12"/>
        <v>65.03</v>
      </c>
      <c r="M748" s="122"/>
    </row>
    <row r="749" spans="1:13">
      <c r="A749" s="118" t="s">
        <v>22</v>
      </c>
      <c r="B749" s="118" t="s">
        <v>371</v>
      </c>
      <c r="C749" s="118" t="s">
        <v>372</v>
      </c>
      <c r="D749" s="118" t="s">
        <v>1476</v>
      </c>
      <c r="E749" s="118" t="s">
        <v>35</v>
      </c>
      <c r="F749" s="118" t="s">
        <v>402</v>
      </c>
      <c r="G749" s="118" t="s">
        <v>403</v>
      </c>
      <c r="H749" s="118">
        <v>1</v>
      </c>
      <c r="I749" s="118">
        <v>0.98</v>
      </c>
      <c r="J749" s="118">
        <v>0</v>
      </c>
      <c r="K749" s="118">
        <v>0.98</v>
      </c>
      <c r="L749" s="123">
        <f t="shared" si="12"/>
        <v>0.98</v>
      </c>
      <c r="M749" s="122"/>
    </row>
    <row r="750" spans="1:13">
      <c r="A750" s="118" t="s">
        <v>22</v>
      </c>
      <c r="B750" s="118" t="s">
        <v>371</v>
      </c>
      <c r="C750" s="118" t="s">
        <v>372</v>
      </c>
      <c r="D750" s="118" t="s">
        <v>1476</v>
      </c>
      <c r="E750" s="118" t="s">
        <v>35</v>
      </c>
      <c r="F750" s="118" t="s">
        <v>391</v>
      </c>
      <c r="G750" s="118" t="s">
        <v>392</v>
      </c>
      <c r="H750" s="118">
        <v>1</v>
      </c>
      <c r="I750" s="118">
        <v>1.1499999999999999</v>
      </c>
      <c r="J750" s="118">
        <v>0</v>
      </c>
      <c r="K750" s="118">
        <v>1.1499999999999999</v>
      </c>
      <c r="L750" s="123">
        <f t="shared" si="12"/>
        <v>1.1499999999999999</v>
      </c>
      <c r="M750" s="122"/>
    </row>
    <row r="751" spans="1:13">
      <c r="A751" s="118" t="s">
        <v>22</v>
      </c>
      <c r="B751" s="118" t="s">
        <v>371</v>
      </c>
      <c r="C751" s="118" t="s">
        <v>372</v>
      </c>
      <c r="D751" s="118" t="s">
        <v>1476</v>
      </c>
      <c r="E751" s="118" t="s">
        <v>35</v>
      </c>
      <c r="F751" s="118" t="s">
        <v>644</v>
      </c>
      <c r="G751" s="118" t="s">
        <v>645</v>
      </c>
      <c r="H751" s="118">
        <v>6</v>
      </c>
      <c r="I751" s="118">
        <v>12</v>
      </c>
      <c r="J751" s="118">
        <v>0</v>
      </c>
      <c r="K751" s="118">
        <v>12</v>
      </c>
      <c r="L751" s="123">
        <f t="shared" si="12"/>
        <v>12</v>
      </c>
      <c r="M751" s="122"/>
    </row>
    <row r="752" spans="1:13">
      <c r="A752" s="118" t="s">
        <v>22</v>
      </c>
      <c r="B752" s="118" t="s">
        <v>371</v>
      </c>
      <c r="C752" s="118" t="s">
        <v>372</v>
      </c>
      <c r="D752" s="118" t="s">
        <v>1660</v>
      </c>
      <c r="E752" s="118" t="s">
        <v>35</v>
      </c>
      <c r="F752" s="118" t="s">
        <v>152</v>
      </c>
      <c r="G752" s="118" t="s">
        <v>1093</v>
      </c>
      <c r="H752" s="118">
        <v>1</v>
      </c>
      <c r="I752" s="118">
        <v>4.0599999999999996</v>
      </c>
      <c r="J752" s="118">
        <v>0</v>
      </c>
      <c r="K752" s="118">
        <v>4.0599999999999996</v>
      </c>
      <c r="L752" s="123">
        <f t="shared" si="12"/>
        <v>4.0599999999999996</v>
      </c>
      <c r="M752" s="122"/>
    </row>
    <row r="753" spans="1:13">
      <c r="A753" s="118" t="s">
        <v>22</v>
      </c>
      <c r="B753" s="118" t="s">
        <v>371</v>
      </c>
      <c r="C753" s="118" t="s">
        <v>372</v>
      </c>
      <c r="D753" s="118" t="s">
        <v>1660</v>
      </c>
      <c r="E753" s="118" t="s">
        <v>35</v>
      </c>
      <c r="F753" s="118" t="s">
        <v>1411</v>
      </c>
      <c r="G753" s="118" t="s">
        <v>1412</v>
      </c>
      <c r="H753" s="118">
        <v>1</v>
      </c>
      <c r="I753" s="118">
        <v>4.6100000000000003</v>
      </c>
      <c r="J753" s="118">
        <v>0</v>
      </c>
      <c r="K753" s="118">
        <v>4.6100000000000003</v>
      </c>
      <c r="L753" s="123">
        <f t="shared" si="12"/>
        <v>4.6100000000000003</v>
      </c>
      <c r="M753" s="122"/>
    </row>
    <row r="754" spans="1:13">
      <c r="A754" s="118" t="s">
        <v>22</v>
      </c>
      <c r="B754" s="118" t="s">
        <v>371</v>
      </c>
      <c r="C754" s="118" t="s">
        <v>372</v>
      </c>
      <c r="D754" s="118" t="s">
        <v>1660</v>
      </c>
      <c r="E754" s="118" t="s">
        <v>35</v>
      </c>
      <c r="F754" s="118" t="s">
        <v>210</v>
      </c>
      <c r="G754" s="118" t="s">
        <v>211</v>
      </c>
      <c r="H754" s="118">
        <v>17</v>
      </c>
      <c r="I754" s="118">
        <v>157.93</v>
      </c>
      <c r="J754" s="118">
        <v>0</v>
      </c>
      <c r="K754" s="118">
        <v>157.93</v>
      </c>
      <c r="L754" s="123">
        <f t="shared" si="12"/>
        <v>157.93</v>
      </c>
      <c r="M754" s="122"/>
    </row>
    <row r="755" spans="1:13">
      <c r="A755" s="118" t="s">
        <v>22</v>
      </c>
      <c r="B755" s="118" t="s">
        <v>371</v>
      </c>
      <c r="C755" s="118" t="s">
        <v>372</v>
      </c>
      <c r="D755" s="118" t="s">
        <v>1660</v>
      </c>
      <c r="E755" s="118" t="s">
        <v>35</v>
      </c>
      <c r="F755" s="118" t="s">
        <v>1799</v>
      </c>
      <c r="G755" s="118" t="s">
        <v>1800</v>
      </c>
      <c r="H755" s="118">
        <v>1</v>
      </c>
      <c r="I755" s="118">
        <v>10.07</v>
      </c>
      <c r="J755" s="118">
        <v>0</v>
      </c>
      <c r="K755" s="118">
        <v>10.07</v>
      </c>
      <c r="L755" s="123">
        <f t="shared" si="12"/>
        <v>10.07</v>
      </c>
      <c r="M755" s="122"/>
    </row>
    <row r="756" spans="1:13">
      <c r="A756" s="118" t="s">
        <v>22</v>
      </c>
      <c r="B756" s="118" t="s">
        <v>371</v>
      </c>
      <c r="C756" s="118" t="s">
        <v>372</v>
      </c>
      <c r="D756" s="118" t="s">
        <v>1660</v>
      </c>
      <c r="E756" s="118" t="s">
        <v>35</v>
      </c>
      <c r="F756" s="118" t="s">
        <v>53</v>
      </c>
      <c r="G756" s="118" t="s">
        <v>1094</v>
      </c>
      <c r="H756" s="118">
        <v>1</v>
      </c>
      <c r="I756" s="118">
        <v>1.25</v>
      </c>
      <c r="J756" s="118">
        <v>0</v>
      </c>
      <c r="K756" s="118">
        <v>1.25</v>
      </c>
      <c r="L756" s="123">
        <f t="shared" si="12"/>
        <v>1.25</v>
      </c>
      <c r="M756" s="122"/>
    </row>
    <row r="757" spans="1:13">
      <c r="A757" s="118" t="s">
        <v>22</v>
      </c>
      <c r="B757" s="118" t="s">
        <v>371</v>
      </c>
      <c r="C757" s="118" t="s">
        <v>372</v>
      </c>
      <c r="D757" s="118" t="s">
        <v>1660</v>
      </c>
      <c r="E757" s="118" t="s">
        <v>35</v>
      </c>
      <c r="F757" s="118" t="s">
        <v>395</v>
      </c>
      <c r="G757" s="118" t="s">
        <v>787</v>
      </c>
      <c r="H757" s="118">
        <v>1</v>
      </c>
      <c r="I757" s="118">
        <v>4.1500000000000004</v>
      </c>
      <c r="J757" s="118">
        <v>0</v>
      </c>
      <c r="K757" s="118">
        <v>4.1500000000000004</v>
      </c>
      <c r="L757" s="123">
        <f t="shared" si="12"/>
        <v>4.1500000000000004</v>
      </c>
      <c r="M757" s="122"/>
    </row>
    <row r="758" spans="1:13">
      <c r="A758" s="118" t="s">
        <v>22</v>
      </c>
      <c r="B758" s="118" t="s">
        <v>371</v>
      </c>
      <c r="C758" s="118" t="s">
        <v>372</v>
      </c>
      <c r="D758" s="118" t="s">
        <v>1660</v>
      </c>
      <c r="E758" s="118" t="s">
        <v>35</v>
      </c>
      <c r="F758" s="118" t="s">
        <v>644</v>
      </c>
      <c r="G758" s="118" t="s">
        <v>645</v>
      </c>
      <c r="H758" s="118">
        <v>5</v>
      </c>
      <c r="I758" s="118">
        <v>10</v>
      </c>
      <c r="J758" s="118">
        <v>0</v>
      </c>
      <c r="K758" s="118">
        <v>10</v>
      </c>
      <c r="L758" s="123">
        <f t="shared" si="12"/>
        <v>10</v>
      </c>
      <c r="M758" s="122"/>
    </row>
    <row r="759" spans="1:13">
      <c r="A759" s="118" t="s">
        <v>22</v>
      </c>
      <c r="B759" s="118" t="s">
        <v>371</v>
      </c>
      <c r="C759" s="118" t="s">
        <v>372</v>
      </c>
      <c r="D759" s="118" t="s">
        <v>1660</v>
      </c>
      <c r="E759" s="118" t="s">
        <v>35</v>
      </c>
      <c r="F759" s="118" t="s">
        <v>1801</v>
      </c>
      <c r="G759" s="118" t="s">
        <v>1802</v>
      </c>
      <c r="H759" s="118">
        <v>1</v>
      </c>
      <c r="I759" s="118">
        <v>21.52</v>
      </c>
      <c r="J759" s="118">
        <v>0</v>
      </c>
      <c r="K759" s="118">
        <v>21.52</v>
      </c>
      <c r="L759" s="123">
        <f t="shared" si="12"/>
        <v>21.52</v>
      </c>
      <c r="M759" s="122"/>
    </row>
    <row r="760" spans="1:13">
      <c r="A760" s="118" t="s">
        <v>22</v>
      </c>
      <c r="B760" s="118" t="s">
        <v>1530</v>
      </c>
      <c r="C760" s="118" t="s">
        <v>1531</v>
      </c>
      <c r="D760" s="118" t="s">
        <v>1660</v>
      </c>
      <c r="E760" s="118" t="s">
        <v>33</v>
      </c>
      <c r="F760" s="118" t="s">
        <v>34</v>
      </c>
      <c r="G760" s="118"/>
      <c r="H760" s="118">
        <v>1</v>
      </c>
      <c r="I760" s="118">
        <v>8.7100000000000009</v>
      </c>
      <c r="J760" s="118">
        <v>0</v>
      </c>
      <c r="K760" s="118">
        <v>8.7100000000000009</v>
      </c>
      <c r="L760" s="123">
        <f t="shared" si="12"/>
        <v>8.7100000000000009</v>
      </c>
      <c r="M760" s="122"/>
    </row>
    <row r="761" spans="1:13">
      <c r="A761" s="118" t="s">
        <v>22</v>
      </c>
      <c r="B761" s="118" t="s">
        <v>1530</v>
      </c>
      <c r="C761" s="118" t="s">
        <v>1531</v>
      </c>
      <c r="D761" s="118" t="s">
        <v>1660</v>
      </c>
      <c r="E761" s="118" t="s">
        <v>35</v>
      </c>
      <c r="F761" s="118" t="s">
        <v>210</v>
      </c>
      <c r="G761" s="118" t="s">
        <v>211</v>
      </c>
      <c r="H761" s="118">
        <v>1</v>
      </c>
      <c r="I761" s="118">
        <v>9.2899999999999991</v>
      </c>
      <c r="J761" s="118">
        <v>0</v>
      </c>
      <c r="K761" s="118">
        <v>9.2899999999999991</v>
      </c>
      <c r="L761" s="123">
        <f t="shared" si="12"/>
        <v>9.2899999999999991</v>
      </c>
      <c r="M761" s="122"/>
    </row>
    <row r="762" spans="1:13">
      <c r="A762" s="118" t="s">
        <v>22</v>
      </c>
      <c r="B762" s="118" t="s">
        <v>250</v>
      </c>
      <c r="C762" s="118" t="s">
        <v>251</v>
      </c>
      <c r="D762" s="118" t="s">
        <v>1660</v>
      </c>
      <c r="E762" s="118" t="s">
        <v>33</v>
      </c>
      <c r="F762" s="118" t="s">
        <v>34</v>
      </c>
      <c r="G762" s="118"/>
      <c r="H762" s="118">
        <v>7</v>
      </c>
      <c r="I762" s="118">
        <v>60.97</v>
      </c>
      <c r="J762" s="118">
        <v>3</v>
      </c>
      <c r="K762" s="118">
        <v>63.97</v>
      </c>
      <c r="L762" s="123">
        <f t="shared" si="12"/>
        <v>63.97</v>
      </c>
      <c r="M762" s="122"/>
    </row>
    <row r="763" spans="1:13">
      <c r="A763" s="118" t="s">
        <v>22</v>
      </c>
      <c r="B763" s="118" t="s">
        <v>250</v>
      </c>
      <c r="C763" s="118" t="s">
        <v>251</v>
      </c>
      <c r="D763" s="118" t="s">
        <v>1660</v>
      </c>
      <c r="E763" s="118" t="s">
        <v>35</v>
      </c>
      <c r="F763" s="118" t="s">
        <v>644</v>
      </c>
      <c r="G763" s="118" t="s">
        <v>645</v>
      </c>
      <c r="H763" s="118">
        <v>3</v>
      </c>
      <c r="I763" s="118">
        <v>6</v>
      </c>
      <c r="J763" s="118">
        <v>0</v>
      </c>
      <c r="K763" s="118">
        <v>6</v>
      </c>
      <c r="L763" s="123">
        <f t="shared" si="12"/>
        <v>6</v>
      </c>
      <c r="M763" s="122"/>
    </row>
    <row r="764" spans="1:13">
      <c r="A764" s="118" t="s">
        <v>22</v>
      </c>
      <c r="B764" s="118" t="s">
        <v>250</v>
      </c>
      <c r="C764" s="118" t="s">
        <v>251</v>
      </c>
      <c r="D764" s="118" t="s">
        <v>1660</v>
      </c>
      <c r="E764" s="118" t="s">
        <v>35</v>
      </c>
      <c r="F764" s="118" t="s">
        <v>646</v>
      </c>
      <c r="G764" s="118" t="s">
        <v>647</v>
      </c>
      <c r="H764" s="118">
        <v>3</v>
      </c>
      <c r="I764" s="118">
        <v>3</v>
      </c>
      <c r="J764" s="118">
        <v>0</v>
      </c>
      <c r="K764" s="118">
        <v>3</v>
      </c>
      <c r="L764" s="123">
        <f t="shared" si="12"/>
        <v>3</v>
      </c>
      <c r="M764" s="122"/>
    </row>
    <row r="765" spans="1:13">
      <c r="A765" s="118" t="s">
        <v>22</v>
      </c>
      <c r="B765" s="118" t="s">
        <v>1185</v>
      </c>
      <c r="C765" s="118" t="s">
        <v>1186</v>
      </c>
      <c r="D765" s="118" t="s">
        <v>1660</v>
      </c>
      <c r="E765" s="118" t="s">
        <v>33</v>
      </c>
      <c r="F765" s="118" t="s">
        <v>34</v>
      </c>
      <c r="G765" s="118"/>
      <c r="H765" s="118">
        <v>1</v>
      </c>
      <c r="I765" s="118">
        <v>8.7100000000000009</v>
      </c>
      <c r="J765" s="118">
        <v>0</v>
      </c>
      <c r="K765" s="118">
        <v>8.7100000000000009</v>
      </c>
      <c r="L765" s="123">
        <f t="shared" si="12"/>
        <v>8.7100000000000009</v>
      </c>
      <c r="M765" s="122"/>
    </row>
    <row r="766" spans="1:13">
      <c r="A766" s="118" t="s">
        <v>22</v>
      </c>
      <c r="B766" s="118" t="s">
        <v>1185</v>
      </c>
      <c r="C766" s="118" t="s">
        <v>1186</v>
      </c>
      <c r="D766" s="118" t="s">
        <v>1660</v>
      </c>
      <c r="E766" s="118" t="s">
        <v>35</v>
      </c>
      <c r="F766" s="118" t="s">
        <v>210</v>
      </c>
      <c r="G766" s="118" t="s">
        <v>211</v>
      </c>
      <c r="H766" s="118">
        <v>1</v>
      </c>
      <c r="I766" s="118">
        <v>9.2899999999999991</v>
      </c>
      <c r="J766" s="118">
        <v>0</v>
      </c>
      <c r="K766" s="118">
        <v>9.2899999999999991</v>
      </c>
      <c r="L766" s="123">
        <f t="shared" si="12"/>
        <v>9.2899999999999991</v>
      </c>
      <c r="M766" s="122"/>
    </row>
    <row r="767" spans="1:13">
      <c r="A767" s="118" t="s">
        <v>22</v>
      </c>
      <c r="B767" s="118" t="s">
        <v>1079</v>
      </c>
      <c r="C767" s="118" t="s">
        <v>1080</v>
      </c>
      <c r="D767" s="118" t="s">
        <v>1660</v>
      </c>
      <c r="E767" s="118" t="s">
        <v>33</v>
      </c>
      <c r="F767" s="118" t="s">
        <v>34</v>
      </c>
      <c r="G767" s="118"/>
      <c r="H767" s="118">
        <v>1</v>
      </c>
      <c r="I767" s="118">
        <v>8.7100000000000009</v>
      </c>
      <c r="J767" s="118">
        <v>0</v>
      </c>
      <c r="K767" s="118">
        <v>8.7100000000000009</v>
      </c>
      <c r="L767" s="123">
        <f t="shared" si="12"/>
        <v>8.7100000000000009</v>
      </c>
      <c r="M767" s="122"/>
    </row>
    <row r="768" spans="1:13">
      <c r="A768" s="118" t="s">
        <v>22</v>
      </c>
      <c r="B768" s="118" t="s">
        <v>1079</v>
      </c>
      <c r="C768" s="118" t="s">
        <v>1080</v>
      </c>
      <c r="D768" s="118" t="s">
        <v>1660</v>
      </c>
      <c r="E768" s="118" t="s">
        <v>35</v>
      </c>
      <c r="F768" s="118" t="s">
        <v>391</v>
      </c>
      <c r="G768" s="118" t="s">
        <v>392</v>
      </c>
      <c r="H768" s="118">
        <v>2</v>
      </c>
      <c r="I768" s="118">
        <v>2.2999999999999998</v>
      </c>
      <c r="J768" s="118">
        <v>0</v>
      </c>
      <c r="K768" s="118">
        <v>2.2999999999999998</v>
      </c>
      <c r="L768" s="123">
        <f t="shared" si="12"/>
        <v>2.2999999999999998</v>
      </c>
      <c r="M768" s="122"/>
    </row>
    <row r="769" spans="1:13">
      <c r="A769" s="118" t="s">
        <v>22</v>
      </c>
      <c r="B769" s="118" t="s">
        <v>721</v>
      </c>
      <c r="C769" s="118" t="s">
        <v>722</v>
      </c>
      <c r="D769" s="118" t="s">
        <v>1476</v>
      </c>
      <c r="E769" s="118" t="s">
        <v>33</v>
      </c>
      <c r="F769" s="118" t="s">
        <v>34</v>
      </c>
      <c r="G769" s="118"/>
      <c r="H769" s="118">
        <v>1</v>
      </c>
      <c r="I769" s="118">
        <v>8.7100000000000009</v>
      </c>
      <c r="J769" s="118">
        <v>0</v>
      </c>
      <c r="K769" s="118">
        <v>8.7100000000000009</v>
      </c>
      <c r="L769" s="123">
        <f t="shared" si="12"/>
        <v>8.7100000000000009</v>
      </c>
      <c r="M769" s="122"/>
    </row>
    <row r="770" spans="1:13">
      <c r="A770" s="118" t="s">
        <v>22</v>
      </c>
      <c r="B770" s="118" t="s">
        <v>721</v>
      </c>
      <c r="C770" s="118" t="s">
        <v>722</v>
      </c>
      <c r="D770" s="118" t="s">
        <v>1660</v>
      </c>
      <c r="E770" s="118" t="s">
        <v>33</v>
      </c>
      <c r="F770" s="118" t="s">
        <v>34</v>
      </c>
      <c r="G770" s="118"/>
      <c r="H770" s="118">
        <v>7</v>
      </c>
      <c r="I770" s="118">
        <v>60.97</v>
      </c>
      <c r="J770" s="118">
        <v>0</v>
      </c>
      <c r="K770" s="118">
        <v>60.97</v>
      </c>
      <c r="L770" s="123">
        <f t="shared" si="12"/>
        <v>60.97</v>
      </c>
      <c r="M770" s="122"/>
    </row>
    <row r="771" spans="1:13">
      <c r="A771" s="118" t="s">
        <v>22</v>
      </c>
      <c r="B771" s="118" t="s">
        <v>721</v>
      </c>
      <c r="C771" s="118" t="s">
        <v>722</v>
      </c>
      <c r="D771" s="118" t="s">
        <v>1476</v>
      </c>
      <c r="E771" s="118" t="s">
        <v>35</v>
      </c>
      <c r="F771" s="118" t="s">
        <v>210</v>
      </c>
      <c r="G771" s="118" t="s">
        <v>211</v>
      </c>
      <c r="H771" s="118">
        <v>1</v>
      </c>
      <c r="I771" s="118">
        <v>9.2899999999999991</v>
      </c>
      <c r="J771" s="118">
        <v>0</v>
      </c>
      <c r="K771" s="118">
        <v>9.2899999999999991</v>
      </c>
      <c r="L771" s="123">
        <f t="shared" si="12"/>
        <v>9.2899999999999991</v>
      </c>
      <c r="M771" s="122"/>
    </row>
    <row r="772" spans="1:13">
      <c r="A772" s="118" t="s">
        <v>22</v>
      </c>
      <c r="B772" s="118" t="s">
        <v>721</v>
      </c>
      <c r="C772" s="118" t="s">
        <v>722</v>
      </c>
      <c r="D772" s="118" t="s">
        <v>1660</v>
      </c>
      <c r="E772" s="118" t="s">
        <v>35</v>
      </c>
      <c r="F772" s="118" t="s">
        <v>210</v>
      </c>
      <c r="G772" s="118" t="s">
        <v>211</v>
      </c>
      <c r="H772" s="118">
        <v>8</v>
      </c>
      <c r="I772" s="118">
        <v>74.319999999999993</v>
      </c>
      <c r="J772" s="118">
        <v>0</v>
      </c>
      <c r="K772" s="118">
        <v>74.319999999999993</v>
      </c>
      <c r="L772" s="123">
        <f t="shared" si="12"/>
        <v>74.319999999999993</v>
      </c>
      <c r="M772" s="122"/>
    </row>
    <row r="773" spans="1:13">
      <c r="A773" s="118" t="s">
        <v>22</v>
      </c>
      <c r="B773" s="118" t="s">
        <v>933</v>
      </c>
      <c r="C773" s="118" t="s">
        <v>934</v>
      </c>
      <c r="D773" s="118" t="s">
        <v>1660</v>
      </c>
      <c r="E773" s="118" t="s">
        <v>33</v>
      </c>
      <c r="F773" s="118" t="s">
        <v>34</v>
      </c>
      <c r="G773" s="118"/>
      <c r="H773" s="118">
        <v>7</v>
      </c>
      <c r="I773" s="118">
        <v>60.97</v>
      </c>
      <c r="J773" s="118">
        <v>6</v>
      </c>
      <c r="K773" s="118">
        <v>66.97</v>
      </c>
      <c r="L773" s="123">
        <f t="shared" ref="L773:L836" si="13">K773</f>
        <v>66.97</v>
      </c>
      <c r="M773" s="122"/>
    </row>
    <row r="774" spans="1:13">
      <c r="A774" s="118" t="s">
        <v>22</v>
      </c>
      <c r="B774" s="118" t="s">
        <v>933</v>
      </c>
      <c r="C774" s="118" t="s">
        <v>934</v>
      </c>
      <c r="D774" s="118" t="s">
        <v>1660</v>
      </c>
      <c r="E774" s="118" t="s">
        <v>35</v>
      </c>
      <c r="F774" s="118" t="s">
        <v>210</v>
      </c>
      <c r="G774" s="118" t="s">
        <v>211</v>
      </c>
      <c r="H774" s="118">
        <v>7</v>
      </c>
      <c r="I774" s="118">
        <v>65.03</v>
      </c>
      <c r="J774" s="118">
        <v>0</v>
      </c>
      <c r="K774" s="118">
        <v>65.03</v>
      </c>
      <c r="L774" s="123">
        <f t="shared" si="13"/>
        <v>65.03</v>
      </c>
      <c r="M774" s="122"/>
    </row>
    <row r="775" spans="1:13">
      <c r="A775" s="118" t="s">
        <v>22</v>
      </c>
      <c r="B775" s="118" t="s">
        <v>252</v>
      </c>
      <c r="C775" s="118" t="s">
        <v>253</v>
      </c>
      <c r="D775" s="118" t="s">
        <v>1476</v>
      </c>
      <c r="E775" s="118" t="s">
        <v>33</v>
      </c>
      <c r="F775" s="118" t="s">
        <v>34</v>
      </c>
      <c r="G775" s="118"/>
      <c r="H775" s="118">
        <v>4</v>
      </c>
      <c r="I775" s="118">
        <v>34.840000000000003</v>
      </c>
      <c r="J775" s="118">
        <v>0</v>
      </c>
      <c r="K775" s="118">
        <v>34.840000000000003</v>
      </c>
      <c r="L775" s="123">
        <f t="shared" si="13"/>
        <v>34.840000000000003</v>
      </c>
      <c r="M775" s="122"/>
    </row>
    <row r="776" spans="1:13">
      <c r="A776" s="118" t="s">
        <v>22</v>
      </c>
      <c r="B776" s="118" t="s">
        <v>252</v>
      </c>
      <c r="C776" s="118" t="s">
        <v>253</v>
      </c>
      <c r="D776" s="118" t="s">
        <v>1660</v>
      </c>
      <c r="E776" s="118" t="s">
        <v>33</v>
      </c>
      <c r="F776" s="118" t="s">
        <v>34</v>
      </c>
      <c r="G776" s="118"/>
      <c r="H776" s="118">
        <v>7</v>
      </c>
      <c r="I776" s="118">
        <v>60.97</v>
      </c>
      <c r="J776" s="118">
        <v>4</v>
      </c>
      <c r="K776" s="118">
        <v>64.97</v>
      </c>
      <c r="L776" s="123">
        <f t="shared" si="13"/>
        <v>64.97</v>
      </c>
      <c r="M776" s="122"/>
    </row>
    <row r="777" spans="1:13">
      <c r="A777" s="118" t="s">
        <v>22</v>
      </c>
      <c r="B777" s="118" t="s">
        <v>252</v>
      </c>
      <c r="C777" s="118" t="s">
        <v>253</v>
      </c>
      <c r="D777" s="118" t="s">
        <v>1476</v>
      </c>
      <c r="E777" s="118" t="s">
        <v>35</v>
      </c>
      <c r="F777" s="118" t="s">
        <v>210</v>
      </c>
      <c r="G777" s="118" t="s">
        <v>211</v>
      </c>
      <c r="H777" s="118">
        <v>6</v>
      </c>
      <c r="I777" s="118">
        <v>55.74</v>
      </c>
      <c r="J777" s="118">
        <v>0</v>
      </c>
      <c r="K777" s="118">
        <v>55.74</v>
      </c>
      <c r="L777" s="123">
        <f t="shared" si="13"/>
        <v>55.74</v>
      </c>
      <c r="M777" s="122"/>
    </row>
    <row r="778" spans="1:13">
      <c r="A778" s="118" t="s">
        <v>22</v>
      </c>
      <c r="B778" s="118" t="s">
        <v>252</v>
      </c>
      <c r="C778" s="118" t="s">
        <v>253</v>
      </c>
      <c r="D778" s="118" t="s">
        <v>1660</v>
      </c>
      <c r="E778" s="118" t="s">
        <v>35</v>
      </c>
      <c r="F778" s="118" t="s">
        <v>210</v>
      </c>
      <c r="G778" s="118" t="s">
        <v>211</v>
      </c>
      <c r="H778" s="118">
        <v>8</v>
      </c>
      <c r="I778" s="118">
        <v>74.319999999999993</v>
      </c>
      <c r="J778" s="118">
        <v>0</v>
      </c>
      <c r="K778" s="118">
        <v>74.319999999999993</v>
      </c>
      <c r="L778" s="123">
        <f t="shared" si="13"/>
        <v>74.319999999999993</v>
      </c>
      <c r="M778" s="122"/>
    </row>
    <row r="779" spans="1:13">
      <c r="A779" s="118" t="s">
        <v>22</v>
      </c>
      <c r="B779" s="118" t="s">
        <v>1745</v>
      </c>
      <c r="C779" s="118" t="s">
        <v>1746</v>
      </c>
      <c r="D779" s="118" t="s">
        <v>1364</v>
      </c>
      <c r="E779" s="118" t="s">
        <v>33</v>
      </c>
      <c r="F779" s="118" t="s">
        <v>34</v>
      </c>
      <c r="G779" s="118"/>
      <c r="H779" s="118">
        <v>2</v>
      </c>
      <c r="I779" s="118">
        <v>17.420000000000002</v>
      </c>
      <c r="J779" s="118">
        <v>2</v>
      </c>
      <c r="K779" s="118">
        <v>19.420000000000002</v>
      </c>
      <c r="L779" s="123">
        <f t="shared" si="13"/>
        <v>19.420000000000002</v>
      </c>
      <c r="M779" s="122"/>
    </row>
    <row r="780" spans="1:13">
      <c r="A780" s="118" t="s">
        <v>22</v>
      </c>
      <c r="B780" s="118" t="s">
        <v>1745</v>
      </c>
      <c r="C780" s="118" t="s">
        <v>1746</v>
      </c>
      <c r="D780" s="118" t="s">
        <v>1660</v>
      </c>
      <c r="E780" s="118" t="s">
        <v>33</v>
      </c>
      <c r="F780" s="118" t="s">
        <v>34</v>
      </c>
      <c r="G780" s="118"/>
      <c r="H780" s="118">
        <v>2</v>
      </c>
      <c r="I780" s="118">
        <v>17.420000000000002</v>
      </c>
      <c r="J780" s="118">
        <v>4</v>
      </c>
      <c r="K780" s="118">
        <v>21.42</v>
      </c>
      <c r="L780" s="123">
        <f t="shared" si="13"/>
        <v>21.42</v>
      </c>
      <c r="M780" s="122"/>
    </row>
    <row r="781" spans="1:13">
      <c r="A781" s="118" t="s">
        <v>22</v>
      </c>
      <c r="B781" s="118" t="s">
        <v>1745</v>
      </c>
      <c r="C781" s="118" t="s">
        <v>1746</v>
      </c>
      <c r="D781" s="118" t="s">
        <v>1364</v>
      </c>
      <c r="E781" s="118" t="s">
        <v>35</v>
      </c>
      <c r="F781" s="118" t="s">
        <v>210</v>
      </c>
      <c r="G781" s="118" t="s">
        <v>211</v>
      </c>
      <c r="H781" s="118">
        <v>1</v>
      </c>
      <c r="I781" s="118">
        <v>9.2899999999999991</v>
      </c>
      <c r="J781" s="118">
        <v>0</v>
      </c>
      <c r="K781" s="118">
        <v>9.2899999999999991</v>
      </c>
      <c r="L781" s="123">
        <f t="shared" si="13"/>
        <v>9.2899999999999991</v>
      </c>
      <c r="M781" s="122"/>
    </row>
    <row r="782" spans="1:13">
      <c r="A782" s="118" t="s">
        <v>22</v>
      </c>
      <c r="B782" s="118" t="s">
        <v>1745</v>
      </c>
      <c r="C782" s="118" t="s">
        <v>1746</v>
      </c>
      <c r="D782" s="118" t="s">
        <v>1660</v>
      </c>
      <c r="E782" s="118" t="s">
        <v>35</v>
      </c>
      <c r="F782" s="118" t="s">
        <v>324</v>
      </c>
      <c r="G782" s="118" t="s">
        <v>325</v>
      </c>
      <c r="H782" s="118">
        <v>1</v>
      </c>
      <c r="I782" s="118">
        <v>11.68</v>
      </c>
      <c r="J782" s="118">
        <v>0</v>
      </c>
      <c r="K782" s="118">
        <v>11.68</v>
      </c>
      <c r="L782" s="123">
        <f t="shared" si="13"/>
        <v>11.68</v>
      </c>
      <c r="M782" s="122"/>
    </row>
    <row r="783" spans="1:13">
      <c r="A783" s="118" t="s">
        <v>22</v>
      </c>
      <c r="B783" s="118" t="s">
        <v>1745</v>
      </c>
      <c r="C783" s="118" t="s">
        <v>1746</v>
      </c>
      <c r="D783" s="118" t="s">
        <v>1660</v>
      </c>
      <c r="E783" s="118" t="s">
        <v>35</v>
      </c>
      <c r="F783" s="118" t="s">
        <v>210</v>
      </c>
      <c r="G783" s="118" t="s">
        <v>211</v>
      </c>
      <c r="H783" s="118">
        <v>1</v>
      </c>
      <c r="I783" s="118">
        <v>9.2899999999999991</v>
      </c>
      <c r="J783" s="118">
        <v>0</v>
      </c>
      <c r="K783" s="118">
        <v>9.2899999999999991</v>
      </c>
      <c r="L783" s="123">
        <f t="shared" si="13"/>
        <v>9.2899999999999991</v>
      </c>
      <c r="M783" s="122"/>
    </row>
    <row r="784" spans="1:13">
      <c r="A784" s="118" t="s">
        <v>22</v>
      </c>
      <c r="B784" s="118" t="s">
        <v>759</v>
      </c>
      <c r="C784" s="118" t="s">
        <v>760</v>
      </c>
      <c r="D784" s="118" t="s">
        <v>1660</v>
      </c>
      <c r="E784" s="118" t="s">
        <v>33</v>
      </c>
      <c r="F784" s="118" t="s">
        <v>34</v>
      </c>
      <c r="G784" s="118"/>
      <c r="H784" s="118">
        <v>4</v>
      </c>
      <c r="I784" s="118">
        <v>34.840000000000003</v>
      </c>
      <c r="J784" s="118">
        <v>4</v>
      </c>
      <c r="K784" s="118">
        <v>38.840000000000003</v>
      </c>
      <c r="L784" s="123">
        <f t="shared" si="13"/>
        <v>38.840000000000003</v>
      </c>
      <c r="M784" s="122"/>
    </row>
    <row r="785" spans="1:13">
      <c r="A785" s="118" t="s">
        <v>22</v>
      </c>
      <c r="B785" s="118" t="s">
        <v>759</v>
      </c>
      <c r="C785" s="118" t="s">
        <v>760</v>
      </c>
      <c r="D785" s="118" t="s">
        <v>1660</v>
      </c>
      <c r="E785" s="118" t="s">
        <v>35</v>
      </c>
      <c r="F785" s="118" t="s">
        <v>210</v>
      </c>
      <c r="G785" s="118" t="s">
        <v>211</v>
      </c>
      <c r="H785" s="118">
        <v>3</v>
      </c>
      <c r="I785" s="118">
        <v>27.87</v>
      </c>
      <c r="J785" s="118">
        <v>0</v>
      </c>
      <c r="K785" s="118">
        <v>27.87</v>
      </c>
      <c r="L785" s="123">
        <f t="shared" si="13"/>
        <v>27.87</v>
      </c>
      <c r="M785" s="122"/>
    </row>
    <row r="786" spans="1:13">
      <c r="A786" s="118" t="s">
        <v>22</v>
      </c>
      <c r="B786" s="118" t="s">
        <v>759</v>
      </c>
      <c r="C786" s="118" t="s">
        <v>760</v>
      </c>
      <c r="D786" s="118" t="s">
        <v>1660</v>
      </c>
      <c r="E786" s="118" t="s">
        <v>35</v>
      </c>
      <c r="F786" s="118" t="s">
        <v>644</v>
      </c>
      <c r="G786" s="118" t="s">
        <v>645</v>
      </c>
      <c r="H786" s="118">
        <v>4</v>
      </c>
      <c r="I786" s="118">
        <v>8</v>
      </c>
      <c r="J786" s="118">
        <v>0</v>
      </c>
      <c r="K786" s="118">
        <v>8</v>
      </c>
      <c r="L786" s="123">
        <f t="shared" si="13"/>
        <v>8</v>
      </c>
      <c r="M786" s="122"/>
    </row>
    <row r="787" spans="1:13">
      <c r="A787" s="118" t="s">
        <v>22</v>
      </c>
      <c r="B787" s="118" t="s">
        <v>898</v>
      </c>
      <c r="C787" s="118" t="s">
        <v>899</v>
      </c>
      <c r="D787" s="118" t="s">
        <v>1660</v>
      </c>
      <c r="E787" s="118" t="s">
        <v>33</v>
      </c>
      <c r="F787" s="118" t="s">
        <v>34</v>
      </c>
      <c r="G787" s="118"/>
      <c r="H787" s="118">
        <v>3</v>
      </c>
      <c r="I787" s="118">
        <v>26.13</v>
      </c>
      <c r="J787" s="118">
        <v>2</v>
      </c>
      <c r="K787" s="118">
        <v>28.13</v>
      </c>
      <c r="L787" s="123">
        <f t="shared" si="13"/>
        <v>28.13</v>
      </c>
      <c r="M787" s="122"/>
    </row>
    <row r="788" spans="1:13">
      <c r="A788" s="118" t="s">
        <v>22</v>
      </c>
      <c r="B788" s="118" t="s">
        <v>898</v>
      </c>
      <c r="C788" s="118" t="s">
        <v>899</v>
      </c>
      <c r="D788" s="118" t="s">
        <v>1660</v>
      </c>
      <c r="E788" s="118" t="s">
        <v>35</v>
      </c>
      <c r="F788" s="118" t="s">
        <v>644</v>
      </c>
      <c r="G788" s="118" t="s">
        <v>645</v>
      </c>
      <c r="H788" s="118">
        <v>1</v>
      </c>
      <c r="I788" s="118">
        <v>2</v>
      </c>
      <c r="J788" s="118">
        <v>0</v>
      </c>
      <c r="K788" s="118">
        <v>2</v>
      </c>
      <c r="L788" s="123">
        <f t="shared" si="13"/>
        <v>2</v>
      </c>
      <c r="M788" s="122"/>
    </row>
    <row r="789" spans="1:13">
      <c r="A789" s="118" t="s">
        <v>22</v>
      </c>
      <c r="B789" s="118" t="s">
        <v>1532</v>
      </c>
      <c r="C789" s="118" t="s">
        <v>1533</v>
      </c>
      <c r="D789" s="118" t="s">
        <v>1660</v>
      </c>
      <c r="E789" s="118" t="s">
        <v>33</v>
      </c>
      <c r="F789" s="118" t="s">
        <v>34</v>
      </c>
      <c r="G789" s="118"/>
      <c r="H789" s="118">
        <v>3</v>
      </c>
      <c r="I789" s="118">
        <v>26.13</v>
      </c>
      <c r="J789" s="118">
        <v>2</v>
      </c>
      <c r="K789" s="118">
        <v>28.13</v>
      </c>
      <c r="L789" s="123">
        <f t="shared" si="13"/>
        <v>28.13</v>
      </c>
      <c r="M789" s="122"/>
    </row>
    <row r="790" spans="1:13">
      <c r="A790" s="118" t="s">
        <v>22</v>
      </c>
      <c r="B790" s="118" t="s">
        <v>1534</v>
      </c>
      <c r="C790" s="118" t="s">
        <v>1535</v>
      </c>
      <c r="D790" s="118" t="s">
        <v>1660</v>
      </c>
      <c r="E790" s="118" t="s">
        <v>33</v>
      </c>
      <c r="F790" s="118" t="s">
        <v>34</v>
      </c>
      <c r="G790" s="118"/>
      <c r="H790" s="118">
        <v>1</v>
      </c>
      <c r="I790" s="118">
        <v>8.7100000000000009</v>
      </c>
      <c r="J790" s="118">
        <v>0</v>
      </c>
      <c r="K790" s="118">
        <v>8.7100000000000009</v>
      </c>
      <c r="L790" s="123">
        <f t="shared" si="13"/>
        <v>8.7100000000000009</v>
      </c>
      <c r="M790" s="122"/>
    </row>
    <row r="791" spans="1:13">
      <c r="A791" s="118" t="s">
        <v>22</v>
      </c>
      <c r="B791" s="118" t="s">
        <v>1534</v>
      </c>
      <c r="C791" s="118" t="s">
        <v>1535</v>
      </c>
      <c r="D791" s="118" t="s">
        <v>1660</v>
      </c>
      <c r="E791" s="118" t="s">
        <v>35</v>
      </c>
      <c r="F791" s="118" t="s">
        <v>210</v>
      </c>
      <c r="G791" s="118" t="s">
        <v>211</v>
      </c>
      <c r="H791" s="118">
        <v>1</v>
      </c>
      <c r="I791" s="118">
        <v>9.2899999999999991</v>
      </c>
      <c r="J791" s="118">
        <v>0</v>
      </c>
      <c r="K791" s="118">
        <v>9.2899999999999991</v>
      </c>
      <c r="L791" s="123">
        <f t="shared" si="13"/>
        <v>9.2899999999999991</v>
      </c>
      <c r="M791" s="122"/>
    </row>
    <row r="792" spans="1:13">
      <c r="A792" s="118" t="s">
        <v>22</v>
      </c>
      <c r="B792" s="118" t="s">
        <v>1135</v>
      </c>
      <c r="C792" s="118" t="s">
        <v>1136</v>
      </c>
      <c r="D792" s="118" t="s">
        <v>1660</v>
      </c>
      <c r="E792" s="118" t="s">
        <v>33</v>
      </c>
      <c r="F792" s="118" t="s">
        <v>34</v>
      </c>
      <c r="G792" s="118"/>
      <c r="H792" s="118">
        <v>8</v>
      </c>
      <c r="I792" s="118">
        <v>69.680000000000007</v>
      </c>
      <c r="J792" s="118">
        <v>0</v>
      </c>
      <c r="K792" s="118">
        <v>69.680000000000007</v>
      </c>
      <c r="L792" s="123">
        <f t="shared" si="13"/>
        <v>69.680000000000007</v>
      </c>
      <c r="M792" s="122"/>
    </row>
    <row r="793" spans="1:13">
      <c r="A793" s="118" t="s">
        <v>22</v>
      </c>
      <c r="B793" s="118" t="s">
        <v>1135</v>
      </c>
      <c r="C793" s="118" t="s">
        <v>1136</v>
      </c>
      <c r="D793" s="118" t="s">
        <v>1660</v>
      </c>
      <c r="E793" s="118" t="s">
        <v>35</v>
      </c>
      <c r="F793" s="118" t="s">
        <v>210</v>
      </c>
      <c r="G793" s="118" t="s">
        <v>211</v>
      </c>
      <c r="H793" s="118">
        <v>2</v>
      </c>
      <c r="I793" s="118">
        <v>18.579999999999998</v>
      </c>
      <c r="J793" s="118">
        <v>0</v>
      </c>
      <c r="K793" s="118">
        <v>18.579999999999998</v>
      </c>
      <c r="L793" s="123">
        <f t="shared" si="13"/>
        <v>18.579999999999998</v>
      </c>
      <c r="M793" s="122"/>
    </row>
    <row r="794" spans="1:13">
      <c r="A794" s="118" t="s">
        <v>22</v>
      </c>
      <c r="B794" s="118" t="s">
        <v>1135</v>
      </c>
      <c r="C794" s="118" t="s">
        <v>1136</v>
      </c>
      <c r="D794" s="118" t="s">
        <v>1660</v>
      </c>
      <c r="E794" s="118" t="s">
        <v>35</v>
      </c>
      <c r="F794" s="118" t="s">
        <v>391</v>
      </c>
      <c r="G794" s="118" t="s">
        <v>392</v>
      </c>
      <c r="H794" s="118">
        <v>1</v>
      </c>
      <c r="I794" s="118">
        <v>1.1499999999999999</v>
      </c>
      <c r="J794" s="118">
        <v>0</v>
      </c>
      <c r="K794" s="118">
        <v>1.1499999999999999</v>
      </c>
      <c r="L794" s="123">
        <f t="shared" si="13"/>
        <v>1.1499999999999999</v>
      </c>
      <c r="M794" s="122"/>
    </row>
    <row r="795" spans="1:13">
      <c r="A795" s="118" t="s">
        <v>22</v>
      </c>
      <c r="B795" s="118" t="s">
        <v>1297</v>
      </c>
      <c r="C795" s="118" t="s">
        <v>1298</v>
      </c>
      <c r="D795" s="118" t="s">
        <v>1660</v>
      </c>
      <c r="E795" s="118" t="s">
        <v>33</v>
      </c>
      <c r="F795" s="118" t="s">
        <v>34</v>
      </c>
      <c r="G795" s="118"/>
      <c r="H795" s="118">
        <v>3</v>
      </c>
      <c r="I795" s="118">
        <v>26.13</v>
      </c>
      <c r="J795" s="118">
        <v>0</v>
      </c>
      <c r="K795" s="118">
        <v>26.13</v>
      </c>
      <c r="L795" s="123">
        <f t="shared" si="13"/>
        <v>26.13</v>
      </c>
      <c r="M795" s="122"/>
    </row>
    <row r="796" spans="1:13">
      <c r="A796" s="118" t="s">
        <v>22</v>
      </c>
      <c r="B796" s="118" t="s">
        <v>1297</v>
      </c>
      <c r="C796" s="118" t="s">
        <v>1298</v>
      </c>
      <c r="D796" s="118" t="s">
        <v>1660</v>
      </c>
      <c r="E796" s="118" t="s">
        <v>35</v>
      </c>
      <c r="F796" s="118" t="s">
        <v>210</v>
      </c>
      <c r="G796" s="118" t="s">
        <v>211</v>
      </c>
      <c r="H796" s="118">
        <v>3</v>
      </c>
      <c r="I796" s="118">
        <v>27.87</v>
      </c>
      <c r="J796" s="118">
        <v>0</v>
      </c>
      <c r="K796" s="118">
        <v>27.87</v>
      </c>
      <c r="L796" s="123">
        <f t="shared" si="13"/>
        <v>27.87</v>
      </c>
      <c r="M796" s="122"/>
    </row>
    <row r="797" spans="1:13">
      <c r="A797" s="118" t="s">
        <v>22</v>
      </c>
      <c r="B797" s="118" t="s">
        <v>1536</v>
      </c>
      <c r="C797" s="118" t="s">
        <v>1537</v>
      </c>
      <c r="D797" s="118" t="s">
        <v>1364</v>
      </c>
      <c r="E797" s="118" t="s">
        <v>33</v>
      </c>
      <c r="F797" s="118" t="s">
        <v>34</v>
      </c>
      <c r="G797" s="118"/>
      <c r="H797" s="118">
        <v>1</v>
      </c>
      <c r="I797" s="118">
        <v>8.7100000000000009</v>
      </c>
      <c r="J797" s="118">
        <v>0</v>
      </c>
      <c r="K797" s="118">
        <v>8.7100000000000009</v>
      </c>
      <c r="L797" s="123">
        <f t="shared" si="13"/>
        <v>8.7100000000000009</v>
      </c>
      <c r="M797" s="122"/>
    </row>
    <row r="798" spans="1:13">
      <c r="A798" s="118" t="s">
        <v>22</v>
      </c>
      <c r="B798" s="118" t="s">
        <v>1536</v>
      </c>
      <c r="C798" s="118" t="s">
        <v>1537</v>
      </c>
      <c r="D798" s="118" t="s">
        <v>1476</v>
      </c>
      <c r="E798" s="118" t="s">
        <v>33</v>
      </c>
      <c r="F798" s="118" t="s">
        <v>34</v>
      </c>
      <c r="G798" s="118"/>
      <c r="H798" s="118">
        <v>7</v>
      </c>
      <c r="I798" s="118">
        <v>60.97</v>
      </c>
      <c r="J798" s="118">
        <v>0</v>
      </c>
      <c r="K798" s="118">
        <v>60.97</v>
      </c>
      <c r="L798" s="123">
        <f t="shared" si="13"/>
        <v>60.97</v>
      </c>
      <c r="M798" s="122"/>
    </row>
    <row r="799" spans="1:13">
      <c r="A799" s="118" t="s">
        <v>22</v>
      </c>
      <c r="B799" s="118" t="s">
        <v>1536</v>
      </c>
      <c r="C799" s="118" t="s">
        <v>1537</v>
      </c>
      <c r="D799" s="118" t="s">
        <v>1364</v>
      </c>
      <c r="E799" s="118" t="s">
        <v>35</v>
      </c>
      <c r="F799" s="118" t="s">
        <v>210</v>
      </c>
      <c r="G799" s="118" t="s">
        <v>211</v>
      </c>
      <c r="H799" s="118">
        <v>3</v>
      </c>
      <c r="I799" s="118">
        <v>27.87</v>
      </c>
      <c r="J799" s="118">
        <v>0</v>
      </c>
      <c r="K799" s="118">
        <v>27.87</v>
      </c>
      <c r="L799" s="123">
        <f t="shared" si="13"/>
        <v>27.87</v>
      </c>
      <c r="M799" s="122"/>
    </row>
    <row r="800" spans="1:13">
      <c r="A800" s="118" t="s">
        <v>22</v>
      </c>
      <c r="B800" s="118" t="s">
        <v>1536</v>
      </c>
      <c r="C800" s="118" t="s">
        <v>1537</v>
      </c>
      <c r="D800" s="118" t="s">
        <v>1476</v>
      </c>
      <c r="E800" s="118" t="s">
        <v>35</v>
      </c>
      <c r="F800" s="118" t="s">
        <v>210</v>
      </c>
      <c r="G800" s="118" t="s">
        <v>211</v>
      </c>
      <c r="H800" s="118">
        <v>9</v>
      </c>
      <c r="I800" s="118">
        <v>83.61</v>
      </c>
      <c r="J800" s="118">
        <v>0</v>
      </c>
      <c r="K800" s="118">
        <v>83.61</v>
      </c>
      <c r="L800" s="123">
        <f t="shared" si="13"/>
        <v>83.61</v>
      </c>
      <c r="M800" s="122"/>
    </row>
    <row r="801" spans="1:13">
      <c r="A801" s="118" t="s">
        <v>22</v>
      </c>
      <c r="B801" s="118" t="s">
        <v>254</v>
      </c>
      <c r="C801" s="118" t="s">
        <v>255</v>
      </c>
      <c r="D801" s="118" t="s">
        <v>1660</v>
      </c>
      <c r="E801" s="118" t="s">
        <v>33</v>
      </c>
      <c r="F801" s="118" t="s">
        <v>34</v>
      </c>
      <c r="G801" s="118"/>
      <c r="H801" s="118">
        <v>5</v>
      </c>
      <c r="I801" s="118">
        <v>43.55</v>
      </c>
      <c r="J801" s="118">
        <v>4</v>
      </c>
      <c r="K801" s="118">
        <v>47.55</v>
      </c>
      <c r="L801" s="123">
        <f t="shared" si="13"/>
        <v>47.55</v>
      </c>
      <c r="M801" s="122"/>
    </row>
    <row r="802" spans="1:13">
      <c r="A802" s="118" t="s">
        <v>22</v>
      </c>
      <c r="B802" s="118" t="s">
        <v>254</v>
      </c>
      <c r="C802" s="118" t="s">
        <v>255</v>
      </c>
      <c r="D802" s="118" t="s">
        <v>1660</v>
      </c>
      <c r="E802" s="118" t="s">
        <v>35</v>
      </c>
      <c r="F802" s="118" t="s">
        <v>152</v>
      </c>
      <c r="G802" s="118" t="s">
        <v>1093</v>
      </c>
      <c r="H802" s="118">
        <v>1</v>
      </c>
      <c r="I802" s="118">
        <v>4.0599999999999996</v>
      </c>
      <c r="J802" s="118">
        <v>0</v>
      </c>
      <c r="K802" s="118">
        <v>4.0599999999999996</v>
      </c>
      <c r="L802" s="123">
        <f t="shared" si="13"/>
        <v>4.0599999999999996</v>
      </c>
      <c r="M802" s="122"/>
    </row>
    <row r="803" spans="1:13">
      <c r="A803" s="118" t="s">
        <v>22</v>
      </c>
      <c r="B803" s="118" t="s">
        <v>254</v>
      </c>
      <c r="C803" s="118" t="s">
        <v>255</v>
      </c>
      <c r="D803" s="118" t="s">
        <v>1660</v>
      </c>
      <c r="E803" s="118" t="s">
        <v>35</v>
      </c>
      <c r="F803" s="118" t="s">
        <v>324</v>
      </c>
      <c r="G803" s="118" t="s">
        <v>325</v>
      </c>
      <c r="H803" s="118">
        <v>1</v>
      </c>
      <c r="I803" s="118">
        <v>11.68</v>
      </c>
      <c r="J803" s="118">
        <v>0</v>
      </c>
      <c r="K803" s="118">
        <v>11.68</v>
      </c>
      <c r="L803" s="123">
        <f t="shared" si="13"/>
        <v>11.68</v>
      </c>
      <c r="M803" s="122"/>
    </row>
    <row r="804" spans="1:13">
      <c r="A804" s="118" t="s">
        <v>22</v>
      </c>
      <c r="B804" s="118" t="s">
        <v>254</v>
      </c>
      <c r="C804" s="118" t="s">
        <v>255</v>
      </c>
      <c r="D804" s="118" t="s">
        <v>1660</v>
      </c>
      <c r="E804" s="118" t="s">
        <v>35</v>
      </c>
      <c r="F804" s="118" t="s">
        <v>210</v>
      </c>
      <c r="G804" s="118" t="s">
        <v>211</v>
      </c>
      <c r="H804" s="118">
        <v>7</v>
      </c>
      <c r="I804" s="118">
        <v>65.03</v>
      </c>
      <c r="J804" s="118">
        <v>0</v>
      </c>
      <c r="K804" s="118">
        <v>65.03</v>
      </c>
      <c r="L804" s="123">
        <f t="shared" si="13"/>
        <v>65.03</v>
      </c>
      <c r="M804" s="122"/>
    </row>
    <row r="805" spans="1:13">
      <c r="A805" s="118" t="s">
        <v>22</v>
      </c>
      <c r="B805" s="118" t="s">
        <v>254</v>
      </c>
      <c r="C805" s="118" t="s">
        <v>255</v>
      </c>
      <c r="D805" s="118" t="s">
        <v>1660</v>
      </c>
      <c r="E805" s="118" t="s">
        <v>35</v>
      </c>
      <c r="F805" s="118" t="s">
        <v>53</v>
      </c>
      <c r="G805" s="118" t="s">
        <v>1094</v>
      </c>
      <c r="H805" s="118">
        <v>1</v>
      </c>
      <c r="I805" s="118">
        <v>1.25</v>
      </c>
      <c r="J805" s="118">
        <v>0</v>
      </c>
      <c r="K805" s="118">
        <v>1.25</v>
      </c>
      <c r="L805" s="123">
        <f t="shared" si="13"/>
        <v>1.25</v>
      </c>
      <c r="M805" s="122"/>
    </row>
    <row r="806" spans="1:13">
      <c r="A806" s="118" t="s">
        <v>22</v>
      </c>
      <c r="B806" s="118" t="s">
        <v>1229</v>
      </c>
      <c r="C806" s="118" t="s">
        <v>1230</v>
      </c>
      <c r="D806" s="118" t="s">
        <v>1660</v>
      </c>
      <c r="E806" s="118" t="s">
        <v>33</v>
      </c>
      <c r="F806" s="118" t="s">
        <v>34</v>
      </c>
      <c r="G806" s="118"/>
      <c r="H806" s="118">
        <v>2</v>
      </c>
      <c r="I806" s="118">
        <v>17.420000000000002</v>
      </c>
      <c r="J806" s="118">
        <v>0</v>
      </c>
      <c r="K806" s="118">
        <v>17.420000000000002</v>
      </c>
      <c r="L806" s="123">
        <f t="shared" si="13"/>
        <v>17.420000000000002</v>
      </c>
      <c r="M806" s="122"/>
    </row>
    <row r="807" spans="1:13">
      <c r="A807" s="118" t="s">
        <v>22</v>
      </c>
      <c r="B807" s="118" t="s">
        <v>1229</v>
      </c>
      <c r="C807" s="118" t="s">
        <v>1230</v>
      </c>
      <c r="D807" s="118" t="s">
        <v>1660</v>
      </c>
      <c r="E807" s="118" t="s">
        <v>35</v>
      </c>
      <c r="F807" s="118" t="s">
        <v>210</v>
      </c>
      <c r="G807" s="118" t="s">
        <v>211</v>
      </c>
      <c r="H807" s="118">
        <v>1</v>
      </c>
      <c r="I807" s="118">
        <v>9.2899999999999991</v>
      </c>
      <c r="J807" s="118">
        <v>0</v>
      </c>
      <c r="K807" s="118">
        <v>9.2899999999999991</v>
      </c>
      <c r="L807" s="123">
        <f t="shared" si="13"/>
        <v>9.2899999999999991</v>
      </c>
      <c r="M807" s="122"/>
    </row>
    <row r="808" spans="1:13">
      <c r="A808" s="118" t="s">
        <v>22</v>
      </c>
      <c r="B808" s="118" t="s">
        <v>1538</v>
      </c>
      <c r="C808" s="118" t="s">
        <v>1539</v>
      </c>
      <c r="D808" s="118" t="s">
        <v>1476</v>
      </c>
      <c r="E808" s="118" t="s">
        <v>33</v>
      </c>
      <c r="F808" s="118" t="s">
        <v>34</v>
      </c>
      <c r="G808" s="118"/>
      <c r="H808" s="118">
        <v>2</v>
      </c>
      <c r="I808" s="118">
        <v>17.420000000000002</v>
      </c>
      <c r="J808" s="118">
        <v>0</v>
      </c>
      <c r="K808" s="118">
        <v>17.420000000000002</v>
      </c>
      <c r="L808" s="123">
        <f t="shared" si="13"/>
        <v>17.420000000000002</v>
      </c>
      <c r="M808" s="122"/>
    </row>
    <row r="809" spans="1:13">
      <c r="A809" s="118" t="s">
        <v>22</v>
      </c>
      <c r="B809" s="118" t="s">
        <v>1538</v>
      </c>
      <c r="C809" s="118" t="s">
        <v>1539</v>
      </c>
      <c r="D809" s="118" t="s">
        <v>1476</v>
      </c>
      <c r="E809" s="118" t="s">
        <v>35</v>
      </c>
      <c r="F809" s="118" t="s">
        <v>210</v>
      </c>
      <c r="G809" s="118" t="s">
        <v>211</v>
      </c>
      <c r="H809" s="118">
        <v>2</v>
      </c>
      <c r="I809" s="118">
        <v>18.579999999999998</v>
      </c>
      <c r="J809" s="118">
        <v>0</v>
      </c>
      <c r="K809" s="118">
        <v>18.579999999999998</v>
      </c>
      <c r="L809" s="123">
        <f t="shared" si="13"/>
        <v>18.579999999999998</v>
      </c>
      <c r="M809" s="122"/>
    </row>
    <row r="810" spans="1:13">
      <c r="A810" s="118" t="s">
        <v>22</v>
      </c>
      <c r="B810" s="118" t="s">
        <v>1231</v>
      </c>
      <c r="C810" s="118" t="s">
        <v>1232</v>
      </c>
      <c r="D810" s="118" t="s">
        <v>1660</v>
      </c>
      <c r="E810" s="118" t="s">
        <v>33</v>
      </c>
      <c r="F810" s="118" t="s">
        <v>34</v>
      </c>
      <c r="G810" s="118"/>
      <c r="H810" s="118">
        <v>1</v>
      </c>
      <c r="I810" s="118">
        <v>8.7100000000000009</v>
      </c>
      <c r="J810" s="118">
        <v>0</v>
      </c>
      <c r="K810" s="118">
        <v>8.7100000000000009</v>
      </c>
      <c r="L810" s="123">
        <f t="shared" si="13"/>
        <v>8.7100000000000009</v>
      </c>
      <c r="M810" s="122"/>
    </row>
    <row r="811" spans="1:13">
      <c r="A811" s="118" t="s">
        <v>22</v>
      </c>
      <c r="B811" s="118" t="s">
        <v>1299</v>
      </c>
      <c r="C811" s="118" t="s">
        <v>1300</v>
      </c>
      <c r="D811" s="118" t="s">
        <v>1660</v>
      </c>
      <c r="E811" s="118" t="s">
        <v>33</v>
      </c>
      <c r="F811" s="118" t="s">
        <v>34</v>
      </c>
      <c r="G811" s="118"/>
      <c r="H811" s="118">
        <v>5</v>
      </c>
      <c r="I811" s="118">
        <v>43.55</v>
      </c>
      <c r="J811" s="118">
        <v>0</v>
      </c>
      <c r="K811" s="118">
        <v>43.55</v>
      </c>
      <c r="L811" s="123">
        <f t="shared" si="13"/>
        <v>43.55</v>
      </c>
      <c r="M811" s="122"/>
    </row>
    <row r="812" spans="1:13">
      <c r="A812" s="118" t="s">
        <v>22</v>
      </c>
      <c r="B812" s="118" t="s">
        <v>1540</v>
      </c>
      <c r="C812" s="118" t="s">
        <v>1541</v>
      </c>
      <c r="D812" s="118" t="s">
        <v>1660</v>
      </c>
      <c r="E812" s="118" t="s">
        <v>33</v>
      </c>
      <c r="F812" s="118" t="s">
        <v>34</v>
      </c>
      <c r="G812" s="118"/>
      <c r="H812" s="118">
        <v>1</v>
      </c>
      <c r="I812" s="118">
        <v>8.7100000000000009</v>
      </c>
      <c r="J812" s="118">
        <v>0</v>
      </c>
      <c r="K812" s="118">
        <v>8.7100000000000009</v>
      </c>
      <c r="L812" s="123">
        <f t="shared" si="13"/>
        <v>8.7100000000000009</v>
      </c>
      <c r="M812" s="122"/>
    </row>
    <row r="813" spans="1:13">
      <c r="A813" s="118" t="s">
        <v>22</v>
      </c>
      <c r="B813" s="118" t="s">
        <v>256</v>
      </c>
      <c r="C813" s="118" t="s">
        <v>257</v>
      </c>
      <c r="D813" s="118" t="s">
        <v>1476</v>
      </c>
      <c r="E813" s="118" t="s">
        <v>33</v>
      </c>
      <c r="F813" s="118" t="s">
        <v>34</v>
      </c>
      <c r="G813" s="118"/>
      <c r="H813" s="118">
        <v>1</v>
      </c>
      <c r="I813" s="118">
        <v>8.7100000000000009</v>
      </c>
      <c r="J813" s="118">
        <v>0</v>
      </c>
      <c r="K813" s="118">
        <v>8.7100000000000009</v>
      </c>
      <c r="L813" s="123">
        <f t="shared" si="13"/>
        <v>8.7100000000000009</v>
      </c>
      <c r="M813" s="122"/>
    </row>
    <row r="814" spans="1:13">
      <c r="A814" s="118" t="s">
        <v>22</v>
      </c>
      <c r="B814" s="118" t="s">
        <v>256</v>
      </c>
      <c r="C814" s="118" t="s">
        <v>257</v>
      </c>
      <c r="D814" s="118" t="s">
        <v>1660</v>
      </c>
      <c r="E814" s="118" t="s">
        <v>33</v>
      </c>
      <c r="F814" s="118" t="s">
        <v>34</v>
      </c>
      <c r="G814" s="118"/>
      <c r="H814" s="118">
        <v>2</v>
      </c>
      <c r="I814" s="118">
        <v>17.420000000000002</v>
      </c>
      <c r="J814" s="118">
        <v>0</v>
      </c>
      <c r="K814" s="118">
        <v>17.420000000000002</v>
      </c>
      <c r="L814" s="123">
        <f t="shared" si="13"/>
        <v>17.420000000000002</v>
      </c>
      <c r="M814" s="122"/>
    </row>
    <row r="815" spans="1:13">
      <c r="A815" s="118" t="s">
        <v>22</v>
      </c>
      <c r="B815" s="118" t="s">
        <v>256</v>
      </c>
      <c r="C815" s="118" t="s">
        <v>257</v>
      </c>
      <c r="D815" s="118" t="s">
        <v>1660</v>
      </c>
      <c r="E815" s="118" t="s">
        <v>35</v>
      </c>
      <c r="F815" s="118" t="s">
        <v>210</v>
      </c>
      <c r="G815" s="118" t="s">
        <v>211</v>
      </c>
      <c r="H815" s="118">
        <v>1</v>
      </c>
      <c r="I815" s="118">
        <v>9.2899999999999991</v>
      </c>
      <c r="J815" s="118">
        <v>0</v>
      </c>
      <c r="K815" s="118">
        <v>9.2899999999999991</v>
      </c>
      <c r="L815" s="123">
        <f t="shared" si="13"/>
        <v>9.2899999999999991</v>
      </c>
      <c r="M815" s="122"/>
    </row>
    <row r="816" spans="1:13">
      <c r="A816" s="118" t="s">
        <v>22</v>
      </c>
      <c r="B816" s="118" t="s">
        <v>1081</v>
      </c>
      <c r="C816" s="118" t="s">
        <v>1082</v>
      </c>
      <c r="D816" s="118" t="s">
        <v>1660</v>
      </c>
      <c r="E816" s="118" t="s">
        <v>33</v>
      </c>
      <c r="F816" s="118" t="s">
        <v>34</v>
      </c>
      <c r="G816" s="118"/>
      <c r="H816" s="118">
        <v>2</v>
      </c>
      <c r="I816" s="118">
        <v>17.420000000000002</v>
      </c>
      <c r="J816" s="118">
        <v>6</v>
      </c>
      <c r="K816" s="118">
        <v>23.42</v>
      </c>
      <c r="L816" s="123">
        <f t="shared" si="13"/>
        <v>23.42</v>
      </c>
      <c r="M816" s="122"/>
    </row>
    <row r="817" spans="1:13">
      <c r="A817" s="118" t="s">
        <v>22</v>
      </c>
      <c r="B817" s="118" t="s">
        <v>1081</v>
      </c>
      <c r="C817" s="118" t="s">
        <v>1082</v>
      </c>
      <c r="D817" s="118" t="s">
        <v>1660</v>
      </c>
      <c r="E817" s="118" t="s">
        <v>35</v>
      </c>
      <c r="F817" s="118" t="s">
        <v>210</v>
      </c>
      <c r="G817" s="118" t="s">
        <v>211</v>
      </c>
      <c r="H817" s="118">
        <v>3</v>
      </c>
      <c r="I817" s="118">
        <v>27.87</v>
      </c>
      <c r="J817" s="118">
        <v>0</v>
      </c>
      <c r="K817" s="118">
        <v>27.87</v>
      </c>
      <c r="L817" s="123">
        <f t="shared" si="13"/>
        <v>27.87</v>
      </c>
      <c r="M817" s="122"/>
    </row>
    <row r="818" spans="1:13">
      <c r="A818" s="118" t="s">
        <v>22</v>
      </c>
      <c r="B818" s="118" t="s">
        <v>348</v>
      </c>
      <c r="C818" s="118" t="s">
        <v>349</v>
      </c>
      <c r="D818" s="118" t="s">
        <v>1476</v>
      </c>
      <c r="E818" s="118" t="s">
        <v>33</v>
      </c>
      <c r="F818" s="118" t="s">
        <v>34</v>
      </c>
      <c r="G818" s="118"/>
      <c r="H818" s="118">
        <v>2</v>
      </c>
      <c r="I818" s="118">
        <v>17.420000000000002</v>
      </c>
      <c r="J818" s="118">
        <v>10</v>
      </c>
      <c r="K818" s="118">
        <v>27.42</v>
      </c>
      <c r="L818" s="123">
        <f t="shared" si="13"/>
        <v>27.42</v>
      </c>
      <c r="M818" s="122"/>
    </row>
    <row r="819" spans="1:13">
      <c r="A819" s="118" t="s">
        <v>22</v>
      </c>
      <c r="B819" s="118" t="s">
        <v>348</v>
      </c>
      <c r="C819" s="118" t="s">
        <v>349</v>
      </c>
      <c r="D819" s="118" t="s">
        <v>1660</v>
      </c>
      <c r="E819" s="118" t="s">
        <v>33</v>
      </c>
      <c r="F819" s="118" t="s">
        <v>34</v>
      </c>
      <c r="G819" s="118"/>
      <c r="H819" s="118">
        <v>6</v>
      </c>
      <c r="I819" s="118">
        <v>52.26</v>
      </c>
      <c r="J819" s="118">
        <v>8</v>
      </c>
      <c r="K819" s="118">
        <v>60.26</v>
      </c>
      <c r="L819" s="123">
        <f t="shared" si="13"/>
        <v>60.26</v>
      </c>
      <c r="M819" s="122"/>
    </row>
    <row r="820" spans="1:13">
      <c r="A820" s="118" t="s">
        <v>22</v>
      </c>
      <c r="B820" s="118" t="s">
        <v>348</v>
      </c>
      <c r="C820" s="118" t="s">
        <v>349</v>
      </c>
      <c r="D820" s="118" t="s">
        <v>1476</v>
      </c>
      <c r="E820" s="118" t="s">
        <v>35</v>
      </c>
      <c r="F820" s="118" t="s">
        <v>210</v>
      </c>
      <c r="G820" s="118" t="s">
        <v>211</v>
      </c>
      <c r="H820" s="118">
        <v>5</v>
      </c>
      <c r="I820" s="118">
        <v>46.45</v>
      </c>
      <c r="J820" s="118">
        <v>0</v>
      </c>
      <c r="K820" s="118">
        <v>46.45</v>
      </c>
      <c r="L820" s="123">
        <f t="shared" si="13"/>
        <v>46.45</v>
      </c>
      <c r="M820" s="122"/>
    </row>
    <row r="821" spans="1:13">
      <c r="A821" s="118" t="s">
        <v>22</v>
      </c>
      <c r="B821" s="118" t="s">
        <v>348</v>
      </c>
      <c r="C821" s="118" t="s">
        <v>349</v>
      </c>
      <c r="D821" s="118" t="s">
        <v>1660</v>
      </c>
      <c r="E821" s="118" t="s">
        <v>35</v>
      </c>
      <c r="F821" s="118" t="s">
        <v>210</v>
      </c>
      <c r="G821" s="118" t="s">
        <v>211</v>
      </c>
      <c r="H821" s="118">
        <v>8</v>
      </c>
      <c r="I821" s="118">
        <v>74.319999999999993</v>
      </c>
      <c r="J821" s="118">
        <v>0</v>
      </c>
      <c r="K821" s="118">
        <v>74.319999999999993</v>
      </c>
      <c r="L821" s="123">
        <f t="shared" si="13"/>
        <v>74.319999999999993</v>
      </c>
      <c r="M821" s="122"/>
    </row>
    <row r="822" spans="1:13">
      <c r="A822" s="118" t="s">
        <v>22</v>
      </c>
      <c r="B822" s="118" t="s">
        <v>770</v>
      </c>
      <c r="C822" s="118" t="s">
        <v>771</v>
      </c>
      <c r="D822" s="118" t="s">
        <v>1476</v>
      </c>
      <c r="E822" s="118" t="s">
        <v>33</v>
      </c>
      <c r="F822" s="118" t="s">
        <v>34</v>
      </c>
      <c r="G822" s="118"/>
      <c r="H822" s="118">
        <v>1</v>
      </c>
      <c r="I822" s="118">
        <v>8.7100000000000009</v>
      </c>
      <c r="J822" s="118">
        <v>6</v>
      </c>
      <c r="K822" s="118">
        <v>14.71</v>
      </c>
      <c r="L822" s="123">
        <f t="shared" si="13"/>
        <v>14.71</v>
      </c>
      <c r="M822" s="122"/>
    </row>
    <row r="823" spans="1:13">
      <c r="A823" s="118" t="s">
        <v>22</v>
      </c>
      <c r="B823" s="118" t="s">
        <v>258</v>
      </c>
      <c r="C823" s="118" t="s">
        <v>259</v>
      </c>
      <c r="D823" s="118" t="s">
        <v>1476</v>
      </c>
      <c r="E823" s="118" t="s">
        <v>33</v>
      </c>
      <c r="F823" s="118" t="s">
        <v>34</v>
      </c>
      <c r="G823" s="118"/>
      <c r="H823" s="118">
        <v>1</v>
      </c>
      <c r="I823" s="118">
        <v>8.7100000000000009</v>
      </c>
      <c r="J823" s="118">
        <v>0</v>
      </c>
      <c r="K823" s="118">
        <v>8.7100000000000009</v>
      </c>
      <c r="L823" s="123">
        <f t="shared" si="13"/>
        <v>8.7100000000000009</v>
      </c>
      <c r="M823" s="122"/>
    </row>
    <row r="824" spans="1:13">
      <c r="A824" s="118" t="s">
        <v>22</v>
      </c>
      <c r="B824" s="118" t="s">
        <v>258</v>
      </c>
      <c r="C824" s="118" t="s">
        <v>259</v>
      </c>
      <c r="D824" s="118" t="s">
        <v>1660</v>
      </c>
      <c r="E824" s="118" t="s">
        <v>33</v>
      </c>
      <c r="F824" s="118" t="s">
        <v>34</v>
      </c>
      <c r="G824" s="118"/>
      <c r="H824" s="118">
        <v>11</v>
      </c>
      <c r="I824" s="118">
        <v>95.81</v>
      </c>
      <c r="J824" s="118">
        <v>10</v>
      </c>
      <c r="K824" s="118">
        <v>105.81</v>
      </c>
      <c r="L824" s="123">
        <f t="shared" si="13"/>
        <v>105.81</v>
      </c>
      <c r="M824" s="122"/>
    </row>
    <row r="825" spans="1:13">
      <c r="A825" s="118" t="s">
        <v>22</v>
      </c>
      <c r="B825" s="118" t="s">
        <v>258</v>
      </c>
      <c r="C825" s="118" t="s">
        <v>259</v>
      </c>
      <c r="D825" s="118" t="s">
        <v>1476</v>
      </c>
      <c r="E825" s="118" t="s">
        <v>35</v>
      </c>
      <c r="F825" s="118" t="s">
        <v>210</v>
      </c>
      <c r="G825" s="118" t="s">
        <v>211</v>
      </c>
      <c r="H825" s="118">
        <v>1</v>
      </c>
      <c r="I825" s="118">
        <v>9.2899999999999991</v>
      </c>
      <c r="J825" s="118">
        <v>0</v>
      </c>
      <c r="K825" s="118">
        <v>9.2899999999999991</v>
      </c>
      <c r="L825" s="123">
        <f t="shared" si="13"/>
        <v>9.2899999999999991</v>
      </c>
      <c r="M825" s="122"/>
    </row>
    <row r="826" spans="1:13">
      <c r="A826" s="118" t="s">
        <v>22</v>
      </c>
      <c r="B826" s="118" t="s">
        <v>258</v>
      </c>
      <c r="C826" s="118" t="s">
        <v>259</v>
      </c>
      <c r="D826" s="118" t="s">
        <v>1660</v>
      </c>
      <c r="E826" s="118" t="s">
        <v>35</v>
      </c>
      <c r="F826" s="118" t="s">
        <v>210</v>
      </c>
      <c r="G826" s="118" t="s">
        <v>211</v>
      </c>
      <c r="H826" s="118">
        <v>8</v>
      </c>
      <c r="I826" s="118">
        <v>74.319999999999993</v>
      </c>
      <c r="J826" s="118">
        <v>0</v>
      </c>
      <c r="K826" s="118">
        <v>74.319999999999993</v>
      </c>
      <c r="L826" s="123">
        <f t="shared" si="13"/>
        <v>74.319999999999993</v>
      </c>
      <c r="M826" s="122"/>
    </row>
    <row r="827" spans="1:13">
      <c r="A827" s="118" t="s">
        <v>22</v>
      </c>
      <c r="B827" s="118" t="s">
        <v>963</v>
      </c>
      <c r="C827" s="118" t="s">
        <v>964</v>
      </c>
      <c r="D827" s="118" t="s">
        <v>1660</v>
      </c>
      <c r="E827" s="118" t="s">
        <v>33</v>
      </c>
      <c r="F827" s="118" t="s">
        <v>34</v>
      </c>
      <c r="G827" s="118"/>
      <c r="H827" s="118">
        <v>7</v>
      </c>
      <c r="I827" s="118">
        <v>60.97</v>
      </c>
      <c r="J827" s="118">
        <v>4</v>
      </c>
      <c r="K827" s="118">
        <v>64.97</v>
      </c>
      <c r="L827" s="123">
        <f t="shared" si="13"/>
        <v>64.97</v>
      </c>
      <c r="M827" s="122"/>
    </row>
    <row r="828" spans="1:13">
      <c r="A828" s="118" t="s">
        <v>22</v>
      </c>
      <c r="B828" s="118" t="s">
        <v>963</v>
      </c>
      <c r="C828" s="118" t="s">
        <v>964</v>
      </c>
      <c r="D828" s="118" t="s">
        <v>1660</v>
      </c>
      <c r="E828" s="118" t="s">
        <v>35</v>
      </c>
      <c r="F828" s="118" t="s">
        <v>210</v>
      </c>
      <c r="G828" s="118" t="s">
        <v>211</v>
      </c>
      <c r="H828" s="118">
        <v>9</v>
      </c>
      <c r="I828" s="118">
        <v>83.61</v>
      </c>
      <c r="J828" s="118">
        <v>0</v>
      </c>
      <c r="K828" s="118">
        <v>83.61</v>
      </c>
      <c r="L828" s="123">
        <f t="shared" si="13"/>
        <v>83.61</v>
      </c>
      <c r="M828" s="122"/>
    </row>
    <row r="829" spans="1:13">
      <c r="A829" s="118" t="s">
        <v>22</v>
      </c>
      <c r="B829" s="118" t="s">
        <v>1083</v>
      </c>
      <c r="C829" s="118" t="s">
        <v>1084</v>
      </c>
      <c r="D829" s="118" t="s">
        <v>1476</v>
      </c>
      <c r="E829" s="118" t="s">
        <v>33</v>
      </c>
      <c r="F829" s="118" t="s">
        <v>34</v>
      </c>
      <c r="G829" s="118"/>
      <c r="H829" s="118">
        <v>1</v>
      </c>
      <c r="I829" s="118">
        <v>8.7100000000000009</v>
      </c>
      <c r="J829" s="118">
        <v>0</v>
      </c>
      <c r="K829" s="118">
        <v>8.7100000000000009</v>
      </c>
      <c r="L829" s="123">
        <f t="shared" si="13"/>
        <v>8.7100000000000009</v>
      </c>
      <c r="M829" s="122"/>
    </row>
    <row r="830" spans="1:13">
      <c r="A830" s="118" t="s">
        <v>22</v>
      </c>
      <c r="B830" s="118" t="s">
        <v>1083</v>
      </c>
      <c r="C830" s="118" t="s">
        <v>1084</v>
      </c>
      <c r="D830" s="118" t="s">
        <v>1660</v>
      </c>
      <c r="E830" s="118" t="s">
        <v>33</v>
      </c>
      <c r="F830" s="118" t="s">
        <v>34</v>
      </c>
      <c r="G830" s="118"/>
      <c r="H830" s="118">
        <v>8</v>
      </c>
      <c r="I830" s="118">
        <v>69.680000000000007</v>
      </c>
      <c r="J830" s="118">
        <v>2</v>
      </c>
      <c r="K830" s="118">
        <v>71.680000000000007</v>
      </c>
      <c r="L830" s="123">
        <f t="shared" si="13"/>
        <v>71.680000000000007</v>
      </c>
      <c r="M830" s="122"/>
    </row>
    <row r="831" spans="1:13">
      <c r="A831" s="118" t="s">
        <v>22</v>
      </c>
      <c r="B831" s="118" t="s">
        <v>1083</v>
      </c>
      <c r="C831" s="118" t="s">
        <v>1084</v>
      </c>
      <c r="D831" s="118" t="s">
        <v>1476</v>
      </c>
      <c r="E831" s="118" t="s">
        <v>35</v>
      </c>
      <c r="F831" s="118" t="s">
        <v>210</v>
      </c>
      <c r="G831" s="118" t="s">
        <v>211</v>
      </c>
      <c r="H831" s="118">
        <v>3</v>
      </c>
      <c r="I831" s="118">
        <v>27.87</v>
      </c>
      <c r="J831" s="118">
        <v>0</v>
      </c>
      <c r="K831" s="118">
        <v>27.87</v>
      </c>
      <c r="L831" s="123">
        <f t="shared" si="13"/>
        <v>27.87</v>
      </c>
      <c r="M831" s="122"/>
    </row>
    <row r="832" spans="1:13">
      <c r="A832" s="118" t="s">
        <v>22</v>
      </c>
      <c r="B832" s="118" t="s">
        <v>1083</v>
      </c>
      <c r="C832" s="118" t="s">
        <v>1084</v>
      </c>
      <c r="D832" s="118" t="s">
        <v>1660</v>
      </c>
      <c r="E832" s="118" t="s">
        <v>35</v>
      </c>
      <c r="F832" s="118" t="s">
        <v>210</v>
      </c>
      <c r="G832" s="118" t="s">
        <v>211</v>
      </c>
      <c r="H832" s="118">
        <v>11</v>
      </c>
      <c r="I832" s="118">
        <v>102.19</v>
      </c>
      <c r="J832" s="118">
        <v>0</v>
      </c>
      <c r="K832" s="118">
        <v>102.19</v>
      </c>
      <c r="L832" s="123">
        <f t="shared" si="13"/>
        <v>102.19</v>
      </c>
      <c r="M832" s="122"/>
    </row>
    <row r="833" spans="1:13">
      <c r="A833" s="118" t="s">
        <v>22</v>
      </c>
      <c r="B833" s="118" t="s">
        <v>1083</v>
      </c>
      <c r="C833" s="118" t="s">
        <v>1084</v>
      </c>
      <c r="D833" s="118" t="s">
        <v>1660</v>
      </c>
      <c r="E833" s="118" t="s">
        <v>35</v>
      </c>
      <c r="F833" s="118" t="s">
        <v>644</v>
      </c>
      <c r="G833" s="118" t="s">
        <v>645</v>
      </c>
      <c r="H833" s="118">
        <v>1</v>
      </c>
      <c r="I833" s="118">
        <v>2</v>
      </c>
      <c r="J833" s="118">
        <v>0</v>
      </c>
      <c r="K833" s="118">
        <v>2</v>
      </c>
      <c r="L833" s="123">
        <f t="shared" si="13"/>
        <v>2</v>
      </c>
      <c r="M833" s="122"/>
    </row>
    <row r="834" spans="1:13">
      <c r="A834" s="118" t="s">
        <v>22</v>
      </c>
      <c r="B834" s="118" t="s">
        <v>1083</v>
      </c>
      <c r="C834" s="118" t="s">
        <v>1084</v>
      </c>
      <c r="D834" s="118" t="s">
        <v>1660</v>
      </c>
      <c r="E834" s="118" t="s">
        <v>35</v>
      </c>
      <c r="F834" s="118" t="s">
        <v>646</v>
      </c>
      <c r="G834" s="118" t="s">
        <v>647</v>
      </c>
      <c r="H834" s="118">
        <v>1</v>
      </c>
      <c r="I834" s="118">
        <v>1</v>
      </c>
      <c r="J834" s="118">
        <v>0</v>
      </c>
      <c r="K834" s="118">
        <v>1</v>
      </c>
      <c r="L834" s="123">
        <f t="shared" si="13"/>
        <v>1</v>
      </c>
      <c r="M834" s="122"/>
    </row>
    <row r="835" spans="1:13">
      <c r="A835" s="118" t="s">
        <v>22</v>
      </c>
      <c r="B835" s="118" t="s">
        <v>260</v>
      </c>
      <c r="C835" s="118" t="s">
        <v>261</v>
      </c>
      <c r="D835" s="118" t="s">
        <v>1660</v>
      </c>
      <c r="E835" s="118" t="s">
        <v>33</v>
      </c>
      <c r="F835" s="118" t="s">
        <v>34</v>
      </c>
      <c r="G835" s="118"/>
      <c r="H835" s="118">
        <v>8</v>
      </c>
      <c r="I835" s="118">
        <v>69.680000000000007</v>
      </c>
      <c r="J835" s="118">
        <v>4</v>
      </c>
      <c r="K835" s="118">
        <v>73.680000000000007</v>
      </c>
      <c r="L835" s="123">
        <f t="shared" si="13"/>
        <v>73.680000000000007</v>
      </c>
      <c r="M835" s="122"/>
    </row>
    <row r="836" spans="1:13">
      <c r="A836" s="118" t="s">
        <v>22</v>
      </c>
      <c r="B836" s="118" t="s">
        <v>260</v>
      </c>
      <c r="C836" s="118" t="s">
        <v>261</v>
      </c>
      <c r="D836" s="118" t="s">
        <v>1660</v>
      </c>
      <c r="E836" s="118" t="s">
        <v>35</v>
      </c>
      <c r="F836" s="118" t="s">
        <v>644</v>
      </c>
      <c r="G836" s="118" t="s">
        <v>645</v>
      </c>
      <c r="H836" s="118">
        <v>1</v>
      </c>
      <c r="I836" s="118">
        <v>2</v>
      </c>
      <c r="J836" s="118">
        <v>0</v>
      </c>
      <c r="K836" s="118">
        <v>2</v>
      </c>
      <c r="L836" s="123">
        <f t="shared" si="13"/>
        <v>2</v>
      </c>
      <c r="M836" s="122"/>
    </row>
    <row r="837" spans="1:13">
      <c r="A837" s="118" t="s">
        <v>22</v>
      </c>
      <c r="B837" s="118" t="s">
        <v>1301</v>
      </c>
      <c r="C837" s="118" t="s">
        <v>1302</v>
      </c>
      <c r="D837" s="118" t="s">
        <v>1660</v>
      </c>
      <c r="E837" s="118" t="s">
        <v>33</v>
      </c>
      <c r="F837" s="118" t="s">
        <v>34</v>
      </c>
      <c r="G837" s="118"/>
      <c r="H837" s="118">
        <v>3</v>
      </c>
      <c r="I837" s="118">
        <v>26.13</v>
      </c>
      <c r="J837" s="118">
        <v>0</v>
      </c>
      <c r="K837" s="118">
        <v>26.13</v>
      </c>
      <c r="L837" s="123">
        <f t="shared" ref="L837:L900" si="14">K837</f>
        <v>26.13</v>
      </c>
      <c r="M837" s="122"/>
    </row>
    <row r="838" spans="1:13">
      <c r="A838" s="118" t="s">
        <v>22</v>
      </c>
      <c r="B838" s="118" t="s">
        <v>710</v>
      </c>
      <c r="C838" s="118" t="s">
        <v>711</v>
      </c>
      <c r="D838" s="118" t="s">
        <v>1476</v>
      </c>
      <c r="E838" s="118" t="s">
        <v>33</v>
      </c>
      <c r="F838" s="118" t="s">
        <v>34</v>
      </c>
      <c r="G838" s="118"/>
      <c r="H838" s="118">
        <v>1</v>
      </c>
      <c r="I838" s="118">
        <v>8.7100000000000009</v>
      </c>
      <c r="J838" s="118">
        <v>0</v>
      </c>
      <c r="K838" s="118">
        <v>8.7100000000000009</v>
      </c>
      <c r="L838" s="123">
        <f t="shared" si="14"/>
        <v>8.7100000000000009</v>
      </c>
      <c r="M838" s="122"/>
    </row>
    <row r="839" spans="1:13">
      <c r="A839" s="118" t="s">
        <v>22</v>
      </c>
      <c r="B839" s="118" t="s">
        <v>710</v>
      </c>
      <c r="C839" s="118" t="s">
        <v>711</v>
      </c>
      <c r="D839" s="118" t="s">
        <v>1660</v>
      </c>
      <c r="E839" s="118" t="s">
        <v>33</v>
      </c>
      <c r="F839" s="118" t="s">
        <v>34</v>
      </c>
      <c r="G839" s="118"/>
      <c r="H839" s="118">
        <v>6</v>
      </c>
      <c r="I839" s="118">
        <v>52.26</v>
      </c>
      <c r="J839" s="118">
        <v>2</v>
      </c>
      <c r="K839" s="118">
        <v>54.26</v>
      </c>
      <c r="L839" s="123">
        <f t="shared" si="14"/>
        <v>54.26</v>
      </c>
      <c r="M839" s="122"/>
    </row>
    <row r="840" spans="1:13">
      <c r="A840" s="118" t="s">
        <v>22</v>
      </c>
      <c r="B840" s="118" t="s">
        <v>710</v>
      </c>
      <c r="C840" s="118" t="s">
        <v>711</v>
      </c>
      <c r="D840" s="118" t="s">
        <v>1476</v>
      </c>
      <c r="E840" s="118" t="s">
        <v>35</v>
      </c>
      <c r="F840" s="118" t="s">
        <v>210</v>
      </c>
      <c r="G840" s="118" t="s">
        <v>211</v>
      </c>
      <c r="H840" s="118">
        <v>1</v>
      </c>
      <c r="I840" s="118">
        <v>9.2899999999999991</v>
      </c>
      <c r="J840" s="118">
        <v>0</v>
      </c>
      <c r="K840" s="118">
        <v>9.2899999999999991</v>
      </c>
      <c r="L840" s="123">
        <f t="shared" si="14"/>
        <v>9.2899999999999991</v>
      </c>
      <c r="M840" s="122"/>
    </row>
    <row r="841" spans="1:13">
      <c r="A841" s="118" t="s">
        <v>22</v>
      </c>
      <c r="B841" s="118" t="s">
        <v>710</v>
      </c>
      <c r="C841" s="118" t="s">
        <v>711</v>
      </c>
      <c r="D841" s="118" t="s">
        <v>1660</v>
      </c>
      <c r="E841" s="118" t="s">
        <v>35</v>
      </c>
      <c r="F841" s="118" t="s">
        <v>210</v>
      </c>
      <c r="G841" s="118" t="s">
        <v>211</v>
      </c>
      <c r="H841" s="118">
        <v>6</v>
      </c>
      <c r="I841" s="118">
        <v>55.74</v>
      </c>
      <c r="J841" s="118">
        <v>0</v>
      </c>
      <c r="K841" s="118">
        <v>55.74</v>
      </c>
      <c r="L841" s="123">
        <f t="shared" si="14"/>
        <v>55.74</v>
      </c>
      <c r="M841" s="122"/>
    </row>
    <row r="842" spans="1:13">
      <c r="A842" s="118" t="s">
        <v>22</v>
      </c>
      <c r="B842" s="118" t="s">
        <v>1542</v>
      </c>
      <c r="C842" s="118" t="s">
        <v>1543</v>
      </c>
      <c r="D842" s="118" t="s">
        <v>1660</v>
      </c>
      <c r="E842" s="118" t="s">
        <v>33</v>
      </c>
      <c r="F842" s="118" t="s">
        <v>34</v>
      </c>
      <c r="G842" s="118"/>
      <c r="H842" s="118">
        <v>1</v>
      </c>
      <c r="I842" s="118">
        <v>8.7100000000000009</v>
      </c>
      <c r="J842" s="118">
        <v>0</v>
      </c>
      <c r="K842" s="118">
        <v>8.7100000000000009</v>
      </c>
      <c r="L842" s="123">
        <f t="shared" si="14"/>
        <v>8.7100000000000009</v>
      </c>
      <c r="M842" s="122"/>
    </row>
    <row r="843" spans="1:13">
      <c r="A843" s="118" t="s">
        <v>22</v>
      </c>
      <c r="B843" s="118" t="s">
        <v>1747</v>
      </c>
      <c r="C843" s="118" t="s">
        <v>1748</v>
      </c>
      <c r="D843" s="118" t="s">
        <v>1364</v>
      </c>
      <c r="E843" s="118" t="s">
        <v>33</v>
      </c>
      <c r="F843" s="118" t="s">
        <v>34</v>
      </c>
      <c r="G843" s="118"/>
      <c r="H843" s="118">
        <v>1</v>
      </c>
      <c r="I843" s="118">
        <v>8.7100000000000009</v>
      </c>
      <c r="J843" s="118">
        <v>4</v>
      </c>
      <c r="K843" s="118">
        <v>12.71</v>
      </c>
      <c r="L843" s="123">
        <f t="shared" si="14"/>
        <v>12.71</v>
      </c>
      <c r="M843" s="122"/>
    </row>
    <row r="844" spans="1:13">
      <c r="A844" s="118" t="s">
        <v>22</v>
      </c>
      <c r="B844" s="118" t="s">
        <v>1747</v>
      </c>
      <c r="C844" s="118" t="s">
        <v>1748</v>
      </c>
      <c r="D844" s="118" t="s">
        <v>1660</v>
      </c>
      <c r="E844" s="118" t="s">
        <v>33</v>
      </c>
      <c r="F844" s="118" t="s">
        <v>34</v>
      </c>
      <c r="G844" s="118"/>
      <c r="H844" s="118">
        <v>1</v>
      </c>
      <c r="I844" s="118">
        <v>8.7100000000000009</v>
      </c>
      <c r="J844" s="118">
        <v>0</v>
      </c>
      <c r="K844" s="118">
        <v>8.7100000000000009</v>
      </c>
      <c r="L844" s="123">
        <f t="shared" si="14"/>
        <v>8.7100000000000009</v>
      </c>
      <c r="M844" s="122"/>
    </row>
    <row r="845" spans="1:13">
      <c r="A845" s="118" t="s">
        <v>22</v>
      </c>
      <c r="B845" s="118" t="s">
        <v>1747</v>
      </c>
      <c r="C845" s="118" t="s">
        <v>1748</v>
      </c>
      <c r="D845" s="118" t="s">
        <v>1364</v>
      </c>
      <c r="E845" s="118" t="s">
        <v>35</v>
      </c>
      <c r="F845" s="118" t="s">
        <v>210</v>
      </c>
      <c r="G845" s="118" t="s">
        <v>211</v>
      </c>
      <c r="H845" s="118">
        <v>2</v>
      </c>
      <c r="I845" s="118">
        <v>18.579999999999998</v>
      </c>
      <c r="J845" s="118">
        <v>0</v>
      </c>
      <c r="K845" s="118">
        <v>18.579999999999998</v>
      </c>
      <c r="L845" s="123">
        <f t="shared" si="14"/>
        <v>18.579999999999998</v>
      </c>
      <c r="M845" s="122"/>
    </row>
    <row r="846" spans="1:13">
      <c r="A846" s="118" t="s">
        <v>22</v>
      </c>
      <c r="B846" s="118" t="s">
        <v>1747</v>
      </c>
      <c r="C846" s="118" t="s">
        <v>1748</v>
      </c>
      <c r="D846" s="118" t="s">
        <v>1660</v>
      </c>
      <c r="E846" s="118" t="s">
        <v>35</v>
      </c>
      <c r="F846" s="118" t="s">
        <v>210</v>
      </c>
      <c r="G846" s="118" t="s">
        <v>211</v>
      </c>
      <c r="H846" s="118">
        <v>2</v>
      </c>
      <c r="I846" s="118">
        <v>18.579999999999998</v>
      </c>
      <c r="J846" s="118">
        <v>0</v>
      </c>
      <c r="K846" s="118">
        <v>18.579999999999998</v>
      </c>
      <c r="L846" s="123">
        <f t="shared" si="14"/>
        <v>18.579999999999998</v>
      </c>
      <c r="M846" s="122"/>
    </row>
    <row r="847" spans="1:13">
      <c r="A847" s="118" t="s">
        <v>22</v>
      </c>
      <c r="B847" s="118" t="s">
        <v>1085</v>
      </c>
      <c r="C847" s="118" t="s">
        <v>1086</v>
      </c>
      <c r="D847" s="118" t="s">
        <v>1660</v>
      </c>
      <c r="E847" s="118" t="s">
        <v>33</v>
      </c>
      <c r="F847" s="118" t="s">
        <v>34</v>
      </c>
      <c r="G847" s="118"/>
      <c r="H847" s="118">
        <v>9</v>
      </c>
      <c r="I847" s="118">
        <v>78.39</v>
      </c>
      <c r="J847" s="118">
        <v>10</v>
      </c>
      <c r="K847" s="118">
        <v>88.39</v>
      </c>
      <c r="L847" s="123">
        <f t="shared" si="14"/>
        <v>88.39</v>
      </c>
      <c r="M847" s="122"/>
    </row>
    <row r="848" spans="1:13">
      <c r="A848" s="118" t="s">
        <v>22</v>
      </c>
      <c r="B848" s="118" t="s">
        <v>1085</v>
      </c>
      <c r="C848" s="118" t="s">
        <v>1086</v>
      </c>
      <c r="D848" s="118" t="s">
        <v>1660</v>
      </c>
      <c r="E848" s="118" t="s">
        <v>35</v>
      </c>
      <c r="F848" s="118" t="s">
        <v>210</v>
      </c>
      <c r="G848" s="118" t="s">
        <v>211</v>
      </c>
      <c r="H848" s="118">
        <v>13</v>
      </c>
      <c r="I848" s="118">
        <v>120.77</v>
      </c>
      <c r="J848" s="118">
        <v>0</v>
      </c>
      <c r="K848" s="118">
        <v>120.77</v>
      </c>
      <c r="L848" s="123">
        <f t="shared" si="14"/>
        <v>120.77</v>
      </c>
      <c r="M848" s="122"/>
    </row>
    <row r="849" spans="1:13">
      <c r="A849" s="118" t="s">
        <v>22</v>
      </c>
      <c r="B849" s="118" t="s">
        <v>1544</v>
      </c>
      <c r="C849" s="118" t="s">
        <v>1545</v>
      </c>
      <c r="D849" s="118" t="s">
        <v>1660</v>
      </c>
      <c r="E849" s="118" t="s">
        <v>33</v>
      </c>
      <c r="F849" s="118" t="s">
        <v>34</v>
      </c>
      <c r="G849" s="118"/>
      <c r="H849" s="118">
        <v>1</v>
      </c>
      <c r="I849" s="118">
        <v>8.7100000000000009</v>
      </c>
      <c r="J849" s="118">
        <v>0</v>
      </c>
      <c r="K849" s="118">
        <v>8.7100000000000009</v>
      </c>
      <c r="L849" s="123">
        <f t="shared" si="14"/>
        <v>8.7100000000000009</v>
      </c>
      <c r="M849" s="122"/>
    </row>
    <row r="850" spans="1:13">
      <c r="A850" s="118" t="s">
        <v>22</v>
      </c>
      <c r="B850" s="118" t="s">
        <v>1544</v>
      </c>
      <c r="C850" s="118" t="s">
        <v>1545</v>
      </c>
      <c r="D850" s="118" t="s">
        <v>1476</v>
      </c>
      <c r="E850" s="118" t="s">
        <v>35</v>
      </c>
      <c r="F850" s="118" t="s">
        <v>644</v>
      </c>
      <c r="G850" s="118" t="s">
        <v>645</v>
      </c>
      <c r="H850" s="118">
        <v>1</v>
      </c>
      <c r="I850" s="118">
        <v>2</v>
      </c>
      <c r="J850" s="118">
        <v>0</v>
      </c>
      <c r="K850" s="118">
        <v>2</v>
      </c>
      <c r="L850" s="123">
        <f t="shared" si="14"/>
        <v>2</v>
      </c>
      <c r="M850" s="122"/>
    </row>
    <row r="851" spans="1:13">
      <c r="A851" s="118" t="s">
        <v>22</v>
      </c>
      <c r="B851" s="118" t="s">
        <v>1544</v>
      </c>
      <c r="C851" s="118" t="s">
        <v>1545</v>
      </c>
      <c r="D851" s="118" t="s">
        <v>1660</v>
      </c>
      <c r="E851" s="118" t="s">
        <v>35</v>
      </c>
      <c r="F851" s="118" t="s">
        <v>210</v>
      </c>
      <c r="G851" s="118" t="s">
        <v>211</v>
      </c>
      <c r="H851" s="118">
        <v>1</v>
      </c>
      <c r="I851" s="118">
        <v>9.2899999999999991</v>
      </c>
      <c r="J851" s="118">
        <v>0</v>
      </c>
      <c r="K851" s="118">
        <v>9.2899999999999991</v>
      </c>
      <c r="L851" s="123">
        <f t="shared" si="14"/>
        <v>9.2899999999999991</v>
      </c>
      <c r="M851" s="122"/>
    </row>
    <row r="852" spans="1:13">
      <c r="A852" s="118" t="s">
        <v>22</v>
      </c>
      <c r="B852" s="118" t="s">
        <v>1544</v>
      </c>
      <c r="C852" s="118" t="s">
        <v>1545</v>
      </c>
      <c r="D852" s="118" t="s">
        <v>1660</v>
      </c>
      <c r="E852" s="118" t="s">
        <v>35</v>
      </c>
      <c r="F852" s="118" t="s">
        <v>644</v>
      </c>
      <c r="G852" s="118" t="s">
        <v>645</v>
      </c>
      <c r="H852" s="118">
        <v>1</v>
      </c>
      <c r="I852" s="118">
        <v>2</v>
      </c>
      <c r="J852" s="118">
        <v>0</v>
      </c>
      <c r="K852" s="118">
        <v>2</v>
      </c>
      <c r="L852" s="123">
        <f t="shared" si="14"/>
        <v>2</v>
      </c>
      <c r="M852" s="122"/>
    </row>
    <row r="853" spans="1:13">
      <c r="A853" s="118" t="s">
        <v>22</v>
      </c>
      <c r="B853" s="118" t="s">
        <v>1544</v>
      </c>
      <c r="C853" s="118" t="s">
        <v>1545</v>
      </c>
      <c r="D853" s="118" t="s">
        <v>1660</v>
      </c>
      <c r="E853" s="118" t="s">
        <v>35</v>
      </c>
      <c r="F853" s="118" t="s">
        <v>646</v>
      </c>
      <c r="G853" s="118" t="s">
        <v>647</v>
      </c>
      <c r="H853" s="118">
        <v>2</v>
      </c>
      <c r="I853" s="118">
        <v>2</v>
      </c>
      <c r="J853" s="118">
        <v>0</v>
      </c>
      <c r="K853" s="118">
        <v>2</v>
      </c>
      <c r="L853" s="123">
        <f t="shared" si="14"/>
        <v>2</v>
      </c>
      <c r="M853" s="122"/>
    </row>
    <row r="854" spans="1:13">
      <c r="A854" s="118" t="s">
        <v>22</v>
      </c>
      <c r="B854" s="118" t="s">
        <v>262</v>
      </c>
      <c r="C854" s="118" t="s">
        <v>263</v>
      </c>
      <c r="D854" s="118" t="s">
        <v>1660</v>
      </c>
      <c r="E854" s="118" t="s">
        <v>33</v>
      </c>
      <c r="F854" s="118" t="s">
        <v>34</v>
      </c>
      <c r="G854" s="118"/>
      <c r="H854" s="118">
        <v>6</v>
      </c>
      <c r="I854" s="118">
        <v>52.26</v>
      </c>
      <c r="J854" s="118">
        <v>2</v>
      </c>
      <c r="K854" s="118">
        <v>54.26</v>
      </c>
      <c r="L854" s="123">
        <f t="shared" si="14"/>
        <v>54.26</v>
      </c>
      <c r="M854" s="122"/>
    </row>
    <row r="855" spans="1:13">
      <c r="A855" s="118" t="s">
        <v>22</v>
      </c>
      <c r="B855" s="118" t="s">
        <v>262</v>
      </c>
      <c r="C855" s="118" t="s">
        <v>263</v>
      </c>
      <c r="D855" s="118" t="s">
        <v>1660</v>
      </c>
      <c r="E855" s="118" t="s">
        <v>35</v>
      </c>
      <c r="F855" s="118" t="s">
        <v>210</v>
      </c>
      <c r="G855" s="118" t="s">
        <v>211</v>
      </c>
      <c r="H855" s="118">
        <v>6</v>
      </c>
      <c r="I855" s="118">
        <v>55.74</v>
      </c>
      <c r="J855" s="118">
        <v>0</v>
      </c>
      <c r="K855" s="118">
        <v>55.74</v>
      </c>
      <c r="L855" s="123">
        <f t="shared" si="14"/>
        <v>55.74</v>
      </c>
      <c r="M855" s="122"/>
    </row>
    <row r="856" spans="1:13">
      <c r="A856" s="118" t="s">
        <v>22</v>
      </c>
      <c r="B856" s="118" t="s">
        <v>1033</v>
      </c>
      <c r="C856" s="118" t="s">
        <v>1034</v>
      </c>
      <c r="D856" s="118" t="s">
        <v>1660</v>
      </c>
      <c r="E856" s="118" t="s">
        <v>33</v>
      </c>
      <c r="F856" s="118" t="s">
        <v>34</v>
      </c>
      <c r="G856" s="118"/>
      <c r="H856" s="118">
        <v>2</v>
      </c>
      <c r="I856" s="118">
        <v>17.420000000000002</v>
      </c>
      <c r="J856" s="118">
        <v>0</v>
      </c>
      <c r="K856" s="118">
        <v>17.420000000000002</v>
      </c>
      <c r="L856" s="123">
        <f t="shared" si="14"/>
        <v>17.420000000000002</v>
      </c>
      <c r="M856" s="122"/>
    </row>
    <row r="857" spans="1:13">
      <c r="A857" s="118" t="s">
        <v>22</v>
      </c>
      <c r="B857" s="118" t="s">
        <v>1033</v>
      </c>
      <c r="C857" s="118" t="s">
        <v>1034</v>
      </c>
      <c r="D857" s="118" t="s">
        <v>1660</v>
      </c>
      <c r="E857" s="118" t="s">
        <v>35</v>
      </c>
      <c r="F857" s="118" t="s">
        <v>644</v>
      </c>
      <c r="G857" s="118" t="s">
        <v>645</v>
      </c>
      <c r="H857" s="118">
        <v>3</v>
      </c>
      <c r="I857" s="118">
        <v>6</v>
      </c>
      <c r="J857" s="118">
        <v>0</v>
      </c>
      <c r="K857" s="118">
        <v>6</v>
      </c>
      <c r="L857" s="123">
        <f t="shared" si="14"/>
        <v>6</v>
      </c>
      <c r="M857" s="122"/>
    </row>
    <row r="858" spans="1:13">
      <c r="A858" s="118" t="s">
        <v>22</v>
      </c>
      <c r="B858" s="118" t="s">
        <v>682</v>
      </c>
      <c r="C858" s="118" t="s">
        <v>683</v>
      </c>
      <c r="D858" s="118" t="s">
        <v>1476</v>
      </c>
      <c r="E858" s="118" t="s">
        <v>33</v>
      </c>
      <c r="F858" s="118" t="s">
        <v>34</v>
      </c>
      <c r="G858" s="118"/>
      <c r="H858" s="118">
        <v>2</v>
      </c>
      <c r="I858" s="118">
        <v>17.420000000000002</v>
      </c>
      <c r="J858" s="118">
        <v>0</v>
      </c>
      <c r="K858" s="118">
        <v>17.420000000000002</v>
      </c>
      <c r="L858" s="123">
        <f t="shared" si="14"/>
        <v>17.420000000000002</v>
      </c>
      <c r="M858" s="122"/>
    </row>
    <row r="859" spans="1:13">
      <c r="A859" s="118" t="s">
        <v>22</v>
      </c>
      <c r="B859" s="118" t="s">
        <v>682</v>
      </c>
      <c r="C859" s="118" t="s">
        <v>683</v>
      </c>
      <c r="D859" s="118" t="s">
        <v>1660</v>
      </c>
      <c r="E859" s="118" t="s">
        <v>33</v>
      </c>
      <c r="F859" s="118" t="s">
        <v>34</v>
      </c>
      <c r="G859" s="118"/>
      <c r="H859" s="118">
        <v>2</v>
      </c>
      <c r="I859" s="118">
        <v>17.420000000000002</v>
      </c>
      <c r="J859" s="118">
        <v>0</v>
      </c>
      <c r="K859" s="118">
        <v>17.420000000000002</v>
      </c>
      <c r="L859" s="123">
        <f t="shared" si="14"/>
        <v>17.420000000000002</v>
      </c>
      <c r="M859" s="122"/>
    </row>
    <row r="860" spans="1:13">
      <c r="A860" s="118" t="s">
        <v>22</v>
      </c>
      <c r="B860" s="118" t="s">
        <v>682</v>
      </c>
      <c r="C860" s="118" t="s">
        <v>683</v>
      </c>
      <c r="D860" s="118" t="s">
        <v>1660</v>
      </c>
      <c r="E860" s="118" t="s">
        <v>35</v>
      </c>
      <c r="F860" s="118" t="s">
        <v>1803</v>
      </c>
      <c r="G860" s="118" t="s">
        <v>1804</v>
      </c>
      <c r="H860" s="118">
        <v>1</v>
      </c>
      <c r="I860" s="118">
        <v>32.01</v>
      </c>
      <c r="J860" s="118">
        <v>0</v>
      </c>
      <c r="K860" s="118">
        <v>32.01</v>
      </c>
      <c r="L860" s="123">
        <f t="shared" si="14"/>
        <v>32.01</v>
      </c>
      <c r="M860" s="122"/>
    </row>
    <row r="861" spans="1:13">
      <c r="A861" s="118" t="s">
        <v>22</v>
      </c>
      <c r="B861" s="118" t="s">
        <v>1749</v>
      </c>
      <c r="C861" s="118" t="s">
        <v>1750</v>
      </c>
      <c r="D861" s="118" t="s">
        <v>1660</v>
      </c>
      <c r="E861" s="118" t="s">
        <v>33</v>
      </c>
      <c r="F861" s="118" t="s">
        <v>34</v>
      </c>
      <c r="G861" s="118"/>
      <c r="H861" s="118">
        <v>2</v>
      </c>
      <c r="I861" s="118">
        <v>17.420000000000002</v>
      </c>
      <c r="J861" s="118">
        <v>2</v>
      </c>
      <c r="K861" s="118">
        <v>19.420000000000002</v>
      </c>
      <c r="L861" s="123">
        <f t="shared" si="14"/>
        <v>19.420000000000002</v>
      </c>
      <c r="M861" s="122"/>
    </row>
    <row r="862" spans="1:13">
      <c r="A862" s="118" t="s">
        <v>22</v>
      </c>
      <c r="B862" s="118" t="s">
        <v>1749</v>
      </c>
      <c r="C862" s="118" t="s">
        <v>1750</v>
      </c>
      <c r="D862" s="118" t="s">
        <v>1660</v>
      </c>
      <c r="E862" s="118" t="s">
        <v>35</v>
      </c>
      <c r="F862" s="118" t="s">
        <v>210</v>
      </c>
      <c r="G862" s="118" t="s">
        <v>211</v>
      </c>
      <c r="H862" s="118">
        <v>2</v>
      </c>
      <c r="I862" s="118">
        <v>18.579999999999998</v>
      </c>
      <c r="J862" s="118">
        <v>0</v>
      </c>
      <c r="K862" s="118">
        <v>18.579999999999998</v>
      </c>
      <c r="L862" s="123">
        <f t="shared" si="14"/>
        <v>18.579999999999998</v>
      </c>
      <c r="M862" s="122"/>
    </row>
    <row r="863" spans="1:13">
      <c r="A863" s="118" t="s">
        <v>22</v>
      </c>
      <c r="B863" s="118" t="s">
        <v>1749</v>
      </c>
      <c r="C863" s="118" t="s">
        <v>1750</v>
      </c>
      <c r="D863" s="118" t="s">
        <v>1660</v>
      </c>
      <c r="E863" s="118" t="s">
        <v>35</v>
      </c>
      <c r="F863" s="118" t="s">
        <v>53</v>
      </c>
      <c r="G863" s="118" t="s">
        <v>1094</v>
      </c>
      <c r="H863" s="118">
        <v>4</v>
      </c>
      <c r="I863" s="118">
        <v>5</v>
      </c>
      <c r="J863" s="118">
        <v>0</v>
      </c>
      <c r="K863" s="118">
        <v>5</v>
      </c>
      <c r="L863" s="123">
        <f t="shared" si="14"/>
        <v>5</v>
      </c>
      <c r="M863" s="122"/>
    </row>
    <row r="864" spans="1:13">
      <c r="A864" s="118" t="s">
        <v>22</v>
      </c>
      <c r="B864" s="118" t="s">
        <v>1303</v>
      </c>
      <c r="C864" s="118" t="s">
        <v>1304</v>
      </c>
      <c r="D864" s="118" t="s">
        <v>1476</v>
      </c>
      <c r="E864" s="118" t="s">
        <v>33</v>
      </c>
      <c r="F864" s="118" t="s">
        <v>34</v>
      </c>
      <c r="G864" s="118"/>
      <c r="H864" s="118">
        <v>1</v>
      </c>
      <c r="I864" s="118">
        <v>8.7100000000000009</v>
      </c>
      <c r="J864" s="118">
        <v>4</v>
      </c>
      <c r="K864" s="118">
        <v>12.71</v>
      </c>
      <c r="L864" s="123">
        <f t="shared" si="14"/>
        <v>12.71</v>
      </c>
      <c r="M864" s="122"/>
    </row>
    <row r="865" spans="1:13">
      <c r="A865" s="118" t="s">
        <v>22</v>
      </c>
      <c r="B865" s="118" t="s">
        <v>1303</v>
      </c>
      <c r="C865" s="118" t="s">
        <v>1304</v>
      </c>
      <c r="D865" s="118" t="s">
        <v>1660</v>
      </c>
      <c r="E865" s="118" t="s">
        <v>33</v>
      </c>
      <c r="F865" s="118" t="s">
        <v>34</v>
      </c>
      <c r="G865" s="118"/>
      <c r="H865" s="118">
        <v>3</v>
      </c>
      <c r="I865" s="118">
        <v>26.13</v>
      </c>
      <c r="J865" s="118">
        <v>4</v>
      </c>
      <c r="K865" s="118">
        <v>30.13</v>
      </c>
      <c r="L865" s="123">
        <f t="shared" si="14"/>
        <v>30.13</v>
      </c>
      <c r="M865" s="122"/>
    </row>
    <row r="866" spans="1:13">
      <c r="A866" s="118" t="s">
        <v>22</v>
      </c>
      <c r="B866" s="118" t="s">
        <v>1303</v>
      </c>
      <c r="C866" s="118" t="s">
        <v>1304</v>
      </c>
      <c r="D866" s="118" t="s">
        <v>1476</v>
      </c>
      <c r="E866" s="118" t="s">
        <v>35</v>
      </c>
      <c r="F866" s="118" t="s">
        <v>210</v>
      </c>
      <c r="G866" s="118" t="s">
        <v>211</v>
      </c>
      <c r="H866" s="118">
        <v>2</v>
      </c>
      <c r="I866" s="118">
        <v>18.579999999999998</v>
      </c>
      <c r="J866" s="118">
        <v>0</v>
      </c>
      <c r="K866" s="118">
        <v>18.579999999999998</v>
      </c>
      <c r="L866" s="123">
        <f t="shared" si="14"/>
        <v>18.579999999999998</v>
      </c>
      <c r="M866" s="122"/>
    </row>
    <row r="867" spans="1:13">
      <c r="A867" s="118" t="s">
        <v>22</v>
      </c>
      <c r="B867" s="118" t="s">
        <v>1303</v>
      </c>
      <c r="C867" s="118" t="s">
        <v>1304</v>
      </c>
      <c r="D867" s="118" t="s">
        <v>1476</v>
      </c>
      <c r="E867" s="118" t="s">
        <v>35</v>
      </c>
      <c r="F867" s="118" t="s">
        <v>644</v>
      </c>
      <c r="G867" s="118" t="s">
        <v>645</v>
      </c>
      <c r="H867" s="118">
        <v>1</v>
      </c>
      <c r="I867" s="118">
        <v>2</v>
      </c>
      <c r="J867" s="118">
        <v>0</v>
      </c>
      <c r="K867" s="118">
        <v>2</v>
      </c>
      <c r="L867" s="123">
        <f t="shared" si="14"/>
        <v>2</v>
      </c>
      <c r="M867" s="122"/>
    </row>
    <row r="868" spans="1:13">
      <c r="A868" s="118" t="s">
        <v>22</v>
      </c>
      <c r="B868" s="118" t="s">
        <v>1303</v>
      </c>
      <c r="C868" s="118" t="s">
        <v>1304</v>
      </c>
      <c r="D868" s="118" t="s">
        <v>1660</v>
      </c>
      <c r="E868" s="118" t="s">
        <v>35</v>
      </c>
      <c r="F868" s="118" t="s">
        <v>152</v>
      </c>
      <c r="G868" s="118" t="s">
        <v>1093</v>
      </c>
      <c r="H868" s="118">
        <v>1</v>
      </c>
      <c r="I868" s="118">
        <v>4.0599999999999996</v>
      </c>
      <c r="J868" s="118">
        <v>0</v>
      </c>
      <c r="K868" s="118">
        <v>4.0599999999999996</v>
      </c>
      <c r="L868" s="123">
        <f t="shared" si="14"/>
        <v>4.0599999999999996</v>
      </c>
      <c r="M868" s="122"/>
    </row>
    <row r="869" spans="1:13">
      <c r="A869" s="118" t="s">
        <v>22</v>
      </c>
      <c r="B869" s="118" t="s">
        <v>1303</v>
      </c>
      <c r="C869" s="118" t="s">
        <v>1304</v>
      </c>
      <c r="D869" s="118" t="s">
        <v>1660</v>
      </c>
      <c r="E869" s="118" t="s">
        <v>35</v>
      </c>
      <c r="F869" s="118" t="s">
        <v>210</v>
      </c>
      <c r="G869" s="118" t="s">
        <v>211</v>
      </c>
      <c r="H869" s="118">
        <v>4</v>
      </c>
      <c r="I869" s="118">
        <v>37.159999999999997</v>
      </c>
      <c r="J869" s="118">
        <v>0</v>
      </c>
      <c r="K869" s="118">
        <v>37.159999999999997</v>
      </c>
      <c r="L869" s="123">
        <f t="shared" si="14"/>
        <v>37.159999999999997</v>
      </c>
      <c r="M869" s="122"/>
    </row>
    <row r="870" spans="1:13">
      <c r="A870" s="118" t="s">
        <v>22</v>
      </c>
      <c r="B870" s="118" t="s">
        <v>1303</v>
      </c>
      <c r="C870" s="118" t="s">
        <v>1304</v>
      </c>
      <c r="D870" s="118" t="s">
        <v>1660</v>
      </c>
      <c r="E870" s="118" t="s">
        <v>35</v>
      </c>
      <c r="F870" s="118" t="s">
        <v>53</v>
      </c>
      <c r="G870" s="118" t="s">
        <v>1094</v>
      </c>
      <c r="H870" s="118">
        <v>1</v>
      </c>
      <c r="I870" s="118">
        <v>1.25</v>
      </c>
      <c r="J870" s="118">
        <v>0</v>
      </c>
      <c r="K870" s="118">
        <v>1.25</v>
      </c>
      <c r="L870" s="123">
        <f t="shared" si="14"/>
        <v>1.25</v>
      </c>
      <c r="M870" s="122"/>
    </row>
    <row r="871" spans="1:13">
      <c r="A871" s="118" t="s">
        <v>22</v>
      </c>
      <c r="B871" s="118" t="s">
        <v>1303</v>
      </c>
      <c r="C871" s="118" t="s">
        <v>1304</v>
      </c>
      <c r="D871" s="118" t="s">
        <v>1660</v>
      </c>
      <c r="E871" s="118" t="s">
        <v>35</v>
      </c>
      <c r="F871" s="118" t="s">
        <v>644</v>
      </c>
      <c r="G871" s="118" t="s">
        <v>645</v>
      </c>
      <c r="H871" s="118">
        <v>1</v>
      </c>
      <c r="I871" s="118">
        <v>2</v>
      </c>
      <c r="J871" s="118">
        <v>0</v>
      </c>
      <c r="K871" s="118">
        <v>2</v>
      </c>
      <c r="L871" s="123">
        <f t="shared" si="14"/>
        <v>2</v>
      </c>
      <c r="M871" s="122"/>
    </row>
    <row r="872" spans="1:13">
      <c r="A872" s="118" t="s">
        <v>22</v>
      </c>
      <c r="B872" s="118" t="s">
        <v>1546</v>
      </c>
      <c r="C872" s="118" t="s">
        <v>1547</v>
      </c>
      <c r="D872" s="118" t="s">
        <v>1476</v>
      </c>
      <c r="E872" s="118" t="s">
        <v>33</v>
      </c>
      <c r="F872" s="118" t="s">
        <v>34</v>
      </c>
      <c r="G872" s="118"/>
      <c r="H872" s="118">
        <v>2</v>
      </c>
      <c r="I872" s="118">
        <v>17.420000000000002</v>
      </c>
      <c r="J872" s="118">
        <v>12</v>
      </c>
      <c r="K872" s="118">
        <v>29.42</v>
      </c>
      <c r="L872" s="123">
        <f t="shared" si="14"/>
        <v>29.42</v>
      </c>
      <c r="M872" s="122"/>
    </row>
    <row r="873" spans="1:13">
      <c r="A873" s="118" t="s">
        <v>22</v>
      </c>
      <c r="B873" s="118" t="s">
        <v>1546</v>
      </c>
      <c r="C873" s="118" t="s">
        <v>1547</v>
      </c>
      <c r="D873" s="118" t="s">
        <v>1660</v>
      </c>
      <c r="E873" s="118" t="s">
        <v>33</v>
      </c>
      <c r="F873" s="118" t="s">
        <v>34</v>
      </c>
      <c r="G873" s="118"/>
      <c r="H873" s="118">
        <v>2</v>
      </c>
      <c r="I873" s="118">
        <v>17.420000000000002</v>
      </c>
      <c r="J873" s="118">
        <v>2</v>
      </c>
      <c r="K873" s="118">
        <v>19.420000000000002</v>
      </c>
      <c r="L873" s="123">
        <f t="shared" si="14"/>
        <v>19.420000000000002</v>
      </c>
      <c r="M873" s="122"/>
    </row>
    <row r="874" spans="1:13">
      <c r="A874" s="118" t="s">
        <v>22</v>
      </c>
      <c r="B874" s="118" t="s">
        <v>1546</v>
      </c>
      <c r="C874" s="118" t="s">
        <v>1547</v>
      </c>
      <c r="D874" s="118" t="s">
        <v>1476</v>
      </c>
      <c r="E874" s="118" t="s">
        <v>35</v>
      </c>
      <c r="F874" s="118" t="s">
        <v>210</v>
      </c>
      <c r="G874" s="118" t="s">
        <v>211</v>
      </c>
      <c r="H874" s="118">
        <v>2</v>
      </c>
      <c r="I874" s="118">
        <v>18.579999999999998</v>
      </c>
      <c r="J874" s="118">
        <v>0</v>
      </c>
      <c r="K874" s="118">
        <v>18.579999999999998</v>
      </c>
      <c r="L874" s="123">
        <f t="shared" si="14"/>
        <v>18.579999999999998</v>
      </c>
      <c r="M874" s="122"/>
    </row>
    <row r="875" spans="1:13">
      <c r="A875" s="118" t="s">
        <v>22</v>
      </c>
      <c r="B875" s="118" t="s">
        <v>1546</v>
      </c>
      <c r="C875" s="118" t="s">
        <v>1547</v>
      </c>
      <c r="D875" s="118" t="s">
        <v>1660</v>
      </c>
      <c r="E875" s="118" t="s">
        <v>35</v>
      </c>
      <c r="F875" s="118" t="s">
        <v>210</v>
      </c>
      <c r="G875" s="118" t="s">
        <v>211</v>
      </c>
      <c r="H875" s="118">
        <v>2</v>
      </c>
      <c r="I875" s="118">
        <v>18.579999999999998</v>
      </c>
      <c r="J875" s="118">
        <v>0</v>
      </c>
      <c r="K875" s="118">
        <v>18.579999999999998</v>
      </c>
      <c r="L875" s="123">
        <f t="shared" si="14"/>
        <v>18.579999999999998</v>
      </c>
      <c r="M875" s="122"/>
    </row>
    <row r="876" spans="1:13">
      <c r="A876" s="118" t="s">
        <v>22</v>
      </c>
      <c r="B876" s="118" t="s">
        <v>1035</v>
      </c>
      <c r="C876" s="118" t="s">
        <v>1036</v>
      </c>
      <c r="D876" s="118" t="s">
        <v>1660</v>
      </c>
      <c r="E876" s="118" t="s">
        <v>33</v>
      </c>
      <c r="F876" s="118" t="s">
        <v>34</v>
      </c>
      <c r="G876" s="118"/>
      <c r="H876" s="118">
        <v>2</v>
      </c>
      <c r="I876" s="118">
        <v>17.420000000000002</v>
      </c>
      <c r="J876" s="118">
        <v>4</v>
      </c>
      <c r="K876" s="118">
        <v>21.42</v>
      </c>
      <c r="L876" s="123">
        <f t="shared" si="14"/>
        <v>21.42</v>
      </c>
      <c r="M876" s="122"/>
    </row>
    <row r="877" spans="1:13">
      <c r="A877" s="118" t="s">
        <v>22</v>
      </c>
      <c r="B877" s="118" t="s">
        <v>1035</v>
      </c>
      <c r="C877" s="118" t="s">
        <v>1036</v>
      </c>
      <c r="D877" s="118" t="s">
        <v>1660</v>
      </c>
      <c r="E877" s="118" t="s">
        <v>35</v>
      </c>
      <c r="F877" s="118" t="s">
        <v>210</v>
      </c>
      <c r="G877" s="118" t="s">
        <v>211</v>
      </c>
      <c r="H877" s="118">
        <v>2</v>
      </c>
      <c r="I877" s="118">
        <v>18.579999999999998</v>
      </c>
      <c r="J877" s="118">
        <v>0</v>
      </c>
      <c r="K877" s="118">
        <v>18.579999999999998</v>
      </c>
      <c r="L877" s="123">
        <f t="shared" si="14"/>
        <v>18.579999999999998</v>
      </c>
      <c r="M877" s="122"/>
    </row>
    <row r="878" spans="1:13">
      <c r="A878" s="118" t="s">
        <v>22</v>
      </c>
      <c r="B878" s="118" t="s">
        <v>264</v>
      </c>
      <c r="C878" s="118" t="s">
        <v>265</v>
      </c>
      <c r="D878" s="118" t="s">
        <v>1476</v>
      </c>
      <c r="E878" s="118" t="s">
        <v>33</v>
      </c>
      <c r="F878" s="118" t="s">
        <v>34</v>
      </c>
      <c r="G878" s="118"/>
      <c r="H878" s="118">
        <v>4</v>
      </c>
      <c r="I878" s="118">
        <v>34.840000000000003</v>
      </c>
      <c r="J878" s="118">
        <v>2</v>
      </c>
      <c r="K878" s="118">
        <v>36.840000000000003</v>
      </c>
      <c r="L878" s="123">
        <f t="shared" si="14"/>
        <v>36.840000000000003</v>
      </c>
      <c r="M878" s="122"/>
    </row>
    <row r="879" spans="1:13">
      <c r="A879" s="118" t="s">
        <v>22</v>
      </c>
      <c r="B879" s="118" t="s">
        <v>264</v>
      </c>
      <c r="C879" s="118" t="s">
        <v>265</v>
      </c>
      <c r="D879" s="118" t="s">
        <v>1660</v>
      </c>
      <c r="E879" s="118" t="s">
        <v>33</v>
      </c>
      <c r="F879" s="118" t="s">
        <v>34</v>
      </c>
      <c r="G879" s="118"/>
      <c r="H879" s="118">
        <v>17</v>
      </c>
      <c r="I879" s="118">
        <v>148.07</v>
      </c>
      <c r="J879" s="118">
        <v>28</v>
      </c>
      <c r="K879" s="118">
        <v>176.07</v>
      </c>
      <c r="L879" s="123">
        <f t="shared" si="14"/>
        <v>176.07</v>
      </c>
      <c r="M879" s="122"/>
    </row>
    <row r="880" spans="1:13">
      <c r="A880" s="118" t="s">
        <v>22</v>
      </c>
      <c r="B880" s="118" t="s">
        <v>264</v>
      </c>
      <c r="C880" s="118" t="s">
        <v>265</v>
      </c>
      <c r="D880" s="118" t="s">
        <v>1476</v>
      </c>
      <c r="E880" s="118" t="s">
        <v>35</v>
      </c>
      <c r="F880" s="118" t="s">
        <v>210</v>
      </c>
      <c r="G880" s="118" t="s">
        <v>211</v>
      </c>
      <c r="H880" s="118">
        <v>5</v>
      </c>
      <c r="I880" s="118">
        <v>46.45</v>
      </c>
      <c r="J880" s="118">
        <v>0</v>
      </c>
      <c r="K880" s="118">
        <v>46.45</v>
      </c>
      <c r="L880" s="123">
        <f t="shared" si="14"/>
        <v>46.45</v>
      </c>
      <c r="M880" s="122"/>
    </row>
    <row r="881" spans="1:13">
      <c r="A881" s="118" t="s">
        <v>22</v>
      </c>
      <c r="B881" s="118" t="s">
        <v>264</v>
      </c>
      <c r="C881" s="118" t="s">
        <v>265</v>
      </c>
      <c r="D881" s="118" t="s">
        <v>1660</v>
      </c>
      <c r="E881" s="118" t="s">
        <v>35</v>
      </c>
      <c r="F881" s="118" t="s">
        <v>210</v>
      </c>
      <c r="G881" s="118" t="s">
        <v>211</v>
      </c>
      <c r="H881" s="118">
        <v>26</v>
      </c>
      <c r="I881" s="118">
        <v>241.54</v>
      </c>
      <c r="J881" s="118">
        <v>0</v>
      </c>
      <c r="K881" s="118">
        <v>241.54</v>
      </c>
      <c r="L881" s="123">
        <f t="shared" si="14"/>
        <v>241.54</v>
      </c>
      <c r="M881" s="122"/>
    </row>
    <row r="882" spans="1:13">
      <c r="A882" s="118" t="s">
        <v>22</v>
      </c>
      <c r="B882" s="118" t="s">
        <v>1391</v>
      </c>
      <c r="C882" s="118" t="s">
        <v>1392</v>
      </c>
      <c r="D882" s="118" t="s">
        <v>1660</v>
      </c>
      <c r="E882" s="118" t="s">
        <v>33</v>
      </c>
      <c r="F882" s="118" t="s">
        <v>34</v>
      </c>
      <c r="G882" s="118"/>
      <c r="H882" s="118">
        <v>5</v>
      </c>
      <c r="I882" s="118">
        <v>43.55</v>
      </c>
      <c r="J882" s="118">
        <v>2</v>
      </c>
      <c r="K882" s="118">
        <v>45.55</v>
      </c>
      <c r="L882" s="123">
        <f t="shared" si="14"/>
        <v>45.55</v>
      </c>
      <c r="M882" s="122"/>
    </row>
    <row r="883" spans="1:13">
      <c r="A883" s="118" t="s">
        <v>22</v>
      </c>
      <c r="B883" s="118" t="s">
        <v>1391</v>
      </c>
      <c r="C883" s="118" t="s">
        <v>1392</v>
      </c>
      <c r="D883" s="118" t="s">
        <v>1660</v>
      </c>
      <c r="E883" s="118" t="s">
        <v>35</v>
      </c>
      <c r="F883" s="118" t="s">
        <v>644</v>
      </c>
      <c r="G883" s="118" t="s">
        <v>645</v>
      </c>
      <c r="H883" s="118">
        <v>1</v>
      </c>
      <c r="I883" s="118">
        <v>2</v>
      </c>
      <c r="J883" s="118">
        <v>0</v>
      </c>
      <c r="K883" s="118">
        <v>2</v>
      </c>
      <c r="L883" s="123">
        <f t="shared" si="14"/>
        <v>2</v>
      </c>
      <c r="M883" s="122"/>
    </row>
    <row r="884" spans="1:13">
      <c r="A884" s="118" t="s">
        <v>22</v>
      </c>
      <c r="B884" s="118" t="s">
        <v>1391</v>
      </c>
      <c r="C884" s="118" t="s">
        <v>1392</v>
      </c>
      <c r="D884" s="118" t="s">
        <v>1660</v>
      </c>
      <c r="E884" s="118" t="s">
        <v>35</v>
      </c>
      <c r="F884" s="118" t="s">
        <v>646</v>
      </c>
      <c r="G884" s="118" t="s">
        <v>647</v>
      </c>
      <c r="H884" s="118">
        <v>1</v>
      </c>
      <c r="I884" s="118">
        <v>1</v>
      </c>
      <c r="J884" s="118">
        <v>0</v>
      </c>
      <c r="K884" s="118">
        <v>1</v>
      </c>
      <c r="L884" s="123">
        <f t="shared" si="14"/>
        <v>1</v>
      </c>
      <c r="M884" s="122"/>
    </row>
    <row r="885" spans="1:13">
      <c r="A885" s="118" t="s">
        <v>22</v>
      </c>
      <c r="B885" s="118" t="s">
        <v>841</v>
      </c>
      <c r="C885" s="118" t="s">
        <v>842</v>
      </c>
      <c r="D885" s="118" t="s">
        <v>1660</v>
      </c>
      <c r="E885" s="118" t="s">
        <v>33</v>
      </c>
      <c r="F885" s="118" t="s">
        <v>34</v>
      </c>
      <c r="G885" s="118"/>
      <c r="H885" s="118">
        <v>7</v>
      </c>
      <c r="I885" s="118">
        <v>60.97</v>
      </c>
      <c r="J885" s="118">
        <v>2</v>
      </c>
      <c r="K885" s="118">
        <v>62.97</v>
      </c>
      <c r="L885" s="123">
        <f t="shared" si="14"/>
        <v>62.97</v>
      </c>
      <c r="M885" s="122"/>
    </row>
    <row r="886" spans="1:13">
      <c r="A886" s="118" t="s">
        <v>22</v>
      </c>
      <c r="B886" s="118" t="s">
        <v>841</v>
      </c>
      <c r="C886" s="118" t="s">
        <v>842</v>
      </c>
      <c r="D886" s="118" t="s">
        <v>1660</v>
      </c>
      <c r="E886" s="118" t="s">
        <v>35</v>
      </c>
      <c r="F886" s="118" t="s">
        <v>644</v>
      </c>
      <c r="G886" s="118" t="s">
        <v>645</v>
      </c>
      <c r="H886" s="118">
        <v>2</v>
      </c>
      <c r="I886" s="118">
        <v>4</v>
      </c>
      <c r="J886" s="118">
        <v>0</v>
      </c>
      <c r="K886" s="118">
        <v>4</v>
      </c>
      <c r="L886" s="123">
        <f t="shared" si="14"/>
        <v>4</v>
      </c>
      <c r="M886" s="122"/>
    </row>
    <row r="887" spans="1:13">
      <c r="A887" s="118" t="s">
        <v>22</v>
      </c>
      <c r="B887" s="118" t="s">
        <v>1233</v>
      </c>
      <c r="C887" s="118" t="s">
        <v>1234</v>
      </c>
      <c r="D887" s="118" t="s">
        <v>1660</v>
      </c>
      <c r="E887" s="118" t="s">
        <v>33</v>
      </c>
      <c r="F887" s="118" t="s">
        <v>34</v>
      </c>
      <c r="G887" s="118"/>
      <c r="H887" s="118">
        <v>4</v>
      </c>
      <c r="I887" s="118">
        <v>34.840000000000003</v>
      </c>
      <c r="J887" s="118">
        <v>0</v>
      </c>
      <c r="K887" s="118">
        <v>34.840000000000003</v>
      </c>
      <c r="L887" s="123">
        <f t="shared" si="14"/>
        <v>34.840000000000003</v>
      </c>
      <c r="M887" s="122"/>
    </row>
    <row r="888" spans="1:13">
      <c r="A888" s="118" t="s">
        <v>22</v>
      </c>
      <c r="B888" s="118" t="s">
        <v>1233</v>
      </c>
      <c r="C888" s="118" t="s">
        <v>1234</v>
      </c>
      <c r="D888" s="118" t="s">
        <v>1660</v>
      </c>
      <c r="E888" s="118" t="s">
        <v>35</v>
      </c>
      <c r="F888" s="118" t="s">
        <v>210</v>
      </c>
      <c r="G888" s="118" t="s">
        <v>211</v>
      </c>
      <c r="H888" s="118">
        <v>4</v>
      </c>
      <c r="I888" s="118">
        <v>37.159999999999997</v>
      </c>
      <c r="J888" s="118">
        <v>0</v>
      </c>
      <c r="K888" s="118">
        <v>37.159999999999997</v>
      </c>
      <c r="L888" s="123">
        <f t="shared" si="14"/>
        <v>37.159999999999997</v>
      </c>
      <c r="M888" s="122"/>
    </row>
    <row r="889" spans="1:13">
      <c r="A889" s="118" t="s">
        <v>22</v>
      </c>
      <c r="B889" s="118" t="s">
        <v>1751</v>
      </c>
      <c r="C889" s="118" t="s">
        <v>1752</v>
      </c>
      <c r="D889" s="118" t="s">
        <v>1364</v>
      </c>
      <c r="E889" s="118" t="s">
        <v>33</v>
      </c>
      <c r="F889" s="118" t="s">
        <v>34</v>
      </c>
      <c r="G889" s="118"/>
      <c r="H889" s="118">
        <v>1</v>
      </c>
      <c r="I889" s="118">
        <v>8.7100000000000009</v>
      </c>
      <c r="J889" s="118">
        <v>4</v>
      </c>
      <c r="K889" s="118">
        <v>12.71</v>
      </c>
      <c r="L889" s="123">
        <f t="shared" si="14"/>
        <v>12.71</v>
      </c>
      <c r="M889" s="122"/>
    </row>
    <row r="890" spans="1:13">
      <c r="A890" s="118" t="s">
        <v>22</v>
      </c>
      <c r="B890" s="118" t="s">
        <v>1751</v>
      </c>
      <c r="C890" s="118" t="s">
        <v>1752</v>
      </c>
      <c r="D890" s="118" t="s">
        <v>1476</v>
      </c>
      <c r="E890" s="118" t="s">
        <v>33</v>
      </c>
      <c r="F890" s="118" t="s">
        <v>34</v>
      </c>
      <c r="G890" s="118"/>
      <c r="H890" s="118">
        <v>7</v>
      </c>
      <c r="I890" s="118">
        <v>60.97</v>
      </c>
      <c r="J890" s="118">
        <v>6</v>
      </c>
      <c r="K890" s="118">
        <v>66.97</v>
      </c>
      <c r="L890" s="123">
        <f t="shared" si="14"/>
        <v>66.97</v>
      </c>
      <c r="M890" s="122"/>
    </row>
    <row r="891" spans="1:13">
      <c r="A891" s="118" t="s">
        <v>22</v>
      </c>
      <c r="B891" s="118" t="s">
        <v>1751</v>
      </c>
      <c r="C891" s="118" t="s">
        <v>1752</v>
      </c>
      <c r="D891" s="118" t="s">
        <v>1660</v>
      </c>
      <c r="E891" s="118" t="s">
        <v>33</v>
      </c>
      <c r="F891" s="118" t="s">
        <v>34</v>
      </c>
      <c r="G891" s="118"/>
      <c r="H891" s="118">
        <v>12</v>
      </c>
      <c r="I891" s="118">
        <v>104.52</v>
      </c>
      <c r="J891" s="118">
        <v>8.85</v>
      </c>
      <c r="K891" s="118">
        <v>113.37</v>
      </c>
      <c r="L891" s="123">
        <f t="shared" si="14"/>
        <v>113.37</v>
      </c>
      <c r="M891" s="122"/>
    </row>
    <row r="892" spans="1:13">
      <c r="A892" s="118" t="s">
        <v>22</v>
      </c>
      <c r="B892" s="118" t="s">
        <v>1751</v>
      </c>
      <c r="C892" s="118" t="s">
        <v>1752</v>
      </c>
      <c r="D892" s="118" t="s">
        <v>1364</v>
      </c>
      <c r="E892" s="118" t="s">
        <v>35</v>
      </c>
      <c r="F892" s="118" t="s">
        <v>1411</v>
      </c>
      <c r="G892" s="118" t="s">
        <v>1412</v>
      </c>
      <c r="H892" s="118">
        <v>1</v>
      </c>
      <c r="I892" s="118">
        <v>4.6100000000000003</v>
      </c>
      <c r="J892" s="118">
        <v>0</v>
      </c>
      <c r="K892" s="118">
        <v>4.6100000000000003</v>
      </c>
      <c r="L892" s="123">
        <f t="shared" si="14"/>
        <v>4.6100000000000003</v>
      </c>
      <c r="M892" s="122"/>
    </row>
    <row r="893" spans="1:13">
      <c r="A893" s="118" t="s">
        <v>22</v>
      </c>
      <c r="B893" s="118" t="s">
        <v>1751</v>
      </c>
      <c r="C893" s="118" t="s">
        <v>1752</v>
      </c>
      <c r="D893" s="118" t="s">
        <v>1364</v>
      </c>
      <c r="E893" s="118" t="s">
        <v>35</v>
      </c>
      <c r="F893" s="118" t="s">
        <v>210</v>
      </c>
      <c r="G893" s="118" t="s">
        <v>211</v>
      </c>
      <c r="H893" s="118">
        <v>2</v>
      </c>
      <c r="I893" s="118">
        <v>18.579999999999998</v>
      </c>
      <c r="J893" s="118">
        <v>0</v>
      </c>
      <c r="K893" s="118">
        <v>18.579999999999998</v>
      </c>
      <c r="L893" s="123">
        <f t="shared" si="14"/>
        <v>18.579999999999998</v>
      </c>
      <c r="M893" s="122"/>
    </row>
    <row r="894" spans="1:13">
      <c r="A894" s="118" t="s">
        <v>22</v>
      </c>
      <c r="B894" s="118" t="s">
        <v>1751</v>
      </c>
      <c r="C894" s="118" t="s">
        <v>1752</v>
      </c>
      <c r="D894" s="118" t="s">
        <v>1476</v>
      </c>
      <c r="E894" s="118" t="s">
        <v>35</v>
      </c>
      <c r="F894" s="118" t="s">
        <v>324</v>
      </c>
      <c r="G894" s="118" t="s">
        <v>325</v>
      </c>
      <c r="H894" s="118">
        <v>1</v>
      </c>
      <c r="I894" s="118">
        <v>11.68</v>
      </c>
      <c r="J894" s="118">
        <v>0</v>
      </c>
      <c r="K894" s="118">
        <v>11.68</v>
      </c>
      <c r="L894" s="123">
        <f t="shared" si="14"/>
        <v>11.68</v>
      </c>
      <c r="M894" s="122"/>
    </row>
    <row r="895" spans="1:13">
      <c r="A895" s="118" t="s">
        <v>22</v>
      </c>
      <c r="B895" s="118" t="s">
        <v>1751</v>
      </c>
      <c r="C895" s="118" t="s">
        <v>1752</v>
      </c>
      <c r="D895" s="118" t="s">
        <v>1476</v>
      </c>
      <c r="E895" s="118" t="s">
        <v>35</v>
      </c>
      <c r="F895" s="118" t="s">
        <v>210</v>
      </c>
      <c r="G895" s="118" t="s">
        <v>211</v>
      </c>
      <c r="H895" s="118">
        <v>11</v>
      </c>
      <c r="I895" s="118">
        <v>102.19</v>
      </c>
      <c r="J895" s="118">
        <v>0</v>
      </c>
      <c r="K895" s="118">
        <v>102.19</v>
      </c>
      <c r="L895" s="123">
        <f t="shared" si="14"/>
        <v>102.19</v>
      </c>
      <c r="M895" s="122"/>
    </row>
    <row r="896" spans="1:13">
      <c r="A896" s="118" t="s">
        <v>22</v>
      </c>
      <c r="B896" s="118" t="s">
        <v>1751</v>
      </c>
      <c r="C896" s="118" t="s">
        <v>1752</v>
      </c>
      <c r="D896" s="118" t="s">
        <v>1476</v>
      </c>
      <c r="E896" s="118" t="s">
        <v>35</v>
      </c>
      <c r="F896" s="118" t="s">
        <v>53</v>
      </c>
      <c r="G896" s="118" t="s">
        <v>1094</v>
      </c>
      <c r="H896" s="118">
        <v>2</v>
      </c>
      <c r="I896" s="118">
        <v>2.5</v>
      </c>
      <c r="J896" s="118">
        <v>0</v>
      </c>
      <c r="K896" s="118">
        <v>2.5</v>
      </c>
      <c r="L896" s="123">
        <f t="shared" si="14"/>
        <v>2.5</v>
      </c>
      <c r="M896" s="122"/>
    </row>
    <row r="897" spans="1:13">
      <c r="A897" s="118" t="s">
        <v>22</v>
      </c>
      <c r="B897" s="118" t="s">
        <v>1751</v>
      </c>
      <c r="C897" s="118" t="s">
        <v>1752</v>
      </c>
      <c r="D897" s="118" t="s">
        <v>1660</v>
      </c>
      <c r="E897" s="118" t="s">
        <v>35</v>
      </c>
      <c r="F897" s="118" t="s">
        <v>324</v>
      </c>
      <c r="G897" s="118" t="s">
        <v>325</v>
      </c>
      <c r="H897" s="118">
        <v>1</v>
      </c>
      <c r="I897" s="118">
        <v>11.68</v>
      </c>
      <c r="J897" s="118">
        <v>0</v>
      </c>
      <c r="K897" s="118">
        <v>11.68</v>
      </c>
      <c r="L897" s="123">
        <f t="shared" si="14"/>
        <v>11.68</v>
      </c>
      <c r="M897" s="122"/>
    </row>
    <row r="898" spans="1:13">
      <c r="A898" s="119" t="s">
        <v>22</v>
      </c>
      <c r="B898" s="119" t="s">
        <v>1751</v>
      </c>
      <c r="C898" s="119" t="s">
        <v>1752</v>
      </c>
      <c r="D898" s="119" t="s">
        <v>1660</v>
      </c>
      <c r="E898" s="119" t="s">
        <v>35</v>
      </c>
      <c r="F898" s="119" t="s">
        <v>1411</v>
      </c>
      <c r="G898" s="119" t="s">
        <v>1412</v>
      </c>
      <c r="H898" s="119">
        <v>1</v>
      </c>
      <c r="I898" s="119">
        <v>4.6100000000000003</v>
      </c>
      <c r="J898" s="119">
        <v>0</v>
      </c>
      <c r="K898" s="119">
        <v>4.6100000000000003</v>
      </c>
      <c r="L898" s="123">
        <f t="shared" si="14"/>
        <v>4.6100000000000003</v>
      </c>
      <c r="M898" s="122"/>
    </row>
    <row r="899" spans="1:13">
      <c r="A899" s="119" t="s">
        <v>22</v>
      </c>
      <c r="B899" s="119" t="s">
        <v>1751</v>
      </c>
      <c r="C899" s="119" t="s">
        <v>1752</v>
      </c>
      <c r="D899" s="119" t="s">
        <v>1660</v>
      </c>
      <c r="E899" s="119" t="s">
        <v>35</v>
      </c>
      <c r="F899" s="119" t="s">
        <v>210</v>
      </c>
      <c r="G899" s="119" t="s">
        <v>211</v>
      </c>
      <c r="H899" s="119">
        <v>16</v>
      </c>
      <c r="I899" s="119">
        <v>148.63999999999999</v>
      </c>
      <c r="J899" s="119">
        <v>0</v>
      </c>
      <c r="K899" s="119">
        <v>148.63999999999999</v>
      </c>
      <c r="L899" s="123">
        <f t="shared" si="14"/>
        <v>148.63999999999999</v>
      </c>
      <c r="M899" s="122"/>
    </row>
    <row r="900" spans="1:13">
      <c r="A900" s="119" t="s">
        <v>22</v>
      </c>
      <c r="B900" s="119" t="s">
        <v>1137</v>
      </c>
      <c r="C900" s="119" t="s">
        <v>1138</v>
      </c>
      <c r="D900" s="119" t="s">
        <v>1476</v>
      </c>
      <c r="E900" s="119" t="s">
        <v>33</v>
      </c>
      <c r="F900" s="119" t="s">
        <v>34</v>
      </c>
      <c r="G900" s="119"/>
      <c r="H900" s="119">
        <v>1</v>
      </c>
      <c r="I900" s="119">
        <v>8.7100000000000009</v>
      </c>
      <c r="J900" s="119">
        <v>0</v>
      </c>
      <c r="K900" s="119">
        <v>8.7100000000000009</v>
      </c>
      <c r="L900" s="123">
        <f t="shared" si="14"/>
        <v>8.7100000000000009</v>
      </c>
      <c r="M900" s="122"/>
    </row>
    <row r="901" spans="1:13">
      <c r="A901" s="118" t="s">
        <v>22</v>
      </c>
      <c r="B901" s="118" t="s">
        <v>1137</v>
      </c>
      <c r="C901" s="118" t="s">
        <v>1138</v>
      </c>
      <c r="D901" s="118" t="s">
        <v>1476</v>
      </c>
      <c r="E901" s="118" t="s">
        <v>35</v>
      </c>
      <c r="F901" s="118" t="s">
        <v>210</v>
      </c>
      <c r="G901" s="118" t="s">
        <v>211</v>
      </c>
      <c r="H901" s="118">
        <v>4</v>
      </c>
      <c r="I901" s="118">
        <v>37.159999999999997</v>
      </c>
      <c r="J901" s="118">
        <v>0</v>
      </c>
      <c r="K901" s="118">
        <v>37.159999999999997</v>
      </c>
      <c r="L901" s="123">
        <f t="shared" ref="L901:L964" si="15">K901</f>
        <v>37.159999999999997</v>
      </c>
      <c r="M901" s="122"/>
    </row>
    <row r="902" spans="1:13">
      <c r="A902" s="118" t="s">
        <v>22</v>
      </c>
      <c r="B902" s="118" t="s">
        <v>1137</v>
      </c>
      <c r="C902" s="118" t="s">
        <v>1138</v>
      </c>
      <c r="D902" s="118" t="s">
        <v>1660</v>
      </c>
      <c r="E902" s="118" t="s">
        <v>35</v>
      </c>
      <c r="F902" s="118" t="s">
        <v>210</v>
      </c>
      <c r="G902" s="118" t="s">
        <v>211</v>
      </c>
      <c r="H902" s="118">
        <v>1</v>
      </c>
      <c r="I902" s="118">
        <v>9.2899999999999991</v>
      </c>
      <c r="J902" s="118">
        <v>0</v>
      </c>
      <c r="K902" s="118">
        <v>9.2899999999999991</v>
      </c>
      <c r="L902" s="123">
        <f t="shared" si="15"/>
        <v>9.2899999999999991</v>
      </c>
      <c r="M902" s="122"/>
    </row>
    <row r="903" spans="1:13">
      <c r="A903" s="118" t="s">
        <v>22</v>
      </c>
      <c r="B903" s="118" t="s">
        <v>1187</v>
      </c>
      <c r="C903" s="118" t="s">
        <v>1188</v>
      </c>
      <c r="D903" s="118" t="s">
        <v>1660</v>
      </c>
      <c r="E903" s="118" t="s">
        <v>33</v>
      </c>
      <c r="F903" s="118" t="s">
        <v>34</v>
      </c>
      <c r="G903" s="118"/>
      <c r="H903" s="118">
        <v>1</v>
      </c>
      <c r="I903" s="118">
        <v>8.7100000000000009</v>
      </c>
      <c r="J903" s="118">
        <v>0</v>
      </c>
      <c r="K903" s="118">
        <v>8.7100000000000009</v>
      </c>
      <c r="L903" s="123">
        <f t="shared" si="15"/>
        <v>8.7100000000000009</v>
      </c>
      <c r="M903" s="122"/>
    </row>
    <row r="904" spans="1:13">
      <c r="A904" s="118" t="s">
        <v>22</v>
      </c>
      <c r="B904" s="118" t="s">
        <v>1187</v>
      </c>
      <c r="C904" s="118" t="s">
        <v>1188</v>
      </c>
      <c r="D904" s="118" t="s">
        <v>1660</v>
      </c>
      <c r="E904" s="118" t="s">
        <v>35</v>
      </c>
      <c r="F904" s="118" t="s">
        <v>210</v>
      </c>
      <c r="G904" s="118" t="s">
        <v>211</v>
      </c>
      <c r="H904" s="118">
        <v>1</v>
      </c>
      <c r="I904" s="118">
        <v>9.2899999999999991</v>
      </c>
      <c r="J904" s="118">
        <v>0</v>
      </c>
      <c r="K904" s="118">
        <v>9.2899999999999991</v>
      </c>
      <c r="L904" s="123">
        <f t="shared" si="15"/>
        <v>9.2899999999999991</v>
      </c>
      <c r="M904" s="122"/>
    </row>
    <row r="905" spans="1:13">
      <c r="A905" s="118" t="s">
        <v>22</v>
      </c>
      <c r="B905" s="118" t="s">
        <v>843</v>
      </c>
      <c r="C905" s="118" t="s">
        <v>844</v>
      </c>
      <c r="D905" s="118" t="s">
        <v>1476</v>
      </c>
      <c r="E905" s="118" t="s">
        <v>33</v>
      </c>
      <c r="F905" s="118" t="s">
        <v>34</v>
      </c>
      <c r="G905" s="118"/>
      <c r="H905" s="118">
        <v>3</v>
      </c>
      <c r="I905" s="118">
        <v>26.13</v>
      </c>
      <c r="J905" s="118">
        <v>12</v>
      </c>
      <c r="K905" s="118">
        <v>38.130000000000003</v>
      </c>
      <c r="L905" s="123">
        <f t="shared" si="15"/>
        <v>38.130000000000003</v>
      </c>
      <c r="M905" s="122"/>
    </row>
    <row r="906" spans="1:13">
      <c r="A906" s="118" t="s">
        <v>22</v>
      </c>
      <c r="B906" s="118" t="s">
        <v>843</v>
      </c>
      <c r="C906" s="118" t="s">
        <v>844</v>
      </c>
      <c r="D906" s="118" t="s">
        <v>1660</v>
      </c>
      <c r="E906" s="118" t="s">
        <v>33</v>
      </c>
      <c r="F906" s="118" t="s">
        <v>34</v>
      </c>
      <c r="G906" s="118"/>
      <c r="H906" s="118">
        <v>1</v>
      </c>
      <c r="I906" s="118">
        <v>8.7100000000000009</v>
      </c>
      <c r="J906" s="118">
        <v>4</v>
      </c>
      <c r="K906" s="118">
        <v>12.71</v>
      </c>
      <c r="L906" s="123">
        <f t="shared" si="15"/>
        <v>12.71</v>
      </c>
      <c r="M906" s="122"/>
    </row>
    <row r="907" spans="1:13">
      <c r="A907" s="118" t="s">
        <v>22</v>
      </c>
      <c r="B907" s="118" t="s">
        <v>843</v>
      </c>
      <c r="C907" s="118" t="s">
        <v>844</v>
      </c>
      <c r="D907" s="118" t="s">
        <v>1476</v>
      </c>
      <c r="E907" s="118" t="s">
        <v>35</v>
      </c>
      <c r="F907" s="118" t="s">
        <v>210</v>
      </c>
      <c r="G907" s="118" t="s">
        <v>211</v>
      </c>
      <c r="H907" s="118">
        <v>3</v>
      </c>
      <c r="I907" s="118">
        <v>27.87</v>
      </c>
      <c r="J907" s="118">
        <v>0</v>
      </c>
      <c r="K907" s="118">
        <v>27.87</v>
      </c>
      <c r="L907" s="123">
        <f t="shared" si="15"/>
        <v>27.87</v>
      </c>
      <c r="M907" s="122"/>
    </row>
    <row r="908" spans="1:13">
      <c r="A908" s="118" t="s">
        <v>22</v>
      </c>
      <c r="B908" s="118" t="s">
        <v>843</v>
      </c>
      <c r="C908" s="118" t="s">
        <v>844</v>
      </c>
      <c r="D908" s="118" t="s">
        <v>1660</v>
      </c>
      <c r="E908" s="118" t="s">
        <v>35</v>
      </c>
      <c r="F908" s="118" t="s">
        <v>210</v>
      </c>
      <c r="G908" s="118" t="s">
        <v>211</v>
      </c>
      <c r="H908" s="118">
        <v>1</v>
      </c>
      <c r="I908" s="118">
        <v>9.2899999999999991</v>
      </c>
      <c r="J908" s="118">
        <v>0</v>
      </c>
      <c r="K908" s="118">
        <v>9.2899999999999991</v>
      </c>
      <c r="L908" s="123">
        <f t="shared" si="15"/>
        <v>9.2899999999999991</v>
      </c>
      <c r="M908" s="122"/>
    </row>
    <row r="909" spans="1:13">
      <c r="A909" s="118" t="s">
        <v>22</v>
      </c>
      <c r="B909" s="118" t="s">
        <v>1305</v>
      </c>
      <c r="C909" s="118" t="s">
        <v>1306</v>
      </c>
      <c r="D909" s="118" t="s">
        <v>1660</v>
      </c>
      <c r="E909" s="118" t="s">
        <v>33</v>
      </c>
      <c r="F909" s="118" t="s">
        <v>34</v>
      </c>
      <c r="G909" s="118"/>
      <c r="H909" s="118">
        <v>4</v>
      </c>
      <c r="I909" s="118">
        <v>34.840000000000003</v>
      </c>
      <c r="J909" s="118">
        <v>6</v>
      </c>
      <c r="K909" s="118">
        <v>40.840000000000003</v>
      </c>
      <c r="L909" s="123">
        <f t="shared" si="15"/>
        <v>40.840000000000003</v>
      </c>
      <c r="M909" s="122"/>
    </row>
    <row r="910" spans="1:13">
      <c r="A910" s="118" t="s">
        <v>22</v>
      </c>
      <c r="B910" s="118" t="s">
        <v>1305</v>
      </c>
      <c r="C910" s="118" t="s">
        <v>1306</v>
      </c>
      <c r="D910" s="118" t="s">
        <v>1660</v>
      </c>
      <c r="E910" s="118" t="s">
        <v>35</v>
      </c>
      <c r="F910" s="118" t="s">
        <v>210</v>
      </c>
      <c r="G910" s="118" t="s">
        <v>211</v>
      </c>
      <c r="H910" s="118">
        <v>6</v>
      </c>
      <c r="I910" s="118">
        <v>55.74</v>
      </c>
      <c r="J910" s="118">
        <v>0</v>
      </c>
      <c r="K910" s="118">
        <v>55.74</v>
      </c>
      <c r="L910" s="123">
        <f t="shared" si="15"/>
        <v>55.74</v>
      </c>
      <c r="M910" s="122"/>
    </row>
    <row r="911" spans="1:13">
      <c r="A911" s="118" t="s">
        <v>22</v>
      </c>
      <c r="B911" s="118" t="s">
        <v>1548</v>
      </c>
      <c r="C911" s="118" t="s">
        <v>1549</v>
      </c>
      <c r="D911" s="118" t="s">
        <v>1476</v>
      </c>
      <c r="E911" s="118" t="s">
        <v>33</v>
      </c>
      <c r="F911" s="118" t="s">
        <v>34</v>
      </c>
      <c r="G911" s="118"/>
      <c r="H911" s="118">
        <v>2</v>
      </c>
      <c r="I911" s="118">
        <v>17.420000000000002</v>
      </c>
      <c r="J911" s="118">
        <v>0</v>
      </c>
      <c r="K911" s="118">
        <v>17.420000000000002</v>
      </c>
      <c r="L911" s="123">
        <f t="shared" si="15"/>
        <v>17.420000000000002</v>
      </c>
      <c r="M911" s="122"/>
    </row>
    <row r="912" spans="1:13">
      <c r="A912" s="118" t="s">
        <v>22</v>
      </c>
      <c r="B912" s="118" t="s">
        <v>1548</v>
      </c>
      <c r="C912" s="118" t="s">
        <v>1549</v>
      </c>
      <c r="D912" s="118" t="s">
        <v>1660</v>
      </c>
      <c r="E912" s="118" t="s">
        <v>33</v>
      </c>
      <c r="F912" s="118" t="s">
        <v>34</v>
      </c>
      <c r="G912" s="118"/>
      <c r="H912" s="118">
        <v>3</v>
      </c>
      <c r="I912" s="118">
        <v>26.13</v>
      </c>
      <c r="J912" s="118">
        <v>0</v>
      </c>
      <c r="K912" s="118">
        <v>26.13</v>
      </c>
      <c r="L912" s="123">
        <f t="shared" si="15"/>
        <v>26.13</v>
      </c>
      <c r="M912" s="122"/>
    </row>
    <row r="913" spans="1:13">
      <c r="A913" s="118" t="s">
        <v>22</v>
      </c>
      <c r="B913" s="118" t="s">
        <v>1548</v>
      </c>
      <c r="C913" s="118" t="s">
        <v>1549</v>
      </c>
      <c r="D913" s="118" t="s">
        <v>1476</v>
      </c>
      <c r="E913" s="118" t="s">
        <v>35</v>
      </c>
      <c r="F913" s="118" t="s">
        <v>210</v>
      </c>
      <c r="G913" s="118" t="s">
        <v>211</v>
      </c>
      <c r="H913" s="118">
        <v>7</v>
      </c>
      <c r="I913" s="118">
        <v>65.03</v>
      </c>
      <c r="J913" s="118">
        <v>0</v>
      </c>
      <c r="K913" s="118">
        <v>65.03</v>
      </c>
      <c r="L913" s="123">
        <f t="shared" si="15"/>
        <v>65.03</v>
      </c>
      <c r="M913" s="122"/>
    </row>
    <row r="914" spans="1:13">
      <c r="A914" s="118" t="s">
        <v>22</v>
      </c>
      <c r="B914" s="118" t="s">
        <v>1548</v>
      </c>
      <c r="C914" s="118" t="s">
        <v>1549</v>
      </c>
      <c r="D914" s="118" t="s">
        <v>1476</v>
      </c>
      <c r="E914" s="118" t="s">
        <v>35</v>
      </c>
      <c r="F914" s="118" t="s">
        <v>644</v>
      </c>
      <c r="G914" s="118" t="s">
        <v>645</v>
      </c>
      <c r="H914" s="118">
        <v>1</v>
      </c>
      <c r="I914" s="118">
        <v>2</v>
      </c>
      <c r="J914" s="118">
        <v>0</v>
      </c>
      <c r="K914" s="118">
        <v>2</v>
      </c>
      <c r="L914" s="123">
        <f t="shared" si="15"/>
        <v>2</v>
      </c>
      <c r="M914" s="122"/>
    </row>
    <row r="915" spans="1:13">
      <c r="A915" s="118" t="s">
        <v>22</v>
      </c>
      <c r="B915" s="118" t="s">
        <v>1548</v>
      </c>
      <c r="C915" s="118" t="s">
        <v>1549</v>
      </c>
      <c r="D915" s="118" t="s">
        <v>1660</v>
      </c>
      <c r="E915" s="118" t="s">
        <v>35</v>
      </c>
      <c r="F915" s="118" t="s">
        <v>210</v>
      </c>
      <c r="G915" s="118" t="s">
        <v>211</v>
      </c>
      <c r="H915" s="118">
        <v>4</v>
      </c>
      <c r="I915" s="118">
        <v>37.159999999999997</v>
      </c>
      <c r="J915" s="118">
        <v>0</v>
      </c>
      <c r="K915" s="118">
        <v>37.159999999999997</v>
      </c>
      <c r="L915" s="123">
        <f t="shared" si="15"/>
        <v>37.159999999999997</v>
      </c>
      <c r="M915" s="122"/>
    </row>
    <row r="916" spans="1:13">
      <c r="A916" s="118" t="s">
        <v>22</v>
      </c>
      <c r="B916" s="118" t="s">
        <v>1548</v>
      </c>
      <c r="C916" s="118" t="s">
        <v>1549</v>
      </c>
      <c r="D916" s="118" t="s">
        <v>1660</v>
      </c>
      <c r="E916" s="118" t="s">
        <v>35</v>
      </c>
      <c r="F916" s="118" t="s">
        <v>644</v>
      </c>
      <c r="G916" s="118" t="s">
        <v>645</v>
      </c>
      <c r="H916" s="118">
        <v>1</v>
      </c>
      <c r="I916" s="118">
        <v>2</v>
      </c>
      <c r="J916" s="118">
        <v>0</v>
      </c>
      <c r="K916" s="118">
        <v>2</v>
      </c>
      <c r="L916" s="123">
        <f t="shared" si="15"/>
        <v>2</v>
      </c>
      <c r="M916" s="122"/>
    </row>
    <row r="917" spans="1:13">
      <c r="A917" s="118" t="s">
        <v>22</v>
      </c>
      <c r="B917" s="118" t="s">
        <v>1548</v>
      </c>
      <c r="C917" s="118" t="s">
        <v>1549</v>
      </c>
      <c r="D917" s="118" t="s">
        <v>1660</v>
      </c>
      <c r="E917" s="118" t="s">
        <v>35</v>
      </c>
      <c r="F917" s="118" t="s">
        <v>646</v>
      </c>
      <c r="G917" s="118" t="s">
        <v>647</v>
      </c>
      <c r="H917" s="118">
        <v>1</v>
      </c>
      <c r="I917" s="118">
        <v>1</v>
      </c>
      <c r="J917" s="118">
        <v>0</v>
      </c>
      <c r="K917" s="118">
        <v>1</v>
      </c>
      <c r="L917" s="123">
        <f t="shared" si="15"/>
        <v>1</v>
      </c>
      <c r="M917" s="122"/>
    </row>
    <row r="918" spans="1:13">
      <c r="A918" s="118" t="s">
        <v>22</v>
      </c>
      <c r="B918" s="118" t="s">
        <v>981</v>
      </c>
      <c r="C918" s="118" t="s">
        <v>982</v>
      </c>
      <c r="D918" s="118" t="s">
        <v>1476</v>
      </c>
      <c r="E918" s="118" t="s">
        <v>33</v>
      </c>
      <c r="F918" s="118" t="s">
        <v>34</v>
      </c>
      <c r="G918" s="118"/>
      <c r="H918" s="118">
        <v>1</v>
      </c>
      <c r="I918" s="118">
        <v>8.7100000000000009</v>
      </c>
      <c r="J918" s="118">
        <v>1</v>
      </c>
      <c r="K918" s="118">
        <v>9.7100000000000009</v>
      </c>
      <c r="L918" s="123">
        <f t="shared" si="15"/>
        <v>9.7100000000000009</v>
      </c>
      <c r="M918" s="122"/>
    </row>
    <row r="919" spans="1:13">
      <c r="A919" s="118" t="s">
        <v>22</v>
      </c>
      <c r="B919" s="118" t="s">
        <v>981</v>
      </c>
      <c r="C919" s="118" t="s">
        <v>982</v>
      </c>
      <c r="D919" s="118" t="s">
        <v>1660</v>
      </c>
      <c r="E919" s="118" t="s">
        <v>33</v>
      </c>
      <c r="F919" s="118" t="s">
        <v>34</v>
      </c>
      <c r="G919" s="118"/>
      <c r="H919" s="118">
        <v>3</v>
      </c>
      <c r="I919" s="118">
        <v>26.13</v>
      </c>
      <c r="J919" s="118">
        <v>0</v>
      </c>
      <c r="K919" s="118">
        <v>26.13</v>
      </c>
      <c r="L919" s="123">
        <f t="shared" si="15"/>
        <v>26.13</v>
      </c>
      <c r="M919" s="122"/>
    </row>
    <row r="920" spans="1:13">
      <c r="A920" s="118" t="s">
        <v>22</v>
      </c>
      <c r="B920" s="118" t="s">
        <v>1550</v>
      </c>
      <c r="C920" s="118" t="s">
        <v>1551</v>
      </c>
      <c r="D920" s="118" t="s">
        <v>1660</v>
      </c>
      <c r="E920" s="118" t="s">
        <v>33</v>
      </c>
      <c r="F920" s="118" t="s">
        <v>34</v>
      </c>
      <c r="G920" s="118"/>
      <c r="H920" s="118">
        <v>1</v>
      </c>
      <c r="I920" s="118">
        <v>8.7100000000000009</v>
      </c>
      <c r="J920" s="118">
        <v>2</v>
      </c>
      <c r="K920" s="118">
        <v>10.71</v>
      </c>
      <c r="L920" s="123">
        <f t="shared" si="15"/>
        <v>10.71</v>
      </c>
      <c r="M920" s="122"/>
    </row>
    <row r="921" spans="1:13">
      <c r="A921" s="118" t="s">
        <v>22</v>
      </c>
      <c r="B921" s="118" t="s">
        <v>1550</v>
      </c>
      <c r="C921" s="118" t="s">
        <v>1551</v>
      </c>
      <c r="D921" s="118" t="s">
        <v>1660</v>
      </c>
      <c r="E921" s="118" t="s">
        <v>35</v>
      </c>
      <c r="F921" s="118" t="s">
        <v>210</v>
      </c>
      <c r="G921" s="118" t="s">
        <v>211</v>
      </c>
      <c r="H921" s="118">
        <v>1</v>
      </c>
      <c r="I921" s="118">
        <v>9.2899999999999991</v>
      </c>
      <c r="J921" s="118">
        <v>0</v>
      </c>
      <c r="K921" s="118">
        <v>9.2899999999999991</v>
      </c>
      <c r="L921" s="123">
        <f t="shared" si="15"/>
        <v>9.2899999999999991</v>
      </c>
      <c r="M921" s="122"/>
    </row>
    <row r="922" spans="1:13">
      <c r="A922" s="118" t="s">
        <v>22</v>
      </c>
      <c r="B922" s="118" t="s">
        <v>1552</v>
      </c>
      <c r="C922" s="118" t="s">
        <v>1553</v>
      </c>
      <c r="D922" s="118" t="s">
        <v>1660</v>
      </c>
      <c r="E922" s="118" t="s">
        <v>33</v>
      </c>
      <c r="F922" s="118" t="s">
        <v>34</v>
      </c>
      <c r="G922" s="118"/>
      <c r="H922" s="118">
        <v>2</v>
      </c>
      <c r="I922" s="118">
        <v>17.420000000000002</v>
      </c>
      <c r="J922" s="118">
        <v>2</v>
      </c>
      <c r="K922" s="118">
        <v>19.420000000000002</v>
      </c>
      <c r="L922" s="123">
        <f t="shared" si="15"/>
        <v>19.420000000000002</v>
      </c>
      <c r="M922" s="122"/>
    </row>
    <row r="923" spans="1:13">
      <c r="A923" s="118" t="s">
        <v>22</v>
      </c>
      <c r="B923" s="118" t="s">
        <v>1552</v>
      </c>
      <c r="C923" s="118" t="s">
        <v>1553</v>
      </c>
      <c r="D923" s="118" t="s">
        <v>1660</v>
      </c>
      <c r="E923" s="118" t="s">
        <v>35</v>
      </c>
      <c r="F923" s="118" t="s">
        <v>210</v>
      </c>
      <c r="G923" s="118" t="s">
        <v>211</v>
      </c>
      <c r="H923" s="118">
        <v>2</v>
      </c>
      <c r="I923" s="118">
        <v>18.579999999999998</v>
      </c>
      <c r="J923" s="118">
        <v>0</v>
      </c>
      <c r="K923" s="118">
        <v>18.579999999999998</v>
      </c>
      <c r="L923" s="123">
        <f t="shared" si="15"/>
        <v>18.579999999999998</v>
      </c>
      <c r="M923" s="122"/>
    </row>
    <row r="924" spans="1:13">
      <c r="A924" s="118" t="s">
        <v>22</v>
      </c>
      <c r="B924" s="118" t="s">
        <v>1307</v>
      </c>
      <c r="C924" s="118" t="s">
        <v>1308</v>
      </c>
      <c r="D924" s="118" t="s">
        <v>1660</v>
      </c>
      <c r="E924" s="118" t="s">
        <v>33</v>
      </c>
      <c r="F924" s="118" t="s">
        <v>34</v>
      </c>
      <c r="G924" s="118"/>
      <c r="H924" s="118">
        <v>2</v>
      </c>
      <c r="I924" s="118">
        <v>17.420000000000002</v>
      </c>
      <c r="J924" s="118">
        <v>4</v>
      </c>
      <c r="K924" s="118">
        <v>21.42</v>
      </c>
      <c r="L924" s="123">
        <f t="shared" si="15"/>
        <v>21.42</v>
      </c>
      <c r="M924" s="122"/>
    </row>
    <row r="925" spans="1:13">
      <c r="A925" s="118" t="s">
        <v>22</v>
      </c>
      <c r="B925" s="118" t="s">
        <v>1307</v>
      </c>
      <c r="C925" s="118" t="s">
        <v>1308</v>
      </c>
      <c r="D925" s="118" t="s">
        <v>1660</v>
      </c>
      <c r="E925" s="118" t="s">
        <v>35</v>
      </c>
      <c r="F925" s="118" t="s">
        <v>210</v>
      </c>
      <c r="G925" s="118" t="s">
        <v>211</v>
      </c>
      <c r="H925" s="118">
        <v>3</v>
      </c>
      <c r="I925" s="118">
        <v>27.87</v>
      </c>
      <c r="J925" s="118">
        <v>0</v>
      </c>
      <c r="K925" s="118">
        <v>27.87</v>
      </c>
      <c r="L925" s="123">
        <f t="shared" si="15"/>
        <v>27.87</v>
      </c>
      <c r="M925" s="122"/>
    </row>
    <row r="926" spans="1:13">
      <c r="A926" s="118" t="s">
        <v>22</v>
      </c>
      <c r="B926" s="118" t="s">
        <v>326</v>
      </c>
      <c r="C926" s="118" t="s">
        <v>327</v>
      </c>
      <c r="D926" s="118" t="s">
        <v>1364</v>
      </c>
      <c r="E926" s="118" t="s">
        <v>33</v>
      </c>
      <c r="F926" s="118" t="s">
        <v>34</v>
      </c>
      <c r="G926" s="118"/>
      <c r="H926" s="118">
        <v>4</v>
      </c>
      <c r="I926" s="118">
        <v>34.840000000000003</v>
      </c>
      <c r="J926" s="118">
        <v>2</v>
      </c>
      <c r="K926" s="118">
        <v>36.840000000000003</v>
      </c>
      <c r="L926" s="123">
        <f t="shared" si="15"/>
        <v>36.840000000000003</v>
      </c>
      <c r="M926" s="122"/>
    </row>
    <row r="927" spans="1:13">
      <c r="A927" s="118" t="s">
        <v>22</v>
      </c>
      <c r="B927" s="118" t="s">
        <v>326</v>
      </c>
      <c r="C927" s="118" t="s">
        <v>327</v>
      </c>
      <c r="D927" s="118" t="s">
        <v>1476</v>
      </c>
      <c r="E927" s="118" t="s">
        <v>33</v>
      </c>
      <c r="F927" s="118" t="s">
        <v>34</v>
      </c>
      <c r="G927" s="118"/>
      <c r="H927" s="118">
        <v>2</v>
      </c>
      <c r="I927" s="118">
        <v>17.420000000000002</v>
      </c>
      <c r="J927" s="118">
        <v>2</v>
      </c>
      <c r="K927" s="118">
        <v>19.420000000000002</v>
      </c>
      <c r="L927" s="123">
        <f t="shared" si="15"/>
        <v>19.420000000000002</v>
      </c>
      <c r="M927" s="122"/>
    </row>
    <row r="928" spans="1:13">
      <c r="A928" s="118" t="s">
        <v>22</v>
      </c>
      <c r="B928" s="118" t="s">
        <v>326</v>
      </c>
      <c r="C928" s="118" t="s">
        <v>327</v>
      </c>
      <c r="D928" s="118" t="s">
        <v>1660</v>
      </c>
      <c r="E928" s="118" t="s">
        <v>33</v>
      </c>
      <c r="F928" s="118" t="s">
        <v>34</v>
      </c>
      <c r="G928" s="118"/>
      <c r="H928" s="118">
        <v>2</v>
      </c>
      <c r="I928" s="118">
        <v>17.420000000000002</v>
      </c>
      <c r="J928" s="118">
        <v>2</v>
      </c>
      <c r="K928" s="118">
        <v>19.420000000000002</v>
      </c>
      <c r="L928" s="123">
        <f t="shared" si="15"/>
        <v>19.420000000000002</v>
      </c>
      <c r="M928" s="122"/>
    </row>
    <row r="929" spans="1:13">
      <c r="A929" s="118" t="s">
        <v>22</v>
      </c>
      <c r="B929" s="118" t="s">
        <v>326</v>
      </c>
      <c r="C929" s="118" t="s">
        <v>327</v>
      </c>
      <c r="D929" s="118" t="s">
        <v>1364</v>
      </c>
      <c r="E929" s="118" t="s">
        <v>35</v>
      </c>
      <c r="F929" s="118" t="s">
        <v>210</v>
      </c>
      <c r="G929" s="118" t="s">
        <v>211</v>
      </c>
      <c r="H929" s="118">
        <v>6</v>
      </c>
      <c r="I929" s="118">
        <v>55.74</v>
      </c>
      <c r="J929" s="118">
        <v>0</v>
      </c>
      <c r="K929" s="118">
        <v>55.74</v>
      </c>
      <c r="L929" s="123">
        <f t="shared" si="15"/>
        <v>55.74</v>
      </c>
      <c r="M929" s="122"/>
    </row>
    <row r="930" spans="1:13">
      <c r="A930" s="118" t="s">
        <v>22</v>
      </c>
      <c r="B930" s="118" t="s">
        <v>326</v>
      </c>
      <c r="C930" s="118" t="s">
        <v>327</v>
      </c>
      <c r="D930" s="118" t="s">
        <v>1476</v>
      </c>
      <c r="E930" s="118" t="s">
        <v>35</v>
      </c>
      <c r="F930" s="118" t="s">
        <v>210</v>
      </c>
      <c r="G930" s="118" t="s">
        <v>211</v>
      </c>
      <c r="H930" s="118">
        <v>2</v>
      </c>
      <c r="I930" s="118">
        <v>18.579999999999998</v>
      </c>
      <c r="J930" s="118">
        <v>0</v>
      </c>
      <c r="K930" s="118">
        <v>18.579999999999998</v>
      </c>
      <c r="L930" s="123">
        <f t="shared" si="15"/>
        <v>18.579999999999998</v>
      </c>
      <c r="M930" s="122"/>
    </row>
    <row r="931" spans="1:13">
      <c r="A931" s="118" t="s">
        <v>22</v>
      </c>
      <c r="B931" s="118" t="s">
        <v>326</v>
      </c>
      <c r="C931" s="118" t="s">
        <v>327</v>
      </c>
      <c r="D931" s="118" t="s">
        <v>1660</v>
      </c>
      <c r="E931" s="118" t="s">
        <v>35</v>
      </c>
      <c r="F931" s="118" t="s">
        <v>1411</v>
      </c>
      <c r="G931" s="118" t="s">
        <v>1412</v>
      </c>
      <c r="H931" s="118">
        <v>1</v>
      </c>
      <c r="I931" s="118">
        <v>4.6100000000000003</v>
      </c>
      <c r="J931" s="118">
        <v>0</v>
      </c>
      <c r="K931" s="118">
        <v>4.6100000000000003</v>
      </c>
      <c r="L931" s="123">
        <f t="shared" si="15"/>
        <v>4.6100000000000003</v>
      </c>
      <c r="M931" s="122"/>
    </row>
    <row r="932" spans="1:13">
      <c r="A932" s="118" t="s">
        <v>22</v>
      </c>
      <c r="B932" s="118" t="s">
        <v>326</v>
      </c>
      <c r="C932" s="118" t="s">
        <v>327</v>
      </c>
      <c r="D932" s="118" t="s">
        <v>1660</v>
      </c>
      <c r="E932" s="118" t="s">
        <v>35</v>
      </c>
      <c r="F932" s="118" t="s">
        <v>210</v>
      </c>
      <c r="G932" s="118" t="s">
        <v>211</v>
      </c>
      <c r="H932" s="118">
        <v>2</v>
      </c>
      <c r="I932" s="118">
        <v>18.579999999999998</v>
      </c>
      <c r="J932" s="118">
        <v>0</v>
      </c>
      <c r="K932" s="118">
        <v>18.579999999999998</v>
      </c>
      <c r="L932" s="123">
        <f t="shared" si="15"/>
        <v>18.579999999999998</v>
      </c>
      <c r="M932" s="122"/>
    </row>
    <row r="933" spans="1:13">
      <c r="A933" s="118" t="s">
        <v>22</v>
      </c>
      <c r="B933" s="118" t="s">
        <v>266</v>
      </c>
      <c r="C933" s="118" t="s">
        <v>267</v>
      </c>
      <c r="D933" s="118" t="s">
        <v>1476</v>
      </c>
      <c r="E933" s="118" t="s">
        <v>33</v>
      </c>
      <c r="F933" s="118" t="s">
        <v>34</v>
      </c>
      <c r="G933" s="118"/>
      <c r="H933" s="118">
        <v>16</v>
      </c>
      <c r="I933" s="118">
        <v>139.36000000000001</v>
      </c>
      <c r="J933" s="118">
        <v>6</v>
      </c>
      <c r="K933" s="118">
        <v>145.36000000000001</v>
      </c>
      <c r="L933" s="123">
        <f t="shared" si="15"/>
        <v>145.36000000000001</v>
      </c>
      <c r="M933" s="122"/>
    </row>
    <row r="934" spans="1:13">
      <c r="A934" s="118" t="s">
        <v>22</v>
      </c>
      <c r="B934" s="118" t="s">
        <v>266</v>
      </c>
      <c r="C934" s="118" t="s">
        <v>267</v>
      </c>
      <c r="D934" s="118" t="s">
        <v>1660</v>
      </c>
      <c r="E934" s="118" t="s">
        <v>33</v>
      </c>
      <c r="F934" s="118" t="s">
        <v>34</v>
      </c>
      <c r="G934" s="118"/>
      <c r="H934" s="118">
        <v>5</v>
      </c>
      <c r="I934" s="118">
        <v>43.55</v>
      </c>
      <c r="J934" s="118">
        <v>10</v>
      </c>
      <c r="K934" s="118">
        <v>53.55</v>
      </c>
      <c r="L934" s="123">
        <f t="shared" si="15"/>
        <v>53.55</v>
      </c>
      <c r="M934" s="122"/>
    </row>
    <row r="935" spans="1:13">
      <c r="A935" s="118" t="s">
        <v>22</v>
      </c>
      <c r="B935" s="118" t="s">
        <v>266</v>
      </c>
      <c r="C935" s="118" t="s">
        <v>267</v>
      </c>
      <c r="D935" s="118" t="s">
        <v>1476</v>
      </c>
      <c r="E935" s="118" t="s">
        <v>35</v>
      </c>
      <c r="F935" s="118" t="s">
        <v>210</v>
      </c>
      <c r="G935" s="118" t="s">
        <v>211</v>
      </c>
      <c r="H935" s="118">
        <v>28</v>
      </c>
      <c r="I935" s="118">
        <v>260.12</v>
      </c>
      <c r="J935" s="118">
        <v>0</v>
      </c>
      <c r="K935" s="118">
        <v>260.12</v>
      </c>
      <c r="L935" s="123">
        <f t="shared" si="15"/>
        <v>260.12</v>
      </c>
      <c r="M935" s="122"/>
    </row>
    <row r="936" spans="1:13">
      <c r="A936" s="118" t="s">
        <v>22</v>
      </c>
      <c r="B936" s="118" t="s">
        <v>266</v>
      </c>
      <c r="C936" s="118" t="s">
        <v>267</v>
      </c>
      <c r="D936" s="118" t="s">
        <v>1476</v>
      </c>
      <c r="E936" s="118" t="s">
        <v>35</v>
      </c>
      <c r="F936" s="118" t="s">
        <v>68</v>
      </c>
      <c r="G936" s="118" t="s">
        <v>69</v>
      </c>
      <c r="H936" s="118">
        <v>2</v>
      </c>
      <c r="I936" s="118">
        <v>3.66</v>
      </c>
      <c r="J936" s="118">
        <v>0</v>
      </c>
      <c r="K936" s="118">
        <v>3.66</v>
      </c>
      <c r="L936" s="123">
        <f t="shared" si="15"/>
        <v>3.66</v>
      </c>
      <c r="M936" s="122"/>
    </row>
    <row r="937" spans="1:13">
      <c r="A937" s="118" t="s">
        <v>22</v>
      </c>
      <c r="B937" s="118" t="s">
        <v>266</v>
      </c>
      <c r="C937" s="118" t="s">
        <v>267</v>
      </c>
      <c r="D937" s="118" t="s">
        <v>1476</v>
      </c>
      <c r="E937" s="118" t="s">
        <v>35</v>
      </c>
      <c r="F937" s="118" t="s">
        <v>82</v>
      </c>
      <c r="G937" s="118" t="s">
        <v>83</v>
      </c>
      <c r="H937" s="118">
        <v>2</v>
      </c>
      <c r="I937" s="118">
        <v>12.12</v>
      </c>
      <c r="J937" s="118">
        <v>0</v>
      </c>
      <c r="K937" s="118">
        <v>12.12</v>
      </c>
      <c r="L937" s="123">
        <f t="shared" si="15"/>
        <v>12.12</v>
      </c>
      <c r="M937" s="122"/>
    </row>
    <row r="938" spans="1:13">
      <c r="A938" s="118" t="s">
        <v>22</v>
      </c>
      <c r="B938" s="118" t="s">
        <v>266</v>
      </c>
      <c r="C938" s="118" t="s">
        <v>267</v>
      </c>
      <c r="D938" s="118" t="s">
        <v>1476</v>
      </c>
      <c r="E938" s="118" t="s">
        <v>35</v>
      </c>
      <c r="F938" s="118" t="s">
        <v>389</v>
      </c>
      <c r="G938" s="118" t="s">
        <v>741</v>
      </c>
      <c r="H938" s="118">
        <v>1</v>
      </c>
      <c r="I938" s="118">
        <v>12.36</v>
      </c>
      <c r="J938" s="118">
        <v>0</v>
      </c>
      <c r="K938" s="118">
        <v>12.36</v>
      </c>
      <c r="L938" s="123">
        <f t="shared" si="15"/>
        <v>12.36</v>
      </c>
      <c r="M938" s="122"/>
    </row>
    <row r="939" spans="1:13">
      <c r="A939" s="118" t="s">
        <v>22</v>
      </c>
      <c r="B939" s="118" t="s">
        <v>266</v>
      </c>
      <c r="C939" s="118" t="s">
        <v>267</v>
      </c>
      <c r="D939" s="118" t="s">
        <v>1476</v>
      </c>
      <c r="E939" s="118" t="s">
        <v>35</v>
      </c>
      <c r="F939" s="118" t="s">
        <v>391</v>
      </c>
      <c r="G939" s="118" t="s">
        <v>392</v>
      </c>
      <c r="H939" s="118">
        <v>1</v>
      </c>
      <c r="I939" s="118">
        <v>1.1499999999999999</v>
      </c>
      <c r="J939" s="118">
        <v>0</v>
      </c>
      <c r="K939" s="118">
        <v>1.1499999999999999</v>
      </c>
      <c r="L939" s="123">
        <f t="shared" si="15"/>
        <v>1.1499999999999999</v>
      </c>
      <c r="M939" s="122"/>
    </row>
    <row r="940" spans="1:13">
      <c r="A940" s="118" t="s">
        <v>22</v>
      </c>
      <c r="B940" s="118" t="s">
        <v>266</v>
      </c>
      <c r="C940" s="118" t="s">
        <v>267</v>
      </c>
      <c r="D940" s="118" t="s">
        <v>1660</v>
      </c>
      <c r="E940" s="118" t="s">
        <v>35</v>
      </c>
      <c r="F940" s="118" t="s">
        <v>152</v>
      </c>
      <c r="G940" s="118" t="s">
        <v>1093</v>
      </c>
      <c r="H940" s="118">
        <v>1</v>
      </c>
      <c r="I940" s="118">
        <v>4.0599999999999996</v>
      </c>
      <c r="J940" s="118">
        <v>0</v>
      </c>
      <c r="K940" s="118">
        <v>4.0599999999999996</v>
      </c>
      <c r="L940" s="123">
        <f t="shared" si="15"/>
        <v>4.0599999999999996</v>
      </c>
      <c r="M940" s="122"/>
    </row>
    <row r="941" spans="1:13">
      <c r="A941" s="118" t="s">
        <v>22</v>
      </c>
      <c r="B941" s="118" t="s">
        <v>266</v>
      </c>
      <c r="C941" s="118" t="s">
        <v>267</v>
      </c>
      <c r="D941" s="118" t="s">
        <v>1660</v>
      </c>
      <c r="E941" s="118" t="s">
        <v>35</v>
      </c>
      <c r="F941" s="118" t="s">
        <v>210</v>
      </c>
      <c r="G941" s="118" t="s">
        <v>211</v>
      </c>
      <c r="H941" s="118">
        <v>8</v>
      </c>
      <c r="I941" s="118">
        <v>74.319999999999993</v>
      </c>
      <c r="J941" s="118">
        <v>0</v>
      </c>
      <c r="K941" s="118">
        <v>74.319999999999993</v>
      </c>
      <c r="L941" s="123">
        <f t="shared" si="15"/>
        <v>74.319999999999993</v>
      </c>
      <c r="M941" s="122"/>
    </row>
    <row r="942" spans="1:13">
      <c r="A942" s="118" t="s">
        <v>22</v>
      </c>
      <c r="B942" s="118" t="s">
        <v>266</v>
      </c>
      <c r="C942" s="118" t="s">
        <v>267</v>
      </c>
      <c r="D942" s="118" t="s">
        <v>1660</v>
      </c>
      <c r="E942" s="118" t="s">
        <v>35</v>
      </c>
      <c r="F942" s="118" t="s">
        <v>53</v>
      </c>
      <c r="G942" s="118" t="s">
        <v>1094</v>
      </c>
      <c r="H942" s="118">
        <v>1</v>
      </c>
      <c r="I942" s="118">
        <v>1.25</v>
      </c>
      <c r="J942" s="118">
        <v>0</v>
      </c>
      <c r="K942" s="118">
        <v>1.25</v>
      </c>
      <c r="L942" s="123">
        <f t="shared" si="15"/>
        <v>1.25</v>
      </c>
      <c r="M942" s="122"/>
    </row>
    <row r="943" spans="1:13">
      <c r="A943" s="118" t="s">
        <v>22</v>
      </c>
      <c r="B943" s="118" t="s">
        <v>266</v>
      </c>
      <c r="C943" s="118" t="s">
        <v>267</v>
      </c>
      <c r="D943" s="118" t="s">
        <v>1660</v>
      </c>
      <c r="E943" s="118" t="s">
        <v>35</v>
      </c>
      <c r="F943" s="118" t="s">
        <v>644</v>
      </c>
      <c r="G943" s="118" t="s">
        <v>645</v>
      </c>
      <c r="H943" s="118">
        <v>3</v>
      </c>
      <c r="I943" s="118">
        <v>6</v>
      </c>
      <c r="J943" s="118">
        <v>0</v>
      </c>
      <c r="K943" s="118">
        <v>6</v>
      </c>
      <c r="L943" s="123">
        <f t="shared" si="15"/>
        <v>6</v>
      </c>
      <c r="M943" s="122"/>
    </row>
    <row r="944" spans="1:13">
      <c r="A944" s="118" t="s">
        <v>22</v>
      </c>
      <c r="B944" s="118" t="s">
        <v>1554</v>
      </c>
      <c r="C944" s="118" t="s">
        <v>1555</v>
      </c>
      <c r="D944" s="118" t="s">
        <v>1660</v>
      </c>
      <c r="E944" s="118" t="s">
        <v>33</v>
      </c>
      <c r="F944" s="118" t="s">
        <v>34</v>
      </c>
      <c r="G944" s="118"/>
      <c r="H944" s="118">
        <v>1</v>
      </c>
      <c r="I944" s="118">
        <v>8.7100000000000009</v>
      </c>
      <c r="J944" s="118">
        <v>0</v>
      </c>
      <c r="K944" s="118">
        <v>8.7100000000000009</v>
      </c>
      <c r="L944" s="123">
        <f t="shared" si="15"/>
        <v>8.7100000000000009</v>
      </c>
      <c r="M944" s="122"/>
    </row>
    <row r="945" spans="1:13">
      <c r="A945" s="118" t="s">
        <v>22</v>
      </c>
      <c r="B945" s="118" t="s">
        <v>1554</v>
      </c>
      <c r="C945" s="118" t="s">
        <v>1555</v>
      </c>
      <c r="D945" s="118" t="s">
        <v>1660</v>
      </c>
      <c r="E945" s="118" t="s">
        <v>35</v>
      </c>
      <c r="F945" s="118" t="s">
        <v>210</v>
      </c>
      <c r="G945" s="118" t="s">
        <v>211</v>
      </c>
      <c r="H945" s="118">
        <v>1</v>
      </c>
      <c r="I945" s="118">
        <v>9.2899999999999991</v>
      </c>
      <c r="J945" s="118">
        <v>0</v>
      </c>
      <c r="K945" s="118">
        <v>9.2899999999999991</v>
      </c>
      <c r="L945" s="123">
        <f t="shared" si="15"/>
        <v>9.2899999999999991</v>
      </c>
      <c r="M945" s="122"/>
    </row>
    <row r="946" spans="1:13">
      <c r="A946" s="118" t="s">
        <v>22</v>
      </c>
      <c r="B946" s="118" t="s">
        <v>1753</v>
      </c>
      <c r="C946" s="118" t="s">
        <v>1754</v>
      </c>
      <c r="D946" s="118" t="s">
        <v>1660</v>
      </c>
      <c r="E946" s="118" t="s">
        <v>33</v>
      </c>
      <c r="F946" s="118" t="s">
        <v>34</v>
      </c>
      <c r="G946" s="118"/>
      <c r="H946" s="118">
        <v>1</v>
      </c>
      <c r="I946" s="118">
        <v>8.7100000000000009</v>
      </c>
      <c r="J946" s="118">
        <v>2</v>
      </c>
      <c r="K946" s="118">
        <v>10.71</v>
      </c>
      <c r="L946" s="123">
        <f t="shared" si="15"/>
        <v>10.71</v>
      </c>
      <c r="M946" s="122"/>
    </row>
    <row r="947" spans="1:13">
      <c r="A947" s="118" t="s">
        <v>22</v>
      </c>
      <c r="B947" s="118" t="s">
        <v>1753</v>
      </c>
      <c r="C947" s="118" t="s">
        <v>1754</v>
      </c>
      <c r="D947" s="118" t="s">
        <v>1660</v>
      </c>
      <c r="E947" s="118" t="s">
        <v>35</v>
      </c>
      <c r="F947" s="118" t="s">
        <v>210</v>
      </c>
      <c r="G947" s="118" t="s">
        <v>211</v>
      </c>
      <c r="H947" s="118">
        <v>1</v>
      </c>
      <c r="I947" s="118">
        <v>9.2899999999999991</v>
      </c>
      <c r="J947" s="118">
        <v>0</v>
      </c>
      <c r="K947" s="118">
        <v>9.2899999999999991</v>
      </c>
      <c r="L947" s="123">
        <f t="shared" si="15"/>
        <v>9.2899999999999991</v>
      </c>
      <c r="M947" s="122"/>
    </row>
    <row r="948" spans="1:13">
      <c r="A948" s="118" t="s">
        <v>22</v>
      </c>
      <c r="B948" s="118" t="s">
        <v>268</v>
      </c>
      <c r="C948" s="118" t="s">
        <v>269</v>
      </c>
      <c r="D948" s="118" t="s">
        <v>1660</v>
      </c>
      <c r="E948" s="118" t="s">
        <v>33</v>
      </c>
      <c r="F948" s="118" t="s">
        <v>34</v>
      </c>
      <c r="G948" s="118"/>
      <c r="H948" s="118">
        <v>8</v>
      </c>
      <c r="I948" s="118">
        <v>69.680000000000007</v>
      </c>
      <c r="J948" s="118">
        <v>4</v>
      </c>
      <c r="K948" s="118">
        <v>73.680000000000007</v>
      </c>
      <c r="L948" s="123">
        <f t="shared" si="15"/>
        <v>73.680000000000007</v>
      </c>
      <c r="M948" s="122"/>
    </row>
    <row r="949" spans="1:13">
      <c r="A949" s="118" t="s">
        <v>22</v>
      </c>
      <c r="B949" s="118" t="s">
        <v>268</v>
      </c>
      <c r="C949" s="118" t="s">
        <v>269</v>
      </c>
      <c r="D949" s="118" t="s">
        <v>1660</v>
      </c>
      <c r="E949" s="118" t="s">
        <v>35</v>
      </c>
      <c r="F949" s="118" t="s">
        <v>210</v>
      </c>
      <c r="G949" s="118" t="s">
        <v>211</v>
      </c>
      <c r="H949" s="118">
        <v>15</v>
      </c>
      <c r="I949" s="118">
        <v>139.35</v>
      </c>
      <c r="J949" s="118">
        <v>0</v>
      </c>
      <c r="K949" s="118">
        <v>139.35</v>
      </c>
      <c r="L949" s="123">
        <f t="shared" si="15"/>
        <v>139.35</v>
      </c>
      <c r="M949" s="122"/>
    </row>
    <row r="950" spans="1:13">
      <c r="A950" s="118" t="s">
        <v>22</v>
      </c>
      <c r="B950" s="118" t="s">
        <v>268</v>
      </c>
      <c r="C950" s="118" t="s">
        <v>269</v>
      </c>
      <c r="D950" s="118" t="s">
        <v>1660</v>
      </c>
      <c r="E950" s="118" t="s">
        <v>35</v>
      </c>
      <c r="F950" s="118" t="s">
        <v>644</v>
      </c>
      <c r="G950" s="118" t="s">
        <v>645</v>
      </c>
      <c r="H950" s="118">
        <v>1</v>
      </c>
      <c r="I950" s="118">
        <v>2</v>
      </c>
      <c r="J950" s="118">
        <v>0</v>
      </c>
      <c r="K950" s="118">
        <v>2</v>
      </c>
      <c r="L950" s="123">
        <f t="shared" si="15"/>
        <v>2</v>
      </c>
      <c r="M950" s="122"/>
    </row>
    <row r="951" spans="1:13">
      <c r="A951" s="118" t="s">
        <v>22</v>
      </c>
      <c r="B951" s="118" t="s">
        <v>268</v>
      </c>
      <c r="C951" s="118" t="s">
        <v>269</v>
      </c>
      <c r="D951" s="118" t="s">
        <v>1660</v>
      </c>
      <c r="E951" s="118" t="s">
        <v>35</v>
      </c>
      <c r="F951" s="118" t="s">
        <v>646</v>
      </c>
      <c r="G951" s="118" t="s">
        <v>647</v>
      </c>
      <c r="H951" s="118">
        <v>1</v>
      </c>
      <c r="I951" s="118">
        <v>1</v>
      </c>
      <c r="J951" s="118">
        <v>0</v>
      </c>
      <c r="K951" s="118">
        <v>1</v>
      </c>
      <c r="L951" s="123">
        <f t="shared" si="15"/>
        <v>1</v>
      </c>
      <c r="M951" s="122"/>
    </row>
    <row r="952" spans="1:13">
      <c r="A952" s="118" t="s">
        <v>22</v>
      </c>
      <c r="B952" s="118" t="s">
        <v>270</v>
      </c>
      <c r="C952" s="118" t="s">
        <v>271</v>
      </c>
      <c r="D952" s="118" t="s">
        <v>1660</v>
      </c>
      <c r="E952" s="118" t="s">
        <v>33</v>
      </c>
      <c r="F952" s="118" t="s">
        <v>34</v>
      </c>
      <c r="G952" s="118"/>
      <c r="H952" s="118">
        <v>13</v>
      </c>
      <c r="I952" s="118">
        <v>113.23</v>
      </c>
      <c r="J952" s="118">
        <v>8</v>
      </c>
      <c r="K952" s="118">
        <v>121.23</v>
      </c>
      <c r="L952" s="123">
        <f t="shared" si="15"/>
        <v>121.23</v>
      </c>
      <c r="M952" s="122"/>
    </row>
    <row r="953" spans="1:13">
      <c r="A953" s="118" t="s">
        <v>22</v>
      </c>
      <c r="B953" s="118" t="s">
        <v>270</v>
      </c>
      <c r="C953" s="118" t="s">
        <v>271</v>
      </c>
      <c r="D953" s="118" t="s">
        <v>1660</v>
      </c>
      <c r="E953" s="118" t="s">
        <v>35</v>
      </c>
      <c r="F953" s="118" t="s">
        <v>210</v>
      </c>
      <c r="G953" s="118" t="s">
        <v>211</v>
      </c>
      <c r="H953" s="118">
        <v>21</v>
      </c>
      <c r="I953" s="118">
        <v>195.09</v>
      </c>
      <c r="J953" s="118">
        <v>0</v>
      </c>
      <c r="K953" s="118">
        <v>195.09</v>
      </c>
      <c r="L953" s="123">
        <f t="shared" si="15"/>
        <v>195.09</v>
      </c>
      <c r="M953" s="122"/>
    </row>
    <row r="954" spans="1:13">
      <c r="A954" s="118" t="s">
        <v>22</v>
      </c>
      <c r="B954" s="118" t="s">
        <v>812</v>
      </c>
      <c r="C954" s="118" t="s">
        <v>813</v>
      </c>
      <c r="D954" s="118" t="s">
        <v>1660</v>
      </c>
      <c r="E954" s="118" t="s">
        <v>33</v>
      </c>
      <c r="F954" s="118" t="s">
        <v>34</v>
      </c>
      <c r="G954" s="118"/>
      <c r="H954" s="118">
        <v>3</v>
      </c>
      <c r="I954" s="118">
        <v>26.13</v>
      </c>
      <c r="J954" s="118">
        <v>1</v>
      </c>
      <c r="K954" s="118">
        <v>27.13</v>
      </c>
      <c r="L954" s="123">
        <f t="shared" si="15"/>
        <v>27.13</v>
      </c>
      <c r="M954" s="122"/>
    </row>
    <row r="955" spans="1:13">
      <c r="A955" s="118" t="s">
        <v>22</v>
      </c>
      <c r="B955" s="118" t="s">
        <v>812</v>
      </c>
      <c r="C955" s="118" t="s">
        <v>813</v>
      </c>
      <c r="D955" s="118" t="s">
        <v>1660</v>
      </c>
      <c r="E955" s="118" t="s">
        <v>35</v>
      </c>
      <c r="F955" s="118" t="s">
        <v>210</v>
      </c>
      <c r="G955" s="118" t="s">
        <v>211</v>
      </c>
      <c r="H955" s="118">
        <v>3</v>
      </c>
      <c r="I955" s="118">
        <v>27.87</v>
      </c>
      <c r="J955" s="118">
        <v>0</v>
      </c>
      <c r="K955" s="118">
        <v>27.87</v>
      </c>
      <c r="L955" s="123">
        <f t="shared" si="15"/>
        <v>27.87</v>
      </c>
      <c r="M955" s="122"/>
    </row>
    <row r="956" spans="1:13">
      <c r="A956" s="118" t="s">
        <v>22</v>
      </c>
      <c r="B956" s="118" t="s">
        <v>377</v>
      </c>
      <c r="C956" s="118" t="s">
        <v>378</v>
      </c>
      <c r="D956" s="118" t="s">
        <v>1660</v>
      </c>
      <c r="E956" s="118" t="s">
        <v>33</v>
      </c>
      <c r="F956" s="118" t="s">
        <v>34</v>
      </c>
      <c r="G956" s="118"/>
      <c r="H956" s="118">
        <v>5</v>
      </c>
      <c r="I956" s="118">
        <v>43.55</v>
      </c>
      <c r="J956" s="118">
        <v>8</v>
      </c>
      <c r="K956" s="118">
        <v>51.55</v>
      </c>
      <c r="L956" s="123">
        <f t="shared" si="15"/>
        <v>51.55</v>
      </c>
      <c r="M956" s="122"/>
    </row>
    <row r="957" spans="1:13">
      <c r="A957" s="118" t="s">
        <v>22</v>
      </c>
      <c r="B957" s="118" t="s">
        <v>377</v>
      </c>
      <c r="C957" s="118" t="s">
        <v>378</v>
      </c>
      <c r="D957" s="118" t="s">
        <v>1660</v>
      </c>
      <c r="E957" s="118" t="s">
        <v>35</v>
      </c>
      <c r="F957" s="118" t="s">
        <v>324</v>
      </c>
      <c r="G957" s="118" t="s">
        <v>325</v>
      </c>
      <c r="H957" s="118">
        <v>2</v>
      </c>
      <c r="I957" s="118">
        <v>23.36</v>
      </c>
      <c r="J957" s="118">
        <v>0</v>
      </c>
      <c r="K957" s="118">
        <v>23.36</v>
      </c>
      <c r="L957" s="123">
        <f t="shared" si="15"/>
        <v>23.36</v>
      </c>
      <c r="M957" s="122"/>
    </row>
    <row r="958" spans="1:13">
      <c r="A958" s="118" t="s">
        <v>22</v>
      </c>
      <c r="B958" s="118" t="s">
        <v>377</v>
      </c>
      <c r="C958" s="118" t="s">
        <v>378</v>
      </c>
      <c r="D958" s="118" t="s">
        <v>1660</v>
      </c>
      <c r="E958" s="118" t="s">
        <v>35</v>
      </c>
      <c r="F958" s="118" t="s">
        <v>210</v>
      </c>
      <c r="G958" s="118" t="s">
        <v>211</v>
      </c>
      <c r="H958" s="118">
        <v>6</v>
      </c>
      <c r="I958" s="118">
        <v>55.74</v>
      </c>
      <c r="J958" s="118">
        <v>0</v>
      </c>
      <c r="K958" s="118">
        <v>55.74</v>
      </c>
      <c r="L958" s="123">
        <f t="shared" si="15"/>
        <v>55.74</v>
      </c>
      <c r="M958" s="122"/>
    </row>
    <row r="959" spans="1:13">
      <c r="A959" s="118" t="s">
        <v>22</v>
      </c>
      <c r="B959" s="118" t="s">
        <v>377</v>
      </c>
      <c r="C959" s="118" t="s">
        <v>378</v>
      </c>
      <c r="D959" s="118" t="s">
        <v>1660</v>
      </c>
      <c r="E959" s="118" t="s">
        <v>35</v>
      </c>
      <c r="F959" s="118" t="s">
        <v>644</v>
      </c>
      <c r="G959" s="118" t="s">
        <v>645</v>
      </c>
      <c r="H959" s="118">
        <v>1</v>
      </c>
      <c r="I959" s="118">
        <v>2</v>
      </c>
      <c r="J959" s="118">
        <v>0</v>
      </c>
      <c r="K959" s="118">
        <v>2</v>
      </c>
      <c r="L959" s="123">
        <f t="shared" si="15"/>
        <v>2</v>
      </c>
      <c r="M959" s="122"/>
    </row>
    <row r="960" spans="1:13">
      <c r="A960" s="118" t="s">
        <v>22</v>
      </c>
      <c r="B960" s="118" t="s">
        <v>272</v>
      </c>
      <c r="C960" s="118" t="s">
        <v>273</v>
      </c>
      <c r="D960" s="118" t="s">
        <v>1660</v>
      </c>
      <c r="E960" s="118" t="s">
        <v>33</v>
      </c>
      <c r="F960" s="118" t="s">
        <v>34</v>
      </c>
      <c r="G960" s="118"/>
      <c r="H960" s="118">
        <v>4</v>
      </c>
      <c r="I960" s="118">
        <v>34.840000000000003</v>
      </c>
      <c r="J960" s="118">
        <v>0</v>
      </c>
      <c r="K960" s="118">
        <v>34.840000000000003</v>
      </c>
      <c r="L960" s="123">
        <f t="shared" si="15"/>
        <v>34.840000000000003</v>
      </c>
      <c r="M960" s="122"/>
    </row>
    <row r="961" spans="1:13">
      <c r="A961" s="118" t="s">
        <v>22</v>
      </c>
      <c r="B961" s="118" t="s">
        <v>733</v>
      </c>
      <c r="C961" s="118" t="s">
        <v>734</v>
      </c>
      <c r="D961" s="118" t="s">
        <v>1476</v>
      </c>
      <c r="E961" s="118" t="s">
        <v>33</v>
      </c>
      <c r="F961" s="118" t="s">
        <v>34</v>
      </c>
      <c r="G961" s="118"/>
      <c r="H961" s="118">
        <v>2</v>
      </c>
      <c r="I961" s="118">
        <v>17.420000000000002</v>
      </c>
      <c r="J961" s="118">
        <v>0</v>
      </c>
      <c r="K961" s="118">
        <v>17.420000000000002</v>
      </c>
      <c r="L961" s="123">
        <f t="shared" si="15"/>
        <v>17.420000000000002</v>
      </c>
      <c r="M961" s="122"/>
    </row>
    <row r="962" spans="1:13">
      <c r="A962" s="118" t="s">
        <v>22</v>
      </c>
      <c r="B962" s="118" t="s">
        <v>733</v>
      </c>
      <c r="C962" s="118" t="s">
        <v>734</v>
      </c>
      <c r="D962" s="118" t="s">
        <v>1660</v>
      </c>
      <c r="E962" s="118" t="s">
        <v>33</v>
      </c>
      <c r="F962" s="118" t="s">
        <v>34</v>
      </c>
      <c r="G962" s="118"/>
      <c r="H962" s="118">
        <v>3</v>
      </c>
      <c r="I962" s="118">
        <v>26.13</v>
      </c>
      <c r="J962" s="118">
        <v>2</v>
      </c>
      <c r="K962" s="118">
        <v>28.13</v>
      </c>
      <c r="L962" s="123">
        <f t="shared" si="15"/>
        <v>28.13</v>
      </c>
      <c r="M962" s="122"/>
    </row>
    <row r="963" spans="1:13">
      <c r="A963" s="118" t="s">
        <v>22</v>
      </c>
      <c r="B963" s="118" t="s">
        <v>733</v>
      </c>
      <c r="C963" s="118" t="s">
        <v>734</v>
      </c>
      <c r="D963" s="118" t="s">
        <v>1660</v>
      </c>
      <c r="E963" s="118" t="s">
        <v>35</v>
      </c>
      <c r="F963" s="118" t="s">
        <v>644</v>
      </c>
      <c r="G963" s="118" t="s">
        <v>645</v>
      </c>
      <c r="H963" s="118">
        <v>1</v>
      </c>
      <c r="I963" s="118">
        <v>2</v>
      </c>
      <c r="J963" s="118">
        <v>0</v>
      </c>
      <c r="K963" s="118">
        <v>2</v>
      </c>
      <c r="L963" s="123">
        <f t="shared" si="15"/>
        <v>2</v>
      </c>
      <c r="M963" s="122"/>
    </row>
    <row r="964" spans="1:13">
      <c r="A964" s="118" t="s">
        <v>22</v>
      </c>
      <c r="B964" s="118" t="s">
        <v>733</v>
      </c>
      <c r="C964" s="118" t="s">
        <v>734</v>
      </c>
      <c r="D964" s="118" t="s">
        <v>1660</v>
      </c>
      <c r="E964" s="118" t="s">
        <v>35</v>
      </c>
      <c r="F964" s="118" t="s">
        <v>646</v>
      </c>
      <c r="G964" s="118" t="s">
        <v>647</v>
      </c>
      <c r="H964" s="118">
        <v>2</v>
      </c>
      <c r="I964" s="118">
        <v>2</v>
      </c>
      <c r="J964" s="118">
        <v>0</v>
      </c>
      <c r="K964" s="118">
        <v>2</v>
      </c>
      <c r="L964" s="123">
        <f t="shared" si="15"/>
        <v>2</v>
      </c>
      <c r="M964" s="122"/>
    </row>
    <row r="965" spans="1:13">
      <c r="A965" s="118" t="s">
        <v>22</v>
      </c>
      <c r="B965" s="118" t="s">
        <v>900</v>
      </c>
      <c r="C965" s="118" t="s">
        <v>901</v>
      </c>
      <c r="D965" s="118" t="s">
        <v>1660</v>
      </c>
      <c r="E965" s="118" t="s">
        <v>33</v>
      </c>
      <c r="F965" s="118" t="s">
        <v>34</v>
      </c>
      <c r="G965" s="118"/>
      <c r="H965" s="118">
        <v>1</v>
      </c>
      <c r="I965" s="118">
        <v>8.7100000000000009</v>
      </c>
      <c r="J965" s="118">
        <v>0</v>
      </c>
      <c r="K965" s="118">
        <v>8.7100000000000009</v>
      </c>
      <c r="L965" s="123">
        <f t="shared" ref="L965:L1028" si="16">K965</f>
        <v>8.7100000000000009</v>
      </c>
      <c r="M965" s="122"/>
    </row>
    <row r="966" spans="1:13">
      <c r="A966" s="118" t="s">
        <v>22</v>
      </c>
      <c r="B966" s="118" t="s">
        <v>900</v>
      </c>
      <c r="C966" s="118" t="s">
        <v>901</v>
      </c>
      <c r="D966" s="118" t="s">
        <v>1660</v>
      </c>
      <c r="E966" s="118" t="s">
        <v>35</v>
      </c>
      <c r="F966" s="118" t="s">
        <v>210</v>
      </c>
      <c r="G966" s="118" t="s">
        <v>211</v>
      </c>
      <c r="H966" s="118">
        <v>1</v>
      </c>
      <c r="I966" s="118">
        <v>9.2899999999999991</v>
      </c>
      <c r="J966" s="118">
        <v>0</v>
      </c>
      <c r="K966" s="118">
        <v>9.2899999999999991</v>
      </c>
      <c r="L966" s="123">
        <f t="shared" si="16"/>
        <v>9.2899999999999991</v>
      </c>
      <c r="M966" s="122"/>
    </row>
    <row r="967" spans="1:13">
      <c r="A967" s="118" t="s">
        <v>22</v>
      </c>
      <c r="B967" s="118" t="s">
        <v>900</v>
      </c>
      <c r="C967" s="118" t="s">
        <v>901</v>
      </c>
      <c r="D967" s="118" t="s">
        <v>1660</v>
      </c>
      <c r="E967" s="118" t="s">
        <v>35</v>
      </c>
      <c r="F967" s="118" t="s">
        <v>646</v>
      </c>
      <c r="G967" s="118" t="s">
        <v>647</v>
      </c>
      <c r="H967" s="118">
        <v>2</v>
      </c>
      <c r="I967" s="118">
        <v>2</v>
      </c>
      <c r="J967" s="118">
        <v>0</v>
      </c>
      <c r="K967" s="118">
        <v>2</v>
      </c>
      <c r="L967" s="123">
        <f t="shared" si="16"/>
        <v>2</v>
      </c>
      <c r="M967" s="122"/>
    </row>
    <row r="968" spans="1:13">
      <c r="A968" s="118" t="s">
        <v>22</v>
      </c>
      <c r="B968" s="118" t="s">
        <v>1755</v>
      </c>
      <c r="C968" s="118" t="s">
        <v>1756</v>
      </c>
      <c r="D968" s="118" t="s">
        <v>1660</v>
      </c>
      <c r="E968" s="118" t="s">
        <v>33</v>
      </c>
      <c r="F968" s="118" t="s">
        <v>34</v>
      </c>
      <c r="G968" s="118"/>
      <c r="H968" s="118">
        <v>1</v>
      </c>
      <c r="I968" s="118">
        <v>8.7100000000000009</v>
      </c>
      <c r="J968" s="118">
        <v>2</v>
      </c>
      <c r="K968" s="118">
        <v>10.71</v>
      </c>
      <c r="L968" s="123">
        <f t="shared" si="16"/>
        <v>10.71</v>
      </c>
      <c r="M968" s="122"/>
    </row>
    <row r="969" spans="1:13">
      <c r="A969" s="118" t="s">
        <v>22</v>
      </c>
      <c r="B969" s="118" t="s">
        <v>1755</v>
      </c>
      <c r="C969" s="118" t="s">
        <v>1756</v>
      </c>
      <c r="D969" s="118" t="s">
        <v>1660</v>
      </c>
      <c r="E969" s="118" t="s">
        <v>35</v>
      </c>
      <c r="F969" s="118" t="s">
        <v>210</v>
      </c>
      <c r="G969" s="118" t="s">
        <v>211</v>
      </c>
      <c r="H969" s="118">
        <v>1</v>
      </c>
      <c r="I969" s="118">
        <v>9.2899999999999991</v>
      </c>
      <c r="J969" s="118">
        <v>0</v>
      </c>
      <c r="K969" s="118">
        <v>9.2899999999999991</v>
      </c>
      <c r="L969" s="123">
        <f t="shared" si="16"/>
        <v>9.2899999999999991</v>
      </c>
      <c r="M969" s="122"/>
    </row>
    <row r="970" spans="1:13">
      <c r="A970" s="118" t="s">
        <v>22</v>
      </c>
      <c r="B970" s="118" t="s">
        <v>965</v>
      </c>
      <c r="C970" s="118" t="s">
        <v>966</v>
      </c>
      <c r="D970" s="118" t="s">
        <v>1660</v>
      </c>
      <c r="E970" s="118" t="s">
        <v>33</v>
      </c>
      <c r="F970" s="118" t="s">
        <v>34</v>
      </c>
      <c r="G970" s="118"/>
      <c r="H970" s="118">
        <v>9</v>
      </c>
      <c r="I970" s="118">
        <v>78.39</v>
      </c>
      <c r="J970" s="118">
        <v>12</v>
      </c>
      <c r="K970" s="118">
        <v>90.39</v>
      </c>
      <c r="L970" s="123">
        <f t="shared" si="16"/>
        <v>90.39</v>
      </c>
      <c r="M970" s="122"/>
    </row>
    <row r="971" spans="1:13">
      <c r="A971" s="118" t="s">
        <v>22</v>
      </c>
      <c r="B971" s="118" t="s">
        <v>965</v>
      </c>
      <c r="C971" s="118" t="s">
        <v>966</v>
      </c>
      <c r="D971" s="118" t="s">
        <v>1660</v>
      </c>
      <c r="E971" s="118" t="s">
        <v>35</v>
      </c>
      <c r="F971" s="118" t="s">
        <v>324</v>
      </c>
      <c r="G971" s="118" t="s">
        <v>325</v>
      </c>
      <c r="H971" s="118">
        <v>1</v>
      </c>
      <c r="I971" s="118">
        <v>11.68</v>
      </c>
      <c r="J971" s="118">
        <v>0</v>
      </c>
      <c r="K971" s="118">
        <v>11.68</v>
      </c>
      <c r="L971" s="123">
        <f t="shared" si="16"/>
        <v>11.68</v>
      </c>
      <c r="M971" s="122"/>
    </row>
    <row r="972" spans="1:13">
      <c r="A972" s="118" t="s">
        <v>22</v>
      </c>
      <c r="B972" s="118" t="s">
        <v>965</v>
      </c>
      <c r="C972" s="118" t="s">
        <v>966</v>
      </c>
      <c r="D972" s="118" t="s">
        <v>1660</v>
      </c>
      <c r="E972" s="118" t="s">
        <v>35</v>
      </c>
      <c r="F972" s="118" t="s">
        <v>210</v>
      </c>
      <c r="G972" s="118" t="s">
        <v>211</v>
      </c>
      <c r="H972" s="118">
        <v>10</v>
      </c>
      <c r="I972" s="118">
        <v>92.9</v>
      </c>
      <c r="J972" s="118">
        <v>0</v>
      </c>
      <c r="K972" s="118">
        <v>92.9</v>
      </c>
      <c r="L972" s="123">
        <f t="shared" si="16"/>
        <v>92.9</v>
      </c>
      <c r="M972" s="122"/>
    </row>
    <row r="973" spans="1:13">
      <c r="A973" s="118" t="s">
        <v>22</v>
      </c>
      <c r="B973" s="118" t="s">
        <v>965</v>
      </c>
      <c r="C973" s="118" t="s">
        <v>966</v>
      </c>
      <c r="D973" s="118" t="s">
        <v>1660</v>
      </c>
      <c r="E973" s="118" t="s">
        <v>35</v>
      </c>
      <c r="F973" s="118" t="s">
        <v>67</v>
      </c>
      <c r="G973" s="118" t="s">
        <v>739</v>
      </c>
      <c r="H973" s="118">
        <v>1</v>
      </c>
      <c r="I973" s="118">
        <v>11.34</v>
      </c>
      <c r="J973" s="118">
        <v>0</v>
      </c>
      <c r="K973" s="118">
        <v>11.34</v>
      </c>
      <c r="L973" s="123">
        <f t="shared" si="16"/>
        <v>11.34</v>
      </c>
      <c r="M973" s="122"/>
    </row>
    <row r="974" spans="1:13">
      <c r="A974" s="118" t="s">
        <v>22</v>
      </c>
      <c r="B974" s="118" t="s">
        <v>965</v>
      </c>
      <c r="C974" s="118" t="s">
        <v>966</v>
      </c>
      <c r="D974" s="118" t="s">
        <v>1660</v>
      </c>
      <c r="E974" s="118" t="s">
        <v>35</v>
      </c>
      <c r="F974" s="118" t="s">
        <v>644</v>
      </c>
      <c r="G974" s="118" t="s">
        <v>645</v>
      </c>
      <c r="H974" s="118">
        <v>1</v>
      </c>
      <c r="I974" s="118">
        <v>2</v>
      </c>
      <c r="J974" s="118">
        <v>0</v>
      </c>
      <c r="K974" s="118">
        <v>2</v>
      </c>
      <c r="L974" s="123">
        <f t="shared" si="16"/>
        <v>2</v>
      </c>
      <c r="M974" s="122"/>
    </row>
    <row r="975" spans="1:13">
      <c r="A975" s="118" t="s">
        <v>22</v>
      </c>
      <c r="B975" s="118" t="s">
        <v>935</v>
      </c>
      <c r="C975" s="118" t="s">
        <v>936</v>
      </c>
      <c r="D975" s="118" t="s">
        <v>1476</v>
      </c>
      <c r="E975" s="118" t="s">
        <v>33</v>
      </c>
      <c r="F975" s="118" t="s">
        <v>34</v>
      </c>
      <c r="G975" s="118"/>
      <c r="H975" s="118">
        <v>2</v>
      </c>
      <c r="I975" s="118">
        <v>17.420000000000002</v>
      </c>
      <c r="J975" s="118">
        <v>0</v>
      </c>
      <c r="K975" s="118">
        <v>17.420000000000002</v>
      </c>
      <c r="L975" s="123">
        <f t="shared" si="16"/>
        <v>17.420000000000002</v>
      </c>
      <c r="M975" s="122"/>
    </row>
    <row r="976" spans="1:13">
      <c r="A976" s="118" t="s">
        <v>22</v>
      </c>
      <c r="B976" s="118" t="s">
        <v>935</v>
      </c>
      <c r="C976" s="118" t="s">
        <v>936</v>
      </c>
      <c r="D976" s="118" t="s">
        <v>1660</v>
      </c>
      <c r="E976" s="118" t="s">
        <v>33</v>
      </c>
      <c r="F976" s="118" t="s">
        <v>34</v>
      </c>
      <c r="G976" s="118"/>
      <c r="H976" s="118">
        <v>8</v>
      </c>
      <c r="I976" s="118">
        <v>69.680000000000007</v>
      </c>
      <c r="J976" s="118">
        <v>5</v>
      </c>
      <c r="K976" s="118">
        <v>74.680000000000007</v>
      </c>
      <c r="L976" s="123">
        <f t="shared" si="16"/>
        <v>74.680000000000007</v>
      </c>
      <c r="M976" s="122"/>
    </row>
    <row r="977" spans="1:13">
      <c r="A977" s="118" t="s">
        <v>22</v>
      </c>
      <c r="B977" s="118" t="s">
        <v>935</v>
      </c>
      <c r="C977" s="118" t="s">
        <v>936</v>
      </c>
      <c r="D977" s="118" t="s">
        <v>1476</v>
      </c>
      <c r="E977" s="118" t="s">
        <v>35</v>
      </c>
      <c r="F977" s="118" t="s">
        <v>210</v>
      </c>
      <c r="G977" s="118" t="s">
        <v>211</v>
      </c>
      <c r="H977" s="118">
        <v>2</v>
      </c>
      <c r="I977" s="118">
        <v>18.579999999999998</v>
      </c>
      <c r="J977" s="118">
        <v>0</v>
      </c>
      <c r="K977" s="118">
        <v>18.579999999999998</v>
      </c>
      <c r="L977" s="123">
        <f t="shared" si="16"/>
        <v>18.579999999999998</v>
      </c>
      <c r="M977" s="122"/>
    </row>
    <row r="978" spans="1:13">
      <c r="A978" s="118" t="s">
        <v>22</v>
      </c>
      <c r="B978" s="118" t="s">
        <v>935</v>
      </c>
      <c r="C978" s="118" t="s">
        <v>936</v>
      </c>
      <c r="D978" s="118" t="s">
        <v>1660</v>
      </c>
      <c r="E978" s="118" t="s">
        <v>35</v>
      </c>
      <c r="F978" s="118" t="s">
        <v>210</v>
      </c>
      <c r="G978" s="118" t="s">
        <v>211</v>
      </c>
      <c r="H978" s="118">
        <v>7</v>
      </c>
      <c r="I978" s="118">
        <v>65.03</v>
      </c>
      <c r="J978" s="118">
        <v>0</v>
      </c>
      <c r="K978" s="118">
        <v>65.03</v>
      </c>
      <c r="L978" s="123">
        <f t="shared" si="16"/>
        <v>65.03</v>
      </c>
      <c r="M978" s="122"/>
    </row>
    <row r="979" spans="1:13">
      <c r="A979" s="118" t="s">
        <v>22</v>
      </c>
      <c r="B979" s="118" t="s">
        <v>877</v>
      </c>
      <c r="C979" s="118" t="s">
        <v>878</v>
      </c>
      <c r="D979" s="118" t="s">
        <v>1660</v>
      </c>
      <c r="E979" s="118" t="s">
        <v>33</v>
      </c>
      <c r="F979" s="118" t="s">
        <v>34</v>
      </c>
      <c r="G979" s="118"/>
      <c r="H979" s="118">
        <v>20</v>
      </c>
      <c r="I979" s="118">
        <v>174.2</v>
      </c>
      <c r="J979" s="118">
        <v>4</v>
      </c>
      <c r="K979" s="118">
        <v>178.2</v>
      </c>
      <c r="L979" s="123">
        <f t="shared" si="16"/>
        <v>178.2</v>
      </c>
      <c r="M979" s="122"/>
    </row>
    <row r="980" spans="1:13">
      <c r="A980" s="118" t="s">
        <v>22</v>
      </c>
      <c r="B980" s="118" t="s">
        <v>877</v>
      </c>
      <c r="C980" s="118" t="s">
        <v>878</v>
      </c>
      <c r="D980" s="118" t="s">
        <v>1660</v>
      </c>
      <c r="E980" s="118" t="s">
        <v>35</v>
      </c>
      <c r="F980" s="118" t="s">
        <v>210</v>
      </c>
      <c r="G980" s="118" t="s">
        <v>211</v>
      </c>
      <c r="H980" s="118">
        <v>21</v>
      </c>
      <c r="I980" s="118">
        <v>195.09</v>
      </c>
      <c r="J980" s="118">
        <v>0</v>
      </c>
      <c r="K980" s="118">
        <v>195.09</v>
      </c>
      <c r="L980" s="123">
        <f t="shared" si="16"/>
        <v>195.09</v>
      </c>
      <c r="M980" s="122"/>
    </row>
    <row r="981" spans="1:13">
      <c r="A981" s="118" t="s">
        <v>22</v>
      </c>
      <c r="B981" s="118" t="s">
        <v>877</v>
      </c>
      <c r="C981" s="118" t="s">
        <v>878</v>
      </c>
      <c r="D981" s="118" t="s">
        <v>1660</v>
      </c>
      <c r="E981" s="118" t="s">
        <v>35</v>
      </c>
      <c r="F981" s="118" t="s">
        <v>67</v>
      </c>
      <c r="G981" s="118" t="s">
        <v>739</v>
      </c>
      <c r="H981" s="118">
        <v>4</v>
      </c>
      <c r="I981" s="118">
        <v>45.36</v>
      </c>
      <c r="J981" s="118">
        <v>0</v>
      </c>
      <c r="K981" s="118">
        <v>45.36</v>
      </c>
      <c r="L981" s="123">
        <f t="shared" si="16"/>
        <v>45.36</v>
      </c>
      <c r="M981" s="122"/>
    </row>
    <row r="982" spans="1:13">
      <c r="A982" s="118" t="s">
        <v>22</v>
      </c>
      <c r="B982" s="118" t="s">
        <v>877</v>
      </c>
      <c r="C982" s="118" t="s">
        <v>878</v>
      </c>
      <c r="D982" s="118" t="s">
        <v>1660</v>
      </c>
      <c r="E982" s="118" t="s">
        <v>35</v>
      </c>
      <c r="F982" s="118" t="s">
        <v>404</v>
      </c>
      <c r="G982" s="118" t="s">
        <v>405</v>
      </c>
      <c r="H982" s="118">
        <v>1</v>
      </c>
      <c r="I982" s="118">
        <v>6.45</v>
      </c>
      <c r="J982" s="118">
        <v>0</v>
      </c>
      <c r="K982" s="118">
        <v>6.45</v>
      </c>
      <c r="L982" s="123">
        <f t="shared" si="16"/>
        <v>6.45</v>
      </c>
      <c r="M982" s="122"/>
    </row>
    <row r="983" spans="1:13">
      <c r="A983" s="118" t="s">
        <v>22</v>
      </c>
      <c r="B983" s="118" t="s">
        <v>877</v>
      </c>
      <c r="C983" s="118" t="s">
        <v>878</v>
      </c>
      <c r="D983" s="118" t="s">
        <v>1660</v>
      </c>
      <c r="E983" s="118" t="s">
        <v>35</v>
      </c>
      <c r="F983" s="118" t="s">
        <v>1409</v>
      </c>
      <c r="G983" s="118" t="s">
        <v>1410</v>
      </c>
      <c r="H983" s="118">
        <v>1</v>
      </c>
      <c r="I983" s="118">
        <v>0</v>
      </c>
      <c r="J983" s="118">
        <v>2</v>
      </c>
      <c r="K983" s="118">
        <v>2</v>
      </c>
      <c r="L983" s="123">
        <f t="shared" si="16"/>
        <v>2</v>
      </c>
      <c r="M983" s="122"/>
    </row>
    <row r="984" spans="1:13">
      <c r="A984" s="118" t="s">
        <v>22</v>
      </c>
      <c r="B984" s="118" t="s">
        <v>1139</v>
      </c>
      <c r="C984" s="118" t="s">
        <v>1140</v>
      </c>
      <c r="D984" s="118" t="s">
        <v>1660</v>
      </c>
      <c r="E984" s="118" t="s">
        <v>33</v>
      </c>
      <c r="F984" s="118" t="s">
        <v>34</v>
      </c>
      <c r="G984" s="118"/>
      <c r="H984" s="118">
        <v>2</v>
      </c>
      <c r="I984" s="118">
        <v>17.420000000000002</v>
      </c>
      <c r="J984" s="118">
        <v>4</v>
      </c>
      <c r="K984" s="118">
        <v>21.42</v>
      </c>
      <c r="L984" s="123">
        <f t="shared" si="16"/>
        <v>21.42</v>
      </c>
      <c r="M984" s="122"/>
    </row>
    <row r="985" spans="1:13">
      <c r="A985" s="118" t="s">
        <v>22</v>
      </c>
      <c r="B985" s="118" t="s">
        <v>1757</v>
      </c>
      <c r="C985" s="118" t="s">
        <v>1758</v>
      </c>
      <c r="D985" s="118" t="s">
        <v>1660</v>
      </c>
      <c r="E985" s="118" t="s">
        <v>33</v>
      </c>
      <c r="F985" s="118" t="s">
        <v>34</v>
      </c>
      <c r="G985" s="118"/>
      <c r="H985" s="118">
        <v>2</v>
      </c>
      <c r="I985" s="118">
        <v>17.420000000000002</v>
      </c>
      <c r="J985" s="118">
        <v>0</v>
      </c>
      <c r="K985" s="118">
        <v>17.420000000000002</v>
      </c>
      <c r="L985" s="123">
        <f t="shared" si="16"/>
        <v>17.420000000000002</v>
      </c>
      <c r="M985" s="122"/>
    </row>
    <row r="986" spans="1:13">
      <c r="A986" s="118" t="s">
        <v>22</v>
      </c>
      <c r="B986" s="118" t="s">
        <v>1757</v>
      </c>
      <c r="C986" s="118" t="s">
        <v>1758</v>
      </c>
      <c r="D986" s="118" t="s">
        <v>1660</v>
      </c>
      <c r="E986" s="118" t="s">
        <v>35</v>
      </c>
      <c r="F986" s="118" t="s">
        <v>210</v>
      </c>
      <c r="G986" s="118" t="s">
        <v>211</v>
      </c>
      <c r="H986" s="118">
        <v>2</v>
      </c>
      <c r="I986" s="118">
        <v>18.579999999999998</v>
      </c>
      <c r="J986" s="118">
        <v>0</v>
      </c>
      <c r="K986" s="118">
        <v>18.579999999999998</v>
      </c>
      <c r="L986" s="123">
        <f t="shared" si="16"/>
        <v>18.579999999999998</v>
      </c>
      <c r="M986" s="122"/>
    </row>
    <row r="987" spans="1:13">
      <c r="A987" s="118" t="s">
        <v>22</v>
      </c>
      <c r="B987" s="118" t="s">
        <v>1235</v>
      </c>
      <c r="C987" s="118" t="s">
        <v>1236</v>
      </c>
      <c r="D987" s="118" t="s">
        <v>1660</v>
      </c>
      <c r="E987" s="118" t="s">
        <v>33</v>
      </c>
      <c r="F987" s="118" t="s">
        <v>34</v>
      </c>
      <c r="G987" s="118"/>
      <c r="H987" s="118">
        <v>1</v>
      </c>
      <c r="I987" s="118">
        <v>8.7100000000000009</v>
      </c>
      <c r="J987" s="118">
        <v>0</v>
      </c>
      <c r="K987" s="118">
        <v>8.7100000000000009</v>
      </c>
      <c r="L987" s="123">
        <f t="shared" si="16"/>
        <v>8.7100000000000009</v>
      </c>
      <c r="M987" s="122"/>
    </row>
    <row r="988" spans="1:13">
      <c r="A988" s="118" t="s">
        <v>22</v>
      </c>
      <c r="B988" s="118" t="s">
        <v>1235</v>
      </c>
      <c r="C988" s="118" t="s">
        <v>1236</v>
      </c>
      <c r="D988" s="118" t="s">
        <v>1660</v>
      </c>
      <c r="E988" s="118" t="s">
        <v>35</v>
      </c>
      <c r="F988" s="118" t="s">
        <v>210</v>
      </c>
      <c r="G988" s="118" t="s">
        <v>211</v>
      </c>
      <c r="H988" s="118">
        <v>1</v>
      </c>
      <c r="I988" s="118">
        <v>9.2899999999999991</v>
      </c>
      <c r="J988" s="118">
        <v>0</v>
      </c>
      <c r="K988" s="118">
        <v>9.2899999999999991</v>
      </c>
      <c r="L988" s="123">
        <f t="shared" si="16"/>
        <v>9.2899999999999991</v>
      </c>
      <c r="M988" s="122"/>
    </row>
    <row r="989" spans="1:13">
      <c r="A989" s="118" t="s">
        <v>22</v>
      </c>
      <c r="B989" s="118" t="s">
        <v>1235</v>
      </c>
      <c r="C989" s="118" t="s">
        <v>1236</v>
      </c>
      <c r="D989" s="118" t="s">
        <v>1660</v>
      </c>
      <c r="E989" s="118" t="s">
        <v>35</v>
      </c>
      <c r="F989" s="118" t="s">
        <v>646</v>
      </c>
      <c r="G989" s="118" t="s">
        <v>647</v>
      </c>
      <c r="H989" s="118">
        <v>1</v>
      </c>
      <c r="I989" s="118">
        <v>1</v>
      </c>
      <c r="J989" s="118">
        <v>0</v>
      </c>
      <c r="K989" s="118">
        <v>1</v>
      </c>
      <c r="L989" s="123">
        <f t="shared" si="16"/>
        <v>1</v>
      </c>
      <c r="M989" s="122"/>
    </row>
    <row r="990" spans="1:13">
      <c r="A990" s="118" t="s">
        <v>22</v>
      </c>
      <c r="B990" s="118" t="s">
        <v>274</v>
      </c>
      <c r="C990" s="118" t="s">
        <v>275</v>
      </c>
      <c r="D990" s="118" t="s">
        <v>1660</v>
      </c>
      <c r="E990" s="118" t="s">
        <v>33</v>
      </c>
      <c r="F990" s="118" t="s">
        <v>34</v>
      </c>
      <c r="G990" s="118"/>
      <c r="H990" s="118">
        <v>7</v>
      </c>
      <c r="I990" s="118">
        <v>60.97</v>
      </c>
      <c r="J990" s="118">
        <v>0</v>
      </c>
      <c r="K990" s="118">
        <v>60.97</v>
      </c>
      <c r="L990" s="123">
        <f t="shared" si="16"/>
        <v>60.97</v>
      </c>
      <c r="M990" s="122"/>
    </row>
    <row r="991" spans="1:13">
      <c r="A991" s="118" t="s">
        <v>22</v>
      </c>
      <c r="B991" s="118" t="s">
        <v>274</v>
      </c>
      <c r="C991" s="118" t="s">
        <v>275</v>
      </c>
      <c r="D991" s="118" t="s">
        <v>1660</v>
      </c>
      <c r="E991" s="118" t="s">
        <v>35</v>
      </c>
      <c r="F991" s="118" t="s">
        <v>210</v>
      </c>
      <c r="G991" s="118" t="s">
        <v>211</v>
      </c>
      <c r="H991" s="118">
        <v>7</v>
      </c>
      <c r="I991" s="118">
        <v>65.03</v>
      </c>
      <c r="J991" s="118">
        <v>0</v>
      </c>
      <c r="K991" s="118">
        <v>65.03</v>
      </c>
      <c r="L991" s="123">
        <f t="shared" si="16"/>
        <v>65.03</v>
      </c>
      <c r="M991" s="122"/>
    </row>
    <row r="992" spans="1:13">
      <c r="A992" s="118" t="s">
        <v>22</v>
      </c>
      <c r="B992" s="118" t="s">
        <v>274</v>
      </c>
      <c r="C992" s="118" t="s">
        <v>275</v>
      </c>
      <c r="D992" s="118" t="s">
        <v>1660</v>
      </c>
      <c r="E992" s="118" t="s">
        <v>35</v>
      </c>
      <c r="F992" s="118" t="s">
        <v>391</v>
      </c>
      <c r="G992" s="118" t="s">
        <v>392</v>
      </c>
      <c r="H992" s="118">
        <v>1</v>
      </c>
      <c r="I992" s="118">
        <v>1.1499999999999999</v>
      </c>
      <c r="J992" s="118">
        <v>0</v>
      </c>
      <c r="K992" s="118">
        <v>1.1499999999999999</v>
      </c>
      <c r="L992" s="123">
        <f t="shared" si="16"/>
        <v>1.1499999999999999</v>
      </c>
      <c r="M992" s="122"/>
    </row>
    <row r="993" spans="1:13">
      <c r="A993" s="118" t="s">
        <v>22</v>
      </c>
      <c r="B993" s="118" t="s">
        <v>1556</v>
      </c>
      <c r="C993" s="118" t="s">
        <v>1557</v>
      </c>
      <c r="D993" s="118" t="s">
        <v>1660</v>
      </c>
      <c r="E993" s="118" t="s">
        <v>33</v>
      </c>
      <c r="F993" s="118" t="s">
        <v>34</v>
      </c>
      <c r="G993" s="118"/>
      <c r="H993" s="118">
        <v>2</v>
      </c>
      <c r="I993" s="118">
        <v>17.420000000000002</v>
      </c>
      <c r="J993" s="118">
        <v>6</v>
      </c>
      <c r="K993" s="118">
        <v>23.42</v>
      </c>
      <c r="L993" s="123">
        <f t="shared" si="16"/>
        <v>23.42</v>
      </c>
      <c r="M993" s="122"/>
    </row>
    <row r="994" spans="1:13">
      <c r="A994" s="118" t="s">
        <v>22</v>
      </c>
      <c r="B994" s="118" t="s">
        <v>1556</v>
      </c>
      <c r="C994" s="118" t="s">
        <v>1557</v>
      </c>
      <c r="D994" s="118" t="s">
        <v>1660</v>
      </c>
      <c r="E994" s="118" t="s">
        <v>35</v>
      </c>
      <c r="F994" s="118" t="s">
        <v>210</v>
      </c>
      <c r="G994" s="118" t="s">
        <v>211</v>
      </c>
      <c r="H994" s="118">
        <v>4</v>
      </c>
      <c r="I994" s="118">
        <v>37.159999999999997</v>
      </c>
      <c r="J994" s="118">
        <v>0</v>
      </c>
      <c r="K994" s="118">
        <v>37.159999999999997</v>
      </c>
      <c r="L994" s="123">
        <f t="shared" si="16"/>
        <v>37.159999999999997</v>
      </c>
      <c r="M994" s="122"/>
    </row>
    <row r="995" spans="1:13">
      <c r="A995" s="118" t="s">
        <v>22</v>
      </c>
      <c r="B995" s="118" t="s">
        <v>276</v>
      </c>
      <c r="C995" s="118" t="s">
        <v>277</v>
      </c>
      <c r="D995" s="118" t="s">
        <v>1476</v>
      </c>
      <c r="E995" s="118" t="s">
        <v>33</v>
      </c>
      <c r="F995" s="118" t="s">
        <v>34</v>
      </c>
      <c r="G995" s="118"/>
      <c r="H995" s="118">
        <v>2</v>
      </c>
      <c r="I995" s="118">
        <v>17.420000000000002</v>
      </c>
      <c r="J995" s="118">
        <v>0</v>
      </c>
      <c r="K995" s="118">
        <v>17.420000000000002</v>
      </c>
      <c r="L995" s="123">
        <f t="shared" si="16"/>
        <v>17.420000000000002</v>
      </c>
      <c r="M995" s="122"/>
    </row>
    <row r="996" spans="1:13">
      <c r="A996" s="118" t="s">
        <v>22</v>
      </c>
      <c r="B996" s="118" t="s">
        <v>276</v>
      </c>
      <c r="C996" s="118" t="s">
        <v>277</v>
      </c>
      <c r="D996" s="118" t="s">
        <v>1660</v>
      </c>
      <c r="E996" s="118" t="s">
        <v>33</v>
      </c>
      <c r="F996" s="118" t="s">
        <v>34</v>
      </c>
      <c r="G996" s="118"/>
      <c r="H996" s="118">
        <v>1</v>
      </c>
      <c r="I996" s="118">
        <v>8.7100000000000009</v>
      </c>
      <c r="J996" s="118">
        <v>0</v>
      </c>
      <c r="K996" s="118">
        <v>8.7100000000000009</v>
      </c>
      <c r="L996" s="123">
        <f t="shared" si="16"/>
        <v>8.7100000000000009</v>
      </c>
      <c r="M996" s="122"/>
    </row>
    <row r="997" spans="1:13">
      <c r="A997" s="118" t="s">
        <v>22</v>
      </c>
      <c r="B997" s="118" t="s">
        <v>276</v>
      </c>
      <c r="C997" s="118" t="s">
        <v>277</v>
      </c>
      <c r="D997" s="118" t="s">
        <v>1476</v>
      </c>
      <c r="E997" s="118" t="s">
        <v>35</v>
      </c>
      <c r="F997" s="118" t="s">
        <v>1413</v>
      </c>
      <c r="G997" s="118" t="s">
        <v>1414</v>
      </c>
      <c r="H997" s="118">
        <v>1</v>
      </c>
      <c r="I997" s="118">
        <v>20.55</v>
      </c>
      <c r="J997" s="118">
        <v>2.85</v>
      </c>
      <c r="K997" s="118">
        <v>23.4</v>
      </c>
      <c r="L997" s="123">
        <f t="shared" si="16"/>
        <v>23.4</v>
      </c>
      <c r="M997" s="122"/>
    </row>
    <row r="998" spans="1:13">
      <c r="A998" s="118" t="s">
        <v>22</v>
      </c>
      <c r="B998" s="118" t="s">
        <v>276</v>
      </c>
      <c r="C998" s="118" t="s">
        <v>277</v>
      </c>
      <c r="D998" s="118" t="s">
        <v>1476</v>
      </c>
      <c r="E998" s="118" t="s">
        <v>35</v>
      </c>
      <c r="F998" s="118" t="s">
        <v>210</v>
      </c>
      <c r="G998" s="118" t="s">
        <v>211</v>
      </c>
      <c r="H998" s="118">
        <v>1</v>
      </c>
      <c r="I998" s="118">
        <v>9.2899999999999991</v>
      </c>
      <c r="J998" s="118">
        <v>0</v>
      </c>
      <c r="K998" s="118">
        <v>9.2899999999999991</v>
      </c>
      <c r="L998" s="123">
        <f t="shared" si="16"/>
        <v>9.2899999999999991</v>
      </c>
      <c r="M998" s="122"/>
    </row>
    <row r="999" spans="1:13">
      <c r="A999" s="118" t="s">
        <v>22</v>
      </c>
      <c r="B999" s="118" t="s">
        <v>338</v>
      </c>
      <c r="C999" s="118" t="s">
        <v>339</v>
      </c>
      <c r="D999" s="118" t="s">
        <v>1660</v>
      </c>
      <c r="E999" s="118" t="s">
        <v>33</v>
      </c>
      <c r="F999" s="118" t="s">
        <v>34</v>
      </c>
      <c r="G999" s="118"/>
      <c r="H999" s="118">
        <v>1</v>
      </c>
      <c r="I999" s="118">
        <v>8.7100000000000009</v>
      </c>
      <c r="J999" s="118">
        <v>0</v>
      </c>
      <c r="K999" s="118">
        <v>8.7100000000000009</v>
      </c>
      <c r="L999" s="123">
        <f t="shared" si="16"/>
        <v>8.7100000000000009</v>
      </c>
      <c r="M999" s="122"/>
    </row>
    <row r="1000" spans="1:13">
      <c r="A1000" s="118" t="s">
        <v>22</v>
      </c>
      <c r="B1000" s="118" t="s">
        <v>338</v>
      </c>
      <c r="C1000" s="118" t="s">
        <v>339</v>
      </c>
      <c r="D1000" s="118" t="s">
        <v>1660</v>
      </c>
      <c r="E1000" s="118" t="s">
        <v>35</v>
      </c>
      <c r="F1000" s="118" t="s">
        <v>152</v>
      </c>
      <c r="G1000" s="118" t="s">
        <v>1093</v>
      </c>
      <c r="H1000" s="118">
        <v>1</v>
      </c>
      <c r="I1000" s="118">
        <v>4.0599999999999996</v>
      </c>
      <c r="J1000" s="118">
        <v>0</v>
      </c>
      <c r="K1000" s="118">
        <v>4.0599999999999996</v>
      </c>
      <c r="L1000" s="123">
        <f t="shared" si="16"/>
        <v>4.0599999999999996</v>
      </c>
      <c r="M1000" s="122"/>
    </row>
    <row r="1001" spans="1:13">
      <c r="A1001" s="118" t="s">
        <v>22</v>
      </c>
      <c r="B1001" s="118" t="s">
        <v>338</v>
      </c>
      <c r="C1001" s="118" t="s">
        <v>339</v>
      </c>
      <c r="D1001" s="118" t="s">
        <v>1660</v>
      </c>
      <c r="E1001" s="118" t="s">
        <v>35</v>
      </c>
      <c r="F1001" s="118" t="s">
        <v>210</v>
      </c>
      <c r="G1001" s="118" t="s">
        <v>211</v>
      </c>
      <c r="H1001" s="118">
        <v>1</v>
      </c>
      <c r="I1001" s="118">
        <v>9.2899999999999991</v>
      </c>
      <c r="J1001" s="118">
        <v>0</v>
      </c>
      <c r="K1001" s="118">
        <v>9.2899999999999991</v>
      </c>
      <c r="L1001" s="123">
        <f t="shared" si="16"/>
        <v>9.2899999999999991</v>
      </c>
      <c r="M1001" s="122"/>
    </row>
    <row r="1002" spans="1:13">
      <c r="A1002" s="118" t="s">
        <v>22</v>
      </c>
      <c r="B1002" s="118" t="s">
        <v>338</v>
      </c>
      <c r="C1002" s="118" t="s">
        <v>339</v>
      </c>
      <c r="D1002" s="118" t="s">
        <v>1660</v>
      </c>
      <c r="E1002" s="118" t="s">
        <v>35</v>
      </c>
      <c r="F1002" s="118" t="s">
        <v>53</v>
      </c>
      <c r="G1002" s="118" t="s">
        <v>1094</v>
      </c>
      <c r="H1002" s="118">
        <v>3</v>
      </c>
      <c r="I1002" s="118">
        <v>3.75</v>
      </c>
      <c r="J1002" s="118">
        <v>0</v>
      </c>
      <c r="K1002" s="118">
        <v>3.75</v>
      </c>
      <c r="L1002" s="123">
        <f t="shared" si="16"/>
        <v>3.75</v>
      </c>
      <c r="M1002" s="122"/>
    </row>
    <row r="1003" spans="1:13">
      <c r="A1003" s="118" t="s">
        <v>22</v>
      </c>
      <c r="B1003" s="118" t="s">
        <v>1759</v>
      </c>
      <c r="C1003" s="118" t="s">
        <v>1760</v>
      </c>
      <c r="D1003" s="118" t="s">
        <v>1660</v>
      </c>
      <c r="E1003" s="118" t="s">
        <v>33</v>
      </c>
      <c r="F1003" s="118" t="s">
        <v>34</v>
      </c>
      <c r="G1003" s="118"/>
      <c r="H1003" s="118">
        <v>1</v>
      </c>
      <c r="I1003" s="118">
        <v>8.7100000000000009</v>
      </c>
      <c r="J1003" s="118">
        <v>0</v>
      </c>
      <c r="K1003" s="118">
        <v>8.7100000000000009</v>
      </c>
      <c r="L1003" s="123">
        <f t="shared" si="16"/>
        <v>8.7100000000000009</v>
      </c>
      <c r="M1003" s="122"/>
    </row>
    <row r="1004" spans="1:13">
      <c r="A1004" s="118" t="s">
        <v>22</v>
      </c>
      <c r="B1004" s="118" t="s">
        <v>983</v>
      </c>
      <c r="C1004" s="118" t="s">
        <v>984</v>
      </c>
      <c r="D1004" s="118" t="s">
        <v>1660</v>
      </c>
      <c r="E1004" s="118" t="s">
        <v>33</v>
      </c>
      <c r="F1004" s="118" t="s">
        <v>34</v>
      </c>
      <c r="G1004" s="118"/>
      <c r="H1004" s="118">
        <v>1</v>
      </c>
      <c r="I1004" s="118">
        <v>8.7100000000000009</v>
      </c>
      <c r="J1004" s="118">
        <v>0</v>
      </c>
      <c r="K1004" s="118">
        <v>8.7100000000000009</v>
      </c>
      <c r="L1004" s="123">
        <f t="shared" si="16"/>
        <v>8.7100000000000009</v>
      </c>
      <c r="M1004" s="122"/>
    </row>
    <row r="1005" spans="1:13">
      <c r="A1005" s="118" t="s">
        <v>22</v>
      </c>
      <c r="B1005" s="118" t="s">
        <v>983</v>
      </c>
      <c r="C1005" s="118" t="s">
        <v>984</v>
      </c>
      <c r="D1005" s="118" t="s">
        <v>1660</v>
      </c>
      <c r="E1005" s="118" t="s">
        <v>35</v>
      </c>
      <c r="F1005" s="118" t="s">
        <v>210</v>
      </c>
      <c r="G1005" s="118" t="s">
        <v>211</v>
      </c>
      <c r="H1005" s="118">
        <v>1</v>
      </c>
      <c r="I1005" s="118">
        <v>9.2899999999999991</v>
      </c>
      <c r="J1005" s="118">
        <v>0</v>
      </c>
      <c r="K1005" s="118">
        <v>9.2899999999999991</v>
      </c>
      <c r="L1005" s="123">
        <f t="shared" si="16"/>
        <v>9.2899999999999991</v>
      </c>
      <c r="M1005" s="122"/>
    </row>
    <row r="1006" spans="1:13">
      <c r="A1006" s="118" t="s">
        <v>22</v>
      </c>
      <c r="B1006" s="118" t="s">
        <v>278</v>
      </c>
      <c r="C1006" s="118" t="s">
        <v>279</v>
      </c>
      <c r="D1006" s="118" t="s">
        <v>1476</v>
      </c>
      <c r="E1006" s="118" t="s">
        <v>33</v>
      </c>
      <c r="F1006" s="118" t="s">
        <v>34</v>
      </c>
      <c r="G1006" s="118"/>
      <c r="H1006" s="118">
        <v>1</v>
      </c>
      <c r="I1006" s="118">
        <v>8.7100000000000009</v>
      </c>
      <c r="J1006" s="118">
        <v>0</v>
      </c>
      <c r="K1006" s="118">
        <v>8.7100000000000009</v>
      </c>
      <c r="L1006" s="123">
        <f t="shared" si="16"/>
        <v>8.7100000000000009</v>
      </c>
      <c r="M1006" s="122"/>
    </row>
    <row r="1007" spans="1:13">
      <c r="A1007" s="118" t="s">
        <v>22</v>
      </c>
      <c r="B1007" s="118" t="s">
        <v>278</v>
      </c>
      <c r="C1007" s="118" t="s">
        <v>279</v>
      </c>
      <c r="D1007" s="118" t="s">
        <v>1660</v>
      </c>
      <c r="E1007" s="118" t="s">
        <v>33</v>
      </c>
      <c r="F1007" s="118" t="s">
        <v>34</v>
      </c>
      <c r="G1007" s="118"/>
      <c r="H1007" s="118">
        <v>5</v>
      </c>
      <c r="I1007" s="118">
        <v>43.55</v>
      </c>
      <c r="J1007" s="118">
        <v>6</v>
      </c>
      <c r="K1007" s="118">
        <v>49.55</v>
      </c>
      <c r="L1007" s="123">
        <f t="shared" si="16"/>
        <v>49.55</v>
      </c>
      <c r="M1007" s="122"/>
    </row>
    <row r="1008" spans="1:13">
      <c r="A1008" s="118" t="s">
        <v>22</v>
      </c>
      <c r="B1008" s="118" t="s">
        <v>278</v>
      </c>
      <c r="C1008" s="118" t="s">
        <v>279</v>
      </c>
      <c r="D1008" s="118" t="s">
        <v>1476</v>
      </c>
      <c r="E1008" s="118" t="s">
        <v>35</v>
      </c>
      <c r="F1008" s="118" t="s">
        <v>210</v>
      </c>
      <c r="G1008" s="118" t="s">
        <v>211</v>
      </c>
      <c r="H1008" s="118">
        <v>1</v>
      </c>
      <c r="I1008" s="118">
        <v>9.2899999999999991</v>
      </c>
      <c r="J1008" s="118">
        <v>0</v>
      </c>
      <c r="K1008" s="118">
        <v>9.2899999999999991</v>
      </c>
      <c r="L1008" s="123">
        <f t="shared" si="16"/>
        <v>9.2899999999999991</v>
      </c>
      <c r="M1008" s="122"/>
    </row>
    <row r="1009" spans="1:13">
      <c r="A1009" s="118" t="s">
        <v>22</v>
      </c>
      <c r="B1009" s="118" t="s">
        <v>278</v>
      </c>
      <c r="C1009" s="118" t="s">
        <v>279</v>
      </c>
      <c r="D1009" s="118" t="s">
        <v>1660</v>
      </c>
      <c r="E1009" s="118" t="s">
        <v>35</v>
      </c>
      <c r="F1009" s="118" t="s">
        <v>1411</v>
      </c>
      <c r="G1009" s="118" t="s">
        <v>1412</v>
      </c>
      <c r="H1009" s="118">
        <v>2</v>
      </c>
      <c r="I1009" s="118">
        <v>9.2200000000000006</v>
      </c>
      <c r="J1009" s="118">
        <v>0</v>
      </c>
      <c r="K1009" s="118">
        <v>9.2200000000000006</v>
      </c>
      <c r="L1009" s="123">
        <f t="shared" si="16"/>
        <v>9.2200000000000006</v>
      </c>
      <c r="M1009" s="122"/>
    </row>
    <row r="1010" spans="1:13">
      <c r="A1010" s="118" t="s">
        <v>22</v>
      </c>
      <c r="B1010" s="118" t="s">
        <v>278</v>
      </c>
      <c r="C1010" s="118" t="s">
        <v>279</v>
      </c>
      <c r="D1010" s="118" t="s">
        <v>1660</v>
      </c>
      <c r="E1010" s="118" t="s">
        <v>35</v>
      </c>
      <c r="F1010" s="118" t="s">
        <v>210</v>
      </c>
      <c r="G1010" s="118" t="s">
        <v>211</v>
      </c>
      <c r="H1010" s="118">
        <v>7</v>
      </c>
      <c r="I1010" s="118">
        <v>65.03</v>
      </c>
      <c r="J1010" s="118">
        <v>0</v>
      </c>
      <c r="K1010" s="118">
        <v>65.03</v>
      </c>
      <c r="L1010" s="123">
        <f t="shared" si="16"/>
        <v>65.03</v>
      </c>
      <c r="M1010" s="122"/>
    </row>
    <row r="1011" spans="1:13">
      <c r="A1011" s="118" t="s">
        <v>22</v>
      </c>
      <c r="B1011" s="118" t="s">
        <v>278</v>
      </c>
      <c r="C1011" s="118" t="s">
        <v>279</v>
      </c>
      <c r="D1011" s="118" t="s">
        <v>1660</v>
      </c>
      <c r="E1011" s="118" t="s">
        <v>35</v>
      </c>
      <c r="F1011" s="118" t="s">
        <v>644</v>
      </c>
      <c r="G1011" s="118" t="s">
        <v>645</v>
      </c>
      <c r="H1011" s="118">
        <v>1</v>
      </c>
      <c r="I1011" s="118">
        <v>2</v>
      </c>
      <c r="J1011" s="118">
        <v>0</v>
      </c>
      <c r="K1011" s="118">
        <v>2</v>
      </c>
      <c r="L1011" s="123">
        <f t="shared" si="16"/>
        <v>2</v>
      </c>
      <c r="M1011" s="122"/>
    </row>
    <row r="1012" spans="1:13">
      <c r="A1012" s="118" t="s">
        <v>22</v>
      </c>
      <c r="B1012" s="118" t="s">
        <v>1761</v>
      </c>
      <c r="C1012" s="118" t="s">
        <v>1762</v>
      </c>
      <c r="D1012" s="118" t="s">
        <v>1660</v>
      </c>
      <c r="E1012" s="118" t="s">
        <v>35</v>
      </c>
      <c r="F1012" s="118" t="s">
        <v>644</v>
      </c>
      <c r="G1012" s="118" t="s">
        <v>645</v>
      </c>
      <c r="H1012" s="118">
        <v>1</v>
      </c>
      <c r="I1012" s="118">
        <v>2</v>
      </c>
      <c r="J1012" s="118">
        <v>0</v>
      </c>
      <c r="K1012" s="118">
        <v>2</v>
      </c>
      <c r="L1012" s="123">
        <f t="shared" si="16"/>
        <v>2</v>
      </c>
      <c r="M1012" s="122"/>
    </row>
    <row r="1013" spans="1:13">
      <c r="A1013" s="118" t="s">
        <v>22</v>
      </c>
      <c r="B1013" s="118" t="s">
        <v>1189</v>
      </c>
      <c r="C1013" s="118" t="s">
        <v>1190</v>
      </c>
      <c r="D1013" s="118" t="s">
        <v>1476</v>
      </c>
      <c r="E1013" s="118" t="s">
        <v>33</v>
      </c>
      <c r="F1013" s="118" t="s">
        <v>34</v>
      </c>
      <c r="G1013" s="118"/>
      <c r="H1013" s="118">
        <v>1</v>
      </c>
      <c r="I1013" s="118">
        <v>8.7100000000000009</v>
      </c>
      <c r="J1013" s="118">
        <v>4</v>
      </c>
      <c r="K1013" s="118">
        <v>12.71</v>
      </c>
      <c r="L1013" s="123">
        <f t="shared" si="16"/>
        <v>12.71</v>
      </c>
      <c r="M1013" s="122"/>
    </row>
    <row r="1014" spans="1:13">
      <c r="A1014" s="118" t="s">
        <v>22</v>
      </c>
      <c r="B1014" s="118" t="s">
        <v>1189</v>
      </c>
      <c r="C1014" s="118" t="s">
        <v>1190</v>
      </c>
      <c r="D1014" s="118" t="s">
        <v>1660</v>
      </c>
      <c r="E1014" s="118" t="s">
        <v>33</v>
      </c>
      <c r="F1014" s="118" t="s">
        <v>34</v>
      </c>
      <c r="G1014" s="118"/>
      <c r="H1014" s="118">
        <v>3</v>
      </c>
      <c r="I1014" s="118">
        <v>26.13</v>
      </c>
      <c r="J1014" s="118">
        <v>0</v>
      </c>
      <c r="K1014" s="118">
        <v>26.13</v>
      </c>
      <c r="L1014" s="123">
        <f t="shared" si="16"/>
        <v>26.13</v>
      </c>
      <c r="M1014" s="122"/>
    </row>
    <row r="1015" spans="1:13">
      <c r="A1015" s="118" t="s">
        <v>22</v>
      </c>
      <c r="B1015" s="118" t="s">
        <v>1189</v>
      </c>
      <c r="C1015" s="118" t="s">
        <v>1190</v>
      </c>
      <c r="D1015" s="118" t="s">
        <v>1476</v>
      </c>
      <c r="E1015" s="118" t="s">
        <v>35</v>
      </c>
      <c r="F1015" s="118" t="s">
        <v>210</v>
      </c>
      <c r="G1015" s="118" t="s">
        <v>211</v>
      </c>
      <c r="H1015" s="118">
        <v>2</v>
      </c>
      <c r="I1015" s="118">
        <v>18.579999999999998</v>
      </c>
      <c r="J1015" s="118">
        <v>0</v>
      </c>
      <c r="K1015" s="118">
        <v>18.579999999999998</v>
      </c>
      <c r="L1015" s="123">
        <f t="shared" si="16"/>
        <v>18.579999999999998</v>
      </c>
      <c r="M1015" s="122"/>
    </row>
    <row r="1016" spans="1:13">
      <c r="A1016" s="118" t="s">
        <v>22</v>
      </c>
      <c r="B1016" s="118" t="s">
        <v>1189</v>
      </c>
      <c r="C1016" s="118" t="s">
        <v>1190</v>
      </c>
      <c r="D1016" s="118" t="s">
        <v>1660</v>
      </c>
      <c r="E1016" s="118" t="s">
        <v>35</v>
      </c>
      <c r="F1016" s="118" t="s">
        <v>210</v>
      </c>
      <c r="G1016" s="118" t="s">
        <v>211</v>
      </c>
      <c r="H1016" s="118">
        <v>3</v>
      </c>
      <c r="I1016" s="118">
        <v>27.87</v>
      </c>
      <c r="J1016" s="118">
        <v>0</v>
      </c>
      <c r="K1016" s="118">
        <v>27.87</v>
      </c>
      <c r="L1016" s="123">
        <f t="shared" si="16"/>
        <v>27.87</v>
      </c>
      <c r="M1016" s="122"/>
    </row>
    <row r="1017" spans="1:13">
      <c r="A1017" s="118" t="s">
        <v>22</v>
      </c>
      <c r="B1017" s="118" t="s">
        <v>1558</v>
      </c>
      <c r="C1017" s="118" t="s">
        <v>1559</v>
      </c>
      <c r="D1017" s="118" t="s">
        <v>1660</v>
      </c>
      <c r="E1017" s="118" t="s">
        <v>33</v>
      </c>
      <c r="F1017" s="118" t="s">
        <v>34</v>
      </c>
      <c r="G1017" s="118"/>
      <c r="H1017" s="118">
        <v>1</v>
      </c>
      <c r="I1017" s="118">
        <v>8.7100000000000009</v>
      </c>
      <c r="J1017" s="118">
        <v>0</v>
      </c>
      <c r="K1017" s="118">
        <v>8.7100000000000009</v>
      </c>
      <c r="L1017" s="123">
        <f t="shared" si="16"/>
        <v>8.7100000000000009</v>
      </c>
      <c r="M1017" s="122"/>
    </row>
    <row r="1018" spans="1:13">
      <c r="A1018" s="118" t="s">
        <v>22</v>
      </c>
      <c r="B1018" s="118" t="s">
        <v>1141</v>
      </c>
      <c r="C1018" s="118" t="s">
        <v>1142</v>
      </c>
      <c r="D1018" s="118" t="s">
        <v>1660</v>
      </c>
      <c r="E1018" s="118" t="s">
        <v>33</v>
      </c>
      <c r="F1018" s="118" t="s">
        <v>34</v>
      </c>
      <c r="G1018" s="118"/>
      <c r="H1018" s="118">
        <v>1</v>
      </c>
      <c r="I1018" s="118">
        <v>8.7100000000000009</v>
      </c>
      <c r="J1018" s="118">
        <v>2</v>
      </c>
      <c r="K1018" s="118">
        <v>10.71</v>
      </c>
      <c r="L1018" s="123">
        <f t="shared" si="16"/>
        <v>10.71</v>
      </c>
      <c r="M1018" s="122"/>
    </row>
    <row r="1019" spans="1:13">
      <c r="A1019" s="118" t="s">
        <v>22</v>
      </c>
      <c r="B1019" s="118" t="s">
        <v>280</v>
      </c>
      <c r="C1019" s="118" t="s">
        <v>281</v>
      </c>
      <c r="D1019" s="118" t="s">
        <v>1660</v>
      </c>
      <c r="E1019" s="118" t="s">
        <v>33</v>
      </c>
      <c r="F1019" s="118" t="s">
        <v>34</v>
      </c>
      <c r="G1019" s="118"/>
      <c r="H1019" s="118">
        <v>1</v>
      </c>
      <c r="I1019" s="118">
        <v>8.7100000000000009</v>
      </c>
      <c r="J1019" s="118">
        <v>2</v>
      </c>
      <c r="K1019" s="118">
        <v>10.71</v>
      </c>
      <c r="L1019" s="123">
        <f t="shared" si="16"/>
        <v>10.71</v>
      </c>
      <c r="M1019" s="122"/>
    </row>
    <row r="1020" spans="1:13">
      <c r="A1020" s="118" t="s">
        <v>22</v>
      </c>
      <c r="B1020" s="118" t="s">
        <v>280</v>
      </c>
      <c r="C1020" s="118" t="s">
        <v>281</v>
      </c>
      <c r="D1020" s="118" t="s">
        <v>1660</v>
      </c>
      <c r="E1020" s="118" t="s">
        <v>35</v>
      </c>
      <c r="F1020" s="118" t="s">
        <v>210</v>
      </c>
      <c r="G1020" s="118" t="s">
        <v>211</v>
      </c>
      <c r="H1020" s="118">
        <v>1</v>
      </c>
      <c r="I1020" s="118">
        <v>9.2899999999999991</v>
      </c>
      <c r="J1020" s="118">
        <v>0</v>
      </c>
      <c r="K1020" s="118">
        <v>9.2899999999999991</v>
      </c>
      <c r="L1020" s="123">
        <f t="shared" si="16"/>
        <v>9.2899999999999991</v>
      </c>
      <c r="M1020" s="122"/>
    </row>
    <row r="1021" spans="1:13">
      <c r="A1021" s="118" t="s">
        <v>22</v>
      </c>
      <c r="B1021" s="118" t="s">
        <v>280</v>
      </c>
      <c r="C1021" s="118" t="s">
        <v>281</v>
      </c>
      <c r="D1021" s="118" t="s">
        <v>1660</v>
      </c>
      <c r="E1021" s="118" t="s">
        <v>35</v>
      </c>
      <c r="F1021" s="118" t="s">
        <v>644</v>
      </c>
      <c r="G1021" s="118" t="s">
        <v>645</v>
      </c>
      <c r="H1021" s="118">
        <v>2</v>
      </c>
      <c r="I1021" s="118">
        <v>4</v>
      </c>
      <c r="J1021" s="118">
        <v>0</v>
      </c>
      <c r="K1021" s="118">
        <v>4</v>
      </c>
      <c r="L1021" s="123">
        <f t="shared" si="16"/>
        <v>4</v>
      </c>
      <c r="M1021" s="122"/>
    </row>
    <row r="1022" spans="1:13">
      <c r="A1022" s="118" t="s">
        <v>22</v>
      </c>
      <c r="B1022" s="118" t="s">
        <v>282</v>
      </c>
      <c r="C1022" s="118" t="s">
        <v>283</v>
      </c>
      <c r="D1022" s="118" t="s">
        <v>1660</v>
      </c>
      <c r="E1022" s="118" t="s">
        <v>33</v>
      </c>
      <c r="F1022" s="118" t="s">
        <v>34</v>
      </c>
      <c r="G1022" s="118"/>
      <c r="H1022" s="118">
        <v>4</v>
      </c>
      <c r="I1022" s="118">
        <v>34.840000000000003</v>
      </c>
      <c r="J1022" s="118">
        <v>2</v>
      </c>
      <c r="K1022" s="118">
        <v>36.840000000000003</v>
      </c>
      <c r="L1022" s="123">
        <f t="shared" si="16"/>
        <v>36.840000000000003</v>
      </c>
      <c r="M1022" s="122"/>
    </row>
    <row r="1023" spans="1:13">
      <c r="A1023" s="118" t="s">
        <v>22</v>
      </c>
      <c r="B1023" s="118" t="s">
        <v>282</v>
      </c>
      <c r="C1023" s="118" t="s">
        <v>283</v>
      </c>
      <c r="D1023" s="118" t="s">
        <v>1660</v>
      </c>
      <c r="E1023" s="118" t="s">
        <v>35</v>
      </c>
      <c r="F1023" s="118" t="s">
        <v>210</v>
      </c>
      <c r="G1023" s="118" t="s">
        <v>211</v>
      </c>
      <c r="H1023" s="118">
        <v>4</v>
      </c>
      <c r="I1023" s="118">
        <v>37.159999999999997</v>
      </c>
      <c r="J1023" s="118">
        <v>0</v>
      </c>
      <c r="K1023" s="118">
        <v>37.159999999999997</v>
      </c>
      <c r="L1023" s="123">
        <f t="shared" si="16"/>
        <v>37.159999999999997</v>
      </c>
      <c r="M1023" s="122"/>
    </row>
    <row r="1024" spans="1:13">
      <c r="A1024" s="118" t="s">
        <v>22</v>
      </c>
      <c r="B1024" s="118" t="s">
        <v>1309</v>
      </c>
      <c r="C1024" s="118" t="s">
        <v>1310</v>
      </c>
      <c r="D1024" s="118" t="s">
        <v>1660</v>
      </c>
      <c r="E1024" s="118" t="s">
        <v>33</v>
      </c>
      <c r="F1024" s="118" t="s">
        <v>34</v>
      </c>
      <c r="G1024" s="118"/>
      <c r="H1024" s="118">
        <v>1</v>
      </c>
      <c r="I1024" s="118">
        <v>8.7100000000000009</v>
      </c>
      <c r="J1024" s="118">
        <v>0</v>
      </c>
      <c r="K1024" s="118">
        <v>8.7100000000000009</v>
      </c>
      <c r="L1024" s="123">
        <f t="shared" si="16"/>
        <v>8.7100000000000009</v>
      </c>
      <c r="M1024" s="122"/>
    </row>
    <row r="1025" spans="1:13">
      <c r="A1025" s="118" t="s">
        <v>22</v>
      </c>
      <c r="B1025" s="118" t="s">
        <v>1309</v>
      </c>
      <c r="C1025" s="118" t="s">
        <v>1310</v>
      </c>
      <c r="D1025" s="118" t="s">
        <v>1660</v>
      </c>
      <c r="E1025" s="118" t="s">
        <v>35</v>
      </c>
      <c r="F1025" s="118" t="s">
        <v>210</v>
      </c>
      <c r="G1025" s="118" t="s">
        <v>211</v>
      </c>
      <c r="H1025" s="118">
        <v>1</v>
      </c>
      <c r="I1025" s="118">
        <v>9.2899999999999991</v>
      </c>
      <c r="J1025" s="118">
        <v>0</v>
      </c>
      <c r="K1025" s="118">
        <v>9.2899999999999991</v>
      </c>
      <c r="L1025" s="123">
        <f t="shared" si="16"/>
        <v>9.2899999999999991</v>
      </c>
      <c r="M1025" s="122"/>
    </row>
    <row r="1026" spans="1:13">
      <c r="A1026" s="118" t="s">
        <v>22</v>
      </c>
      <c r="B1026" s="118" t="s">
        <v>1763</v>
      </c>
      <c r="C1026" s="118" t="s">
        <v>1764</v>
      </c>
      <c r="D1026" s="118" t="s">
        <v>1364</v>
      </c>
      <c r="E1026" s="118" t="s">
        <v>33</v>
      </c>
      <c r="F1026" s="118" t="s">
        <v>34</v>
      </c>
      <c r="G1026" s="118"/>
      <c r="H1026" s="118">
        <v>1</v>
      </c>
      <c r="I1026" s="118">
        <v>8.7100000000000009</v>
      </c>
      <c r="J1026" s="118">
        <v>0</v>
      </c>
      <c r="K1026" s="118">
        <v>8.7100000000000009</v>
      </c>
      <c r="L1026" s="123">
        <f t="shared" si="16"/>
        <v>8.7100000000000009</v>
      </c>
      <c r="M1026" s="122"/>
    </row>
    <row r="1027" spans="1:13">
      <c r="A1027" s="118" t="s">
        <v>22</v>
      </c>
      <c r="B1027" s="118" t="s">
        <v>1763</v>
      </c>
      <c r="C1027" s="118" t="s">
        <v>1764</v>
      </c>
      <c r="D1027" s="118" t="s">
        <v>1476</v>
      </c>
      <c r="E1027" s="118" t="s">
        <v>33</v>
      </c>
      <c r="F1027" s="118" t="s">
        <v>34</v>
      </c>
      <c r="G1027" s="118"/>
      <c r="H1027" s="118">
        <v>7</v>
      </c>
      <c r="I1027" s="118">
        <v>60.97</v>
      </c>
      <c r="J1027" s="118">
        <v>14</v>
      </c>
      <c r="K1027" s="118">
        <v>74.97</v>
      </c>
      <c r="L1027" s="123">
        <f t="shared" si="16"/>
        <v>74.97</v>
      </c>
      <c r="M1027" s="122"/>
    </row>
    <row r="1028" spans="1:13">
      <c r="A1028" s="118" t="s">
        <v>22</v>
      </c>
      <c r="B1028" s="118" t="s">
        <v>1763</v>
      </c>
      <c r="C1028" s="118" t="s">
        <v>1764</v>
      </c>
      <c r="D1028" s="118" t="s">
        <v>1364</v>
      </c>
      <c r="E1028" s="118" t="s">
        <v>35</v>
      </c>
      <c r="F1028" s="118" t="s">
        <v>210</v>
      </c>
      <c r="G1028" s="118" t="s">
        <v>211</v>
      </c>
      <c r="H1028" s="118">
        <v>2</v>
      </c>
      <c r="I1028" s="118">
        <v>18.579999999999998</v>
      </c>
      <c r="J1028" s="118">
        <v>0</v>
      </c>
      <c r="K1028" s="118">
        <v>18.579999999999998</v>
      </c>
      <c r="L1028" s="123">
        <f t="shared" si="16"/>
        <v>18.579999999999998</v>
      </c>
      <c r="M1028" s="122"/>
    </row>
    <row r="1029" spans="1:13">
      <c r="A1029" s="118" t="s">
        <v>22</v>
      </c>
      <c r="B1029" s="118" t="s">
        <v>1763</v>
      </c>
      <c r="C1029" s="118" t="s">
        <v>1764</v>
      </c>
      <c r="D1029" s="118" t="s">
        <v>1476</v>
      </c>
      <c r="E1029" s="118" t="s">
        <v>35</v>
      </c>
      <c r="F1029" s="118" t="s">
        <v>210</v>
      </c>
      <c r="G1029" s="118" t="s">
        <v>211</v>
      </c>
      <c r="H1029" s="118">
        <v>9</v>
      </c>
      <c r="I1029" s="118">
        <v>83.61</v>
      </c>
      <c r="J1029" s="118">
        <v>0</v>
      </c>
      <c r="K1029" s="118">
        <v>83.61</v>
      </c>
      <c r="L1029" s="123">
        <f t="shared" ref="L1029:L1092" si="17">K1029</f>
        <v>83.61</v>
      </c>
      <c r="M1029" s="122"/>
    </row>
    <row r="1030" spans="1:13">
      <c r="A1030" s="118" t="s">
        <v>22</v>
      </c>
      <c r="B1030" s="118" t="s">
        <v>1763</v>
      </c>
      <c r="C1030" s="118" t="s">
        <v>1764</v>
      </c>
      <c r="D1030" s="118" t="s">
        <v>1476</v>
      </c>
      <c r="E1030" s="118" t="s">
        <v>35</v>
      </c>
      <c r="F1030" s="118" t="s">
        <v>644</v>
      </c>
      <c r="G1030" s="118" t="s">
        <v>645</v>
      </c>
      <c r="H1030" s="118">
        <v>1</v>
      </c>
      <c r="I1030" s="118">
        <v>2</v>
      </c>
      <c r="J1030" s="118">
        <v>0</v>
      </c>
      <c r="K1030" s="118">
        <v>2</v>
      </c>
      <c r="L1030" s="123">
        <f t="shared" si="17"/>
        <v>2</v>
      </c>
      <c r="M1030" s="122"/>
    </row>
    <row r="1031" spans="1:13">
      <c r="A1031" s="118" t="s">
        <v>22</v>
      </c>
      <c r="B1031" s="118" t="s">
        <v>284</v>
      </c>
      <c r="C1031" s="118" t="s">
        <v>285</v>
      </c>
      <c r="D1031" s="118" t="s">
        <v>1660</v>
      </c>
      <c r="E1031" s="118" t="s">
        <v>33</v>
      </c>
      <c r="F1031" s="118" t="s">
        <v>34</v>
      </c>
      <c r="G1031" s="118"/>
      <c r="H1031" s="118">
        <v>15</v>
      </c>
      <c r="I1031" s="118">
        <v>130.65</v>
      </c>
      <c r="J1031" s="118">
        <v>24</v>
      </c>
      <c r="K1031" s="118">
        <v>154.65</v>
      </c>
      <c r="L1031" s="123">
        <f t="shared" si="17"/>
        <v>154.65</v>
      </c>
      <c r="M1031" s="122"/>
    </row>
    <row r="1032" spans="1:13">
      <c r="A1032" s="118" t="s">
        <v>22</v>
      </c>
      <c r="B1032" s="118" t="s">
        <v>284</v>
      </c>
      <c r="C1032" s="118" t="s">
        <v>285</v>
      </c>
      <c r="D1032" s="118" t="s">
        <v>1660</v>
      </c>
      <c r="E1032" s="118" t="s">
        <v>35</v>
      </c>
      <c r="F1032" s="118" t="s">
        <v>152</v>
      </c>
      <c r="G1032" s="118" t="s">
        <v>1093</v>
      </c>
      <c r="H1032" s="118">
        <v>2</v>
      </c>
      <c r="I1032" s="118">
        <v>8.1199999999999992</v>
      </c>
      <c r="J1032" s="118">
        <v>0</v>
      </c>
      <c r="K1032" s="118">
        <v>8.1199999999999992</v>
      </c>
      <c r="L1032" s="123">
        <f t="shared" si="17"/>
        <v>8.1199999999999992</v>
      </c>
      <c r="M1032" s="122"/>
    </row>
    <row r="1033" spans="1:13">
      <c r="A1033" s="118" t="s">
        <v>22</v>
      </c>
      <c r="B1033" s="118" t="s">
        <v>284</v>
      </c>
      <c r="C1033" s="118" t="s">
        <v>285</v>
      </c>
      <c r="D1033" s="118" t="s">
        <v>1660</v>
      </c>
      <c r="E1033" s="118" t="s">
        <v>35</v>
      </c>
      <c r="F1033" s="118" t="s">
        <v>324</v>
      </c>
      <c r="G1033" s="118" t="s">
        <v>325</v>
      </c>
      <c r="H1033" s="118">
        <v>1</v>
      </c>
      <c r="I1033" s="118">
        <v>11.68</v>
      </c>
      <c r="J1033" s="118">
        <v>0</v>
      </c>
      <c r="K1033" s="118">
        <v>11.68</v>
      </c>
      <c r="L1033" s="123">
        <f t="shared" si="17"/>
        <v>11.68</v>
      </c>
      <c r="M1033" s="122"/>
    </row>
    <row r="1034" spans="1:13">
      <c r="A1034" s="118" t="s">
        <v>22</v>
      </c>
      <c r="B1034" s="118" t="s">
        <v>284</v>
      </c>
      <c r="C1034" s="118" t="s">
        <v>285</v>
      </c>
      <c r="D1034" s="118" t="s">
        <v>1660</v>
      </c>
      <c r="E1034" s="118" t="s">
        <v>35</v>
      </c>
      <c r="F1034" s="118" t="s">
        <v>210</v>
      </c>
      <c r="G1034" s="118" t="s">
        <v>211</v>
      </c>
      <c r="H1034" s="118">
        <v>16</v>
      </c>
      <c r="I1034" s="118">
        <v>148.63999999999999</v>
      </c>
      <c r="J1034" s="118">
        <v>0</v>
      </c>
      <c r="K1034" s="118">
        <v>148.63999999999999</v>
      </c>
      <c r="L1034" s="123">
        <f t="shared" si="17"/>
        <v>148.63999999999999</v>
      </c>
      <c r="M1034" s="122"/>
    </row>
    <row r="1035" spans="1:13">
      <c r="A1035" s="118" t="s">
        <v>22</v>
      </c>
      <c r="B1035" s="118" t="s">
        <v>284</v>
      </c>
      <c r="C1035" s="118" t="s">
        <v>285</v>
      </c>
      <c r="D1035" s="118" t="s">
        <v>1660</v>
      </c>
      <c r="E1035" s="118" t="s">
        <v>35</v>
      </c>
      <c r="F1035" s="118" t="s">
        <v>53</v>
      </c>
      <c r="G1035" s="118" t="s">
        <v>1094</v>
      </c>
      <c r="H1035" s="118">
        <v>2</v>
      </c>
      <c r="I1035" s="118">
        <v>2.5</v>
      </c>
      <c r="J1035" s="118">
        <v>0</v>
      </c>
      <c r="K1035" s="118">
        <v>2.5</v>
      </c>
      <c r="L1035" s="123">
        <f t="shared" si="17"/>
        <v>2.5</v>
      </c>
      <c r="M1035" s="122"/>
    </row>
    <row r="1036" spans="1:13">
      <c r="A1036" s="118" t="s">
        <v>22</v>
      </c>
      <c r="B1036" s="118" t="s">
        <v>284</v>
      </c>
      <c r="C1036" s="118" t="s">
        <v>285</v>
      </c>
      <c r="D1036" s="118" t="s">
        <v>1660</v>
      </c>
      <c r="E1036" s="118" t="s">
        <v>35</v>
      </c>
      <c r="F1036" s="118" t="s">
        <v>67</v>
      </c>
      <c r="G1036" s="118" t="s">
        <v>739</v>
      </c>
      <c r="H1036" s="118">
        <v>3</v>
      </c>
      <c r="I1036" s="118">
        <v>34.020000000000003</v>
      </c>
      <c r="J1036" s="118">
        <v>0</v>
      </c>
      <c r="K1036" s="118">
        <v>34.020000000000003</v>
      </c>
      <c r="L1036" s="123">
        <f t="shared" si="17"/>
        <v>34.020000000000003</v>
      </c>
      <c r="M1036" s="122"/>
    </row>
    <row r="1037" spans="1:13">
      <c r="A1037" s="118" t="s">
        <v>22</v>
      </c>
      <c r="B1037" s="118" t="s">
        <v>684</v>
      </c>
      <c r="C1037" s="118" t="s">
        <v>685</v>
      </c>
      <c r="D1037" s="118" t="s">
        <v>1660</v>
      </c>
      <c r="E1037" s="118" t="s">
        <v>33</v>
      </c>
      <c r="F1037" s="118" t="s">
        <v>34</v>
      </c>
      <c r="G1037" s="118"/>
      <c r="H1037" s="118">
        <v>4</v>
      </c>
      <c r="I1037" s="118">
        <v>34.840000000000003</v>
      </c>
      <c r="J1037" s="118">
        <v>4</v>
      </c>
      <c r="K1037" s="118">
        <v>38.840000000000003</v>
      </c>
      <c r="L1037" s="123">
        <f t="shared" si="17"/>
        <v>38.840000000000003</v>
      </c>
      <c r="M1037" s="122"/>
    </row>
    <row r="1038" spans="1:13">
      <c r="A1038" s="118" t="s">
        <v>22</v>
      </c>
      <c r="B1038" s="118" t="s">
        <v>684</v>
      </c>
      <c r="C1038" s="118" t="s">
        <v>685</v>
      </c>
      <c r="D1038" s="118" t="s">
        <v>1660</v>
      </c>
      <c r="E1038" s="118" t="s">
        <v>35</v>
      </c>
      <c r="F1038" s="118" t="s">
        <v>210</v>
      </c>
      <c r="G1038" s="118" t="s">
        <v>211</v>
      </c>
      <c r="H1038" s="118">
        <v>4</v>
      </c>
      <c r="I1038" s="118">
        <v>37.159999999999997</v>
      </c>
      <c r="J1038" s="118">
        <v>0</v>
      </c>
      <c r="K1038" s="118">
        <v>37.159999999999997</v>
      </c>
      <c r="L1038" s="123">
        <f t="shared" si="17"/>
        <v>37.159999999999997</v>
      </c>
      <c r="M1038" s="122"/>
    </row>
    <row r="1039" spans="1:13">
      <c r="A1039" s="118" t="s">
        <v>22</v>
      </c>
      <c r="B1039" s="118" t="s">
        <v>684</v>
      </c>
      <c r="C1039" s="118" t="s">
        <v>685</v>
      </c>
      <c r="D1039" s="118" t="s">
        <v>1660</v>
      </c>
      <c r="E1039" s="118" t="s">
        <v>35</v>
      </c>
      <c r="F1039" s="118" t="s">
        <v>742</v>
      </c>
      <c r="G1039" s="118" t="s">
        <v>743</v>
      </c>
      <c r="H1039" s="118">
        <v>3</v>
      </c>
      <c r="I1039" s="118">
        <v>7.56</v>
      </c>
      <c r="J1039" s="118">
        <v>0</v>
      </c>
      <c r="K1039" s="118">
        <v>7.56</v>
      </c>
      <c r="L1039" s="123">
        <f t="shared" si="17"/>
        <v>7.56</v>
      </c>
      <c r="M1039" s="122"/>
    </row>
    <row r="1040" spans="1:13">
      <c r="A1040" s="118" t="s">
        <v>22</v>
      </c>
      <c r="B1040" s="118" t="s">
        <v>684</v>
      </c>
      <c r="C1040" s="118" t="s">
        <v>685</v>
      </c>
      <c r="D1040" s="118" t="s">
        <v>1660</v>
      </c>
      <c r="E1040" s="118" t="s">
        <v>35</v>
      </c>
      <c r="F1040" s="118" t="s">
        <v>644</v>
      </c>
      <c r="G1040" s="118" t="s">
        <v>645</v>
      </c>
      <c r="H1040" s="118">
        <v>3</v>
      </c>
      <c r="I1040" s="118">
        <v>6</v>
      </c>
      <c r="J1040" s="118">
        <v>0</v>
      </c>
      <c r="K1040" s="118">
        <v>6</v>
      </c>
      <c r="L1040" s="123">
        <f t="shared" si="17"/>
        <v>6</v>
      </c>
      <c r="M1040" s="122"/>
    </row>
    <row r="1041" spans="1:13">
      <c r="A1041" s="118" t="s">
        <v>22</v>
      </c>
      <c r="B1041" s="118" t="s">
        <v>684</v>
      </c>
      <c r="C1041" s="118" t="s">
        <v>685</v>
      </c>
      <c r="D1041" s="118" t="s">
        <v>1660</v>
      </c>
      <c r="E1041" s="118" t="s">
        <v>35</v>
      </c>
      <c r="F1041" s="118" t="s">
        <v>646</v>
      </c>
      <c r="G1041" s="118" t="s">
        <v>647</v>
      </c>
      <c r="H1041" s="118">
        <v>1</v>
      </c>
      <c r="I1041" s="118">
        <v>1</v>
      </c>
      <c r="J1041" s="118">
        <v>0</v>
      </c>
      <c r="K1041" s="118">
        <v>1</v>
      </c>
      <c r="L1041" s="123">
        <f t="shared" si="17"/>
        <v>1</v>
      </c>
      <c r="M1041" s="122"/>
    </row>
    <row r="1042" spans="1:13">
      <c r="A1042" s="118" t="s">
        <v>22</v>
      </c>
      <c r="B1042" s="118" t="s">
        <v>684</v>
      </c>
      <c r="C1042" s="118" t="s">
        <v>685</v>
      </c>
      <c r="D1042" s="118" t="s">
        <v>1660</v>
      </c>
      <c r="E1042" s="118" t="s">
        <v>35</v>
      </c>
      <c r="F1042" s="118" t="s">
        <v>755</v>
      </c>
      <c r="G1042" s="118" t="s">
        <v>756</v>
      </c>
      <c r="H1042" s="118">
        <v>5</v>
      </c>
      <c r="I1042" s="118">
        <v>56.7</v>
      </c>
      <c r="J1042" s="118">
        <v>0</v>
      </c>
      <c r="K1042" s="118">
        <v>56.7</v>
      </c>
      <c r="L1042" s="123">
        <f t="shared" si="17"/>
        <v>56.7</v>
      </c>
      <c r="M1042" s="122"/>
    </row>
    <row r="1043" spans="1:13">
      <c r="A1043" s="118" t="s">
        <v>22</v>
      </c>
      <c r="B1043" s="118" t="s">
        <v>1393</v>
      </c>
      <c r="C1043" s="118" t="s">
        <v>1394</v>
      </c>
      <c r="D1043" s="118" t="s">
        <v>1660</v>
      </c>
      <c r="E1043" s="118" t="s">
        <v>33</v>
      </c>
      <c r="F1043" s="118" t="s">
        <v>34</v>
      </c>
      <c r="G1043" s="118"/>
      <c r="H1043" s="118">
        <v>1</v>
      </c>
      <c r="I1043" s="118">
        <v>8.7100000000000009</v>
      </c>
      <c r="J1043" s="118">
        <v>0</v>
      </c>
      <c r="K1043" s="118">
        <v>8.7100000000000009</v>
      </c>
      <c r="L1043" s="123">
        <f t="shared" si="17"/>
        <v>8.7100000000000009</v>
      </c>
      <c r="M1043" s="122"/>
    </row>
    <row r="1044" spans="1:13">
      <c r="A1044" s="118" t="s">
        <v>22</v>
      </c>
      <c r="B1044" s="118" t="s">
        <v>1191</v>
      </c>
      <c r="C1044" s="118" t="s">
        <v>1192</v>
      </c>
      <c r="D1044" s="118" t="s">
        <v>1660</v>
      </c>
      <c r="E1044" s="118" t="s">
        <v>33</v>
      </c>
      <c r="F1044" s="118" t="s">
        <v>34</v>
      </c>
      <c r="G1044" s="118"/>
      <c r="H1044" s="118">
        <v>1</v>
      </c>
      <c r="I1044" s="118">
        <v>8.7100000000000009</v>
      </c>
      <c r="J1044" s="118">
        <v>2</v>
      </c>
      <c r="K1044" s="118">
        <v>10.71</v>
      </c>
      <c r="L1044" s="123">
        <f t="shared" si="17"/>
        <v>10.71</v>
      </c>
      <c r="M1044" s="122"/>
    </row>
    <row r="1045" spans="1:13">
      <c r="A1045" s="118" t="s">
        <v>22</v>
      </c>
      <c r="B1045" s="118" t="s">
        <v>1191</v>
      </c>
      <c r="C1045" s="118" t="s">
        <v>1192</v>
      </c>
      <c r="D1045" s="118" t="s">
        <v>1660</v>
      </c>
      <c r="E1045" s="118" t="s">
        <v>35</v>
      </c>
      <c r="F1045" s="118" t="s">
        <v>324</v>
      </c>
      <c r="G1045" s="118" t="s">
        <v>325</v>
      </c>
      <c r="H1045" s="118">
        <v>1</v>
      </c>
      <c r="I1045" s="118">
        <v>11.68</v>
      </c>
      <c r="J1045" s="118">
        <v>0</v>
      </c>
      <c r="K1045" s="118">
        <v>11.68</v>
      </c>
      <c r="L1045" s="123">
        <f t="shared" si="17"/>
        <v>11.68</v>
      </c>
      <c r="M1045" s="122"/>
    </row>
    <row r="1046" spans="1:13">
      <c r="A1046" s="118" t="s">
        <v>22</v>
      </c>
      <c r="B1046" s="118" t="s">
        <v>1191</v>
      </c>
      <c r="C1046" s="118" t="s">
        <v>1192</v>
      </c>
      <c r="D1046" s="118" t="s">
        <v>1660</v>
      </c>
      <c r="E1046" s="118" t="s">
        <v>35</v>
      </c>
      <c r="F1046" s="118" t="s">
        <v>210</v>
      </c>
      <c r="G1046" s="118" t="s">
        <v>211</v>
      </c>
      <c r="H1046" s="118">
        <v>2</v>
      </c>
      <c r="I1046" s="118">
        <v>18.579999999999998</v>
      </c>
      <c r="J1046" s="118">
        <v>0</v>
      </c>
      <c r="K1046" s="118">
        <v>18.579999999999998</v>
      </c>
      <c r="L1046" s="123">
        <f t="shared" si="17"/>
        <v>18.579999999999998</v>
      </c>
      <c r="M1046" s="122"/>
    </row>
    <row r="1047" spans="1:13">
      <c r="A1047" s="118" t="s">
        <v>22</v>
      </c>
      <c r="B1047" s="118" t="s">
        <v>1191</v>
      </c>
      <c r="C1047" s="118" t="s">
        <v>1192</v>
      </c>
      <c r="D1047" s="118" t="s">
        <v>1660</v>
      </c>
      <c r="E1047" s="118" t="s">
        <v>35</v>
      </c>
      <c r="F1047" s="118" t="s">
        <v>53</v>
      </c>
      <c r="G1047" s="118" t="s">
        <v>1094</v>
      </c>
      <c r="H1047" s="118">
        <v>1</v>
      </c>
      <c r="I1047" s="118">
        <v>1.25</v>
      </c>
      <c r="J1047" s="118">
        <v>0</v>
      </c>
      <c r="K1047" s="118">
        <v>1.25</v>
      </c>
      <c r="L1047" s="123">
        <f t="shared" si="17"/>
        <v>1.25</v>
      </c>
      <c r="M1047" s="122"/>
    </row>
    <row r="1048" spans="1:13">
      <c r="A1048" s="118" t="s">
        <v>22</v>
      </c>
      <c r="B1048" s="118" t="s">
        <v>1191</v>
      </c>
      <c r="C1048" s="118" t="s">
        <v>1192</v>
      </c>
      <c r="D1048" s="118" t="s">
        <v>1660</v>
      </c>
      <c r="E1048" s="118" t="s">
        <v>35</v>
      </c>
      <c r="F1048" s="118" t="s">
        <v>644</v>
      </c>
      <c r="G1048" s="118" t="s">
        <v>645</v>
      </c>
      <c r="H1048" s="118">
        <v>1</v>
      </c>
      <c r="I1048" s="118">
        <v>2</v>
      </c>
      <c r="J1048" s="118">
        <v>0</v>
      </c>
      <c r="K1048" s="118">
        <v>2</v>
      </c>
      <c r="L1048" s="123">
        <f t="shared" si="17"/>
        <v>2</v>
      </c>
      <c r="M1048" s="122"/>
    </row>
    <row r="1049" spans="1:13">
      <c r="A1049" s="118" t="s">
        <v>22</v>
      </c>
      <c r="B1049" s="118" t="s">
        <v>1765</v>
      </c>
      <c r="C1049" s="118" t="s">
        <v>1766</v>
      </c>
      <c r="D1049" s="118" t="s">
        <v>1476</v>
      </c>
      <c r="E1049" s="118" t="s">
        <v>33</v>
      </c>
      <c r="F1049" s="118" t="s">
        <v>34</v>
      </c>
      <c r="G1049" s="118"/>
      <c r="H1049" s="118">
        <v>2</v>
      </c>
      <c r="I1049" s="118">
        <v>17.420000000000002</v>
      </c>
      <c r="J1049" s="118">
        <v>0</v>
      </c>
      <c r="K1049" s="118">
        <v>17.420000000000002</v>
      </c>
      <c r="L1049" s="123">
        <f t="shared" si="17"/>
        <v>17.420000000000002</v>
      </c>
      <c r="M1049" s="122"/>
    </row>
    <row r="1050" spans="1:13">
      <c r="A1050" s="118" t="s">
        <v>22</v>
      </c>
      <c r="B1050" s="118" t="s">
        <v>1765</v>
      </c>
      <c r="C1050" s="118" t="s">
        <v>1766</v>
      </c>
      <c r="D1050" s="118" t="s">
        <v>1660</v>
      </c>
      <c r="E1050" s="118" t="s">
        <v>33</v>
      </c>
      <c r="F1050" s="118" t="s">
        <v>34</v>
      </c>
      <c r="G1050" s="118"/>
      <c r="H1050" s="118">
        <v>3</v>
      </c>
      <c r="I1050" s="118">
        <v>26.13</v>
      </c>
      <c r="J1050" s="118">
        <v>0</v>
      </c>
      <c r="K1050" s="118">
        <v>26.13</v>
      </c>
      <c r="L1050" s="123">
        <f t="shared" si="17"/>
        <v>26.13</v>
      </c>
      <c r="M1050" s="122"/>
    </row>
    <row r="1051" spans="1:13">
      <c r="A1051" s="118" t="s">
        <v>22</v>
      </c>
      <c r="B1051" s="118" t="s">
        <v>1765</v>
      </c>
      <c r="C1051" s="118" t="s">
        <v>1766</v>
      </c>
      <c r="D1051" s="118" t="s">
        <v>1476</v>
      </c>
      <c r="E1051" s="118" t="s">
        <v>35</v>
      </c>
      <c r="F1051" s="118" t="s">
        <v>210</v>
      </c>
      <c r="G1051" s="118" t="s">
        <v>211</v>
      </c>
      <c r="H1051" s="118">
        <v>2</v>
      </c>
      <c r="I1051" s="118">
        <v>18.579999999999998</v>
      </c>
      <c r="J1051" s="118">
        <v>0</v>
      </c>
      <c r="K1051" s="118">
        <v>18.579999999999998</v>
      </c>
      <c r="L1051" s="123">
        <f t="shared" si="17"/>
        <v>18.579999999999998</v>
      </c>
      <c r="M1051" s="122"/>
    </row>
    <row r="1052" spans="1:13">
      <c r="A1052" s="118" t="s">
        <v>22</v>
      </c>
      <c r="B1052" s="118" t="s">
        <v>1765</v>
      </c>
      <c r="C1052" s="118" t="s">
        <v>1766</v>
      </c>
      <c r="D1052" s="118" t="s">
        <v>1476</v>
      </c>
      <c r="E1052" s="118" t="s">
        <v>35</v>
      </c>
      <c r="F1052" s="118" t="s">
        <v>68</v>
      </c>
      <c r="G1052" s="118" t="s">
        <v>69</v>
      </c>
      <c r="H1052" s="118">
        <v>1</v>
      </c>
      <c r="I1052" s="118">
        <v>1.83</v>
      </c>
      <c r="J1052" s="118">
        <v>0</v>
      </c>
      <c r="K1052" s="118">
        <v>1.83</v>
      </c>
      <c r="L1052" s="123">
        <f t="shared" si="17"/>
        <v>1.83</v>
      </c>
      <c r="M1052" s="122"/>
    </row>
    <row r="1053" spans="1:13">
      <c r="A1053" s="118" t="s">
        <v>22</v>
      </c>
      <c r="B1053" s="118" t="s">
        <v>1765</v>
      </c>
      <c r="C1053" s="118" t="s">
        <v>1766</v>
      </c>
      <c r="D1053" s="118" t="s">
        <v>1476</v>
      </c>
      <c r="E1053" s="118" t="s">
        <v>35</v>
      </c>
      <c r="F1053" s="118" t="s">
        <v>82</v>
      </c>
      <c r="G1053" s="118" t="s">
        <v>83</v>
      </c>
      <c r="H1053" s="118">
        <v>1</v>
      </c>
      <c r="I1053" s="118">
        <v>6.06</v>
      </c>
      <c r="J1053" s="118">
        <v>0</v>
      </c>
      <c r="K1053" s="118">
        <v>6.06</v>
      </c>
      <c r="L1053" s="123">
        <f t="shared" si="17"/>
        <v>6.06</v>
      </c>
      <c r="M1053" s="122"/>
    </row>
    <row r="1054" spans="1:13">
      <c r="A1054" s="118" t="s">
        <v>22</v>
      </c>
      <c r="B1054" s="118" t="s">
        <v>1765</v>
      </c>
      <c r="C1054" s="118" t="s">
        <v>1766</v>
      </c>
      <c r="D1054" s="118" t="s">
        <v>1660</v>
      </c>
      <c r="E1054" s="118" t="s">
        <v>35</v>
      </c>
      <c r="F1054" s="118" t="s">
        <v>210</v>
      </c>
      <c r="G1054" s="118" t="s">
        <v>211</v>
      </c>
      <c r="H1054" s="118">
        <v>3</v>
      </c>
      <c r="I1054" s="118">
        <v>27.87</v>
      </c>
      <c r="J1054" s="118">
        <v>0</v>
      </c>
      <c r="K1054" s="118">
        <v>27.87</v>
      </c>
      <c r="L1054" s="123">
        <f t="shared" si="17"/>
        <v>27.87</v>
      </c>
      <c r="M1054" s="122"/>
    </row>
    <row r="1055" spans="1:13">
      <c r="A1055" s="118" t="s">
        <v>22</v>
      </c>
      <c r="B1055" s="118" t="s">
        <v>712</v>
      </c>
      <c r="C1055" s="118" t="s">
        <v>713</v>
      </c>
      <c r="D1055" s="118" t="s">
        <v>1660</v>
      </c>
      <c r="E1055" s="118" t="s">
        <v>33</v>
      </c>
      <c r="F1055" s="118" t="s">
        <v>34</v>
      </c>
      <c r="G1055" s="118"/>
      <c r="H1055" s="118">
        <v>4</v>
      </c>
      <c r="I1055" s="118">
        <v>34.840000000000003</v>
      </c>
      <c r="J1055" s="118">
        <v>2</v>
      </c>
      <c r="K1055" s="118">
        <v>36.840000000000003</v>
      </c>
      <c r="L1055" s="123">
        <f t="shared" si="17"/>
        <v>36.840000000000003</v>
      </c>
      <c r="M1055" s="122"/>
    </row>
    <row r="1056" spans="1:13">
      <c r="A1056" s="118" t="s">
        <v>22</v>
      </c>
      <c r="B1056" s="118" t="s">
        <v>712</v>
      </c>
      <c r="C1056" s="118" t="s">
        <v>713</v>
      </c>
      <c r="D1056" s="118" t="s">
        <v>1660</v>
      </c>
      <c r="E1056" s="118" t="s">
        <v>35</v>
      </c>
      <c r="F1056" s="118" t="s">
        <v>210</v>
      </c>
      <c r="G1056" s="118" t="s">
        <v>211</v>
      </c>
      <c r="H1056" s="118">
        <v>4</v>
      </c>
      <c r="I1056" s="118">
        <v>37.159999999999997</v>
      </c>
      <c r="J1056" s="118">
        <v>0</v>
      </c>
      <c r="K1056" s="118">
        <v>37.159999999999997</v>
      </c>
      <c r="L1056" s="123">
        <f t="shared" si="17"/>
        <v>37.159999999999997</v>
      </c>
      <c r="M1056" s="122"/>
    </row>
    <row r="1057" spans="1:13">
      <c r="A1057" s="118" t="s">
        <v>22</v>
      </c>
      <c r="B1057" s="118" t="s">
        <v>712</v>
      </c>
      <c r="C1057" s="118" t="s">
        <v>713</v>
      </c>
      <c r="D1057" s="118" t="s">
        <v>1660</v>
      </c>
      <c r="E1057" s="118" t="s">
        <v>35</v>
      </c>
      <c r="F1057" s="118" t="s">
        <v>68</v>
      </c>
      <c r="G1057" s="118" t="s">
        <v>69</v>
      </c>
      <c r="H1057" s="118">
        <v>4</v>
      </c>
      <c r="I1057" s="118">
        <v>7.32</v>
      </c>
      <c r="J1057" s="118">
        <v>2</v>
      </c>
      <c r="K1057" s="118">
        <v>9.32</v>
      </c>
      <c r="L1057" s="123">
        <f t="shared" si="17"/>
        <v>9.32</v>
      </c>
      <c r="M1057" s="122"/>
    </row>
    <row r="1058" spans="1:13">
      <c r="A1058" s="118" t="s">
        <v>22</v>
      </c>
      <c r="B1058" s="118" t="s">
        <v>712</v>
      </c>
      <c r="C1058" s="118" t="s">
        <v>713</v>
      </c>
      <c r="D1058" s="118" t="s">
        <v>1660</v>
      </c>
      <c r="E1058" s="118" t="s">
        <v>35</v>
      </c>
      <c r="F1058" s="118" t="s">
        <v>82</v>
      </c>
      <c r="G1058" s="118" t="s">
        <v>83</v>
      </c>
      <c r="H1058" s="118">
        <v>4</v>
      </c>
      <c r="I1058" s="118">
        <v>24.24</v>
      </c>
      <c r="J1058" s="118">
        <v>0</v>
      </c>
      <c r="K1058" s="118">
        <v>24.24</v>
      </c>
      <c r="L1058" s="123">
        <f t="shared" si="17"/>
        <v>24.24</v>
      </c>
      <c r="M1058" s="122"/>
    </row>
    <row r="1059" spans="1:13">
      <c r="A1059" s="118" t="s">
        <v>22</v>
      </c>
      <c r="B1059" s="118" t="s">
        <v>712</v>
      </c>
      <c r="C1059" s="118" t="s">
        <v>713</v>
      </c>
      <c r="D1059" s="118" t="s">
        <v>1660</v>
      </c>
      <c r="E1059" s="118" t="s">
        <v>35</v>
      </c>
      <c r="F1059" s="118" t="s">
        <v>393</v>
      </c>
      <c r="G1059" s="118" t="s">
        <v>394</v>
      </c>
      <c r="H1059" s="118">
        <v>1</v>
      </c>
      <c r="I1059" s="118">
        <v>1.83</v>
      </c>
      <c r="J1059" s="118">
        <v>0</v>
      </c>
      <c r="K1059" s="118">
        <v>1.83</v>
      </c>
      <c r="L1059" s="123">
        <f t="shared" si="17"/>
        <v>1.83</v>
      </c>
      <c r="M1059" s="122"/>
    </row>
    <row r="1060" spans="1:13">
      <c r="A1060" s="118" t="s">
        <v>22</v>
      </c>
      <c r="B1060" s="118" t="s">
        <v>712</v>
      </c>
      <c r="C1060" s="118" t="s">
        <v>713</v>
      </c>
      <c r="D1060" s="118" t="s">
        <v>1660</v>
      </c>
      <c r="E1060" s="118" t="s">
        <v>35</v>
      </c>
      <c r="F1060" s="118" t="s">
        <v>390</v>
      </c>
      <c r="G1060" s="118" t="s">
        <v>784</v>
      </c>
      <c r="H1060" s="118">
        <v>1</v>
      </c>
      <c r="I1060" s="118">
        <v>1.72</v>
      </c>
      <c r="J1060" s="118">
        <v>0</v>
      </c>
      <c r="K1060" s="118">
        <v>1.72</v>
      </c>
      <c r="L1060" s="123">
        <f t="shared" si="17"/>
        <v>1.72</v>
      </c>
      <c r="M1060" s="122"/>
    </row>
    <row r="1061" spans="1:13">
      <c r="A1061" s="118" t="s">
        <v>22</v>
      </c>
      <c r="B1061" s="118" t="s">
        <v>712</v>
      </c>
      <c r="C1061" s="118" t="s">
        <v>713</v>
      </c>
      <c r="D1061" s="118" t="s">
        <v>1660</v>
      </c>
      <c r="E1061" s="118" t="s">
        <v>35</v>
      </c>
      <c r="F1061" s="118" t="s">
        <v>391</v>
      </c>
      <c r="G1061" s="118" t="s">
        <v>392</v>
      </c>
      <c r="H1061" s="118">
        <v>1</v>
      </c>
      <c r="I1061" s="118">
        <v>1.1499999999999999</v>
      </c>
      <c r="J1061" s="118">
        <v>0</v>
      </c>
      <c r="K1061" s="118">
        <v>1.1499999999999999</v>
      </c>
      <c r="L1061" s="123">
        <f t="shared" si="17"/>
        <v>1.1499999999999999</v>
      </c>
      <c r="M1061" s="122"/>
    </row>
    <row r="1062" spans="1:13">
      <c r="A1062" s="118" t="s">
        <v>22</v>
      </c>
      <c r="B1062" s="118" t="s">
        <v>712</v>
      </c>
      <c r="C1062" s="118" t="s">
        <v>713</v>
      </c>
      <c r="D1062" s="118" t="s">
        <v>1660</v>
      </c>
      <c r="E1062" s="118" t="s">
        <v>35</v>
      </c>
      <c r="F1062" s="118" t="s">
        <v>644</v>
      </c>
      <c r="G1062" s="118" t="s">
        <v>645</v>
      </c>
      <c r="H1062" s="118">
        <v>6</v>
      </c>
      <c r="I1062" s="118">
        <v>12</v>
      </c>
      <c r="J1062" s="118">
        <v>0</v>
      </c>
      <c r="K1062" s="118">
        <v>12</v>
      </c>
      <c r="L1062" s="123">
        <f t="shared" si="17"/>
        <v>12</v>
      </c>
      <c r="M1062" s="122"/>
    </row>
    <row r="1063" spans="1:13">
      <c r="A1063" s="118" t="s">
        <v>22</v>
      </c>
      <c r="B1063" s="118" t="s">
        <v>712</v>
      </c>
      <c r="C1063" s="118" t="s">
        <v>713</v>
      </c>
      <c r="D1063" s="118" t="s">
        <v>1660</v>
      </c>
      <c r="E1063" s="118" t="s">
        <v>35</v>
      </c>
      <c r="F1063" s="118" t="s">
        <v>755</v>
      </c>
      <c r="G1063" s="118" t="s">
        <v>756</v>
      </c>
      <c r="H1063" s="118">
        <v>2</v>
      </c>
      <c r="I1063" s="118">
        <v>22.68</v>
      </c>
      <c r="J1063" s="118">
        <v>0</v>
      </c>
      <c r="K1063" s="118">
        <v>22.68</v>
      </c>
      <c r="L1063" s="123">
        <f t="shared" si="17"/>
        <v>22.68</v>
      </c>
      <c r="M1063" s="122"/>
    </row>
    <row r="1064" spans="1:13">
      <c r="A1064" s="118" t="s">
        <v>22</v>
      </c>
      <c r="B1064" s="118" t="s">
        <v>917</v>
      </c>
      <c r="C1064" s="118" t="s">
        <v>918</v>
      </c>
      <c r="D1064" s="118" t="s">
        <v>1660</v>
      </c>
      <c r="E1064" s="118" t="s">
        <v>35</v>
      </c>
      <c r="F1064" s="118" t="s">
        <v>152</v>
      </c>
      <c r="G1064" s="118" t="s">
        <v>1093</v>
      </c>
      <c r="H1064" s="118">
        <v>1</v>
      </c>
      <c r="I1064" s="118">
        <v>4.0599999999999996</v>
      </c>
      <c r="J1064" s="118">
        <v>0</v>
      </c>
      <c r="K1064" s="118">
        <v>4.0599999999999996</v>
      </c>
      <c r="L1064" s="123">
        <f t="shared" si="17"/>
        <v>4.0599999999999996</v>
      </c>
      <c r="M1064" s="122"/>
    </row>
    <row r="1065" spans="1:13">
      <c r="A1065" s="118" t="s">
        <v>22</v>
      </c>
      <c r="B1065" s="118" t="s">
        <v>917</v>
      </c>
      <c r="C1065" s="118" t="s">
        <v>918</v>
      </c>
      <c r="D1065" s="118" t="s">
        <v>1660</v>
      </c>
      <c r="E1065" s="118" t="s">
        <v>35</v>
      </c>
      <c r="F1065" s="118" t="s">
        <v>53</v>
      </c>
      <c r="G1065" s="118" t="s">
        <v>1094</v>
      </c>
      <c r="H1065" s="118">
        <v>1</v>
      </c>
      <c r="I1065" s="118">
        <v>1.25</v>
      </c>
      <c r="J1065" s="118">
        <v>0</v>
      </c>
      <c r="K1065" s="118">
        <v>1.25</v>
      </c>
      <c r="L1065" s="123">
        <f t="shared" si="17"/>
        <v>1.25</v>
      </c>
      <c r="M1065" s="122"/>
    </row>
    <row r="1066" spans="1:13">
      <c r="A1066" s="118" t="s">
        <v>22</v>
      </c>
      <c r="B1066" s="118" t="s">
        <v>1560</v>
      </c>
      <c r="C1066" s="118" t="s">
        <v>1561</v>
      </c>
      <c r="D1066" s="118" t="s">
        <v>1660</v>
      </c>
      <c r="E1066" s="118" t="s">
        <v>35</v>
      </c>
      <c r="F1066" s="118" t="s">
        <v>644</v>
      </c>
      <c r="G1066" s="118" t="s">
        <v>645</v>
      </c>
      <c r="H1066" s="118">
        <v>1</v>
      </c>
      <c r="I1066" s="118">
        <v>2</v>
      </c>
      <c r="J1066" s="118">
        <v>0</v>
      </c>
      <c r="K1066" s="118">
        <v>2</v>
      </c>
      <c r="L1066" s="123">
        <f t="shared" si="17"/>
        <v>2</v>
      </c>
      <c r="M1066" s="122"/>
    </row>
    <row r="1067" spans="1:13">
      <c r="A1067" s="118" t="s">
        <v>22</v>
      </c>
      <c r="B1067" s="118" t="s">
        <v>1767</v>
      </c>
      <c r="C1067" s="118" t="s">
        <v>1768</v>
      </c>
      <c r="D1067" s="118" t="s">
        <v>1660</v>
      </c>
      <c r="E1067" s="118" t="s">
        <v>35</v>
      </c>
      <c r="F1067" s="118" t="s">
        <v>644</v>
      </c>
      <c r="G1067" s="118" t="s">
        <v>645</v>
      </c>
      <c r="H1067" s="118">
        <v>1</v>
      </c>
      <c r="I1067" s="118">
        <v>2</v>
      </c>
      <c r="J1067" s="118">
        <v>0</v>
      </c>
      <c r="K1067" s="118">
        <v>2</v>
      </c>
      <c r="L1067" s="123">
        <f t="shared" si="17"/>
        <v>2</v>
      </c>
      <c r="M1067" s="122"/>
    </row>
    <row r="1068" spans="1:13">
      <c r="A1068" s="118" t="s">
        <v>22</v>
      </c>
      <c r="B1068" s="118" t="s">
        <v>883</v>
      </c>
      <c r="C1068" s="118" t="s">
        <v>884</v>
      </c>
      <c r="D1068" s="118" t="s">
        <v>1660</v>
      </c>
      <c r="E1068" s="118" t="s">
        <v>33</v>
      </c>
      <c r="F1068" s="118" t="s">
        <v>34</v>
      </c>
      <c r="G1068" s="118"/>
      <c r="H1068" s="118">
        <v>13</v>
      </c>
      <c r="I1068" s="118">
        <v>113.23</v>
      </c>
      <c r="J1068" s="118">
        <v>2</v>
      </c>
      <c r="K1068" s="118">
        <v>115.23</v>
      </c>
      <c r="L1068" s="123">
        <f t="shared" si="17"/>
        <v>115.23</v>
      </c>
      <c r="M1068" s="122"/>
    </row>
    <row r="1069" spans="1:13">
      <c r="A1069" s="118" t="s">
        <v>22</v>
      </c>
      <c r="B1069" s="118" t="s">
        <v>883</v>
      </c>
      <c r="C1069" s="118" t="s">
        <v>884</v>
      </c>
      <c r="D1069" s="118" t="s">
        <v>1660</v>
      </c>
      <c r="E1069" s="118" t="s">
        <v>35</v>
      </c>
      <c r="F1069" s="118" t="s">
        <v>210</v>
      </c>
      <c r="G1069" s="118" t="s">
        <v>211</v>
      </c>
      <c r="H1069" s="118">
        <v>7</v>
      </c>
      <c r="I1069" s="118">
        <v>65.03</v>
      </c>
      <c r="J1069" s="118">
        <v>0</v>
      </c>
      <c r="K1069" s="118">
        <v>65.03</v>
      </c>
      <c r="L1069" s="123">
        <f t="shared" si="17"/>
        <v>65.03</v>
      </c>
      <c r="M1069" s="122"/>
    </row>
    <row r="1070" spans="1:13">
      <c r="A1070" s="116" t="s">
        <v>22</v>
      </c>
      <c r="B1070" s="116" t="s">
        <v>883</v>
      </c>
      <c r="C1070" s="116" t="s">
        <v>884</v>
      </c>
      <c r="D1070" s="116" t="s">
        <v>1660</v>
      </c>
      <c r="E1070" s="116" t="s">
        <v>35</v>
      </c>
      <c r="F1070" s="116" t="s">
        <v>68</v>
      </c>
      <c r="G1070" s="116" t="s">
        <v>69</v>
      </c>
      <c r="H1070" s="116">
        <v>1</v>
      </c>
      <c r="I1070" s="116">
        <v>1.83</v>
      </c>
      <c r="J1070" s="116">
        <v>0</v>
      </c>
      <c r="K1070" s="116">
        <v>1.83</v>
      </c>
      <c r="L1070" s="123">
        <f t="shared" si="17"/>
        <v>1.83</v>
      </c>
      <c r="M1070" s="122"/>
    </row>
    <row r="1071" spans="1:13">
      <c r="A1071" s="116" t="s">
        <v>22</v>
      </c>
      <c r="B1071" s="116" t="s">
        <v>883</v>
      </c>
      <c r="C1071" s="116" t="s">
        <v>884</v>
      </c>
      <c r="D1071" s="116" t="s">
        <v>1660</v>
      </c>
      <c r="E1071" s="116" t="s">
        <v>35</v>
      </c>
      <c r="F1071" s="116" t="s">
        <v>82</v>
      </c>
      <c r="G1071" s="116" t="s">
        <v>83</v>
      </c>
      <c r="H1071" s="116">
        <v>1</v>
      </c>
      <c r="I1071" s="116">
        <v>6.06</v>
      </c>
      <c r="J1071" s="116">
        <v>0</v>
      </c>
      <c r="K1071" s="116">
        <v>6.06</v>
      </c>
      <c r="L1071" s="123">
        <f t="shared" si="17"/>
        <v>6.06</v>
      </c>
      <c r="M1071" s="122"/>
    </row>
    <row r="1072" spans="1:13">
      <c r="A1072" s="116" t="s">
        <v>22</v>
      </c>
      <c r="B1072" s="116" t="s">
        <v>883</v>
      </c>
      <c r="C1072" s="116" t="s">
        <v>884</v>
      </c>
      <c r="D1072" s="116" t="s">
        <v>1660</v>
      </c>
      <c r="E1072" s="116" t="s">
        <v>35</v>
      </c>
      <c r="F1072" s="116" t="s">
        <v>644</v>
      </c>
      <c r="G1072" s="116" t="s">
        <v>645</v>
      </c>
      <c r="H1072" s="116">
        <v>1</v>
      </c>
      <c r="I1072" s="116">
        <v>2</v>
      </c>
      <c r="J1072" s="116">
        <v>0</v>
      </c>
      <c r="K1072" s="116">
        <v>2</v>
      </c>
      <c r="L1072" s="123">
        <f t="shared" si="17"/>
        <v>2</v>
      </c>
      <c r="M1072" s="122"/>
    </row>
    <row r="1073" spans="1:13">
      <c r="A1073" s="116" t="s">
        <v>22</v>
      </c>
      <c r="B1073" s="116" t="s">
        <v>1143</v>
      </c>
      <c r="C1073" s="116" t="s">
        <v>1144</v>
      </c>
      <c r="D1073" s="116" t="s">
        <v>1660</v>
      </c>
      <c r="E1073" s="116" t="s">
        <v>35</v>
      </c>
      <c r="F1073" s="116" t="s">
        <v>646</v>
      </c>
      <c r="G1073" s="116" t="s">
        <v>647</v>
      </c>
      <c r="H1073" s="116">
        <v>1</v>
      </c>
      <c r="I1073" s="116">
        <v>1</v>
      </c>
      <c r="J1073" s="116">
        <v>0</v>
      </c>
      <c r="K1073" s="116">
        <v>1</v>
      </c>
      <c r="L1073" s="123">
        <f t="shared" si="17"/>
        <v>1</v>
      </c>
      <c r="M1073" s="122"/>
    </row>
    <row r="1074" spans="1:13">
      <c r="A1074" s="116" t="s">
        <v>22</v>
      </c>
      <c r="B1074" s="116" t="s">
        <v>286</v>
      </c>
      <c r="C1074" s="116" t="s">
        <v>287</v>
      </c>
      <c r="D1074" s="116" t="s">
        <v>1476</v>
      </c>
      <c r="E1074" s="116" t="s">
        <v>33</v>
      </c>
      <c r="F1074" s="116" t="s">
        <v>34</v>
      </c>
      <c r="G1074" s="116"/>
      <c r="H1074" s="116">
        <v>15</v>
      </c>
      <c r="I1074" s="116">
        <v>130.65</v>
      </c>
      <c r="J1074" s="116">
        <v>14</v>
      </c>
      <c r="K1074" s="116">
        <v>144.65</v>
      </c>
      <c r="L1074" s="123">
        <f t="shared" si="17"/>
        <v>144.65</v>
      </c>
      <c r="M1074" s="122"/>
    </row>
    <row r="1075" spans="1:13">
      <c r="A1075" s="116" t="s">
        <v>22</v>
      </c>
      <c r="B1075" s="116" t="s">
        <v>286</v>
      </c>
      <c r="C1075" s="116" t="s">
        <v>287</v>
      </c>
      <c r="D1075" s="116" t="s">
        <v>1476</v>
      </c>
      <c r="E1075" s="116" t="s">
        <v>35</v>
      </c>
      <c r="F1075" s="116" t="s">
        <v>210</v>
      </c>
      <c r="G1075" s="116" t="s">
        <v>211</v>
      </c>
      <c r="H1075" s="116">
        <v>12</v>
      </c>
      <c r="I1075" s="116">
        <v>111.48</v>
      </c>
      <c r="J1075" s="116">
        <v>0</v>
      </c>
      <c r="K1075" s="116">
        <v>111.48</v>
      </c>
      <c r="L1075" s="123">
        <f t="shared" si="17"/>
        <v>111.48</v>
      </c>
      <c r="M1075" s="122"/>
    </row>
    <row r="1076" spans="1:13">
      <c r="A1076" s="116" t="s">
        <v>22</v>
      </c>
      <c r="B1076" s="116" t="s">
        <v>286</v>
      </c>
      <c r="C1076" s="116" t="s">
        <v>287</v>
      </c>
      <c r="D1076" s="116" t="s">
        <v>1476</v>
      </c>
      <c r="E1076" s="116" t="s">
        <v>35</v>
      </c>
      <c r="F1076" s="116" t="s">
        <v>389</v>
      </c>
      <c r="G1076" s="116" t="s">
        <v>741</v>
      </c>
      <c r="H1076" s="116">
        <v>4</v>
      </c>
      <c r="I1076" s="116">
        <v>49.44</v>
      </c>
      <c r="J1076" s="116">
        <v>0</v>
      </c>
      <c r="K1076" s="116">
        <v>49.44</v>
      </c>
      <c r="L1076" s="123">
        <f t="shared" si="17"/>
        <v>49.44</v>
      </c>
      <c r="M1076" s="122"/>
    </row>
    <row r="1077" spans="1:13">
      <c r="A1077" s="116" t="s">
        <v>22</v>
      </c>
      <c r="B1077" s="116" t="s">
        <v>286</v>
      </c>
      <c r="C1077" s="116" t="s">
        <v>287</v>
      </c>
      <c r="D1077" s="116" t="s">
        <v>1476</v>
      </c>
      <c r="E1077" s="116" t="s">
        <v>35</v>
      </c>
      <c r="F1077" s="116" t="s">
        <v>644</v>
      </c>
      <c r="G1077" s="116" t="s">
        <v>645</v>
      </c>
      <c r="H1077" s="116">
        <v>3</v>
      </c>
      <c r="I1077" s="116">
        <v>6</v>
      </c>
      <c r="J1077" s="116">
        <v>0</v>
      </c>
      <c r="K1077" s="116">
        <v>6</v>
      </c>
      <c r="L1077" s="123">
        <f t="shared" si="17"/>
        <v>6</v>
      </c>
      <c r="M1077" s="122"/>
    </row>
    <row r="1078" spans="1:13">
      <c r="A1078" s="116" t="s">
        <v>22</v>
      </c>
      <c r="B1078" s="116" t="s">
        <v>286</v>
      </c>
      <c r="C1078" s="116" t="s">
        <v>287</v>
      </c>
      <c r="D1078" s="116" t="s">
        <v>1476</v>
      </c>
      <c r="E1078" s="116" t="s">
        <v>35</v>
      </c>
      <c r="F1078" s="116" t="s">
        <v>646</v>
      </c>
      <c r="G1078" s="116" t="s">
        <v>647</v>
      </c>
      <c r="H1078" s="116">
        <v>1</v>
      </c>
      <c r="I1078" s="116">
        <v>1</v>
      </c>
      <c r="J1078" s="116">
        <v>0</v>
      </c>
      <c r="K1078" s="116">
        <v>1</v>
      </c>
      <c r="L1078" s="123">
        <f t="shared" si="17"/>
        <v>1</v>
      </c>
      <c r="M1078" s="122"/>
    </row>
    <row r="1079" spans="1:13">
      <c r="A1079" s="116" t="s">
        <v>22</v>
      </c>
      <c r="B1079" s="116" t="s">
        <v>1087</v>
      </c>
      <c r="C1079" s="116" t="s">
        <v>1088</v>
      </c>
      <c r="D1079" s="116" t="s">
        <v>1476</v>
      </c>
      <c r="E1079" s="116" t="s">
        <v>33</v>
      </c>
      <c r="F1079" s="116" t="s">
        <v>34</v>
      </c>
      <c r="G1079" s="116"/>
      <c r="H1079" s="116">
        <v>1</v>
      </c>
      <c r="I1079" s="116">
        <v>8.7100000000000009</v>
      </c>
      <c r="J1079" s="116">
        <v>0</v>
      </c>
      <c r="K1079" s="116">
        <v>8.7100000000000009</v>
      </c>
      <c r="L1079" s="123">
        <f t="shared" si="17"/>
        <v>8.7100000000000009</v>
      </c>
      <c r="M1079" s="122"/>
    </row>
    <row r="1080" spans="1:13">
      <c r="A1080" s="116" t="s">
        <v>22</v>
      </c>
      <c r="B1080" s="116" t="s">
        <v>1087</v>
      </c>
      <c r="C1080" s="116" t="s">
        <v>1088</v>
      </c>
      <c r="D1080" s="116" t="s">
        <v>1660</v>
      </c>
      <c r="E1080" s="116" t="s">
        <v>33</v>
      </c>
      <c r="F1080" s="116" t="s">
        <v>34</v>
      </c>
      <c r="G1080" s="116"/>
      <c r="H1080" s="116">
        <v>4</v>
      </c>
      <c r="I1080" s="116">
        <v>34.840000000000003</v>
      </c>
      <c r="J1080" s="116">
        <v>4</v>
      </c>
      <c r="K1080" s="116">
        <v>38.840000000000003</v>
      </c>
      <c r="L1080" s="123">
        <f t="shared" si="17"/>
        <v>38.840000000000003</v>
      </c>
      <c r="M1080" s="122"/>
    </row>
    <row r="1081" spans="1:13">
      <c r="A1081" s="116" t="s">
        <v>22</v>
      </c>
      <c r="B1081" s="116" t="s">
        <v>1087</v>
      </c>
      <c r="C1081" s="116" t="s">
        <v>1088</v>
      </c>
      <c r="D1081" s="116" t="s">
        <v>1476</v>
      </c>
      <c r="E1081" s="116" t="s">
        <v>35</v>
      </c>
      <c r="F1081" s="116" t="s">
        <v>393</v>
      </c>
      <c r="G1081" s="116" t="s">
        <v>394</v>
      </c>
      <c r="H1081" s="116">
        <v>1</v>
      </c>
      <c r="I1081" s="116">
        <v>1.83</v>
      </c>
      <c r="J1081" s="116">
        <v>0</v>
      </c>
      <c r="K1081" s="116">
        <v>1.83</v>
      </c>
      <c r="L1081" s="123">
        <f t="shared" si="17"/>
        <v>1.83</v>
      </c>
      <c r="M1081" s="122"/>
    </row>
    <row r="1082" spans="1:13">
      <c r="A1082" s="116" t="s">
        <v>22</v>
      </c>
      <c r="B1082" s="116" t="s">
        <v>1087</v>
      </c>
      <c r="C1082" s="116" t="s">
        <v>1088</v>
      </c>
      <c r="D1082" s="116" t="s">
        <v>1660</v>
      </c>
      <c r="E1082" s="116" t="s">
        <v>35</v>
      </c>
      <c r="F1082" s="116" t="s">
        <v>152</v>
      </c>
      <c r="G1082" s="116" t="s">
        <v>1093</v>
      </c>
      <c r="H1082" s="116">
        <v>1</v>
      </c>
      <c r="I1082" s="116">
        <v>4.0599999999999996</v>
      </c>
      <c r="J1082" s="116">
        <v>0</v>
      </c>
      <c r="K1082" s="116">
        <v>4.0599999999999996</v>
      </c>
      <c r="L1082" s="123">
        <f t="shared" si="17"/>
        <v>4.0599999999999996</v>
      </c>
      <c r="M1082" s="122"/>
    </row>
    <row r="1083" spans="1:13">
      <c r="A1083" s="116" t="s">
        <v>22</v>
      </c>
      <c r="B1083" s="116" t="s">
        <v>1087</v>
      </c>
      <c r="C1083" s="116" t="s">
        <v>1088</v>
      </c>
      <c r="D1083" s="116" t="s">
        <v>1660</v>
      </c>
      <c r="E1083" s="116" t="s">
        <v>35</v>
      </c>
      <c r="F1083" s="116" t="s">
        <v>53</v>
      </c>
      <c r="G1083" s="116" t="s">
        <v>1094</v>
      </c>
      <c r="H1083" s="116">
        <v>1</v>
      </c>
      <c r="I1083" s="116">
        <v>1.25</v>
      </c>
      <c r="J1083" s="116">
        <v>0</v>
      </c>
      <c r="K1083" s="116">
        <v>1.25</v>
      </c>
      <c r="L1083" s="123">
        <f t="shared" si="17"/>
        <v>1.25</v>
      </c>
      <c r="M1083" s="122"/>
    </row>
    <row r="1084" spans="1:13">
      <c r="A1084" s="116" t="s">
        <v>22</v>
      </c>
      <c r="B1084" s="116" t="s">
        <v>1087</v>
      </c>
      <c r="C1084" s="116" t="s">
        <v>1088</v>
      </c>
      <c r="D1084" s="116" t="s">
        <v>1660</v>
      </c>
      <c r="E1084" s="116" t="s">
        <v>35</v>
      </c>
      <c r="F1084" s="116" t="s">
        <v>393</v>
      </c>
      <c r="G1084" s="116" t="s">
        <v>394</v>
      </c>
      <c r="H1084" s="116">
        <v>1</v>
      </c>
      <c r="I1084" s="116">
        <v>1.83</v>
      </c>
      <c r="J1084" s="116">
        <v>0</v>
      </c>
      <c r="K1084" s="116">
        <v>1.83</v>
      </c>
      <c r="L1084" s="123">
        <f t="shared" si="17"/>
        <v>1.83</v>
      </c>
      <c r="M1084" s="122"/>
    </row>
    <row r="1085" spans="1:13">
      <c r="A1085" s="116" t="s">
        <v>22</v>
      </c>
      <c r="B1085" s="116" t="s">
        <v>1087</v>
      </c>
      <c r="C1085" s="116" t="s">
        <v>1088</v>
      </c>
      <c r="D1085" s="116" t="s">
        <v>1660</v>
      </c>
      <c r="E1085" s="116" t="s">
        <v>35</v>
      </c>
      <c r="F1085" s="116" t="s">
        <v>644</v>
      </c>
      <c r="G1085" s="116" t="s">
        <v>645</v>
      </c>
      <c r="H1085" s="116">
        <v>2</v>
      </c>
      <c r="I1085" s="116">
        <v>4</v>
      </c>
      <c r="J1085" s="116">
        <v>0</v>
      </c>
      <c r="K1085" s="116">
        <v>4</v>
      </c>
      <c r="L1085" s="123">
        <f t="shared" si="17"/>
        <v>4</v>
      </c>
      <c r="M1085" s="122"/>
    </row>
    <row r="1086" spans="1:13">
      <c r="A1086" s="116" t="s">
        <v>22</v>
      </c>
      <c r="B1086" s="116" t="s">
        <v>288</v>
      </c>
      <c r="C1086" s="116" t="s">
        <v>289</v>
      </c>
      <c r="D1086" s="116" t="s">
        <v>1660</v>
      </c>
      <c r="E1086" s="116" t="s">
        <v>33</v>
      </c>
      <c r="F1086" s="116" t="s">
        <v>34</v>
      </c>
      <c r="G1086" s="116"/>
      <c r="H1086" s="116">
        <v>10</v>
      </c>
      <c r="I1086" s="116">
        <v>87.1</v>
      </c>
      <c r="J1086" s="116">
        <v>8</v>
      </c>
      <c r="K1086" s="116">
        <v>95.1</v>
      </c>
      <c r="L1086" s="123">
        <f t="shared" si="17"/>
        <v>95.1</v>
      </c>
      <c r="M1086" s="122"/>
    </row>
    <row r="1087" spans="1:13">
      <c r="A1087" s="116" t="s">
        <v>22</v>
      </c>
      <c r="B1087" s="116" t="s">
        <v>288</v>
      </c>
      <c r="C1087" s="116" t="s">
        <v>289</v>
      </c>
      <c r="D1087" s="116" t="s">
        <v>1660</v>
      </c>
      <c r="E1087" s="116" t="s">
        <v>35</v>
      </c>
      <c r="F1087" s="116" t="s">
        <v>210</v>
      </c>
      <c r="G1087" s="116" t="s">
        <v>211</v>
      </c>
      <c r="H1087" s="116">
        <v>9</v>
      </c>
      <c r="I1087" s="116">
        <v>83.61</v>
      </c>
      <c r="J1087" s="116">
        <v>0</v>
      </c>
      <c r="K1087" s="116">
        <v>83.61</v>
      </c>
      <c r="L1087" s="123">
        <f t="shared" si="17"/>
        <v>83.61</v>
      </c>
      <c r="M1087" s="122"/>
    </row>
    <row r="1088" spans="1:13">
      <c r="A1088" s="116" t="s">
        <v>22</v>
      </c>
      <c r="B1088" s="116" t="s">
        <v>362</v>
      </c>
      <c r="C1088" s="116" t="s">
        <v>363</v>
      </c>
      <c r="D1088" s="116" t="s">
        <v>1476</v>
      </c>
      <c r="E1088" s="116" t="s">
        <v>33</v>
      </c>
      <c r="F1088" s="116" t="s">
        <v>34</v>
      </c>
      <c r="G1088" s="116"/>
      <c r="H1088" s="116">
        <v>1</v>
      </c>
      <c r="I1088" s="116">
        <v>8.7100000000000009</v>
      </c>
      <c r="J1088" s="116">
        <v>12</v>
      </c>
      <c r="K1088" s="116">
        <v>20.71</v>
      </c>
      <c r="L1088" s="123">
        <f t="shared" si="17"/>
        <v>20.71</v>
      </c>
      <c r="M1088" s="122"/>
    </row>
    <row r="1089" spans="1:13">
      <c r="A1089" s="116" t="s">
        <v>22</v>
      </c>
      <c r="B1089" s="116" t="s">
        <v>362</v>
      </c>
      <c r="C1089" s="116" t="s">
        <v>363</v>
      </c>
      <c r="D1089" s="116" t="s">
        <v>1660</v>
      </c>
      <c r="E1089" s="116" t="s">
        <v>33</v>
      </c>
      <c r="F1089" s="116" t="s">
        <v>34</v>
      </c>
      <c r="G1089" s="116"/>
      <c r="H1089" s="116">
        <v>11</v>
      </c>
      <c r="I1089" s="116">
        <v>95.81</v>
      </c>
      <c r="J1089" s="116">
        <v>12</v>
      </c>
      <c r="K1089" s="116">
        <v>107.81</v>
      </c>
      <c r="L1089" s="123">
        <f t="shared" si="17"/>
        <v>107.81</v>
      </c>
      <c r="M1089" s="122"/>
    </row>
    <row r="1090" spans="1:13">
      <c r="A1090" s="116" t="s">
        <v>22</v>
      </c>
      <c r="B1090" s="116" t="s">
        <v>362</v>
      </c>
      <c r="C1090" s="116" t="s">
        <v>363</v>
      </c>
      <c r="D1090" s="116" t="s">
        <v>1476</v>
      </c>
      <c r="E1090" s="116" t="s">
        <v>35</v>
      </c>
      <c r="F1090" s="116" t="s">
        <v>210</v>
      </c>
      <c r="G1090" s="116" t="s">
        <v>211</v>
      </c>
      <c r="H1090" s="116">
        <v>6</v>
      </c>
      <c r="I1090" s="116">
        <v>55.74</v>
      </c>
      <c r="J1090" s="116">
        <v>0</v>
      </c>
      <c r="K1090" s="116">
        <v>55.74</v>
      </c>
      <c r="L1090" s="123">
        <f t="shared" si="17"/>
        <v>55.74</v>
      </c>
      <c r="M1090" s="122"/>
    </row>
    <row r="1091" spans="1:13">
      <c r="A1091" s="116" t="s">
        <v>22</v>
      </c>
      <c r="B1091" s="116" t="s">
        <v>362</v>
      </c>
      <c r="C1091" s="116" t="s">
        <v>363</v>
      </c>
      <c r="D1091" s="116" t="s">
        <v>1660</v>
      </c>
      <c r="E1091" s="116" t="s">
        <v>35</v>
      </c>
      <c r="F1091" s="116" t="s">
        <v>210</v>
      </c>
      <c r="G1091" s="116" t="s">
        <v>211</v>
      </c>
      <c r="H1091" s="116">
        <v>16</v>
      </c>
      <c r="I1091" s="116">
        <v>148.63999999999999</v>
      </c>
      <c r="J1091" s="116">
        <v>0</v>
      </c>
      <c r="K1091" s="116">
        <v>148.63999999999999</v>
      </c>
      <c r="L1091" s="123">
        <f t="shared" si="17"/>
        <v>148.63999999999999</v>
      </c>
      <c r="M1091" s="122"/>
    </row>
    <row r="1092" spans="1:13">
      <c r="A1092" s="116" t="s">
        <v>22</v>
      </c>
      <c r="B1092" s="116" t="s">
        <v>1089</v>
      </c>
      <c r="C1092" s="116" t="s">
        <v>1090</v>
      </c>
      <c r="D1092" s="116" t="s">
        <v>1660</v>
      </c>
      <c r="E1092" s="116" t="s">
        <v>33</v>
      </c>
      <c r="F1092" s="116" t="s">
        <v>34</v>
      </c>
      <c r="G1092" s="116"/>
      <c r="H1092" s="116">
        <v>1</v>
      </c>
      <c r="I1092" s="116">
        <v>8.7100000000000009</v>
      </c>
      <c r="J1092" s="116">
        <v>0</v>
      </c>
      <c r="K1092" s="116">
        <v>8.7100000000000009</v>
      </c>
      <c r="L1092" s="123">
        <f t="shared" si="17"/>
        <v>8.7100000000000009</v>
      </c>
      <c r="M1092" s="122"/>
    </row>
    <row r="1093" spans="1:13">
      <c r="A1093" s="116" t="s">
        <v>22</v>
      </c>
      <c r="B1093" s="116" t="s">
        <v>1089</v>
      </c>
      <c r="C1093" s="116" t="s">
        <v>1090</v>
      </c>
      <c r="D1093" s="116" t="s">
        <v>1660</v>
      </c>
      <c r="E1093" s="116" t="s">
        <v>35</v>
      </c>
      <c r="F1093" s="116" t="s">
        <v>210</v>
      </c>
      <c r="G1093" s="116" t="s">
        <v>211</v>
      </c>
      <c r="H1093" s="116">
        <v>1</v>
      </c>
      <c r="I1093" s="116">
        <v>9.2899999999999991</v>
      </c>
      <c r="J1093" s="116">
        <v>0</v>
      </c>
      <c r="K1093" s="116">
        <v>9.2899999999999991</v>
      </c>
      <c r="L1093" s="123">
        <f t="shared" ref="L1093:L1156" si="18">K1093</f>
        <v>9.2899999999999991</v>
      </c>
      <c r="M1093" s="122"/>
    </row>
    <row r="1094" spans="1:13">
      <c r="A1094" s="116" t="s">
        <v>22</v>
      </c>
      <c r="B1094" s="116" t="s">
        <v>1562</v>
      </c>
      <c r="C1094" s="116" t="s">
        <v>1563</v>
      </c>
      <c r="D1094" s="116" t="s">
        <v>1660</v>
      </c>
      <c r="E1094" s="116" t="s">
        <v>33</v>
      </c>
      <c r="F1094" s="116" t="s">
        <v>34</v>
      </c>
      <c r="G1094" s="116"/>
      <c r="H1094" s="116">
        <v>3</v>
      </c>
      <c r="I1094" s="116">
        <v>26.13</v>
      </c>
      <c r="J1094" s="116">
        <v>2</v>
      </c>
      <c r="K1094" s="116">
        <v>28.13</v>
      </c>
      <c r="L1094" s="123">
        <f t="shared" si="18"/>
        <v>28.13</v>
      </c>
      <c r="M1094" s="122"/>
    </row>
    <row r="1095" spans="1:13">
      <c r="A1095" s="116" t="s">
        <v>22</v>
      </c>
      <c r="B1095" s="116" t="s">
        <v>1562</v>
      </c>
      <c r="C1095" s="116" t="s">
        <v>1563</v>
      </c>
      <c r="D1095" s="116" t="s">
        <v>1660</v>
      </c>
      <c r="E1095" s="116" t="s">
        <v>35</v>
      </c>
      <c r="F1095" s="116" t="s">
        <v>210</v>
      </c>
      <c r="G1095" s="116" t="s">
        <v>211</v>
      </c>
      <c r="H1095" s="116">
        <v>3</v>
      </c>
      <c r="I1095" s="116">
        <v>27.87</v>
      </c>
      <c r="J1095" s="116">
        <v>0</v>
      </c>
      <c r="K1095" s="116">
        <v>27.87</v>
      </c>
      <c r="L1095" s="123">
        <f t="shared" si="18"/>
        <v>27.87</v>
      </c>
      <c r="M1095" s="122"/>
    </row>
    <row r="1096" spans="1:13">
      <c r="A1096" s="116" t="s">
        <v>22</v>
      </c>
      <c r="B1096" s="116" t="s">
        <v>864</v>
      </c>
      <c r="C1096" s="116" t="s">
        <v>865</v>
      </c>
      <c r="D1096" s="116" t="s">
        <v>1660</v>
      </c>
      <c r="E1096" s="116" t="s">
        <v>33</v>
      </c>
      <c r="F1096" s="116" t="s">
        <v>34</v>
      </c>
      <c r="G1096" s="116"/>
      <c r="H1096" s="116">
        <v>6</v>
      </c>
      <c r="I1096" s="116">
        <v>52.26</v>
      </c>
      <c r="J1096" s="116">
        <v>7</v>
      </c>
      <c r="K1096" s="116">
        <v>59.26</v>
      </c>
      <c r="L1096" s="123">
        <f t="shared" si="18"/>
        <v>59.26</v>
      </c>
      <c r="M1096" s="122"/>
    </row>
    <row r="1097" spans="1:13">
      <c r="A1097" s="116" t="s">
        <v>22</v>
      </c>
      <c r="B1097" s="116" t="s">
        <v>864</v>
      </c>
      <c r="C1097" s="116" t="s">
        <v>865</v>
      </c>
      <c r="D1097" s="116" t="s">
        <v>1660</v>
      </c>
      <c r="E1097" s="116" t="s">
        <v>35</v>
      </c>
      <c r="F1097" s="116" t="s">
        <v>210</v>
      </c>
      <c r="G1097" s="116" t="s">
        <v>211</v>
      </c>
      <c r="H1097" s="116">
        <v>8</v>
      </c>
      <c r="I1097" s="116">
        <v>74.319999999999993</v>
      </c>
      <c r="J1097" s="116">
        <v>0</v>
      </c>
      <c r="K1097" s="116">
        <v>74.319999999999993</v>
      </c>
      <c r="L1097" s="123">
        <f t="shared" si="18"/>
        <v>74.319999999999993</v>
      </c>
      <c r="M1097" s="122"/>
    </row>
    <row r="1098" spans="1:13">
      <c r="A1098" s="116" t="s">
        <v>22</v>
      </c>
      <c r="B1098" s="116" t="s">
        <v>864</v>
      </c>
      <c r="C1098" s="116" t="s">
        <v>865</v>
      </c>
      <c r="D1098" s="116" t="s">
        <v>1660</v>
      </c>
      <c r="E1098" s="116" t="s">
        <v>35</v>
      </c>
      <c r="F1098" s="116" t="s">
        <v>53</v>
      </c>
      <c r="G1098" s="116" t="s">
        <v>1094</v>
      </c>
      <c r="H1098" s="116">
        <v>1</v>
      </c>
      <c r="I1098" s="116">
        <v>1.25</v>
      </c>
      <c r="J1098" s="116">
        <v>0</v>
      </c>
      <c r="K1098" s="116">
        <v>1.25</v>
      </c>
      <c r="L1098" s="123">
        <f t="shared" si="18"/>
        <v>1.25</v>
      </c>
      <c r="M1098" s="122"/>
    </row>
    <row r="1099" spans="1:13">
      <c r="A1099" s="116" t="s">
        <v>22</v>
      </c>
      <c r="B1099" s="116" t="s">
        <v>864</v>
      </c>
      <c r="C1099" s="116" t="s">
        <v>865</v>
      </c>
      <c r="D1099" s="116" t="s">
        <v>1660</v>
      </c>
      <c r="E1099" s="116" t="s">
        <v>35</v>
      </c>
      <c r="F1099" s="116" t="s">
        <v>644</v>
      </c>
      <c r="G1099" s="116" t="s">
        <v>645</v>
      </c>
      <c r="H1099" s="116">
        <v>3</v>
      </c>
      <c r="I1099" s="116">
        <v>6</v>
      </c>
      <c r="J1099" s="116">
        <v>0</v>
      </c>
      <c r="K1099" s="116">
        <v>6</v>
      </c>
      <c r="L1099" s="123">
        <f t="shared" si="18"/>
        <v>6</v>
      </c>
      <c r="M1099" s="122"/>
    </row>
    <row r="1100" spans="1:13">
      <c r="A1100" s="116" t="s">
        <v>22</v>
      </c>
      <c r="B1100" s="116" t="s">
        <v>1145</v>
      </c>
      <c r="C1100" s="116" t="s">
        <v>1146</v>
      </c>
      <c r="D1100" s="116" t="s">
        <v>1660</v>
      </c>
      <c r="E1100" s="116" t="s">
        <v>33</v>
      </c>
      <c r="F1100" s="116" t="s">
        <v>34</v>
      </c>
      <c r="G1100" s="116"/>
      <c r="H1100" s="116">
        <v>1</v>
      </c>
      <c r="I1100" s="116">
        <v>8.7100000000000009</v>
      </c>
      <c r="J1100" s="116">
        <v>2</v>
      </c>
      <c r="K1100" s="116">
        <v>10.71</v>
      </c>
      <c r="L1100" s="123">
        <f t="shared" si="18"/>
        <v>10.71</v>
      </c>
      <c r="M1100" s="122"/>
    </row>
    <row r="1101" spans="1:13">
      <c r="A1101" s="116" t="s">
        <v>22</v>
      </c>
      <c r="B1101" s="116" t="s">
        <v>1145</v>
      </c>
      <c r="C1101" s="116" t="s">
        <v>1146</v>
      </c>
      <c r="D1101" s="116" t="s">
        <v>1660</v>
      </c>
      <c r="E1101" s="116" t="s">
        <v>35</v>
      </c>
      <c r="F1101" s="116" t="s">
        <v>210</v>
      </c>
      <c r="G1101" s="116" t="s">
        <v>211</v>
      </c>
      <c r="H1101" s="116">
        <v>2</v>
      </c>
      <c r="I1101" s="116">
        <v>18.579999999999998</v>
      </c>
      <c r="J1101" s="116">
        <v>0</v>
      </c>
      <c r="K1101" s="116">
        <v>18.579999999999998</v>
      </c>
      <c r="L1101" s="123">
        <f t="shared" si="18"/>
        <v>18.579999999999998</v>
      </c>
      <c r="M1101" s="122"/>
    </row>
    <row r="1102" spans="1:13">
      <c r="A1102" s="116" t="s">
        <v>29</v>
      </c>
      <c r="B1102" s="116" t="s">
        <v>1564</v>
      </c>
      <c r="C1102" s="116" t="s">
        <v>1565</v>
      </c>
      <c r="D1102" s="116" t="s">
        <v>1660</v>
      </c>
      <c r="E1102" s="116" t="s">
        <v>33</v>
      </c>
      <c r="F1102" s="116" t="s">
        <v>34</v>
      </c>
      <c r="G1102" s="116"/>
      <c r="H1102" s="116">
        <v>2</v>
      </c>
      <c r="I1102" s="116">
        <v>17.420000000000002</v>
      </c>
      <c r="J1102" s="116">
        <v>0</v>
      </c>
      <c r="K1102" s="116">
        <v>17.420000000000002</v>
      </c>
      <c r="L1102" s="123">
        <f t="shared" si="18"/>
        <v>17.420000000000002</v>
      </c>
      <c r="M1102" s="122"/>
    </row>
    <row r="1103" spans="1:13">
      <c r="A1103" s="116" t="s">
        <v>29</v>
      </c>
      <c r="B1103" s="116" t="s">
        <v>1564</v>
      </c>
      <c r="C1103" s="116" t="s">
        <v>1565</v>
      </c>
      <c r="D1103" s="116" t="s">
        <v>1660</v>
      </c>
      <c r="E1103" s="116" t="s">
        <v>35</v>
      </c>
      <c r="F1103" s="116" t="s">
        <v>210</v>
      </c>
      <c r="G1103" s="116" t="s">
        <v>211</v>
      </c>
      <c r="H1103" s="116">
        <v>2</v>
      </c>
      <c r="I1103" s="116">
        <v>18.579999999999998</v>
      </c>
      <c r="J1103" s="116">
        <v>0</v>
      </c>
      <c r="K1103" s="116">
        <v>18.579999999999998</v>
      </c>
      <c r="L1103" s="123">
        <f t="shared" si="18"/>
        <v>18.579999999999998</v>
      </c>
      <c r="M1103" s="122"/>
    </row>
    <row r="1104" spans="1:13">
      <c r="A1104" s="116" t="s">
        <v>29</v>
      </c>
      <c r="B1104" s="116" t="s">
        <v>1311</v>
      </c>
      <c r="C1104" s="116" t="s">
        <v>1312</v>
      </c>
      <c r="D1104" s="116" t="s">
        <v>1660</v>
      </c>
      <c r="E1104" s="116" t="s">
        <v>33</v>
      </c>
      <c r="F1104" s="116" t="s">
        <v>34</v>
      </c>
      <c r="G1104" s="116"/>
      <c r="H1104" s="116">
        <v>2</v>
      </c>
      <c r="I1104" s="116">
        <v>17.420000000000002</v>
      </c>
      <c r="J1104" s="116">
        <v>0</v>
      </c>
      <c r="K1104" s="116">
        <v>17.420000000000002</v>
      </c>
      <c r="L1104" s="123">
        <f t="shared" si="18"/>
        <v>17.420000000000002</v>
      </c>
      <c r="M1104" s="122"/>
    </row>
    <row r="1105" spans="1:13">
      <c r="A1105" s="116" t="s">
        <v>29</v>
      </c>
      <c r="B1105" s="116" t="s">
        <v>1769</v>
      </c>
      <c r="C1105" s="116" t="s">
        <v>1770</v>
      </c>
      <c r="D1105" s="116" t="s">
        <v>1660</v>
      </c>
      <c r="E1105" s="116" t="s">
        <v>33</v>
      </c>
      <c r="F1105" s="116" t="s">
        <v>34</v>
      </c>
      <c r="G1105" s="116"/>
      <c r="H1105" s="116">
        <v>2</v>
      </c>
      <c r="I1105" s="116">
        <v>17.420000000000002</v>
      </c>
      <c r="J1105" s="116">
        <v>0</v>
      </c>
      <c r="K1105" s="116">
        <v>17.420000000000002</v>
      </c>
      <c r="L1105" s="123">
        <f t="shared" si="18"/>
        <v>17.420000000000002</v>
      </c>
      <c r="M1105" s="122"/>
    </row>
    <row r="1106" spans="1:13">
      <c r="A1106" s="116" t="s">
        <v>29</v>
      </c>
      <c r="B1106" s="116" t="s">
        <v>1566</v>
      </c>
      <c r="C1106" s="116" t="s">
        <v>1567</v>
      </c>
      <c r="D1106" s="116" t="s">
        <v>1660</v>
      </c>
      <c r="E1106" s="116" t="s">
        <v>33</v>
      </c>
      <c r="F1106" s="116" t="s">
        <v>34</v>
      </c>
      <c r="G1106" s="116"/>
      <c r="H1106" s="116">
        <v>3</v>
      </c>
      <c r="I1106" s="116">
        <v>26.13</v>
      </c>
      <c r="J1106" s="116">
        <v>0</v>
      </c>
      <c r="K1106" s="116">
        <v>26.13</v>
      </c>
      <c r="L1106" s="123">
        <f t="shared" si="18"/>
        <v>26.13</v>
      </c>
      <c r="M1106" s="122"/>
    </row>
    <row r="1107" spans="1:13">
      <c r="A1107" s="116" t="s">
        <v>29</v>
      </c>
      <c r="B1107" s="116" t="s">
        <v>1566</v>
      </c>
      <c r="C1107" s="116" t="s">
        <v>1567</v>
      </c>
      <c r="D1107" s="116" t="s">
        <v>1660</v>
      </c>
      <c r="E1107" s="116" t="s">
        <v>35</v>
      </c>
      <c r="F1107" s="116" t="s">
        <v>210</v>
      </c>
      <c r="G1107" s="116" t="s">
        <v>211</v>
      </c>
      <c r="H1107" s="116">
        <v>5</v>
      </c>
      <c r="I1107" s="116">
        <v>46.45</v>
      </c>
      <c r="J1107" s="116">
        <v>0</v>
      </c>
      <c r="K1107" s="116">
        <v>46.45</v>
      </c>
      <c r="L1107" s="123">
        <f t="shared" si="18"/>
        <v>46.45</v>
      </c>
      <c r="M1107" s="122"/>
    </row>
    <row r="1108" spans="1:13">
      <c r="A1108" s="116" t="s">
        <v>29</v>
      </c>
      <c r="B1108" s="116" t="s">
        <v>1566</v>
      </c>
      <c r="C1108" s="116" t="s">
        <v>1567</v>
      </c>
      <c r="D1108" s="116" t="s">
        <v>1660</v>
      </c>
      <c r="E1108" s="116" t="s">
        <v>35</v>
      </c>
      <c r="F1108" s="116" t="s">
        <v>644</v>
      </c>
      <c r="G1108" s="116" t="s">
        <v>645</v>
      </c>
      <c r="H1108" s="116">
        <v>1</v>
      </c>
      <c r="I1108" s="116">
        <v>2</v>
      </c>
      <c r="J1108" s="116">
        <v>0</v>
      </c>
      <c r="K1108" s="116">
        <v>2</v>
      </c>
      <c r="L1108" s="123">
        <f t="shared" si="18"/>
        <v>2</v>
      </c>
      <c r="M1108" s="122"/>
    </row>
    <row r="1109" spans="1:13">
      <c r="A1109" s="116" t="s">
        <v>29</v>
      </c>
      <c r="B1109" s="116" t="s">
        <v>350</v>
      </c>
      <c r="C1109" s="116" t="s">
        <v>351</v>
      </c>
      <c r="D1109" s="116" t="s">
        <v>1660</v>
      </c>
      <c r="E1109" s="116" t="s">
        <v>33</v>
      </c>
      <c r="F1109" s="116" t="s">
        <v>34</v>
      </c>
      <c r="G1109" s="116"/>
      <c r="H1109" s="116">
        <v>3</v>
      </c>
      <c r="I1109" s="116">
        <v>26.13</v>
      </c>
      <c r="J1109" s="116">
        <v>0</v>
      </c>
      <c r="K1109" s="116">
        <v>26.13</v>
      </c>
      <c r="L1109" s="123">
        <f t="shared" si="18"/>
        <v>26.13</v>
      </c>
      <c r="M1109" s="122"/>
    </row>
    <row r="1110" spans="1:13">
      <c r="A1110" s="116" t="s">
        <v>29</v>
      </c>
      <c r="B1110" s="116" t="s">
        <v>350</v>
      </c>
      <c r="C1110" s="116" t="s">
        <v>351</v>
      </c>
      <c r="D1110" s="116" t="s">
        <v>1660</v>
      </c>
      <c r="E1110" s="116" t="s">
        <v>35</v>
      </c>
      <c r="F1110" s="116" t="s">
        <v>210</v>
      </c>
      <c r="G1110" s="116" t="s">
        <v>211</v>
      </c>
      <c r="H1110" s="116">
        <v>2</v>
      </c>
      <c r="I1110" s="116">
        <v>18.579999999999998</v>
      </c>
      <c r="J1110" s="116">
        <v>0</v>
      </c>
      <c r="K1110" s="116">
        <v>18.579999999999998</v>
      </c>
      <c r="L1110" s="123">
        <f t="shared" si="18"/>
        <v>18.579999999999998</v>
      </c>
      <c r="M1110" s="122"/>
    </row>
    <row r="1111" spans="1:13">
      <c r="A1111" s="116" t="s">
        <v>29</v>
      </c>
      <c r="B1111" s="116" t="s">
        <v>1395</v>
      </c>
      <c r="C1111" s="116" t="s">
        <v>1396</v>
      </c>
      <c r="D1111" s="116" t="s">
        <v>1660</v>
      </c>
      <c r="E1111" s="116" t="s">
        <v>33</v>
      </c>
      <c r="F1111" s="116" t="s">
        <v>34</v>
      </c>
      <c r="G1111" s="116"/>
      <c r="H1111" s="116">
        <v>1</v>
      </c>
      <c r="I1111" s="116">
        <v>8.7100000000000009</v>
      </c>
      <c r="J1111" s="116">
        <v>0</v>
      </c>
      <c r="K1111" s="116">
        <v>8.7100000000000009</v>
      </c>
      <c r="L1111" s="123">
        <f t="shared" si="18"/>
        <v>8.7100000000000009</v>
      </c>
      <c r="M1111" s="122"/>
    </row>
    <row r="1112" spans="1:13">
      <c r="A1112" s="116" t="s">
        <v>29</v>
      </c>
      <c r="B1112" s="116" t="s">
        <v>1147</v>
      </c>
      <c r="C1112" s="116" t="s">
        <v>1148</v>
      </c>
      <c r="D1112" s="116" t="s">
        <v>1660</v>
      </c>
      <c r="E1112" s="116" t="s">
        <v>33</v>
      </c>
      <c r="F1112" s="116" t="s">
        <v>34</v>
      </c>
      <c r="G1112" s="116"/>
      <c r="H1112" s="116">
        <v>1</v>
      </c>
      <c r="I1112" s="116">
        <v>8.7100000000000009</v>
      </c>
      <c r="J1112" s="116">
        <v>0</v>
      </c>
      <c r="K1112" s="116">
        <v>8.7100000000000009</v>
      </c>
      <c r="L1112" s="123">
        <f t="shared" si="18"/>
        <v>8.7100000000000009</v>
      </c>
      <c r="M1112" s="122"/>
    </row>
    <row r="1113" spans="1:13">
      <c r="A1113" s="116" t="s">
        <v>29</v>
      </c>
      <c r="B1113" s="116" t="s">
        <v>1147</v>
      </c>
      <c r="C1113" s="116" t="s">
        <v>1148</v>
      </c>
      <c r="D1113" s="116" t="s">
        <v>1660</v>
      </c>
      <c r="E1113" s="116" t="s">
        <v>35</v>
      </c>
      <c r="F1113" s="116" t="s">
        <v>210</v>
      </c>
      <c r="G1113" s="116" t="s">
        <v>211</v>
      </c>
      <c r="H1113" s="116">
        <v>3</v>
      </c>
      <c r="I1113" s="116">
        <v>27.87</v>
      </c>
      <c r="J1113" s="116">
        <v>0</v>
      </c>
      <c r="K1113" s="116">
        <v>27.87</v>
      </c>
      <c r="L1113" s="123">
        <f t="shared" si="18"/>
        <v>27.87</v>
      </c>
      <c r="M1113" s="122"/>
    </row>
    <row r="1114" spans="1:13">
      <c r="A1114" s="116" t="s">
        <v>29</v>
      </c>
      <c r="B1114" s="116" t="s">
        <v>902</v>
      </c>
      <c r="C1114" s="116" t="s">
        <v>903</v>
      </c>
      <c r="D1114" s="116" t="s">
        <v>1660</v>
      </c>
      <c r="E1114" s="116" t="s">
        <v>33</v>
      </c>
      <c r="F1114" s="116" t="s">
        <v>34</v>
      </c>
      <c r="G1114" s="116"/>
      <c r="H1114" s="116">
        <v>7</v>
      </c>
      <c r="I1114" s="116">
        <v>60.97</v>
      </c>
      <c r="J1114" s="116">
        <v>8</v>
      </c>
      <c r="K1114" s="116">
        <v>68.97</v>
      </c>
      <c r="L1114" s="123">
        <f t="shared" si="18"/>
        <v>68.97</v>
      </c>
      <c r="M1114" s="122"/>
    </row>
    <row r="1115" spans="1:13">
      <c r="A1115" s="116" t="s">
        <v>29</v>
      </c>
      <c r="B1115" s="116" t="s">
        <v>902</v>
      </c>
      <c r="C1115" s="116" t="s">
        <v>903</v>
      </c>
      <c r="D1115" s="116" t="s">
        <v>1660</v>
      </c>
      <c r="E1115" s="116" t="s">
        <v>35</v>
      </c>
      <c r="F1115" s="116" t="s">
        <v>210</v>
      </c>
      <c r="G1115" s="116" t="s">
        <v>211</v>
      </c>
      <c r="H1115" s="116">
        <v>17</v>
      </c>
      <c r="I1115" s="116">
        <v>157.93</v>
      </c>
      <c r="J1115" s="116">
        <v>0</v>
      </c>
      <c r="K1115" s="116">
        <v>157.93</v>
      </c>
      <c r="L1115" s="123">
        <f t="shared" si="18"/>
        <v>157.93</v>
      </c>
      <c r="M1115" s="122"/>
    </row>
    <row r="1116" spans="1:13">
      <c r="A1116" s="116" t="s">
        <v>29</v>
      </c>
      <c r="B1116" s="116" t="s">
        <v>902</v>
      </c>
      <c r="C1116" s="116" t="s">
        <v>903</v>
      </c>
      <c r="D1116" s="116" t="s">
        <v>1660</v>
      </c>
      <c r="E1116" s="116" t="s">
        <v>35</v>
      </c>
      <c r="F1116" s="116" t="s">
        <v>400</v>
      </c>
      <c r="G1116" s="116" t="s">
        <v>401</v>
      </c>
      <c r="H1116" s="116">
        <v>1</v>
      </c>
      <c r="I1116" s="116">
        <v>7.4</v>
      </c>
      <c r="J1116" s="116">
        <v>0</v>
      </c>
      <c r="K1116" s="116">
        <v>7.4</v>
      </c>
      <c r="L1116" s="123">
        <f t="shared" si="18"/>
        <v>7.4</v>
      </c>
      <c r="M1116" s="122"/>
    </row>
    <row r="1117" spans="1:13">
      <c r="A1117" s="116" t="s">
        <v>29</v>
      </c>
      <c r="B1117" s="116" t="s">
        <v>1397</v>
      </c>
      <c r="C1117" s="116" t="s">
        <v>1398</v>
      </c>
      <c r="D1117" s="116" t="s">
        <v>1476</v>
      </c>
      <c r="E1117" s="116" t="s">
        <v>35</v>
      </c>
      <c r="F1117" s="116" t="s">
        <v>644</v>
      </c>
      <c r="G1117" s="116" t="s">
        <v>645</v>
      </c>
      <c r="H1117" s="116">
        <v>1</v>
      </c>
      <c r="I1117" s="116">
        <v>2</v>
      </c>
      <c r="J1117" s="116">
        <v>0</v>
      </c>
      <c r="K1117" s="116">
        <v>2</v>
      </c>
      <c r="L1117" s="123">
        <f t="shared" si="18"/>
        <v>2</v>
      </c>
      <c r="M1117" s="122"/>
    </row>
    <row r="1118" spans="1:13">
      <c r="A1118" s="116" t="s">
        <v>29</v>
      </c>
      <c r="B1118" s="116" t="s">
        <v>1399</v>
      </c>
      <c r="C1118" s="116" t="s">
        <v>1400</v>
      </c>
      <c r="D1118" s="116" t="s">
        <v>1660</v>
      </c>
      <c r="E1118" s="116" t="s">
        <v>33</v>
      </c>
      <c r="F1118" s="116" t="s">
        <v>34</v>
      </c>
      <c r="G1118" s="116"/>
      <c r="H1118" s="116">
        <v>1</v>
      </c>
      <c r="I1118" s="116">
        <v>8.7100000000000009</v>
      </c>
      <c r="J1118" s="116">
        <v>0</v>
      </c>
      <c r="K1118" s="116">
        <v>8.7100000000000009</v>
      </c>
      <c r="L1118" s="123">
        <f t="shared" si="18"/>
        <v>8.7100000000000009</v>
      </c>
      <c r="M1118" s="122"/>
    </row>
    <row r="1119" spans="1:13">
      <c r="A1119" s="116" t="s">
        <v>29</v>
      </c>
      <c r="B1119" s="116" t="s">
        <v>1771</v>
      </c>
      <c r="C1119" s="116" t="s">
        <v>1772</v>
      </c>
      <c r="D1119" s="116" t="s">
        <v>1660</v>
      </c>
      <c r="E1119" s="116" t="s">
        <v>35</v>
      </c>
      <c r="F1119" s="116" t="s">
        <v>152</v>
      </c>
      <c r="G1119" s="116" t="s">
        <v>1093</v>
      </c>
      <c r="H1119" s="116">
        <v>1</v>
      </c>
      <c r="I1119" s="116">
        <v>4.0599999999999996</v>
      </c>
      <c r="J1119" s="116">
        <v>0</v>
      </c>
      <c r="K1119" s="116">
        <v>4.0599999999999996</v>
      </c>
      <c r="L1119" s="123">
        <f t="shared" si="18"/>
        <v>4.0599999999999996</v>
      </c>
      <c r="M1119" s="122"/>
    </row>
    <row r="1120" spans="1:13">
      <c r="A1120" s="116" t="s">
        <v>29</v>
      </c>
      <c r="B1120" s="116" t="s">
        <v>1771</v>
      </c>
      <c r="C1120" s="116" t="s">
        <v>1772</v>
      </c>
      <c r="D1120" s="116" t="s">
        <v>1660</v>
      </c>
      <c r="E1120" s="116" t="s">
        <v>35</v>
      </c>
      <c r="F1120" s="116" t="s">
        <v>53</v>
      </c>
      <c r="G1120" s="116" t="s">
        <v>1094</v>
      </c>
      <c r="H1120" s="116">
        <v>1</v>
      </c>
      <c r="I1120" s="116">
        <v>1.25</v>
      </c>
      <c r="J1120" s="116">
        <v>0</v>
      </c>
      <c r="K1120" s="116">
        <v>1.25</v>
      </c>
      <c r="L1120" s="123">
        <f t="shared" si="18"/>
        <v>1.25</v>
      </c>
      <c r="M1120" s="122"/>
    </row>
    <row r="1121" spans="1:13">
      <c r="A1121" s="116" t="s">
        <v>29</v>
      </c>
      <c r="B1121" s="116" t="s">
        <v>1401</v>
      </c>
      <c r="C1121" s="116" t="s">
        <v>1402</v>
      </c>
      <c r="D1121" s="116" t="s">
        <v>1660</v>
      </c>
      <c r="E1121" s="116" t="s">
        <v>33</v>
      </c>
      <c r="F1121" s="116" t="s">
        <v>34</v>
      </c>
      <c r="G1121" s="116"/>
      <c r="H1121" s="116">
        <v>1</v>
      </c>
      <c r="I1121" s="116">
        <v>8.7100000000000009</v>
      </c>
      <c r="J1121" s="116">
        <v>2</v>
      </c>
      <c r="K1121" s="116">
        <v>10.71</v>
      </c>
      <c r="L1121" s="123">
        <f t="shared" si="18"/>
        <v>10.71</v>
      </c>
      <c r="M1121" s="122"/>
    </row>
    <row r="1122" spans="1:13">
      <c r="A1122" s="116" t="s">
        <v>29</v>
      </c>
      <c r="B1122" s="116" t="s">
        <v>1401</v>
      </c>
      <c r="C1122" s="116" t="s">
        <v>1402</v>
      </c>
      <c r="D1122" s="116" t="s">
        <v>1660</v>
      </c>
      <c r="E1122" s="116" t="s">
        <v>35</v>
      </c>
      <c r="F1122" s="116" t="s">
        <v>324</v>
      </c>
      <c r="G1122" s="116" t="s">
        <v>325</v>
      </c>
      <c r="H1122" s="116">
        <v>1</v>
      </c>
      <c r="I1122" s="116">
        <v>11.68</v>
      </c>
      <c r="J1122" s="116">
        <v>0</v>
      </c>
      <c r="K1122" s="116">
        <v>11.68</v>
      </c>
      <c r="L1122" s="123">
        <f t="shared" si="18"/>
        <v>11.68</v>
      </c>
      <c r="M1122" s="122"/>
    </row>
    <row r="1123" spans="1:13">
      <c r="A1123" s="116" t="s">
        <v>29</v>
      </c>
      <c r="B1123" s="116" t="s">
        <v>1401</v>
      </c>
      <c r="C1123" s="116" t="s">
        <v>1402</v>
      </c>
      <c r="D1123" s="116" t="s">
        <v>1660</v>
      </c>
      <c r="E1123" s="116" t="s">
        <v>35</v>
      </c>
      <c r="F1123" s="116" t="s">
        <v>53</v>
      </c>
      <c r="G1123" s="116" t="s">
        <v>1094</v>
      </c>
      <c r="H1123" s="116">
        <v>2</v>
      </c>
      <c r="I1123" s="116">
        <v>2.5</v>
      </c>
      <c r="J1123" s="116">
        <v>0</v>
      </c>
      <c r="K1123" s="116">
        <v>2.5</v>
      </c>
      <c r="L1123" s="123">
        <f t="shared" si="18"/>
        <v>2.5</v>
      </c>
      <c r="M1123" s="122"/>
    </row>
    <row r="1124" spans="1:13">
      <c r="A1124" s="116" t="s">
        <v>29</v>
      </c>
      <c r="B1124" s="116" t="s">
        <v>1401</v>
      </c>
      <c r="C1124" s="116" t="s">
        <v>1402</v>
      </c>
      <c r="D1124" s="116" t="s">
        <v>1660</v>
      </c>
      <c r="E1124" s="116" t="s">
        <v>35</v>
      </c>
      <c r="F1124" s="116" t="s">
        <v>644</v>
      </c>
      <c r="G1124" s="116" t="s">
        <v>645</v>
      </c>
      <c r="H1124" s="116">
        <v>1</v>
      </c>
      <c r="I1124" s="116">
        <v>2</v>
      </c>
      <c r="J1124" s="116">
        <v>0</v>
      </c>
      <c r="K1124" s="116">
        <v>2</v>
      </c>
      <c r="L1124" s="123">
        <f t="shared" si="18"/>
        <v>2</v>
      </c>
      <c r="M1124" s="122"/>
    </row>
    <row r="1125" spans="1:13">
      <c r="A1125" s="116" t="s">
        <v>29</v>
      </c>
      <c r="B1125" s="116" t="s">
        <v>1037</v>
      </c>
      <c r="C1125" s="116" t="s">
        <v>1038</v>
      </c>
      <c r="D1125" s="116" t="s">
        <v>1660</v>
      </c>
      <c r="E1125" s="116" t="s">
        <v>33</v>
      </c>
      <c r="F1125" s="116" t="s">
        <v>34</v>
      </c>
      <c r="G1125" s="116"/>
      <c r="H1125" s="116">
        <v>3</v>
      </c>
      <c r="I1125" s="116">
        <v>26.13</v>
      </c>
      <c r="J1125" s="116">
        <v>0</v>
      </c>
      <c r="K1125" s="116">
        <v>26.13</v>
      </c>
      <c r="L1125" s="123">
        <f t="shared" si="18"/>
        <v>26.13</v>
      </c>
      <c r="M1125" s="122"/>
    </row>
    <row r="1126" spans="1:13">
      <c r="A1126" s="116" t="s">
        <v>29</v>
      </c>
      <c r="B1126" s="116" t="s">
        <v>1037</v>
      </c>
      <c r="C1126" s="116" t="s">
        <v>1038</v>
      </c>
      <c r="D1126" s="116" t="s">
        <v>1660</v>
      </c>
      <c r="E1126" s="116" t="s">
        <v>35</v>
      </c>
      <c r="F1126" s="116" t="s">
        <v>210</v>
      </c>
      <c r="G1126" s="116" t="s">
        <v>211</v>
      </c>
      <c r="H1126" s="116">
        <v>3</v>
      </c>
      <c r="I1126" s="116">
        <v>27.87</v>
      </c>
      <c r="J1126" s="116">
        <v>0</v>
      </c>
      <c r="K1126" s="116">
        <v>27.87</v>
      </c>
      <c r="L1126" s="123">
        <f t="shared" si="18"/>
        <v>27.87</v>
      </c>
      <c r="M1126" s="122"/>
    </row>
    <row r="1127" spans="1:13">
      <c r="A1127" s="116" t="s">
        <v>29</v>
      </c>
      <c r="B1127" s="116" t="s">
        <v>1403</v>
      </c>
      <c r="C1127" s="116" t="s">
        <v>1404</v>
      </c>
      <c r="D1127" s="116" t="s">
        <v>1476</v>
      </c>
      <c r="E1127" s="116" t="s">
        <v>33</v>
      </c>
      <c r="F1127" s="116" t="s">
        <v>34</v>
      </c>
      <c r="G1127" s="116"/>
      <c r="H1127" s="116">
        <v>1</v>
      </c>
      <c r="I1127" s="116">
        <v>8.7100000000000009</v>
      </c>
      <c r="J1127" s="116">
        <v>0</v>
      </c>
      <c r="K1127" s="116">
        <v>8.7100000000000009</v>
      </c>
      <c r="L1127" s="123">
        <f t="shared" si="18"/>
        <v>8.7100000000000009</v>
      </c>
      <c r="M1127" s="122"/>
    </row>
    <row r="1128" spans="1:13">
      <c r="A1128" s="116" t="s">
        <v>29</v>
      </c>
      <c r="B1128" s="116" t="s">
        <v>1403</v>
      </c>
      <c r="C1128" s="116" t="s">
        <v>1404</v>
      </c>
      <c r="D1128" s="116" t="s">
        <v>1476</v>
      </c>
      <c r="E1128" s="116" t="s">
        <v>35</v>
      </c>
      <c r="F1128" s="116" t="s">
        <v>210</v>
      </c>
      <c r="G1128" s="116" t="s">
        <v>211</v>
      </c>
      <c r="H1128" s="116">
        <v>3</v>
      </c>
      <c r="I1128" s="116">
        <v>27.87</v>
      </c>
      <c r="J1128" s="116">
        <v>0</v>
      </c>
      <c r="K1128" s="116">
        <v>27.87</v>
      </c>
      <c r="L1128" s="123">
        <f t="shared" si="18"/>
        <v>27.87</v>
      </c>
      <c r="M1128" s="122"/>
    </row>
    <row r="1129" spans="1:13">
      <c r="A1129" s="116" t="s">
        <v>29</v>
      </c>
      <c r="B1129" s="116" t="s">
        <v>1568</v>
      </c>
      <c r="C1129" s="116" t="s">
        <v>1569</v>
      </c>
      <c r="D1129" s="116" t="s">
        <v>1660</v>
      </c>
      <c r="E1129" s="116" t="s">
        <v>33</v>
      </c>
      <c r="F1129" s="116" t="s">
        <v>34</v>
      </c>
      <c r="G1129" s="116"/>
      <c r="H1129" s="116">
        <v>3</v>
      </c>
      <c r="I1129" s="116">
        <v>26.13</v>
      </c>
      <c r="J1129" s="116">
        <v>6</v>
      </c>
      <c r="K1129" s="116">
        <v>32.130000000000003</v>
      </c>
      <c r="L1129" s="123">
        <f t="shared" si="18"/>
        <v>32.130000000000003</v>
      </c>
      <c r="M1129" s="122"/>
    </row>
    <row r="1130" spans="1:13">
      <c r="A1130" s="116" t="s">
        <v>29</v>
      </c>
      <c r="B1130" s="116" t="s">
        <v>1568</v>
      </c>
      <c r="C1130" s="116" t="s">
        <v>1569</v>
      </c>
      <c r="D1130" s="116" t="s">
        <v>1660</v>
      </c>
      <c r="E1130" s="116" t="s">
        <v>35</v>
      </c>
      <c r="F1130" s="116" t="s">
        <v>210</v>
      </c>
      <c r="G1130" s="116" t="s">
        <v>211</v>
      </c>
      <c r="H1130" s="116">
        <v>5</v>
      </c>
      <c r="I1130" s="116">
        <v>46.45</v>
      </c>
      <c r="J1130" s="116">
        <v>0</v>
      </c>
      <c r="K1130" s="116">
        <v>46.45</v>
      </c>
      <c r="L1130" s="123">
        <f t="shared" si="18"/>
        <v>46.45</v>
      </c>
      <c r="M1130" s="122"/>
    </row>
    <row r="1131" spans="1:13">
      <c r="A1131" s="116" t="s">
        <v>29</v>
      </c>
      <c r="B1131" s="116" t="s">
        <v>1773</v>
      </c>
      <c r="C1131" s="116" t="s">
        <v>1774</v>
      </c>
      <c r="D1131" s="116" t="s">
        <v>1660</v>
      </c>
      <c r="E1131" s="116" t="s">
        <v>33</v>
      </c>
      <c r="F1131" s="116" t="s">
        <v>34</v>
      </c>
      <c r="G1131" s="116"/>
      <c r="H1131" s="116">
        <v>2</v>
      </c>
      <c r="I1131" s="116">
        <v>17.420000000000002</v>
      </c>
      <c r="J1131" s="116">
        <v>0</v>
      </c>
      <c r="K1131" s="116">
        <v>17.420000000000002</v>
      </c>
      <c r="L1131" s="123">
        <f t="shared" si="18"/>
        <v>17.420000000000002</v>
      </c>
      <c r="M1131" s="122"/>
    </row>
    <row r="1132" spans="1:13">
      <c r="A1132" s="116" t="s">
        <v>29</v>
      </c>
      <c r="B1132" s="116" t="s">
        <v>1773</v>
      </c>
      <c r="C1132" s="116" t="s">
        <v>1774</v>
      </c>
      <c r="D1132" s="116" t="s">
        <v>1660</v>
      </c>
      <c r="E1132" s="116" t="s">
        <v>35</v>
      </c>
      <c r="F1132" s="116" t="s">
        <v>1580</v>
      </c>
      <c r="G1132" s="116" t="s">
        <v>1581</v>
      </c>
      <c r="H1132" s="116">
        <v>1</v>
      </c>
      <c r="I1132" s="116">
        <v>1.9</v>
      </c>
      <c r="J1132" s="116">
        <v>0</v>
      </c>
      <c r="K1132" s="116">
        <v>1.9</v>
      </c>
      <c r="L1132" s="123">
        <f t="shared" si="18"/>
        <v>1.9</v>
      </c>
      <c r="M1132" s="122"/>
    </row>
    <row r="1133" spans="1:13">
      <c r="A1133" s="116" t="s">
        <v>29</v>
      </c>
      <c r="B1133" s="116" t="s">
        <v>949</v>
      </c>
      <c r="C1133" s="116" t="s">
        <v>950</v>
      </c>
      <c r="D1133" s="116" t="s">
        <v>1660</v>
      </c>
      <c r="E1133" s="116" t="s">
        <v>33</v>
      </c>
      <c r="F1133" s="116" t="s">
        <v>34</v>
      </c>
      <c r="G1133" s="116"/>
      <c r="H1133" s="116">
        <v>5</v>
      </c>
      <c r="I1133" s="116">
        <v>43.55</v>
      </c>
      <c r="J1133" s="116">
        <v>0</v>
      </c>
      <c r="K1133" s="116">
        <v>43.55</v>
      </c>
      <c r="L1133" s="123">
        <f t="shared" si="18"/>
        <v>43.55</v>
      </c>
      <c r="M1133" s="122"/>
    </row>
    <row r="1134" spans="1:13">
      <c r="A1134" s="116" t="s">
        <v>29</v>
      </c>
      <c r="B1134" s="116" t="s">
        <v>949</v>
      </c>
      <c r="C1134" s="116" t="s">
        <v>950</v>
      </c>
      <c r="D1134" s="116" t="s">
        <v>1660</v>
      </c>
      <c r="E1134" s="116" t="s">
        <v>35</v>
      </c>
      <c r="F1134" s="116" t="s">
        <v>210</v>
      </c>
      <c r="G1134" s="116" t="s">
        <v>211</v>
      </c>
      <c r="H1134" s="116">
        <v>7</v>
      </c>
      <c r="I1134" s="116">
        <v>65.03</v>
      </c>
      <c r="J1134" s="116">
        <v>0</v>
      </c>
      <c r="K1134" s="116">
        <v>65.03</v>
      </c>
      <c r="L1134" s="123">
        <f t="shared" si="18"/>
        <v>65.03</v>
      </c>
      <c r="M1134" s="122"/>
    </row>
    <row r="1135" spans="1:13">
      <c r="A1135" s="116" t="s">
        <v>29</v>
      </c>
      <c r="B1135" s="116" t="s">
        <v>1775</v>
      </c>
      <c r="C1135" s="116" t="s">
        <v>1776</v>
      </c>
      <c r="D1135" s="116" t="s">
        <v>1660</v>
      </c>
      <c r="E1135" s="116" t="s">
        <v>33</v>
      </c>
      <c r="F1135" s="116" t="s">
        <v>34</v>
      </c>
      <c r="G1135" s="116"/>
      <c r="H1135" s="116">
        <v>4</v>
      </c>
      <c r="I1135" s="116">
        <v>34.840000000000003</v>
      </c>
      <c r="J1135" s="116">
        <v>0</v>
      </c>
      <c r="K1135" s="116">
        <v>34.840000000000003</v>
      </c>
      <c r="L1135" s="123">
        <f t="shared" si="18"/>
        <v>34.840000000000003</v>
      </c>
      <c r="M1135" s="122"/>
    </row>
    <row r="1136" spans="1:13">
      <c r="A1136" s="116" t="s">
        <v>29</v>
      </c>
      <c r="B1136" s="116" t="s">
        <v>1237</v>
      </c>
      <c r="C1136" s="116" t="s">
        <v>1238</v>
      </c>
      <c r="D1136" s="116" t="s">
        <v>1660</v>
      </c>
      <c r="E1136" s="116" t="s">
        <v>33</v>
      </c>
      <c r="F1136" s="116" t="s">
        <v>34</v>
      </c>
      <c r="G1136" s="116"/>
      <c r="H1136" s="116">
        <v>3</v>
      </c>
      <c r="I1136" s="116">
        <v>26.13</v>
      </c>
      <c r="J1136" s="116">
        <v>1</v>
      </c>
      <c r="K1136" s="116">
        <v>27.13</v>
      </c>
      <c r="L1136" s="123">
        <f t="shared" si="18"/>
        <v>27.13</v>
      </c>
      <c r="M1136" s="122"/>
    </row>
    <row r="1137" spans="1:13">
      <c r="A1137" s="116" t="s">
        <v>29</v>
      </c>
      <c r="B1137" s="116" t="s">
        <v>1237</v>
      </c>
      <c r="C1137" s="116" t="s">
        <v>1238</v>
      </c>
      <c r="D1137" s="116" t="s">
        <v>1660</v>
      </c>
      <c r="E1137" s="116" t="s">
        <v>35</v>
      </c>
      <c r="F1137" s="116" t="s">
        <v>210</v>
      </c>
      <c r="G1137" s="116" t="s">
        <v>211</v>
      </c>
      <c r="H1137" s="116">
        <v>3</v>
      </c>
      <c r="I1137" s="116">
        <v>27.87</v>
      </c>
      <c r="J1137" s="116">
        <v>0</v>
      </c>
      <c r="K1137" s="116">
        <v>27.87</v>
      </c>
      <c r="L1137" s="123">
        <f t="shared" si="18"/>
        <v>27.87</v>
      </c>
      <c r="M1137" s="122"/>
    </row>
    <row r="1138" spans="1:13">
      <c r="A1138" s="116" t="s">
        <v>29</v>
      </c>
      <c r="B1138" s="116" t="s">
        <v>1777</v>
      </c>
      <c r="C1138" s="116" t="s">
        <v>1778</v>
      </c>
      <c r="D1138" s="116" t="s">
        <v>1660</v>
      </c>
      <c r="E1138" s="116" t="s">
        <v>33</v>
      </c>
      <c r="F1138" s="116" t="s">
        <v>34</v>
      </c>
      <c r="G1138" s="116"/>
      <c r="H1138" s="116">
        <v>1</v>
      </c>
      <c r="I1138" s="116">
        <v>8.7100000000000009</v>
      </c>
      <c r="J1138" s="116">
        <v>0</v>
      </c>
      <c r="K1138" s="116">
        <v>8.7100000000000009</v>
      </c>
      <c r="L1138" s="123">
        <f t="shared" si="18"/>
        <v>8.7100000000000009</v>
      </c>
      <c r="M1138" s="122"/>
    </row>
    <row r="1139" spans="1:13">
      <c r="A1139" s="116" t="s">
        <v>29</v>
      </c>
      <c r="B1139" s="116" t="s">
        <v>1777</v>
      </c>
      <c r="C1139" s="116" t="s">
        <v>1778</v>
      </c>
      <c r="D1139" s="116" t="s">
        <v>1660</v>
      </c>
      <c r="E1139" s="116" t="s">
        <v>35</v>
      </c>
      <c r="F1139" s="116" t="s">
        <v>210</v>
      </c>
      <c r="G1139" s="116" t="s">
        <v>211</v>
      </c>
      <c r="H1139" s="116">
        <v>1</v>
      </c>
      <c r="I1139" s="116">
        <v>9.2899999999999991</v>
      </c>
      <c r="J1139" s="116">
        <v>0</v>
      </c>
      <c r="K1139" s="116">
        <v>9.2899999999999991</v>
      </c>
      <c r="L1139" s="123">
        <f t="shared" si="18"/>
        <v>9.2899999999999991</v>
      </c>
      <c r="M1139" s="122"/>
    </row>
    <row r="1140" spans="1:13">
      <c r="A1140" s="116" t="s">
        <v>29</v>
      </c>
      <c r="B1140" s="116" t="s">
        <v>1091</v>
      </c>
      <c r="C1140" s="116" t="s">
        <v>1092</v>
      </c>
      <c r="D1140" s="116" t="s">
        <v>1660</v>
      </c>
      <c r="E1140" s="116" t="s">
        <v>33</v>
      </c>
      <c r="F1140" s="116" t="s">
        <v>34</v>
      </c>
      <c r="G1140" s="116"/>
      <c r="H1140" s="116">
        <v>2</v>
      </c>
      <c r="I1140" s="116">
        <v>17.420000000000002</v>
      </c>
      <c r="J1140" s="116">
        <v>0</v>
      </c>
      <c r="K1140" s="116">
        <v>17.420000000000002</v>
      </c>
      <c r="L1140" s="123">
        <f t="shared" si="18"/>
        <v>17.420000000000002</v>
      </c>
      <c r="M1140" s="122"/>
    </row>
    <row r="1141" spans="1:13">
      <c r="A1141" s="116" t="s">
        <v>29</v>
      </c>
      <c r="B1141" s="116" t="s">
        <v>1091</v>
      </c>
      <c r="C1141" s="116" t="s">
        <v>1092</v>
      </c>
      <c r="D1141" s="116" t="s">
        <v>1660</v>
      </c>
      <c r="E1141" s="116" t="s">
        <v>35</v>
      </c>
      <c r="F1141" s="116" t="s">
        <v>210</v>
      </c>
      <c r="G1141" s="116" t="s">
        <v>211</v>
      </c>
      <c r="H1141" s="116">
        <v>2</v>
      </c>
      <c r="I1141" s="116">
        <v>18.579999999999998</v>
      </c>
      <c r="J1141" s="116">
        <v>0</v>
      </c>
      <c r="K1141" s="116">
        <v>18.579999999999998</v>
      </c>
      <c r="L1141" s="123">
        <f t="shared" si="18"/>
        <v>18.579999999999998</v>
      </c>
      <c r="M1141" s="122"/>
    </row>
    <row r="1142" spans="1:13">
      <c r="A1142" s="116" t="s">
        <v>29</v>
      </c>
      <c r="B1142" s="116" t="s">
        <v>1779</v>
      </c>
      <c r="C1142" s="116" t="s">
        <v>1780</v>
      </c>
      <c r="D1142" s="116" t="s">
        <v>1660</v>
      </c>
      <c r="E1142" s="116" t="s">
        <v>33</v>
      </c>
      <c r="F1142" s="116" t="s">
        <v>34</v>
      </c>
      <c r="G1142" s="116"/>
      <c r="H1142" s="116">
        <v>1</v>
      </c>
      <c r="I1142" s="116">
        <v>8.7100000000000009</v>
      </c>
      <c r="J1142" s="116">
        <v>2</v>
      </c>
      <c r="K1142" s="116">
        <v>10.71</v>
      </c>
      <c r="L1142" s="123">
        <f t="shared" si="18"/>
        <v>10.71</v>
      </c>
      <c r="M1142" s="122"/>
    </row>
    <row r="1143" spans="1:13">
      <c r="A1143" s="116" t="s">
        <v>29</v>
      </c>
      <c r="B1143" s="116" t="s">
        <v>1779</v>
      </c>
      <c r="C1143" s="116" t="s">
        <v>1780</v>
      </c>
      <c r="D1143" s="116" t="s">
        <v>1660</v>
      </c>
      <c r="E1143" s="116" t="s">
        <v>35</v>
      </c>
      <c r="F1143" s="116" t="s">
        <v>210</v>
      </c>
      <c r="G1143" s="116" t="s">
        <v>211</v>
      </c>
      <c r="H1143" s="116">
        <v>1</v>
      </c>
      <c r="I1143" s="116">
        <v>9.2899999999999991</v>
      </c>
      <c r="J1143" s="116">
        <v>0</v>
      </c>
      <c r="K1143" s="116">
        <v>9.2899999999999991</v>
      </c>
      <c r="L1143" s="123">
        <f t="shared" si="18"/>
        <v>9.2899999999999991</v>
      </c>
      <c r="M1143" s="122"/>
    </row>
    <row r="1144" spans="1:13">
      <c r="A1144" s="116" t="s">
        <v>29</v>
      </c>
      <c r="B1144" s="116" t="s">
        <v>1239</v>
      </c>
      <c r="C1144" s="116" t="s">
        <v>1240</v>
      </c>
      <c r="D1144" s="116" t="s">
        <v>1476</v>
      </c>
      <c r="E1144" s="116" t="s">
        <v>33</v>
      </c>
      <c r="F1144" s="116" t="s">
        <v>34</v>
      </c>
      <c r="G1144" s="116"/>
      <c r="H1144" s="116">
        <v>1</v>
      </c>
      <c r="I1144" s="116">
        <v>8.7100000000000009</v>
      </c>
      <c r="J1144" s="116">
        <v>0</v>
      </c>
      <c r="K1144" s="116">
        <v>8.7100000000000009</v>
      </c>
      <c r="L1144" s="123">
        <f t="shared" si="18"/>
        <v>8.7100000000000009</v>
      </c>
      <c r="M1144" s="122"/>
    </row>
    <row r="1145" spans="1:13">
      <c r="A1145" s="116" t="s">
        <v>29</v>
      </c>
      <c r="B1145" s="116" t="s">
        <v>1239</v>
      </c>
      <c r="C1145" s="116" t="s">
        <v>1240</v>
      </c>
      <c r="D1145" s="116" t="s">
        <v>1476</v>
      </c>
      <c r="E1145" s="116" t="s">
        <v>35</v>
      </c>
      <c r="F1145" s="116" t="s">
        <v>210</v>
      </c>
      <c r="G1145" s="116" t="s">
        <v>211</v>
      </c>
      <c r="H1145" s="116">
        <v>2</v>
      </c>
      <c r="I1145" s="116">
        <v>18.579999999999998</v>
      </c>
      <c r="J1145" s="116">
        <v>0</v>
      </c>
      <c r="K1145" s="116">
        <v>18.579999999999998</v>
      </c>
      <c r="L1145" s="123">
        <f t="shared" si="18"/>
        <v>18.579999999999998</v>
      </c>
      <c r="M1145" s="122"/>
    </row>
    <row r="1146" spans="1:13">
      <c r="A1146" s="116" t="s">
        <v>29</v>
      </c>
      <c r="B1146" s="116" t="s">
        <v>1039</v>
      </c>
      <c r="C1146" s="116" t="s">
        <v>1040</v>
      </c>
      <c r="D1146" s="116" t="s">
        <v>1660</v>
      </c>
      <c r="E1146" s="116" t="s">
        <v>33</v>
      </c>
      <c r="F1146" s="116" t="s">
        <v>34</v>
      </c>
      <c r="G1146" s="116"/>
      <c r="H1146" s="116">
        <v>2</v>
      </c>
      <c r="I1146" s="116">
        <v>17.420000000000002</v>
      </c>
      <c r="J1146" s="116">
        <v>0</v>
      </c>
      <c r="K1146" s="116">
        <v>17.420000000000002</v>
      </c>
      <c r="L1146" s="123">
        <f t="shared" si="18"/>
        <v>17.420000000000002</v>
      </c>
      <c r="M1146" s="122"/>
    </row>
    <row r="1147" spans="1:13">
      <c r="A1147" s="116" t="s">
        <v>29</v>
      </c>
      <c r="B1147" s="116" t="s">
        <v>1039</v>
      </c>
      <c r="C1147" s="116" t="s">
        <v>1040</v>
      </c>
      <c r="D1147" s="116" t="s">
        <v>1660</v>
      </c>
      <c r="E1147" s="116" t="s">
        <v>35</v>
      </c>
      <c r="F1147" s="116" t="s">
        <v>210</v>
      </c>
      <c r="G1147" s="116" t="s">
        <v>211</v>
      </c>
      <c r="H1147" s="116">
        <v>3</v>
      </c>
      <c r="I1147" s="116">
        <v>27.87</v>
      </c>
      <c r="J1147" s="116">
        <v>0</v>
      </c>
      <c r="K1147" s="116">
        <v>27.87</v>
      </c>
      <c r="L1147" s="123">
        <f t="shared" si="18"/>
        <v>27.87</v>
      </c>
      <c r="M1147" s="122"/>
    </row>
    <row r="1148" spans="1:13">
      <c r="A1148" s="116" t="s">
        <v>30</v>
      </c>
      <c r="B1148" s="116" t="s">
        <v>1781</v>
      </c>
      <c r="C1148" s="116" t="s">
        <v>1782</v>
      </c>
      <c r="D1148" s="116" t="s">
        <v>1660</v>
      </c>
      <c r="E1148" s="116" t="s">
        <v>33</v>
      </c>
      <c r="F1148" s="116" t="s">
        <v>34</v>
      </c>
      <c r="G1148" s="116"/>
      <c r="H1148" s="116">
        <v>1</v>
      </c>
      <c r="I1148" s="116">
        <v>8.7100000000000009</v>
      </c>
      <c r="J1148" s="116">
        <v>0</v>
      </c>
      <c r="K1148" s="116">
        <v>8.7100000000000009</v>
      </c>
      <c r="L1148" s="123">
        <f t="shared" si="18"/>
        <v>8.7100000000000009</v>
      </c>
      <c r="M1148" s="122"/>
    </row>
    <row r="1149" spans="1:13">
      <c r="A1149" s="116" t="s">
        <v>30</v>
      </c>
      <c r="B1149" s="116" t="s">
        <v>1781</v>
      </c>
      <c r="C1149" s="116" t="s">
        <v>1782</v>
      </c>
      <c r="D1149" s="116" t="s">
        <v>1660</v>
      </c>
      <c r="E1149" s="116" t="s">
        <v>35</v>
      </c>
      <c r="F1149" s="116" t="s">
        <v>210</v>
      </c>
      <c r="G1149" s="116" t="s">
        <v>211</v>
      </c>
      <c r="H1149" s="116">
        <v>1</v>
      </c>
      <c r="I1149" s="116">
        <v>9.2899999999999991</v>
      </c>
      <c r="J1149" s="116">
        <v>0</v>
      </c>
      <c r="K1149" s="116">
        <v>9.2899999999999991</v>
      </c>
      <c r="L1149" s="123">
        <f t="shared" si="18"/>
        <v>9.2899999999999991</v>
      </c>
      <c r="M1149" s="122"/>
    </row>
    <row r="1150" spans="1:13">
      <c r="A1150" s="116" t="s">
        <v>30</v>
      </c>
      <c r="B1150" s="116" t="s">
        <v>387</v>
      </c>
      <c r="C1150" s="116" t="s">
        <v>388</v>
      </c>
      <c r="D1150" s="116" t="s">
        <v>1660</v>
      </c>
      <c r="E1150" s="116" t="s">
        <v>33</v>
      </c>
      <c r="F1150" s="116" t="s">
        <v>34</v>
      </c>
      <c r="G1150" s="116"/>
      <c r="H1150" s="116">
        <v>5</v>
      </c>
      <c r="I1150" s="116">
        <v>43.55</v>
      </c>
      <c r="J1150" s="116">
        <v>8</v>
      </c>
      <c r="K1150" s="116">
        <v>51.55</v>
      </c>
      <c r="L1150" s="123">
        <f t="shared" si="18"/>
        <v>51.55</v>
      </c>
      <c r="M1150" s="122"/>
    </row>
    <row r="1151" spans="1:13">
      <c r="A1151" s="116" t="s">
        <v>30</v>
      </c>
      <c r="B1151" s="116" t="s">
        <v>387</v>
      </c>
      <c r="C1151" s="116" t="s">
        <v>388</v>
      </c>
      <c r="D1151" s="116" t="s">
        <v>1660</v>
      </c>
      <c r="E1151" s="116" t="s">
        <v>35</v>
      </c>
      <c r="F1151" s="116" t="s">
        <v>210</v>
      </c>
      <c r="G1151" s="116" t="s">
        <v>211</v>
      </c>
      <c r="H1151" s="116">
        <v>2</v>
      </c>
      <c r="I1151" s="116">
        <v>18.579999999999998</v>
      </c>
      <c r="J1151" s="116">
        <v>0</v>
      </c>
      <c r="K1151" s="116">
        <v>18.579999999999998</v>
      </c>
      <c r="L1151" s="123">
        <f t="shared" si="18"/>
        <v>18.579999999999998</v>
      </c>
      <c r="M1151" s="122"/>
    </row>
    <row r="1152" spans="1:13">
      <c r="A1152" s="116" t="s">
        <v>30</v>
      </c>
      <c r="B1152" s="116" t="s">
        <v>1570</v>
      </c>
      <c r="C1152" s="116" t="s">
        <v>1571</v>
      </c>
      <c r="D1152" s="116" t="s">
        <v>1476</v>
      </c>
      <c r="E1152" s="116" t="s">
        <v>33</v>
      </c>
      <c r="F1152" s="116" t="s">
        <v>34</v>
      </c>
      <c r="G1152" s="116"/>
      <c r="H1152" s="116">
        <v>1</v>
      </c>
      <c r="I1152" s="116">
        <v>8.7100000000000009</v>
      </c>
      <c r="J1152" s="116">
        <v>0</v>
      </c>
      <c r="K1152" s="116">
        <v>8.7100000000000009</v>
      </c>
      <c r="L1152" s="123">
        <f t="shared" si="18"/>
        <v>8.7100000000000009</v>
      </c>
      <c r="M1152" s="122"/>
    </row>
    <row r="1153" spans="1:13">
      <c r="A1153" s="116" t="s">
        <v>30</v>
      </c>
      <c r="B1153" s="116" t="s">
        <v>1570</v>
      </c>
      <c r="C1153" s="116" t="s">
        <v>1571</v>
      </c>
      <c r="D1153" s="116" t="s">
        <v>1660</v>
      </c>
      <c r="E1153" s="116" t="s">
        <v>33</v>
      </c>
      <c r="F1153" s="116" t="s">
        <v>34</v>
      </c>
      <c r="G1153" s="116"/>
      <c r="H1153" s="116">
        <v>2</v>
      </c>
      <c r="I1153" s="116">
        <v>17.420000000000002</v>
      </c>
      <c r="J1153" s="116">
        <v>0</v>
      </c>
      <c r="K1153" s="116">
        <v>17.420000000000002</v>
      </c>
      <c r="L1153" s="123">
        <f t="shared" si="18"/>
        <v>17.420000000000002</v>
      </c>
      <c r="M1153" s="122"/>
    </row>
    <row r="1154" spans="1:13">
      <c r="A1154" s="116" t="s">
        <v>30</v>
      </c>
      <c r="B1154" s="116" t="s">
        <v>1570</v>
      </c>
      <c r="C1154" s="116" t="s">
        <v>1571</v>
      </c>
      <c r="D1154" s="116" t="s">
        <v>1660</v>
      </c>
      <c r="E1154" s="116" t="s">
        <v>35</v>
      </c>
      <c r="F1154" s="116" t="s">
        <v>210</v>
      </c>
      <c r="G1154" s="116" t="s">
        <v>211</v>
      </c>
      <c r="H1154" s="116">
        <v>1</v>
      </c>
      <c r="I1154" s="116">
        <v>9.2899999999999991</v>
      </c>
      <c r="J1154" s="116">
        <v>0</v>
      </c>
      <c r="K1154" s="116">
        <v>9.2899999999999991</v>
      </c>
      <c r="L1154" s="123">
        <f t="shared" si="18"/>
        <v>9.2899999999999991</v>
      </c>
      <c r="M1154" s="122"/>
    </row>
    <row r="1155" spans="1:13">
      <c r="A1155" s="116" t="s">
        <v>30</v>
      </c>
      <c r="B1155" s="116" t="s">
        <v>1313</v>
      </c>
      <c r="C1155" s="116" t="s">
        <v>1314</v>
      </c>
      <c r="D1155" s="116" t="s">
        <v>1660</v>
      </c>
      <c r="E1155" s="116" t="s">
        <v>33</v>
      </c>
      <c r="F1155" s="116" t="s">
        <v>34</v>
      </c>
      <c r="G1155" s="116"/>
      <c r="H1155" s="116">
        <v>3</v>
      </c>
      <c r="I1155" s="116">
        <v>26.13</v>
      </c>
      <c r="J1155" s="116">
        <v>2</v>
      </c>
      <c r="K1155" s="116">
        <v>28.13</v>
      </c>
      <c r="L1155" s="123">
        <f t="shared" si="18"/>
        <v>28.13</v>
      </c>
      <c r="M1155" s="122"/>
    </row>
    <row r="1156" spans="1:13">
      <c r="A1156" s="116" t="s">
        <v>30</v>
      </c>
      <c r="B1156" s="116" t="s">
        <v>1313</v>
      </c>
      <c r="C1156" s="116" t="s">
        <v>1314</v>
      </c>
      <c r="D1156" s="116" t="s">
        <v>1660</v>
      </c>
      <c r="E1156" s="116" t="s">
        <v>35</v>
      </c>
      <c r="F1156" s="116" t="s">
        <v>1411</v>
      </c>
      <c r="G1156" s="116" t="s">
        <v>1412</v>
      </c>
      <c r="H1156" s="116">
        <v>1</v>
      </c>
      <c r="I1156" s="116">
        <v>4.6100000000000003</v>
      </c>
      <c r="J1156" s="116">
        <v>0</v>
      </c>
      <c r="K1156" s="116">
        <v>4.6100000000000003</v>
      </c>
      <c r="L1156" s="123">
        <f t="shared" si="18"/>
        <v>4.6100000000000003</v>
      </c>
      <c r="M1156" s="122"/>
    </row>
    <row r="1157" spans="1:13">
      <c r="A1157" s="116" t="s">
        <v>30</v>
      </c>
      <c r="B1157" s="116" t="s">
        <v>1313</v>
      </c>
      <c r="C1157" s="116" t="s">
        <v>1314</v>
      </c>
      <c r="D1157" s="116" t="s">
        <v>1660</v>
      </c>
      <c r="E1157" s="116" t="s">
        <v>35</v>
      </c>
      <c r="F1157" s="116" t="s">
        <v>210</v>
      </c>
      <c r="G1157" s="116" t="s">
        <v>211</v>
      </c>
      <c r="H1157" s="116">
        <v>2</v>
      </c>
      <c r="I1157" s="116">
        <v>18.579999999999998</v>
      </c>
      <c r="J1157" s="116">
        <v>0</v>
      </c>
      <c r="K1157" s="116">
        <v>18.579999999999998</v>
      </c>
      <c r="L1157" s="123">
        <f t="shared" ref="L1157:L1220" si="19">K1157</f>
        <v>18.579999999999998</v>
      </c>
      <c r="M1157" s="122"/>
    </row>
    <row r="1158" spans="1:13">
      <c r="A1158" s="116" t="s">
        <v>30</v>
      </c>
      <c r="B1158" s="116" t="s">
        <v>1313</v>
      </c>
      <c r="C1158" s="116" t="s">
        <v>1314</v>
      </c>
      <c r="D1158" s="116" t="s">
        <v>1660</v>
      </c>
      <c r="E1158" s="116" t="s">
        <v>35</v>
      </c>
      <c r="F1158" s="116" t="s">
        <v>646</v>
      </c>
      <c r="G1158" s="116" t="s">
        <v>647</v>
      </c>
      <c r="H1158" s="116">
        <v>4</v>
      </c>
      <c r="I1158" s="116">
        <v>4</v>
      </c>
      <c r="J1158" s="116">
        <v>0</v>
      </c>
      <c r="K1158" s="116">
        <v>4</v>
      </c>
      <c r="L1158" s="123">
        <f t="shared" si="19"/>
        <v>4</v>
      </c>
      <c r="M1158" s="122"/>
    </row>
    <row r="1159" spans="1:13">
      <c r="A1159" s="116" t="s">
        <v>30</v>
      </c>
      <c r="B1159" s="116" t="s">
        <v>885</v>
      </c>
      <c r="C1159" s="116" t="s">
        <v>886</v>
      </c>
      <c r="D1159" s="116" t="s">
        <v>1660</v>
      </c>
      <c r="E1159" s="116" t="s">
        <v>33</v>
      </c>
      <c r="F1159" s="116" t="s">
        <v>34</v>
      </c>
      <c r="G1159" s="116"/>
      <c r="H1159" s="116">
        <v>3</v>
      </c>
      <c r="I1159" s="116">
        <v>26.13</v>
      </c>
      <c r="J1159" s="116">
        <v>0</v>
      </c>
      <c r="K1159" s="116">
        <v>26.13</v>
      </c>
      <c r="L1159" s="123">
        <f t="shared" si="19"/>
        <v>26.13</v>
      </c>
      <c r="M1159" s="122"/>
    </row>
    <row r="1160" spans="1:13">
      <c r="A1160" s="116" t="s">
        <v>30</v>
      </c>
      <c r="B1160" s="116" t="s">
        <v>885</v>
      </c>
      <c r="C1160" s="116" t="s">
        <v>886</v>
      </c>
      <c r="D1160" s="116" t="s">
        <v>1660</v>
      </c>
      <c r="E1160" s="116" t="s">
        <v>35</v>
      </c>
      <c r="F1160" s="116" t="s">
        <v>210</v>
      </c>
      <c r="G1160" s="116" t="s">
        <v>211</v>
      </c>
      <c r="H1160" s="116">
        <v>1</v>
      </c>
      <c r="I1160" s="116">
        <v>9.2899999999999991</v>
      </c>
      <c r="J1160" s="116">
        <v>0</v>
      </c>
      <c r="K1160" s="116">
        <v>9.2899999999999991</v>
      </c>
      <c r="L1160" s="123">
        <f t="shared" si="19"/>
        <v>9.2899999999999991</v>
      </c>
      <c r="M1160" s="122"/>
    </row>
    <row r="1161" spans="1:13">
      <c r="A1161" s="116" t="s">
        <v>30</v>
      </c>
      <c r="B1161" s="116" t="s">
        <v>885</v>
      </c>
      <c r="C1161" s="116" t="s">
        <v>886</v>
      </c>
      <c r="D1161" s="116" t="s">
        <v>1660</v>
      </c>
      <c r="E1161" s="116" t="s">
        <v>35</v>
      </c>
      <c r="F1161" s="116" t="s">
        <v>644</v>
      </c>
      <c r="G1161" s="116" t="s">
        <v>645</v>
      </c>
      <c r="H1161" s="116">
        <v>2</v>
      </c>
      <c r="I1161" s="116">
        <v>4</v>
      </c>
      <c r="J1161" s="116">
        <v>0</v>
      </c>
      <c r="K1161" s="116">
        <v>4</v>
      </c>
      <c r="L1161" s="123">
        <f t="shared" si="19"/>
        <v>4</v>
      </c>
      <c r="M1161" s="122"/>
    </row>
    <row r="1162" spans="1:13">
      <c r="A1162" s="116" t="s">
        <v>30</v>
      </c>
      <c r="B1162" s="116" t="s">
        <v>1783</v>
      </c>
      <c r="C1162" s="116" t="s">
        <v>1784</v>
      </c>
      <c r="D1162" s="116" t="s">
        <v>1660</v>
      </c>
      <c r="E1162" s="116" t="s">
        <v>33</v>
      </c>
      <c r="F1162" s="116" t="s">
        <v>34</v>
      </c>
      <c r="G1162" s="116"/>
      <c r="H1162" s="116">
        <v>1</v>
      </c>
      <c r="I1162" s="116">
        <v>8.7100000000000009</v>
      </c>
      <c r="J1162" s="116">
        <v>0</v>
      </c>
      <c r="K1162" s="116">
        <v>8.7100000000000009</v>
      </c>
      <c r="L1162" s="123">
        <f t="shared" si="19"/>
        <v>8.7100000000000009</v>
      </c>
      <c r="M1162" s="122"/>
    </row>
    <row r="1163" spans="1:13">
      <c r="A1163" s="116" t="s">
        <v>30</v>
      </c>
      <c r="B1163" s="116" t="s">
        <v>1315</v>
      </c>
      <c r="C1163" s="116" t="s">
        <v>1316</v>
      </c>
      <c r="D1163" s="116" t="s">
        <v>1660</v>
      </c>
      <c r="E1163" s="116" t="s">
        <v>33</v>
      </c>
      <c r="F1163" s="116" t="s">
        <v>34</v>
      </c>
      <c r="G1163" s="116"/>
      <c r="H1163" s="116">
        <v>1</v>
      </c>
      <c r="I1163" s="116">
        <v>8.7100000000000009</v>
      </c>
      <c r="J1163" s="116">
        <v>2</v>
      </c>
      <c r="K1163" s="116">
        <v>10.71</v>
      </c>
      <c r="L1163" s="123">
        <f t="shared" si="19"/>
        <v>10.71</v>
      </c>
      <c r="M1163" s="122"/>
    </row>
    <row r="1164" spans="1:13">
      <c r="A1164" s="116" t="s">
        <v>30</v>
      </c>
      <c r="B1164" s="116" t="s">
        <v>1315</v>
      </c>
      <c r="C1164" s="116" t="s">
        <v>1316</v>
      </c>
      <c r="D1164" s="116" t="s">
        <v>1660</v>
      </c>
      <c r="E1164" s="116" t="s">
        <v>35</v>
      </c>
      <c r="F1164" s="116" t="s">
        <v>210</v>
      </c>
      <c r="G1164" s="116" t="s">
        <v>211</v>
      </c>
      <c r="H1164" s="116">
        <v>1</v>
      </c>
      <c r="I1164" s="116">
        <v>9.2899999999999991</v>
      </c>
      <c r="J1164" s="116">
        <v>0</v>
      </c>
      <c r="K1164" s="116">
        <v>9.2899999999999991</v>
      </c>
      <c r="L1164" s="123">
        <f t="shared" si="19"/>
        <v>9.2899999999999991</v>
      </c>
      <c r="M1164" s="122"/>
    </row>
    <row r="1165" spans="1:13">
      <c r="A1165" s="116" t="s">
        <v>30</v>
      </c>
      <c r="B1165" s="116" t="s">
        <v>1572</v>
      </c>
      <c r="C1165" s="116" t="s">
        <v>1573</v>
      </c>
      <c r="D1165" s="116" t="s">
        <v>1660</v>
      </c>
      <c r="E1165" s="116" t="s">
        <v>33</v>
      </c>
      <c r="F1165" s="116" t="s">
        <v>34</v>
      </c>
      <c r="G1165" s="116"/>
      <c r="H1165" s="116">
        <v>1</v>
      </c>
      <c r="I1165" s="116">
        <v>8.7100000000000009</v>
      </c>
      <c r="J1165" s="116">
        <v>2</v>
      </c>
      <c r="K1165" s="116">
        <v>10.71</v>
      </c>
      <c r="L1165" s="123">
        <f t="shared" si="19"/>
        <v>10.71</v>
      </c>
      <c r="M1165" s="122"/>
    </row>
    <row r="1166" spans="1:13">
      <c r="A1166" s="116" t="s">
        <v>30</v>
      </c>
      <c r="B1166" s="116" t="s">
        <v>1572</v>
      </c>
      <c r="C1166" s="116" t="s">
        <v>1573</v>
      </c>
      <c r="D1166" s="116" t="s">
        <v>1660</v>
      </c>
      <c r="E1166" s="116" t="s">
        <v>35</v>
      </c>
      <c r="F1166" s="116" t="s">
        <v>210</v>
      </c>
      <c r="G1166" s="116" t="s">
        <v>211</v>
      </c>
      <c r="H1166" s="116">
        <v>1</v>
      </c>
      <c r="I1166" s="116">
        <v>9.2899999999999991</v>
      </c>
      <c r="J1166" s="116">
        <v>0</v>
      </c>
      <c r="K1166" s="116">
        <v>9.2899999999999991</v>
      </c>
      <c r="L1166" s="123">
        <f t="shared" si="19"/>
        <v>9.2899999999999991</v>
      </c>
      <c r="M1166" s="122"/>
    </row>
    <row r="1167" spans="1:13">
      <c r="A1167" s="116" t="s">
        <v>30</v>
      </c>
      <c r="B1167" s="116" t="s">
        <v>967</v>
      </c>
      <c r="C1167" s="116" t="s">
        <v>968</v>
      </c>
      <c r="D1167" s="116" t="s">
        <v>1660</v>
      </c>
      <c r="E1167" s="116" t="s">
        <v>33</v>
      </c>
      <c r="F1167" s="116" t="s">
        <v>34</v>
      </c>
      <c r="G1167" s="116"/>
      <c r="H1167" s="116">
        <v>2</v>
      </c>
      <c r="I1167" s="116">
        <v>17.420000000000002</v>
      </c>
      <c r="J1167" s="116">
        <v>10</v>
      </c>
      <c r="K1167" s="116">
        <v>27.42</v>
      </c>
      <c r="L1167" s="123">
        <f t="shared" si="19"/>
        <v>27.42</v>
      </c>
      <c r="M1167" s="122"/>
    </row>
    <row r="1168" spans="1:13">
      <c r="A1168" s="116" t="s">
        <v>30</v>
      </c>
      <c r="B1168" s="116" t="s">
        <v>200</v>
      </c>
      <c r="C1168" s="116" t="s">
        <v>904</v>
      </c>
      <c r="D1168" s="116" t="s">
        <v>1476</v>
      </c>
      <c r="E1168" s="116" t="s">
        <v>33</v>
      </c>
      <c r="F1168" s="116" t="s">
        <v>34</v>
      </c>
      <c r="G1168" s="116"/>
      <c r="H1168" s="116">
        <v>6</v>
      </c>
      <c r="I1168" s="116">
        <v>52.26</v>
      </c>
      <c r="J1168" s="116">
        <v>8</v>
      </c>
      <c r="K1168" s="116">
        <v>60.26</v>
      </c>
      <c r="L1168" s="123">
        <f t="shared" si="19"/>
        <v>60.26</v>
      </c>
      <c r="M1168" s="122"/>
    </row>
    <row r="1169" spans="1:13">
      <c r="A1169" s="116" t="s">
        <v>30</v>
      </c>
      <c r="B1169" s="116" t="s">
        <v>200</v>
      </c>
      <c r="C1169" s="116" t="s">
        <v>904</v>
      </c>
      <c r="D1169" s="116" t="s">
        <v>1660</v>
      </c>
      <c r="E1169" s="116" t="s">
        <v>33</v>
      </c>
      <c r="F1169" s="116" t="s">
        <v>34</v>
      </c>
      <c r="G1169" s="116"/>
      <c r="H1169" s="116">
        <v>100</v>
      </c>
      <c r="I1169" s="116">
        <v>871</v>
      </c>
      <c r="J1169" s="116">
        <v>92</v>
      </c>
      <c r="K1169" s="116">
        <v>963</v>
      </c>
      <c r="L1169" s="123">
        <f t="shared" si="19"/>
        <v>963</v>
      </c>
      <c r="M1169" s="122"/>
    </row>
    <row r="1170" spans="1:13">
      <c r="A1170" s="116" t="s">
        <v>30</v>
      </c>
      <c r="B1170" s="116" t="s">
        <v>200</v>
      </c>
      <c r="C1170" s="116" t="s">
        <v>904</v>
      </c>
      <c r="D1170" s="116" t="s">
        <v>1476</v>
      </c>
      <c r="E1170" s="116" t="s">
        <v>35</v>
      </c>
      <c r="F1170" s="116" t="s">
        <v>210</v>
      </c>
      <c r="G1170" s="116" t="s">
        <v>211</v>
      </c>
      <c r="H1170" s="116">
        <v>17</v>
      </c>
      <c r="I1170" s="116">
        <v>157.93</v>
      </c>
      <c r="J1170" s="116">
        <v>0</v>
      </c>
      <c r="K1170" s="116">
        <v>157.93</v>
      </c>
      <c r="L1170" s="123">
        <f t="shared" si="19"/>
        <v>157.93</v>
      </c>
      <c r="M1170" s="122"/>
    </row>
    <row r="1171" spans="1:13">
      <c r="A1171" s="116" t="s">
        <v>30</v>
      </c>
      <c r="B1171" s="116" t="s">
        <v>200</v>
      </c>
      <c r="C1171" s="116" t="s">
        <v>904</v>
      </c>
      <c r="D1171" s="116" t="s">
        <v>1660</v>
      </c>
      <c r="E1171" s="116" t="s">
        <v>35</v>
      </c>
      <c r="F1171" s="116" t="s">
        <v>324</v>
      </c>
      <c r="G1171" s="116" t="s">
        <v>325</v>
      </c>
      <c r="H1171" s="116">
        <v>6</v>
      </c>
      <c r="I1171" s="116">
        <v>70.08</v>
      </c>
      <c r="J1171" s="116">
        <v>0</v>
      </c>
      <c r="K1171" s="116">
        <v>70.08</v>
      </c>
      <c r="L1171" s="123">
        <f t="shared" si="19"/>
        <v>70.08</v>
      </c>
      <c r="M1171" s="122"/>
    </row>
    <row r="1172" spans="1:13">
      <c r="A1172" s="116" t="s">
        <v>30</v>
      </c>
      <c r="B1172" s="116" t="s">
        <v>200</v>
      </c>
      <c r="C1172" s="116" t="s">
        <v>904</v>
      </c>
      <c r="D1172" s="116" t="s">
        <v>1660</v>
      </c>
      <c r="E1172" s="116" t="s">
        <v>35</v>
      </c>
      <c r="F1172" s="116" t="s">
        <v>1411</v>
      </c>
      <c r="G1172" s="116" t="s">
        <v>1412</v>
      </c>
      <c r="H1172" s="116">
        <v>1</v>
      </c>
      <c r="I1172" s="116">
        <v>4.6100000000000003</v>
      </c>
      <c r="J1172" s="116">
        <v>0</v>
      </c>
      <c r="K1172" s="116">
        <v>4.6100000000000003</v>
      </c>
      <c r="L1172" s="123">
        <f t="shared" si="19"/>
        <v>4.6100000000000003</v>
      </c>
      <c r="M1172" s="122"/>
    </row>
    <row r="1173" spans="1:13">
      <c r="A1173" s="116" t="s">
        <v>30</v>
      </c>
      <c r="B1173" s="116" t="s">
        <v>200</v>
      </c>
      <c r="C1173" s="116" t="s">
        <v>904</v>
      </c>
      <c r="D1173" s="116" t="s">
        <v>1660</v>
      </c>
      <c r="E1173" s="116" t="s">
        <v>35</v>
      </c>
      <c r="F1173" s="116" t="s">
        <v>210</v>
      </c>
      <c r="G1173" s="116" t="s">
        <v>211</v>
      </c>
      <c r="H1173" s="116">
        <v>155</v>
      </c>
      <c r="I1173" s="116">
        <v>1570.56</v>
      </c>
      <c r="J1173" s="116">
        <v>22</v>
      </c>
      <c r="K1173" s="116">
        <v>1594.56</v>
      </c>
      <c r="L1173" s="123">
        <f t="shared" si="19"/>
        <v>1594.56</v>
      </c>
      <c r="M1173" s="122"/>
    </row>
    <row r="1174" spans="1:13">
      <c r="A1174" s="116" t="s">
        <v>30</v>
      </c>
      <c r="B1174" s="116" t="s">
        <v>200</v>
      </c>
      <c r="C1174" s="116" t="s">
        <v>904</v>
      </c>
      <c r="D1174" s="116" t="s">
        <v>1660</v>
      </c>
      <c r="E1174" s="116" t="s">
        <v>35</v>
      </c>
      <c r="F1174" s="116" t="s">
        <v>53</v>
      </c>
      <c r="G1174" s="116" t="s">
        <v>1094</v>
      </c>
      <c r="H1174" s="116">
        <v>4</v>
      </c>
      <c r="I1174" s="116">
        <v>5</v>
      </c>
      <c r="J1174" s="116">
        <v>0</v>
      </c>
      <c r="K1174" s="116">
        <v>5</v>
      </c>
      <c r="L1174" s="123">
        <f t="shared" si="19"/>
        <v>5</v>
      </c>
      <c r="M1174" s="122"/>
    </row>
    <row r="1175" spans="1:13">
      <c r="A1175" s="116" t="s">
        <v>30</v>
      </c>
      <c r="B1175" s="116" t="s">
        <v>200</v>
      </c>
      <c r="C1175" s="116" t="s">
        <v>904</v>
      </c>
      <c r="D1175" s="116" t="s">
        <v>1660</v>
      </c>
      <c r="E1175" s="116" t="s">
        <v>35</v>
      </c>
      <c r="F1175" s="116" t="s">
        <v>644</v>
      </c>
      <c r="G1175" s="116" t="s">
        <v>645</v>
      </c>
      <c r="H1175" s="116">
        <v>38</v>
      </c>
      <c r="I1175" s="116">
        <v>76</v>
      </c>
      <c r="J1175" s="116">
        <v>0</v>
      </c>
      <c r="K1175" s="116">
        <v>76</v>
      </c>
      <c r="L1175" s="123">
        <f t="shared" si="19"/>
        <v>76</v>
      </c>
      <c r="M1175" s="122"/>
    </row>
    <row r="1176" spans="1:13">
      <c r="A1176" s="116" t="s">
        <v>30</v>
      </c>
      <c r="B1176" s="116" t="s">
        <v>200</v>
      </c>
      <c r="C1176" s="116" t="s">
        <v>904</v>
      </c>
      <c r="D1176" s="116" t="s">
        <v>1660</v>
      </c>
      <c r="E1176" s="116" t="s">
        <v>35</v>
      </c>
      <c r="F1176" s="116" t="s">
        <v>646</v>
      </c>
      <c r="G1176" s="116" t="s">
        <v>647</v>
      </c>
      <c r="H1176" s="116">
        <v>8</v>
      </c>
      <c r="I1176" s="116">
        <v>8</v>
      </c>
      <c r="J1176" s="116">
        <v>0</v>
      </c>
      <c r="K1176" s="116">
        <v>8</v>
      </c>
      <c r="L1176" s="123">
        <f t="shared" si="19"/>
        <v>8</v>
      </c>
      <c r="M1176" s="122"/>
    </row>
    <row r="1177" spans="1:13">
      <c r="A1177" s="116" t="s">
        <v>30</v>
      </c>
      <c r="B1177" s="116" t="s">
        <v>1785</v>
      </c>
      <c r="C1177" s="116" t="s">
        <v>1786</v>
      </c>
      <c r="D1177" s="116" t="s">
        <v>1660</v>
      </c>
      <c r="E1177" s="116" t="s">
        <v>33</v>
      </c>
      <c r="F1177" s="116" t="s">
        <v>34</v>
      </c>
      <c r="G1177" s="116"/>
      <c r="H1177" s="116">
        <v>1</v>
      </c>
      <c r="I1177" s="116">
        <v>8.7100000000000009</v>
      </c>
      <c r="J1177" s="116">
        <v>2</v>
      </c>
      <c r="K1177" s="116">
        <v>10.71</v>
      </c>
      <c r="L1177" s="123">
        <f t="shared" si="19"/>
        <v>10.71</v>
      </c>
      <c r="M1177" s="122"/>
    </row>
    <row r="1178" spans="1:13">
      <c r="A1178" s="116" t="s">
        <v>30</v>
      </c>
      <c r="B1178" s="116" t="s">
        <v>1041</v>
      </c>
      <c r="C1178" s="116" t="s">
        <v>1042</v>
      </c>
      <c r="D1178" s="116" t="s">
        <v>1660</v>
      </c>
      <c r="E1178" s="116" t="s">
        <v>35</v>
      </c>
      <c r="F1178" s="116" t="s">
        <v>644</v>
      </c>
      <c r="G1178" s="116" t="s">
        <v>645</v>
      </c>
      <c r="H1178" s="116">
        <v>1</v>
      </c>
      <c r="I1178" s="116">
        <v>2</v>
      </c>
      <c r="J1178" s="116">
        <v>0</v>
      </c>
      <c r="K1178" s="116">
        <v>2</v>
      </c>
      <c r="L1178" s="123">
        <f t="shared" si="19"/>
        <v>2</v>
      </c>
      <c r="M1178" s="122"/>
    </row>
    <row r="1179" spans="1:13">
      <c r="A1179" s="116" t="s">
        <v>30</v>
      </c>
      <c r="B1179" s="116" t="s">
        <v>1317</v>
      </c>
      <c r="C1179" s="116" t="s">
        <v>1318</v>
      </c>
      <c r="D1179" s="116" t="s">
        <v>1660</v>
      </c>
      <c r="E1179" s="116" t="s">
        <v>33</v>
      </c>
      <c r="F1179" s="116" t="s">
        <v>34</v>
      </c>
      <c r="G1179" s="116"/>
      <c r="H1179" s="116">
        <v>6</v>
      </c>
      <c r="I1179" s="116">
        <v>52.26</v>
      </c>
      <c r="J1179" s="116">
        <v>4</v>
      </c>
      <c r="K1179" s="116">
        <v>56.26</v>
      </c>
      <c r="L1179" s="123">
        <f t="shared" si="19"/>
        <v>56.26</v>
      </c>
      <c r="M1179" s="122"/>
    </row>
    <row r="1180" spans="1:13">
      <c r="A1180" s="116" t="s">
        <v>30</v>
      </c>
      <c r="B1180" s="116" t="s">
        <v>1317</v>
      </c>
      <c r="C1180" s="116" t="s">
        <v>1318</v>
      </c>
      <c r="D1180" s="116" t="s">
        <v>1660</v>
      </c>
      <c r="E1180" s="116" t="s">
        <v>35</v>
      </c>
      <c r="F1180" s="116" t="s">
        <v>644</v>
      </c>
      <c r="G1180" s="116" t="s">
        <v>645</v>
      </c>
      <c r="H1180" s="116">
        <v>1</v>
      </c>
      <c r="I1180" s="116">
        <v>2</v>
      </c>
      <c r="J1180" s="116">
        <v>0</v>
      </c>
      <c r="K1180" s="116">
        <v>2</v>
      </c>
      <c r="L1180" s="123">
        <f t="shared" si="19"/>
        <v>2</v>
      </c>
      <c r="M1180" s="122"/>
    </row>
    <row r="1181" spans="1:13">
      <c r="A1181" s="116" t="s">
        <v>30</v>
      </c>
      <c r="B1181" s="116" t="s">
        <v>290</v>
      </c>
      <c r="C1181" s="116" t="s">
        <v>291</v>
      </c>
      <c r="D1181" s="116" t="s">
        <v>1660</v>
      </c>
      <c r="E1181" s="116" t="s">
        <v>33</v>
      </c>
      <c r="F1181" s="116" t="s">
        <v>34</v>
      </c>
      <c r="G1181" s="116"/>
      <c r="H1181" s="116">
        <v>5</v>
      </c>
      <c r="I1181" s="116">
        <v>43.55</v>
      </c>
      <c r="J1181" s="116">
        <v>5</v>
      </c>
      <c r="K1181" s="116">
        <v>48.55</v>
      </c>
      <c r="L1181" s="123">
        <f t="shared" si="19"/>
        <v>48.55</v>
      </c>
      <c r="M1181" s="122"/>
    </row>
    <row r="1182" spans="1:13">
      <c r="A1182" s="116" t="s">
        <v>30</v>
      </c>
      <c r="B1182" s="116" t="s">
        <v>290</v>
      </c>
      <c r="C1182" s="116" t="s">
        <v>291</v>
      </c>
      <c r="D1182" s="116" t="s">
        <v>1660</v>
      </c>
      <c r="E1182" s="116" t="s">
        <v>35</v>
      </c>
      <c r="F1182" s="116" t="s">
        <v>210</v>
      </c>
      <c r="G1182" s="116" t="s">
        <v>211</v>
      </c>
      <c r="H1182" s="116">
        <v>3</v>
      </c>
      <c r="I1182" s="116">
        <v>27.87</v>
      </c>
      <c r="J1182" s="116">
        <v>0</v>
      </c>
      <c r="K1182" s="116">
        <v>27.87</v>
      </c>
      <c r="L1182" s="123">
        <f t="shared" si="19"/>
        <v>27.87</v>
      </c>
      <c r="M1182" s="122"/>
    </row>
    <row r="1183" spans="1:13">
      <c r="A1183" s="116" t="s">
        <v>30</v>
      </c>
      <c r="B1183" s="116" t="s">
        <v>290</v>
      </c>
      <c r="C1183" s="116" t="s">
        <v>291</v>
      </c>
      <c r="D1183" s="116" t="s">
        <v>1660</v>
      </c>
      <c r="E1183" s="116" t="s">
        <v>35</v>
      </c>
      <c r="F1183" s="116" t="s">
        <v>67</v>
      </c>
      <c r="G1183" s="116" t="s">
        <v>739</v>
      </c>
      <c r="H1183" s="116">
        <v>1</v>
      </c>
      <c r="I1183" s="116">
        <v>11.34</v>
      </c>
      <c r="J1183" s="116">
        <v>0</v>
      </c>
      <c r="K1183" s="116">
        <v>11.34</v>
      </c>
      <c r="L1183" s="123">
        <f t="shared" si="19"/>
        <v>11.34</v>
      </c>
      <c r="M1183" s="122"/>
    </row>
    <row r="1184" spans="1:13">
      <c r="A1184" s="116" t="s">
        <v>30</v>
      </c>
      <c r="B1184" s="116" t="s">
        <v>290</v>
      </c>
      <c r="C1184" s="116" t="s">
        <v>291</v>
      </c>
      <c r="D1184" s="116" t="s">
        <v>1660</v>
      </c>
      <c r="E1184" s="116" t="s">
        <v>35</v>
      </c>
      <c r="F1184" s="116" t="s">
        <v>404</v>
      </c>
      <c r="G1184" s="116" t="s">
        <v>405</v>
      </c>
      <c r="H1184" s="116">
        <v>1</v>
      </c>
      <c r="I1184" s="116">
        <v>6.45</v>
      </c>
      <c r="J1184" s="116">
        <v>0</v>
      </c>
      <c r="K1184" s="116">
        <v>6.45</v>
      </c>
      <c r="L1184" s="123">
        <f t="shared" si="19"/>
        <v>6.45</v>
      </c>
      <c r="M1184" s="122"/>
    </row>
    <row r="1185" spans="1:13">
      <c r="A1185" s="116" t="s">
        <v>30</v>
      </c>
      <c r="B1185" s="116" t="s">
        <v>1149</v>
      </c>
      <c r="C1185" s="116" t="s">
        <v>1150</v>
      </c>
      <c r="D1185" s="116" t="s">
        <v>1660</v>
      </c>
      <c r="E1185" s="116" t="s">
        <v>33</v>
      </c>
      <c r="F1185" s="116" t="s">
        <v>34</v>
      </c>
      <c r="G1185" s="116"/>
      <c r="H1185" s="116">
        <v>2</v>
      </c>
      <c r="I1185" s="116">
        <v>17.420000000000002</v>
      </c>
      <c r="J1185" s="116">
        <v>12</v>
      </c>
      <c r="K1185" s="116">
        <v>29.42</v>
      </c>
      <c r="L1185" s="123">
        <f t="shared" si="19"/>
        <v>29.42</v>
      </c>
      <c r="M1185" s="122"/>
    </row>
    <row r="1186" spans="1:13">
      <c r="A1186" s="116" t="s">
        <v>30</v>
      </c>
      <c r="B1186" s="116" t="s">
        <v>1149</v>
      </c>
      <c r="C1186" s="116" t="s">
        <v>1150</v>
      </c>
      <c r="D1186" s="116" t="s">
        <v>1660</v>
      </c>
      <c r="E1186" s="116" t="s">
        <v>35</v>
      </c>
      <c r="F1186" s="116" t="s">
        <v>210</v>
      </c>
      <c r="G1186" s="116" t="s">
        <v>211</v>
      </c>
      <c r="H1186" s="116">
        <v>3</v>
      </c>
      <c r="I1186" s="116">
        <v>27.87</v>
      </c>
      <c r="J1186" s="116">
        <v>0</v>
      </c>
      <c r="K1186" s="116">
        <v>27.87</v>
      </c>
      <c r="L1186" s="123">
        <f t="shared" si="19"/>
        <v>27.87</v>
      </c>
      <c r="M1186" s="122"/>
    </row>
    <row r="1187" spans="1:13">
      <c r="A1187" s="116" t="s">
        <v>30</v>
      </c>
      <c r="B1187" s="116" t="s">
        <v>1405</v>
      </c>
      <c r="C1187" s="116" t="s">
        <v>1406</v>
      </c>
      <c r="D1187" s="116" t="s">
        <v>1660</v>
      </c>
      <c r="E1187" s="116" t="s">
        <v>33</v>
      </c>
      <c r="F1187" s="116" t="s">
        <v>34</v>
      </c>
      <c r="G1187" s="116"/>
      <c r="H1187" s="116">
        <v>2</v>
      </c>
      <c r="I1187" s="116">
        <v>17.420000000000002</v>
      </c>
      <c r="J1187" s="116">
        <v>10</v>
      </c>
      <c r="K1187" s="116">
        <v>27.42</v>
      </c>
      <c r="L1187" s="123">
        <f t="shared" si="19"/>
        <v>27.42</v>
      </c>
      <c r="M1187" s="122"/>
    </row>
    <row r="1188" spans="1:13">
      <c r="A1188" s="116" t="s">
        <v>30</v>
      </c>
      <c r="B1188" s="116" t="s">
        <v>969</v>
      </c>
      <c r="C1188" s="116" t="s">
        <v>970</v>
      </c>
      <c r="D1188" s="116" t="s">
        <v>1660</v>
      </c>
      <c r="E1188" s="116" t="s">
        <v>33</v>
      </c>
      <c r="F1188" s="116" t="s">
        <v>34</v>
      </c>
      <c r="G1188" s="116"/>
      <c r="H1188" s="116">
        <v>1</v>
      </c>
      <c r="I1188" s="116">
        <v>8.7100000000000009</v>
      </c>
      <c r="J1188" s="116">
        <v>2</v>
      </c>
      <c r="K1188" s="116">
        <v>10.71</v>
      </c>
      <c r="L1188" s="123">
        <f t="shared" si="19"/>
        <v>10.71</v>
      </c>
      <c r="M1188" s="122"/>
    </row>
    <row r="1189" spans="1:13">
      <c r="A1189" s="116" t="s">
        <v>30</v>
      </c>
      <c r="B1189" s="116" t="s">
        <v>969</v>
      </c>
      <c r="C1189" s="116" t="s">
        <v>970</v>
      </c>
      <c r="D1189" s="116" t="s">
        <v>1660</v>
      </c>
      <c r="E1189" s="116" t="s">
        <v>35</v>
      </c>
      <c r="F1189" s="116" t="s">
        <v>210</v>
      </c>
      <c r="G1189" s="116" t="s">
        <v>211</v>
      </c>
      <c r="H1189" s="116">
        <v>1</v>
      </c>
      <c r="I1189" s="116">
        <v>9.2899999999999991</v>
      </c>
      <c r="J1189" s="116">
        <v>0</v>
      </c>
      <c r="K1189" s="116">
        <v>9.2899999999999991</v>
      </c>
      <c r="L1189" s="123">
        <f t="shared" si="19"/>
        <v>9.2899999999999991</v>
      </c>
      <c r="M1189" s="122"/>
    </row>
    <row r="1190" spans="1:13">
      <c r="A1190" s="116" t="s">
        <v>30</v>
      </c>
      <c r="B1190" s="116" t="s">
        <v>1193</v>
      </c>
      <c r="C1190" s="116" t="s">
        <v>1194</v>
      </c>
      <c r="D1190" s="116" t="s">
        <v>1660</v>
      </c>
      <c r="E1190" s="116" t="s">
        <v>33</v>
      </c>
      <c r="F1190" s="116" t="s">
        <v>34</v>
      </c>
      <c r="G1190" s="116"/>
      <c r="H1190" s="116">
        <v>1</v>
      </c>
      <c r="I1190" s="116">
        <v>8.7100000000000009</v>
      </c>
      <c r="J1190" s="116">
        <v>0</v>
      </c>
      <c r="K1190" s="116">
        <v>8.7100000000000009</v>
      </c>
      <c r="L1190" s="123">
        <f t="shared" si="19"/>
        <v>8.7100000000000009</v>
      </c>
      <c r="M1190" s="122"/>
    </row>
    <row r="1191" spans="1:13">
      <c r="A1191" s="116" t="s">
        <v>30</v>
      </c>
      <c r="B1191" s="116" t="s">
        <v>1407</v>
      </c>
      <c r="C1191" s="116" t="s">
        <v>1408</v>
      </c>
      <c r="D1191" s="116" t="s">
        <v>1660</v>
      </c>
      <c r="E1191" s="116" t="s">
        <v>33</v>
      </c>
      <c r="F1191" s="116" t="s">
        <v>34</v>
      </c>
      <c r="G1191" s="116"/>
      <c r="H1191" s="116">
        <v>1</v>
      </c>
      <c r="I1191" s="116">
        <v>8.7100000000000009</v>
      </c>
      <c r="J1191" s="116">
        <v>0</v>
      </c>
      <c r="K1191" s="116">
        <v>8.7100000000000009</v>
      </c>
      <c r="L1191" s="123">
        <f t="shared" si="19"/>
        <v>8.7100000000000009</v>
      </c>
      <c r="M1191" s="122"/>
    </row>
    <row r="1192" spans="1:13">
      <c r="A1192" s="116" t="s">
        <v>30</v>
      </c>
      <c r="B1192" s="116" t="s">
        <v>714</v>
      </c>
      <c r="C1192" s="116" t="s">
        <v>715</v>
      </c>
      <c r="D1192" s="116" t="s">
        <v>1476</v>
      </c>
      <c r="E1192" s="116" t="s">
        <v>33</v>
      </c>
      <c r="F1192" s="116" t="s">
        <v>34</v>
      </c>
      <c r="G1192" s="116"/>
      <c r="H1192" s="116">
        <v>3</v>
      </c>
      <c r="I1192" s="116">
        <v>26.13</v>
      </c>
      <c r="J1192" s="116">
        <v>0</v>
      </c>
      <c r="K1192" s="116">
        <v>26.13</v>
      </c>
      <c r="L1192" s="123">
        <f t="shared" si="19"/>
        <v>26.13</v>
      </c>
      <c r="M1192" s="122"/>
    </row>
    <row r="1193" spans="1:13">
      <c r="A1193" s="116" t="s">
        <v>30</v>
      </c>
      <c r="B1193" s="116" t="s">
        <v>714</v>
      </c>
      <c r="C1193" s="116" t="s">
        <v>715</v>
      </c>
      <c r="D1193" s="116" t="s">
        <v>1660</v>
      </c>
      <c r="E1193" s="116" t="s">
        <v>33</v>
      </c>
      <c r="F1193" s="116" t="s">
        <v>34</v>
      </c>
      <c r="G1193" s="116"/>
      <c r="H1193" s="116">
        <v>2</v>
      </c>
      <c r="I1193" s="116">
        <v>17.420000000000002</v>
      </c>
      <c r="J1193" s="116">
        <v>2</v>
      </c>
      <c r="K1193" s="116">
        <v>19.420000000000002</v>
      </c>
      <c r="L1193" s="123">
        <f t="shared" si="19"/>
        <v>19.420000000000002</v>
      </c>
      <c r="M1193" s="122"/>
    </row>
    <row r="1194" spans="1:13">
      <c r="A1194" s="116" t="s">
        <v>30</v>
      </c>
      <c r="B1194" s="116" t="s">
        <v>292</v>
      </c>
      <c r="C1194" s="116" t="s">
        <v>293</v>
      </c>
      <c r="D1194" s="116" t="s">
        <v>1660</v>
      </c>
      <c r="E1194" s="116" t="s">
        <v>33</v>
      </c>
      <c r="F1194" s="116" t="s">
        <v>34</v>
      </c>
      <c r="G1194" s="116"/>
      <c r="H1194" s="116">
        <v>4</v>
      </c>
      <c r="I1194" s="116">
        <v>34.840000000000003</v>
      </c>
      <c r="J1194" s="116">
        <v>8</v>
      </c>
      <c r="K1194" s="116">
        <v>42.84</v>
      </c>
      <c r="L1194" s="123">
        <f t="shared" si="19"/>
        <v>42.84</v>
      </c>
      <c r="M1194" s="122"/>
    </row>
    <row r="1195" spans="1:13">
      <c r="A1195" s="116" t="s">
        <v>30</v>
      </c>
      <c r="B1195" s="116" t="s">
        <v>292</v>
      </c>
      <c r="C1195" s="116" t="s">
        <v>293</v>
      </c>
      <c r="D1195" s="116" t="s">
        <v>1476</v>
      </c>
      <c r="E1195" s="116" t="s">
        <v>35</v>
      </c>
      <c r="F1195" s="116" t="s">
        <v>644</v>
      </c>
      <c r="G1195" s="116" t="s">
        <v>645</v>
      </c>
      <c r="H1195" s="116">
        <v>4</v>
      </c>
      <c r="I1195" s="116">
        <v>8</v>
      </c>
      <c r="J1195" s="116">
        <v>0</v>
      </c>
      <c r="K1195" s="116">
        <v>8</v>
      </c>
      <c r="L1195" s="123">
        <f t="shared" si="19"/>
        <v>8</v>
      </c>
      <c r="M1195" s="122"/>
    </row>
    <row r="1196" spans="1:13">
      <c r="A1196" s="116" t="s">
        <v>30</v>
      </c>
      <c r="B1196" s="116" t="s">
        <v>292</v>
      </c>
      <c r="C1196" s="116" t="s">
        <v>293</v>
      </c>
      <c r="D1196" s="116" t="s">
        <v>1660</v>
      </c>
      <c r="E1196" s="116" t="s">
        <v>35</v>
      </c>
      <c r="F1196" s="116" t="s">
        <v>210</v>
      </c>
      <c r="G1196" s="116" t="s">
        <v>211</v>
      </c>
      <c r="H1196" s="116">
        <v>6</v>
      </c>
      <c r="I1196" s="116">
        <v>55.74</v>
      </c>
      <c r="J1196" s="116">
        <v>0</v>
      </c>
      <c r="K1196" s="116">
        <v>55.74</v>
      </c>
      <c r="L1196" s="123">
        <f t="shared" si="19"/>
        <v>55.74</v>
      </c>
      <c r="M1196" s="122"/>
    </row>
    <row r="1197" spans="1:13">
      <c r="A1197" s="116" t="s">
        <v>30</v>
      </c>
      <c r="B1197" s="116" t="s">
        <v>292</v>
      </c>
      <c r="C1197" s="116" t="s">
        <v>293</v>
      </c>
      <c r="D1197" s="116" t="s">
        <v>1660</v>
      </c>
      <c r="E1197" s="116" t="s">
        <v>35</v>
      </c>
      <c r="F1197" s="116" t="s">
        <v>646</v>
      </c>
      <c r="G1197" s="116" t="s">
        <v>647</v>
      </c>
      <c r="H1197" s="116">
        <v>1</v>
      </c>
      <c r="I1197" s="116">
        <v>1</v>
      </c>
      <c r="J1197" s="116">
        <v>0</v>
      </c>
      <c r="K1197" s="116">
        <v>1</v>
      </c>
      <c r="L1197" s="123">
        <f t="shared" si="19"/>
        <v>1</v>
      </c>
      <c r="M1197" s="122"/>
    </row>
    <row r="1198" spans="1:13">
      <c r="A1198" s="116" t="s">
        <v>30</v>
      </c>
      <c r="B1198" s="116" t="s">
        <v>1787</v>
      </c>
      <c r="C1198" s="116" t="s">
        <v>1788</v>
      </c>
      <c r="D1198" s="116" t="s">
        <v>1660</v>
      </c>
      <c r="E1198" s="116" t="s">
        <v>33</v>
      </c>
      <c r="F1198" s="116" t="s">
        <v>34</v>
      </c>
      <c r="G1198" s="116"/>
      <c r="H1198" s="116">
        <v>2</v>
      </c>
      <c r="I1198" s="116">
        <v>17.420000000000002</v>
      </c>
      <c r="J1198" s="116">
        <v>2</v>
      </c>
      <c r="K1198" s="116">
        <v>19.420000000000002</v>
      </c>
      <c r="L1198" s="123">
        <f t="shared" si="19"/>
        <v>19.420000000000002</v>
      </c>
      <c r="M1198" s="122"/>
    </row>
    <row r="1199" spans="1:13">
      <c r="A1199" s="116" t="s">
        <v>30</v>
      </c>
      <c r="B1199" s="116" t="s">
        <v>1787</v>
      </c>
      <c r="C1199" s="116" t="s">
        <v>1788</v>
      </c>
      <c r="D1199" s="116" t="s">
        <v>1660</v>
      </c>
      <c r="E1199" s="116" t="s">
        <v>35</v>
      </c>
      <c r="F1199" s="116" t="s">
        <v>210</v>
      </c>
      <c r="G1199" s="116" t="s">
        <v>211</v>
      </c>
      <c r="H1199" s="116">
        <v>1</v>
      </c>
      <c r="I1199" s="116">
        <v>9.2899999999999991</v>
      </c>
      <c r="J1199" s="116">
        <v>0</v>
      </c>
      <c r="K1199" s="116">
        <v>9.2899999999999991</v>
      </c>
      <c r="L1199" s="123">
        <f t="shared" si="19"/>
        <v>9.2899999999999991</v>
      </c>
      <c r="M1199" s="122"/>
    </row>
    <row r="1200" spans="1:13">
      <c r="A1200" s="116" t="s">
        <v>30</v>
      </c>
      <c r="B1200" s="116" t="s">
        <v>826</v>
      </c>
      <c r="C1200" s="116" t="s">
        <v>827</v>
      </c>
      <c r="D1200" s="116" t="s">
        <v>1364</v>
      </c>
      <c r="E1200" s="116" t="s">
        <v>33</v>
      </c>
      <c r="F1200" s="116" t="s">
        <v>34</v>
      </c>
      <c r="G1200" s="116"/>
      <c r="H1200" s="116">
        <v>1</v>
      </c>
      <c r="I1200" s="116">
        <v>8.7100000000000009</v>
      </c>
      <c r="J1200" s="116">
        <v>2</v>
      </c>
      <c r="K1200" s="116">
        <v>10.71</v>
      </c>
      <c r="L1200" s="123">
        <f t="shared" si="19"/>
        <v>10.71</v>
      </c>
      <c r="M1200" s="122"/>
    </row>
    <row r="1201" spans="1:13">
      <c r="A1201" s="116" t="s">
        <v>30</v>
      </c>
      <c r="B1201" s="116" t="s">
        <v>826</v>
      </c>
      <c r="C1201" s="116" t="s">
        <v>827</v>
      </c>
      <c r="D1201" s="116" t="s">
        <v>1660</v>
      </c>
      <c r="E1201" s="116" t="s">
        <v>33</v>
      </c>
      <c r="F1201" s="116" t="s">
        <v>34</v>
      </c>
      <c r="G1201" s="116"/>
      <c r="H1201" s="116">
        <v>3</v>
      </c>
      <c r="I1201" s="116">
        <v>26.13</v>
      </c>
      <c r="J1201" s="116">
        <v>2</v>
      </c>
      <c r="K1201" s="116">
        <v>28.13</v>
      </c>
      <c r="L1201" s="123">
        <f t="shared" si="19"/>
        <v>28.13</v>
      </c>
      <c r="M1201" s="122"/>
    </row>
    <row r="1202" spans="1:13">
      <c r="A1202" s="116" t="s">
        <v>30</v>
      </c>
      <c r="B1202" s="116" t="s">
        <v>826</v>
      </c>
      <c r="C1202" s="116" t="s">
        <v>827</v>
      </c>
      <c r="D1202" s="116" t="s">
        <v>1364</v>
      </c>
      <c r="E1202" s="116" t="s">
        <v>35</v>
      </c>
      <c r="F1202" s="116" t="s">
        <v>210</v>
      </c>
      <c r="G1202" s="116" t="s">
        <v>211</v>
      </c>
      <c r="H1202" s="116">
        <v>1</v>
      </c>
      <c r="I1202" s="116">
        <v>9.2899999999999991</v>
      </c>
      <c r="J1202" s="116">
        <v>0</v>
      </c>
      <c r="K1202" s="116">
        <v>9.2899999999999991</v>
      </c>
      <c r="L1202" s="123">
        <f t="shared" si="19"/>
        <v>9.2899999999999991</v>
      </c>
      <c r="M1202" s="122"/>
    </row>
    <row r="1203" spans="1:13">
      <c r="A1203" s="116" t="s">
        <v>30</v>
      </c>
      <c r="B1203" s="116" t="s">
        <v>826</v>
      </c>
      <c r="C1203" s="116" t="s">
        <v>827</v>
      </c>
      <c r="D1203" s="116" t="s">
        <v>1660</v>
      </c>
      <c r="E1203" s="116" t="s">
        <v>35</v>
      </c>
      <c r="F1203" s="116" t="s">
        <v>210</v>
      </c>
      <c r="G1203" s="116" t="s">
        <v>211</v>
      </c>
      <c r="H1203" s="116">
        <v>2</v>
      </c>
      <c r="I1203" s="116">
        <v>18.579999999999998</v>
      </c>
      <c r="J1203" s="116">
        <v>0</v>
      </c>
      <c r="K1203" s="116">
        <v>18.579999999999998</v>
      </c>
      <c r="L1203" s="123">
        <f t="shared" si="19"/>
        <v>18.579999999999998</v>
      </c>
      <c r="M1203" s="122"/>
    </row>
    <row r="1204" spans="1:13">
      <c r="A1204" s="116" t="s">
        <v>30</v>
      </c>
      <c r="B1204" s="116" t="s">
        <v>1195</v>
      </c>
      <c r="C1204" s="116" t="s">
        <v>1196</v>
      </c>
      <c r="D1204" s="116" t="s">
        <v>1660</v>
      </c>
      <c r="E1204" s="116" t="s">
        <v>35</v>
      </c>
      <c r="F1204" s="116" t="s">
        <v>152</v>
      </c>
      <c r="G1204" s="116" t="s">
        <v>1093</v>
      </c>
      <c r="H1204" s="116">
        <v>2</v>
      </c>
      <c r="I1204" s="116">
        <v>8.1199999999999992</v>
      </c>
      <c r="J1204" s="116">
        <v>0</v>
      </c>
      <c r="K1204" s="116">
        <v>8.1199999999999992</v>
      </c>
      <c r="L1204" s="123">
        <f t="shared" si="19"/>
        <v>8.1199999999999992</v>
      </c>
      <c r="M1204" s="122"/>
    </row>
    <row r="1205" spans="1:13">
      <c r="A1205" s="116" t="s">
        <v>30</v>
      </c>
      <c r="B1205" s="116" t="s">
        <v>1195</v>
      </c>
      <c r="C1205" s="116" t="s">
        <v>1196</v>
      </c>
      <c r="D1205" s="116" t="s">
        <v>1660</v>
      </c>
      <c r="E1205" s="116" t="s">
        <v>35</v>
      </c>
      <c r="F1205" s="116" t="s">
        <v>324</v>
      </c>
      <c r="G1205" s="116" t="s">
        <v>325</v>
      </c>
      <c r="H1205" s="116">
        <v>1</v>
      </c>
      <c r="I1205" s="116">
        <v>11.68</v>
      </c>
      <c r="J1205" s="116">
        <v>0</v>
      </c>
      <c r="K1205" s="116">
        <v>11.68</v>
      </c>
      <c r="L1205" s="123">
        <f t="shared" si="19"/>
        <v>11.68</v>
      </c>
      <c r="M1205" s="122"/>
    </row>
    <row r="1206" spans="1:13">
      <c r="A1206" s="116" t="s">
        <v>30</v>
      </c>
      <c r="B1206" s="116" t="s">
        <v>1195</v>
      </c>
      <c r="C1206" s="116" t="s">
        <v>1196</v>
      </c>
      <c r="D1206" s="116" t="s">
        <v>1660</v>
      </c>
      <c r="E1206" s="116" t="s">
        <v>35</v>
      </c>
      <c r="F1206" s="116" t="s">
        <v>210</v>
      </c>
      <c r="G1206" s="116" t="s">
        <v>211</v>
      </c>
      <c r="H1206" s="116">
        <v>1</v>
      </c>
      <c r="I1206" s="116">
        <v>9.2899999999999991</v>
      </c>
      <c r="J1206" s="116">
        <v>0</v>
      </c>
      <c r="K1206" s="116">
        <v>9.2899999999999991</v>
      </c>
      <c r="L1206" s="123">
        <f t="shared" si="19"/>
        <v>9.2899999999999991</v>
      </c>
      <c r="M1206" s="122"/>
    </row>
    <row r="1207" spans="1:13">
      <c r="A1207" s="116" t="s">
        <v>30</v>
      </c>
      <c r="B1207" s="116" t="s">
        <v>1195</v>
      </c>
      <c r="C1207" s="116" t="s">
        <v>1196</v>
      </c>
      <c r="D1207" s="116" t="s">
        <v>1660</v>
      </c>
      <c r="E1207" s="116" t="s">
        <v>35</v>
      </c>
      <c r="F1207" s="116" t="s">
        <v>53</v>
      </c>
      <c r="G1207" s="116" t="s">
        <v>1094</v>
      </c>
      <c r="H1207" s="116">
        <v>5</v>
      </c>
      <c r="I1207" s="116">
        <v>6.25</v>
      </c>
      <c r="J1207" s="116">
        <v>0</v>
      </c>
      <c r="K1207" s="116">
        <v>6.25</v>
      </c>
      <c r="L1207" s="123">
        <f t="shared" si="19"/>
        <v>6.25</v>
      </c>
      <c r="M1207" s="122"/>
    </row>
    <row r="1208" spans="1:13">
      <c r="A1208" s="116" t="s">
        <v>30</v>
      </c>
      <c r="B1208" s="116" t="s">
        <v>203</v>
      </c>
      <c r="C1208" s="116" t="s">
        <v>204</v>
      </c>
      <c r="D1208" s="116" t="s">
        <v>1476</v>
      </c>
      <c r="E1208" s="116" t="s">
        <v>33</v>
      </c>
      <c r="F1208" s="116" t="s">
        <v>34</v>
      </c>
      <c r="G1208" s="116"/>
      <c r="H1208" s="116">
        <v>1</v>
      </c>
      <c r="I1208" s="116">
        <v>8.7100000000000009</v>
      </c>
      <c r="J1208" s="116">
        <v>0</v>
      </c>
      <c r="K1208" s="116">
        <v>8.7100000000000009</v>
      </c>
      <c r="L1208" s="123">
        <f t="shared" si="19"/>
        <v>8.7100000000000009</v>
      </c>
      <c r="M1208" s="122"/>
    </row>
    <row r="1209" spans="1:13">
      <c r="A1209" s="116" t="s">
        <v>30</v>
      </c>
      <c r="B1209" s="116" t="s">
        <v>203</v>
      </c>
      <c r="C1209" s="116" t="s">
        <v>204</v>
      </c>
      <c r="D1209" s="116" t="s">
        <v>1660</v>
      </c>
      <c r="E1209" s="116" t="s">
        <v>33</v>
      </c>
      <c r="F1209" s="116" t="s">
        <v>34</v>
      </c>
      <c r="G1209" s="116"/>
      <c r="H1209" s="116">
        <v>8</v>
      </c>
      <c r="I1209" s="116">
        <v>69.680000000000007</v>
      </c>
      <c r="J1209" s="116">
        <v>17.7</v>
      </c>
      <c r="K1209" s="116">
        <v>87.38</v>
      </c>
      <c r="L1209" s="123">
        <f t="shared" si="19"/>
        <v>87.38</v>
      </c>
      <c r="M1209" s="122"/>
    </row>
    <row r="1210" spans="1:13">
      <c r="A1210" s="116" t="s">
        <v>30</v>
      </c>
      <c r="B1210" s="116" t="s">
        <v>203</v>
      </c>
      <c r="C1210" s="116" t="s">
        <v>204</v>
      </c>
      <c r="D1210" s="116" t="s">
        <v>1476</v>
      </c>
      <c r="E1210" s="116" t="s">
        <v>35</v>
      </c>
      <c r="F1210" s="116" t="s">
        <v>210</v>
      </c>
      <c r="G1210" s="116" t="s">
        <v>211</v>
      </c>
      <c r="H1210" s="116">
        <v>3</v>
      </c>
      <c r="I1210" s="116">
        <v>27.87</v>
      </c>
      <c r="J1210" s="116">
        <v>0</v>
      </c>
      <c r="K1210" s="116">
        <v>27.87</v>
      </c>
      <c r="L1210" s="123">
        <f t="shared" si="19"/>
        <v>27.87</v>
      </c>
      <c r="M1210" s="122"/>
    </row>
    <row r="1211" spans="1:13">
      <c r="A1211" s="116" t="s">
        <v>30</v>
      </c>
      <c r="B1211" s="116" t="s">
        <v>203</v>
      </c>
      <c r="C1211" s="116" t="s">
        <v>204</v>
      </c>
      <c r="D1211" s="116" t="s">
        <v>1660</v>
      </c>
      <c r="E1211" s="116" t="s">
        <v>35</v>
      </c>
      <c r="F1211" s="116" t="s">
        <v>1411</v>
      </c>
      <c r="G1211" s="116" t="s">
        <v>1412</v>
      </c>
      <c r="H1211" s="116">
        <v>1</v>
      </c>
      <c r="I1211" s="116">
        <v>4.6100000000000003</v>
      </c>
      <c r="J1211" s="116">
        <v>0</v>
      </c>
      <c r="K1211" s="116">
        <v>4.6100000000000003</v>
      </c>
      <c r="L1211" s="123">
        <f t="shared" si="19"/>
        <v>4.6100000000000003</v>
      </c>
      <c r="M1211" s="122"/>
    </row>
    <row r="1212" spans="1:13">
      <c r="A1212" s="116" t="s">
        <v>30</v>
      </c>
      <c r="B1212" s="116" t="s">
        <v>203</v>
      </c>
      <c r="C1212" s="116" t="s">
        <v>204</v>
      </c>
      <c r="D1212" s="116" t="s">
        <v>1660</v>
      </c>
      <c r="E1212" s="116" t="s">
        <v>35</v>
      </c>
      <c r="F1212" s="116" t="s">
        <v>210</v>
      </c>
      <c r="G1212" s="116" t="s">
        <v>211</v>
      </c>
      <c r="H1212" s="116">
        <v>10</v>
      </c>
      <c r="I1212" s="116">
        <v>92.9</v>
      </c>
      <c r="J1212" s="116">
        <v>0</v>
      </c>
      <c r="K1212" s="116">
        <v>92.9</v>
      </c>
      <c r="L1212" s="123">
        <f t="shared" si="19"/>
        <v>92.9</v>
      </c>
      <c r="M1212" s="122"/>
    </row>
    <row r="1213" spans="1:13">
      <c r="A1213" s="116" t="s">
        <v>30</v>
      </c>
      <c r="B1213" s="116" t="s">
        <v>814</v>
      </c>
      <c r="C1213" s="116" t="s">
        <v>815</v>
      </c>
      <c r="D1213" s="116" t="s">
        <v>1660</v>
      </c>
      <c r="E1213" s="116" t="s">
        <v>33</v>
      </c>
      <c r="F1213" s="116" t="s">
        <v>34</v>
      </c>
      <c r="G1213" s="116"/>
      <c r="H1213" s="116">
        <v>8</v>
      </c>
      <c r="I1213" s="116">
        <v>69.680000000000007</v>
      </c>
      <c r="J1213" s="116">
        <v>22</v>
      </c>
      <c r="K1213" s="116">
        <v>91.68</v>
      </c>
      <c r="L1213" s="123">
        <f t="shared" si="19"/>
        <v>91.68</v>
      </c>
      <c r="M1213" s="122"/>
    </row>
    <row r="1214" spans="1:13">
      <c r="A1214" s="116" t="s">
        <v>30</v>
      </c>
      <c r="B1214" s="116" t="s">
        <v>814</v>
      </c>
      <c r="C1214" s="116" t="s">
        <v>815</v>
      </c>
      <c r="D1214" s="116" t="s">
        <v>1660</v>
      </c>
      <c r="E1214" s="116" t="s">
        <v>35</v>
      </c>
      <c r="F1214" s="116" t="s">
        <v>210</v>
      </c>
      <c r="G1214" s="116" t="s">
        <v>211</v>
      </c>
      <c r="H1214" s="116">
        <v>11</v>
      </c>
      <c r="I1214" s="116">
        <v>102.19</v>
      </c>
      <c r="J1214" s="116">
        <v>0</v>
      </c>
      <c r="K1214" s="116">
        <v>102.19</v>
      </c>
      <c r="L1214" s="123">
        <f t="shared" si="19"/>
        <v>102.19</v>
      </c>
      <c r="M1214" s="122"/>
    </row>
    <row r="1215" spans="1:13">
      <c r="A1215" s="116" t="s">
        <v>30</v>
      </c>
      <c r="B1215" s="116" t="s">
        <v>814</v>
      </c>
      <c r="C1215" s="116" t="s">
        <v>815</v>
      </c>
      <c r="D1215" s="116" t="s">
        <v>1660</v>
      </c>
      <c r="E1215" s="116" t="s">
        <v>35</v>
      </c>
      <c r="F1215" s="116" t="s">
        <v>644</v>
      </c>
      <c r="G1215" s="116" t="s">
        <v>645</v>
      </c>
      <c r="H1215" s="116">
        <v>2</v>
      </c>
      <c r="I1215" s="116">
        <v>4</v>
      </c>
      <c r="J1215" s="116">
        <v>0</v>
      </c>
      <c r="K1215" s="116">
        <v>4</v>
      </c>
      <c r="L1215" s="123">
        <f t="shared" si="19"/>
        <v>4</v>
      </c>
      <c r="M1215" s="122"/>
    </row>
    <row r="1216" spans="1:13">
      <c r="A1216" s="116" t="s">
        <v>30</v>
      </c>
      <c r="B1216" s="116" t="s">
        <v>1319</v>
      </c>
      <c r="C1216" s="116" t="s">
        <v>1320</v>
      </c>
      <c r="D1216" s="116" t="s">
        <v>1660</v>
      </c>
      <c r="E1216" s="116" t="s">
        <v>35</v>
      </c>
      <c r="F1216" s="116" t="s">
        <v>152</v>
      </c>
      <c r="G1216" s="116" t="s">
        <v>1093</v>
      </c>
      <c r="H1216" s="116">
        <v>1</v>
      </c>
      <c r="I1216" s="116">
        <v>4.0599999999999996</v>
      </c>
      <c r="J1216" s="116">
        <v>0</v>
      </c>
      <c r="K1216" s="116">
        <v>4.0599999999999996</v>
      </c>
      <c r="L1216" s="123">
        <f t="shared" si="19"/>
        <v>4.0599999999999996</v>
      </c>
      <c r="M1216" s="122"/>
    </row>
    <row r="1217" spans="1:13">
      <c r="A1217" s="116" t="s">
        <v>30</v>
      </c>
      <c r="B1217" s="116" t="s">
        <v>1319</v>
      </c>
      <c r="C1217" s="116" t="s">
        <v>1320</v>
      </c>
      <c r="D1217" s="116" t="s">
        <v>1660</v>
      </c>
      <c r="E1217" s="116" t="s">
        <v>35</v>
      </c>
      <c r="F1217" s="116" t="s">
        <v>53</v>
      </c>
      <c r="G1217" s="116" t="s">
        <v>1094</v>
      </c>
      <c r="H1217" s="116">
        <v>2</v>
      </c>
      <c r="I1217" s="116">
        <v>2.5</v>
      </c>
      <c r="J1217" s="116">
        <v>0</v>
      </c>
      <c r="K1217" s="116">
        <v>2.5</v>
      </c>
      <c r="L1217" s="123">
        <f t="shared" si="19"/>
        <v>2.5</v>
      </c>
      <c r="M1217" s="122"/>
    </row>
    <row r="1218" spans="1:13">
      <c r="A1218" s="116" t="s">
        <v>30</v>
      </c>
      <c r="B1218" s="116" t="s">
        <v>1319</v>
      </c>
      <c r="C1218" s="116" t="s">
        <v>1320</v>
      </c>
      <c r="D1218" s="116" t="s">
        <v>1660</v>
      </c>
      <c r="E1218" s="116" t="s">
        <v>35</v>
      </c>
      <c r="F1218" s="116" t="s">
        <v>644</v>
      </c>
      <c r="G1218" s="116" t="s">
        <v>645</v>
      </c>
      <c r="H1218" s="116">
        <v>1</v>
      </c>
      <c r="I1218" s="116">
        <v>2</v>
      </c>
      <c r="J1218" s="116">
        <v>0</v>
      </c>
      <c r="K1218" s="116">
        <v>2</v>
      </c>
      <c r="L1218" s="123">
        <f t="shared" si="19"/>
        <v>2</v>
      </c>
      <c r="M1218" s="122"/>
    </row>
    <row r="1219" spans="1:13">
      <c r="A1219" s="116" t="s">
        <v>30</v>
      </c>
      <c r="B1219" s="116" t="s">
        <v>1574</v>
      </c>
      <c r="C1219" s="116" t="s">
        <v>1575</v>
      </c>
      <c r="D1219" s="116" t="s">
        <v>1660</v>
      </c>
      <c r="E1219" s="116" t="s">
        <v>33</v>
      </c>
      <c r="F1219" s="116" t="s">
        <v>34</v>
      </c>
      <c r="G1219" s="116"/>
      <c r="H1219" s="116">
        <v>3</v>
      </c>
      <c r="I1219" s="116">
        <v>26.13</v>
      </c>
      <c r="J1219" s="116">
        <v>0</v>
      </c>
      <c r="K1219" s="116">
        <v>26.13</v>
      </c>
      <c r="L1219" s="123">
        <f t="shared" si="19"/>
        <v>26.13</v>
      </c>
      <c r="M1219" s="122"/>
    </row>
    <row r="1220" spans="1:13">
      <c r="A1220" s="116" t="s">
        <v>30</v>
      </c>
      <c r="B1220" s="116" t="s">
        <v>1574</v>
      </c>
      <c r="C1220" s="116" t="s">
        <v>1575</v>
      </c>
      <c r="D1220" s="116" t="s">
        <v>1660</v>
      </c>
      <c r="E1220" s="116" t="s">
        <v>35</v>
      </c>
      <c r="F1220" s="116" t="s">
        <v>210</v>
      </c>
      <c r="G1220" s="116" t="s">
        <v>211</v>
      </c>
      <c r="H1220" s="116">
        <v>3</v>
      </c>
      <c r="I1220" s="116">
        <v>27.87</v>
      </c>
      <c r="J1220" s="116">
        <v>0</v>
      </c>
      <c r="K1220" s="116">
        <v>27.87</v>
      </c>
      <c r="L1220" s="123">
        <f t="shared" si="19"/>
        <v>27.87</v>
      </c>
      <c r="M1220" s="122"/>
    </row>
    <row r="1221" spans="1:13">
      <c r="A1221" s="116" t="s">
        <v>30</v>
      </c>
      <c r="B1221" s="116" t="s">
        <v>1789</v>
      </c>
      <c r="C1221" s="116" t="s">
        <v>1790</v>
      </c>
      <c r="D1221" s="116" t="s">
        <v>1660</v>
      </c>
      <c r="E1221" s="116" t="s">
        <v>33</v>
      </c>
      <c r="F1221" s="116" t="s">
        <v>34</v>
      </c>
      <c r="G1221" s="116"/>
      <c r="H1221" s="116">
        <v>1</v>
      </c>
      <c r="I1221" s="116">
        <v>8.7100000000000009</v>
      </c>
      <c r="J1221" s="116">
        <v>0</v>
      </c>
      <c r="K1221" s="116">
        <v>8.7100000000000009</v>
      </c>
      <c r="L1221" s="123">
        <f t="shared" ref="L1221:L1270" si="20">K1221</f>
        <v>8.7100000000000009</v>
      </c>
      <c r="M1221" s="122"/>
    </row>
    <row r="1222" spans="1:13">
      <c r="A1222" s="116" t="s">
        <v>30</v>
      </c>
      <c r="B1222" s="116" t="s">
        <v>1789</v>
      </c>
      <c r="C1222" s="116" t="s">
        <v>1790</v>
      </c>
      <c r="D1222" s="116" t="s">
        <v>1660</v>
      </c>
      <c r="E1222" s="116" t="s">
        <v>35</v>
      </c>
      <c r="F1222" s="116" t="s">
        <v>644</v>
      </c>
      <c r="G1222" s="116" t="s">
        <v>645</v>
      </c>
      <c r="H1222" s="116">
        <v>1</v>
      </c>
      <c r="I1222" s="116">
        <v>2</v>
      </c>
      <c r="J1222" s="116">
        <v>0</v>
      </c>
      <c r="K1222" s="116">
        <v>2</v>
      </c>
      <c r="L1222" s="123">
        <f t="shared" si="20"/>
        <v>2</v>
      </c>
      <c r="M1222" s="122"/>
    </row>
    <row r="1223" spans="1:13">
      <c r="A1223" s="116" t="s">
        <v>30</v>
      </c>
      <c r="B1223" s="116" t="s">
        <v>1791</v>
      </c>
      <c r="C1223" s="116" t="s">
        <v>1792</v>
      </c>
      <c r="D1223" s="116" t="s">
        <v>1476</v>
      </c>
      <c r="E1223" s="116" t="s">
        <v>33</v>
      </c>
      <c r="F1223" s="116" t="s">
        <v>34</v>
      </c>
      <c r="G1223" s="116"/>
      <c r="H1223" s="116">
        <v>2</v>
      </c>
      <c r="I1223" s="116">
        <v>17.420000000000002</v>
      </c>
      <c r="J1223" s="116">
        <v>4</v>
      </c>
      <c r="K1223" s="116">
        <v>21.42</v>
      </c>
      <c r="L1223" s="123">
        <f t="shared" si="20"/>
        <v>21.42</v>
      </c>
      <c r="M1223" s="122"/>
    </row>
    <row r="1224" spans="1:13">
      <c r="A1224" s="116" t="s">
        <v>30</v>
      </c>
      <c r="B1224" s="116" t="s">
        <v>1791</v>
      </c>
      <c r="C1224" s="116" t="s">
        <v>1792</v>
      </c>
      <c r="D1224" s="116" t="s">
        <v>1660</v>
      </c>
      <c r="E1224" s="116" t="s">
        <v>33</v>
      </c>
      <c r="F1224" s="116" t="s">
        <v>34</v>
      </c>
      <c r="G1224" s="116"/>
      <c r="H1224" s="116">
        <v>4</v>
      </c>
      <c r="I1224" s="116">
        <v>34.840000000000003</v>
      </c>
      <c r="J1224" s="116">
        <v>2</v>
      </c>
      <c r="K1224" s="116">
        <v>36.840000000000003</v>
      </c>
      <c r="L1224" s="123">
        <f t="shared" si="20"/>
        <v>36.840000000000003</v>
      </c>
      <c r="M1224" s="122"/>
    </row>
    <row r="1225" spans="1:13">
      <c r="A1225" s="116" t="s">
        <v>30</v>
      </c>
      <c r="B1225" s="116" t="s">
        <v>1791</v>
      </c>
      <c r="C1225" s="116" t="s">
        <v>1792</v>
      </c>
      <c r="D1225" s="116" t="s">
        <v>1476</v>
      </c>
      <c r="E1225" s="116" t="s">
        <v>35</v>
      </c>
      <c r="F1225" s="116" t="s">
        <v>210</v>
      </c>
      <c r="G1225" s="116" t="s">
        <v>211</v>
      </c>
      <c r="H1225" s="116">
        <v>3</v>
      </c>
      <c r="I1225" s="116">
        <v>27.87</v>
      </c>
      <c r="J1225" s="116">
        <v>0</v>
      </c>
      <c r="K1225" s="116">
        <v>27.87</v>
      </c>
      <c r="L1225" s="123">
        <f t="shared" si="20"/>
        <v>27.87</v>
      </c>
      <c r="M1225" s="122"/>
    </row>
    <row r="1226" spans="1:13">
      <c r="A1226" s="116" t="s">
        <v>30</v>
      </c>
      <c r="B1226" s="116" t="s">
        <v>1791</v>
      </c>
      <c r="C1226" s="116" t="s">
        <v>1792</v>
      </c>
      <c r="D1226" s="116" t="s">
        <v>1660</v>
      </c>
      <c r="E1226" s="116" t="s">
        <v>35</v>
      </c>
      <c r="F1226" s="116" t="s">
        <v>152</v>
      </c>
      <c r="G1226" s="116" t="s">
        <v>1093</v>
      </c>
      <c r="H1226" s="116">
        <v>1</v>
      </c>
      <c r="I1226" s="116">
        <v>4.0599999999999996</v>
      </c>
      <c r="J1226" s="116">
        <v>0</v>
      </c>
      <c r="K1226" s="116">
        <v>4.0599999999999996</v>
      </c>
      <c r="L1226" s="123">
        <f t="shared" si="20"/>
        <v>4.0599999999999996</v>
      </c>
      <c r="M1226" s="122"/>
    </row>
    <row r="1227" spans="1:13">
      <c r="A1227" s="116" t="s">
        <v>30</v>
      </c>
      <c r="B1227" s="116" t="s">
        <v>1791</v>
      </c>
      <c r="C1227" s="116" t="s">
        <v>1792</v>
      </c>
      <c r="D1227" s="116" t="s">
        <v>1660</v>
      </c>
      <c r="E1227" s="116" t="s">
        <v>35</v>
      </c>
      <c r="F1227" s="116" t="s">
        <v>324</v>
      </c>
      <c r="G1227" s="116" t="s">
        <v>325</v>
      </c>
      <c r="H1227" s="116">
        <v>1</v>
      </c>
      <c r="I1227" s="116">
        <v>11.68</v>
      </c>
      <c r="J1227" s="116">
        <v>0</v>
      </c>
      <c r="K1227" s="116">
        <v>11.68</v>
      </c>
      <c r="L1227" s="123">
        <f t="shared" si="20"/>
        <v>11.68</v>
      </c>
      <c r="M1227" s="122"/>
    </row>
    <row r="1228" spans="1:13">
      <c r="A1228" s="116" t="s">
        <v>30</v>
      </c>
      <c r="B1228" s="116" t="s">
        <v>1791</v>
      </c>
      <c r="C1228" s="116" t="s">
        <v>1792</v>
      </c>
      <c r="D1228" s="116" t="s">
        <v>1660</v>
      </c>
      <c r="E1228" s="116" t="s">
        <v>35</v>
      </c>
      <c r="F1228" s="116" t="s">
        <v>210</v>
      </c>
      <c r="G1228" s="116" t="s">
        <v>211</v>
      </c>
      <c r="H1228" s="116">
        <v>7</v>
      </c>
      <c r="I1228" s="116">
        <v>65.03</v>
      </c>
      <c r="J1228" s="116">
        <v>0</v>
      </c>
      <c r="K1228" s="116">
        <v>65.03</v>
      </c>
      <c r="L1228" s="123">
        <f t="shared" si="20"/>
        <v>65.03</v>
      </c>
      <c r="M1228" s="122"/>
    </row>
    <row r="1229" spans="1:13">
      <c r="A1229" s="116" t="s">
        <v>30</v>
      </c>
      <c r="B1229" s="116" t="s">
        <v>1791</v>
      </c>
      <c r="C1229" s="116" t="s">
        <v>1792</v>
      </c>
      <c r="D1229" s="116" t="s">
        <v>1660</v>
      </c>
      <c r="E1229" s="116" t="s">
        <v>35</v>
      </c>
      <c r="F1229" s="116" t="s">
        <v>53</v>
      </c>
      <c r="G1229" s="116" t="s">
        <v>1094</v>
      </c>
      <c r="H1229" s="116">
        <v>4</v>
      </c>
      <c r="I1229" s="116">
        <v>5</v>
      </c>
      <c r="J1229" s="116">
        <v>0</v>
      </c>
      <c r="K1229" s="116">
        <v>5</v>
      </c>
      <c r="L1229" s="123">
        <f t="shared" si="20"/>
        <v>5</v>
      </c>
      <c r="M1229" s="122"/>
    </row>
    <row r="1230" spans="1:13">
      <c r="A1230" s="116" t="s">
        <v>30</v>
      </c>
      <c r="B1230" s="116" t="s">
        <v>1043</v>
      </c>
      <c r="C1230" s="116" t="s">
        <v>1044</v>
      </c>
      <c r="D1230" s="116" t="s">
        <v>1660</v>
      </c>
      <c r="E1230" s="116" t="s">
        <v>33</v>
      </c>
      <c r="F1230" s="116" t="s">
        <v>34</v>
      </c>
      <c r="G1230" s="116"/>
      <c r="H1230" s="116">
        <v>7</v>
      </c>
      <c r="I1230" s="116">
        <v>60.97</v>
      </c>
      <c r="J1230" s="116">
        <v>12</v>
      </c>
      <c r="K1230" s="116">
        <v>72.97</v>
      </c>
      <c r="L1230" s="123">
        <f t="shared" si="20"/>
        <v>72.97</v>
      </c>
      <c r="M1230" s="122"/>
    </row>
    <row r="1231" spans="1:13">
      <c r="A1231" s="116" t="s">
        <v>30</v>
      </c>
      <c r="B1231" s="116" t="s">
        <v>1043</v>
      </c>
      <c r="C1231" s="116" t="s">
        <v>1044</v>
      </c>
      <c r="D1231" s="116" t="s">
        <v>1660</v>
      </c>
      <c r="E1231" s="116" t="s">
        <v>35</v>
      </c>
      <c r="F1231" s="116" t="s">
        <v>210</v>
      </c>
      <c r="G1231" s="116" t="s">
        <v>211</v>
      </c>
      <c r="H1231" s="116">
        <v>7</v>
      </c>
      <c r="I1231" s="116">
        <v>65.03</v>
      </c>
      <c r="J1231" s="116">
        <v>0</v>
      </c>
      <c r="K1231" s="116">
        <v>65.03</v>
      </c>
      <c r="L1231" s="123">
        <f t="shared" si="20"/>
        <v>65.03</v>
      </c>
      <c r="M1231" s="122"/>
    </row>
    <row r="1232" spans="1:13">
      <c r="A1232" s="116" t="s">
        <v>30</v>
      </c>
      <c r="B1232" s="116" t="s">
        <v>1045</v>
      </c>
      <c r="C1232" s="116" t="s">
        <v>1046</v>
      </c>
      <c r="D1232" s="116" t="s">
        <v>1660</v>
      </c>
      <c r="E1232" s="116" t="s">
        <v>33</v>
      </c>
      <c r="F1232" s="116" t="s">
        <v>34</v>
      </c>
      <c r="G1232" s="116"/>
      <c r="H1232" s="116">
        <v>3</v>
      </c>
      <c r="I1232" s="116">
        <v>26.13</v>
      </c>
      <c r="J1232" s="116">
        <v>2</v>
      </c>
      <c r="K1232" s="116">
        <v>28.13</v>
      </c>
      <c r="L1232" s="123">
        <f t="shared" si="20"/>
        <v>28.13</v>
      </c>
      <c r="M1232" s="122"/>
    </row>
    <row r="1233" spans="1:13">
      <c r="A1233" s="116" t="s">
        <v>30</v>
      </c>
      <c r="B1233" s="116" t="s">
        <v>1045</v>
      </c>
      <c r="C1233" s="116" t="s">
        <v>1046</v>
      </c>
      <c r="D1233" s="116" t="s">
        <v>1660</v>
      </c>
      <c r="E1233" s="116" t="s">
        <v>35</v>
      </c>
      <c r="F1233" s="116" t="s">
        <v>210</v>
      </c>
      <c r="G1233" s="116" t="s">
        <v>211</v>
      </c>
      <c r="H1233" s="116">
        <v>4</v>
      </c>
      <c r="I1233" s="116">
        <v>37.159999999999997</v>
      </c>
      <c r="J1233" s="116">
        <v>0</v>
      </c>
      <c r="K1233" s="116">
        <v>37.159999999999997</v>
      </c>
      <c r="L1233" s="123">
        <f t="shared" si="20"/>
        <v>37.159999999999997</v>
      </c>
      <c r="M1233" s="122"/>
    </row>
    <row r="1234" spans="1:13">
      <c r="A1234" s="116" t="s">
        <v>30</v>
      </c>
      <c r="B1234" s="116" t="s">
        <v>1793</v>
      </c>
      <c r="C1234" s="116" t="s">
        <v>1794</v>
      </c>
      <c r="D1234" s="116" t="s">
        <v>1660</v>
      </c>
      <c r="E1234" s="116" t="s">
        <v>33</v>
      </c>
      <c r="F1234" s="116" t="s">
        <v>34</v>
      </c>
      <c r="G1234" s="116"/>
      <c r="H1234" s="116">
        <v>2</v>
      </c>
      <c r="I1234" s="116">
        <v>17.420000000000002</v>
      </c>
      <c r="J1234" s="116">
        <v>0</v>
      </c>
      <c r="K1234" s="116">
        <v>17.420000000000002</v>
      </c>
      <c r="L1234" s="123">
        <f t="shared" si="20"/>
        <v>17.420000000000002</v>
      </c>
      <c r="M1234" s="122"/>
    </row>
    <row r="1235" spans="1:13">
      <c r="A1235" s="116" t="s">
        <v>30</v>
      </c>
      <c r="B1235" s="116" t="s">
        <v>1793</v>
      </c>
      <c r="C1235" s="116" t="s">
        <v>1794</v>
      </c>
      <c r="D1235" s="116" t="s">
        <v>1660</v>
      </c>
      <c r="E1235" s="116" t="s">
        <v>35</v>
      </c>
      <c r="F1235" s="116" t="s">
        <v>210</v>
      </c>
      <c r="G1235" s="116" t="s">
        <v>211</v>
      </c>
      <c r="H1235" s="116">
        <v>2</v>
      </c>
      <c r="I1235" s="116">
        <v>18.579999999999998</v>
      </c>
      <c r="J1235" s="116">
        <v>0</v>
      </c>
      <c r="K1235" s="116">
        <v>18.579999999999998</v>
      </c>
      <c r="L1235" s="123">
        <f t="shared" si="20"/>
        <v>18.579999999999998</v>
      </c>
      <c r="M1235" s="122"/>
    </row>
    <row r="1236" spans="1:13">
      <c r="A1236" s="116" t="s">
        <v>30</v>
      </c>
      <c r="B1236" s="116" t="s">
        <v>816</v>
      </c>
      <c r="C1236" s="116" t="s">
        <v>817</v>
      </c>
      <c r="D1236" s="116" t="s">
        <v>1476</v>
      </c>
      <c r="E1236" s="116" t="s">
        <v>33</v>
      </c>
      <c r="F1236" s="116" t="s">
        <v>34</v>
      </c>
      <c r="G1236" s="116"/>
      <c r="H1236" s="116">
        <v>1</v>
      </c>
      <c r="I1236" s="116">
        <v>8.7100000000000009</v>
      </c>
      <c r="J1236" s="116">
        <v>0</v>
      </c>
      <c r="K1236" s="116">
        <v>8.7100000000000009</v>
      </c>
      <c r="L1236" s="123">
        <f t="shared" si="20"/>
        <v>8.7100000000000009</v>
      </c>
      <c r="M1236" s="122"/>
    </row>
    <row r="1237" spans="1:13">
      <c r="A1237" s="116" t="s">
        <v>30</v>
      </c>
      <c r="B1237" s="116" t="s">
        <v>816</v>
      </c>
      <c r="C1237" s="116" t="s">
        <v>817</v>
      </c>
      <c r="D1237" s="116" t="s">
        <v>1660</v>
      </c>
      <c r="E1237" s="116" t="s">
        <v>33</v>
      </c>
      <c r="F1237" s="116" t="s">
        <v>34</v>
      </c>
      <c r="G1237" s="116"/>
      <c r="H1237" s="116">
        <v>1</v>
      </c>
      <c r="I1237" s="116">
        <v>8.7100000000000009</v>
      </c>
      <c r="J1237" s="116">
        <v>0</v>
      </c>
      <c r="K1237" s="116">
        <v>8.7100000000000009</v>
      </c>
      <c r="L1237" s="123">
        <f t="shared" si="20"/>
        <v>8.7100000000000009</v>
      </c>
      <c r="M1237" s="122"/>
    </row>
    <row r="1238" spans="1:13">
      <c r="A1238" s="116" t="s">
        <v>30</v>
      </c>
      <c r="B1238" s="116" t="s">
        <v>816</v>
      </c>
      <c r="C1238" s="116" t="s">
        <v>817</v>
      </c>
      <c r="D1238" s="116" t="s">
        <v>1476</v>
      </c>
      <c r="E1238" s="116" t="s">
        <v>35</v>
      </c>
      <c r="F1238" s="116" t="s">
        <v>210</v>
      </c>
      <c r="G1238" s="116" t="s">
        <v>211</v>
      </c>
      <c r="H1238" s="116">
        <v>2</v>
      </c>
      <c r="I1238" s="116">
        <v>18.579999999999998</v>
      </c>
      <c r="J1238" s="116">
        <v>0</v>
      </c>
      <c r="K1238" s="116">
        <v>18.579999999999998</v>
      </c>
      <c r="L1238" s="123">
        <f t="shared" si="20"/>
        <v>18.579999999999998</v>
      </c>
      <c r="M1238" s="122"/>
    </row>
    <row r="1239" spans="1:13">
      <c r="A1239" s="116" t="s">
        <v>30</v>
      </c>
      <c r="B1239" s="116" t="s">
        <v>816</v>
      </c>
      <c r="C1239" s="116" t="s">
        <v>817</v>
      </c>
      <c r="D1239" s="116" t="s">
        <v>1660</v>
      </c>
      <c r="E1239" s="116" t="s">
        <v>35</v>
      </c>
      <c r="F1239" s="116" t="s">
        <v>210</v>
      </c>
      <c r="G1239" s="116" t="s">
        <v>211</v>
      </c>
      <c r="H1239" s="116">
        <v>2</v>
      </c>
      <c r="I1239" s="116">
        <v>18.579999999999998</v>
      </c>
      <c r="J1239" s="116">
        <v>0</v>
      </c>
      <c r="K1239" s="116">
        <v>18.579999999999998</v>
      </c>
      <c r="L1239" s="123">
        <f t="shared" si="20"/>
        <v>18.579999999999998</v>
      </c>
      <c r="M1239" s="122"/>
    </row>
    <row r="1240" spans="1:13">
      <c r="A1240" s="116" t="s">
        <v>30</v>
      </c>
      <c r="B1240" s="116" t="s">
        <v>294</v>
      </c>
      <c r="C1240" s="116" t="s">
        <v>295</v>
      </c>
      <c r="D1240" s="116" t="s">
        <v>1660</v>
      </c>
      <c r="E1240" s="116" t="s">
        <v>33</v>
      </c>
      <c r="F1240" s="116" t="s">
        <v>34</v>
      </c>
      <c r="G1240" s="116"/>
      <c r="H1240" s="116">
        <v>16</v>
      </c>
      <c r="I1240" s="116">
        <v>139.36000000000001</v>
      </c>
      <c r="J1240" s="116">
        <v>0</v>
      </c>
      <c r="K1240" s="116">
        <v>139.36000000000001</v>
      </c>
      <c r="L1240" s="123">
        <f t="shared" si="20"/>
        <v>139.36000000000001</v>
      </c>
      <c r="M1240" s="122"/>
    </row>
    <row r="1241" spans="1:13">
      <c r="A1241" s="116" t="s">
        <v>30</v>
      </c>
      <c r="B1241" s="116" t="s">
        <v>294</v>
      </c>
      <c r="C1241" s="116" t="s">
        <v>295</v>
      </c>
      <c r="D1241" s="116" t="s">
        <v>1660</v>
      </c>
      <c r="E1241" s="116" t="s">
        <v>35</v>
      </c>
      <c r="F1241" s="116" t="s">
        <v>210</v>
      </c>
      <c r="G1241" s="116" t="s">
        <v>211</v>
      </c>
      <c r="H1241" s="116">
        <v>18</v>
      </c>
      <c r="I1241" s="116">
        <v>167.22</v>
      </c>
      <c r="J1241" s="116">
        <v>0</v>
      </c>
      <c r="K1241" s="116">
        <v>167.22</v>
      </c>
      <c r="L1241" s="123">
        <f t="shared" si="20"/>
        <v>167.22</v>
      </c>
      <c r="M1241" s="122"/>
    </row>
    <row r="1242" spans="1:13">
      <c r="A1242" s="116" t="s">
        <v>30</v>
      </c>
      <c r="B1242" s="116" t="s">
        <v>294</v>
      </c>
      <c r="C1242" s="116" t="s">
        <v>295</v>
      </c>
      <c r="D1242" s="116" t="s">
        <v>1660</v>
      </c>
      <c r="E1242" s="116" t="s">
        <v>35</v>
      </c>
      <c r="F1242" s="116" t="s">
        <v>68</v>
      </c>
      <c r="G1242" s="116" t="s">
        <v>69</v>
      </c>
      <c r="H1242" s="116">
        <v>3</v>
      </c>
      <c r="I1242" s="116">
        <v>5.49</v>
      </c>
      <c r="J1242" s="116">
        <v>0</v>
      </c>
      <c r="K1242" s="116">
        <v>5.49</v>
      </c>
      <c r="L1242" s="123">
        <f t="shared" si="20"/>
        <v>5.49</v>
      </c>
      <c r="M1242" s="122"/>
    </row>
    <row r="1243" spans="1:13">
      <c r="A1243" s="116" t="s">
        <v>30</v>
      </c>
      <c r="B1243" s="116" t="s">
        <v>294</v>
      </c>
      <c r="C1243" s="116" t="s">
        <v>295</v>
      </c>
      <c r="D1243" s="116" t="s">
        <v>1660</v>
      </c>
      <c r="E1243" s="116" t="s">
        <v>35</v>
      </c>
      <c r="F1243" s="116" t="s">
        <v>82</v>
      </c>
      <c r="G1243" s="116" t="s">
        <v>83</v>
      </c>
      <c r="H1243" s="116">
        <v>3</v>
      </c>
      <c r="I1243" s="116">
        <v>18.18</v>
      </c>
      <c r="J1243" s="116">
        <v>0</v>
      </c>
      <c r="K1243" s="116">
        <v>18.18</v>
      </c>
      <c r="L1243" s="123">
        <f t="shared" si="20"/>
        <v>18.18</v>
      </c>
      <c r="M1243" s="122"/>
    </row>
    <row r="1244" spans="1:13">
      <c r="A1244" s="116" t="s">
        <v>30</v>
      </c>
      <c r="B1244" s="116" t="s">
        <v>294</v>
      </c>
      <c r="C1244" s="116" t="s">
        <v>295</v>
      </c>
      <c r="D1244" s="116" t="s">
        <v>1660</v>
      </c>
      <c r="E1244" s="116" t="s">
        <v>35</v>
      </c>
      <c r="F1244" s="116" t="s">
        <v>67</v>
      </c>
      <c r="G1244" s="116" t="s">
        <v>739</v>
      </c>
      <c r="H1244" s="116">
        <v>2</v>
      </c>
      <c r="I1244" s="116">
        <v>22.68</v>
      </c>
      <c r="J1244" s="116">
        <v>0</v>
      </c>
      <c r="K1244" s="116">
        <v>22.68</v>
      </c>
      <c r="L1244" s="123">
        <f t="shared" si="20"/>
        <v>22.68</v>
      </c>
      <c r="M1244" s="122"/>
    </row>
    <row r="1245" spans="1:13">
      <c r="A1245" s="116" t="s">
        <v>30</v>
      </c>
      <c r="B1245" s="116" t="s">
        <v>294</v>
      </c>
      <c r="C1245" s="116" t="s">
        <v>295</v>
      </c>
      <c r="D1245" s="116" t="s">
        <v>1660</v>
      </c>
      <c r="E1245" s="116" t="s">
        <v>35</v>
      </c>
      <c r="F1245" s="116" t="s">
        <v>404</v>
      </c>
      <c r="G1245" s="116" t="s">
        <v>405</v>
      </c>
      <c r="H1245" s="116">
        <v>1</v>
      </c>
      <c r="I1245" s="116">
        <v>6.45</v>
      </c>
      <c r="J1245" s="116">
        <v>0</v>
      </c>
      <c r="K1245" s="116">
        <v>6.45</v>
      </c>
      <c r="L1245" s="123">
        <f t="shared" si="20"/>
        <v>6.45</v>
      </c>
      <c r="M1245" s="122"/>
    </row>
    <row r="1246" spans="1:13">
      <c r="A1246" s="116" t="s">
        <v>30</v>
      </c>
      <c r="B1246" s="116" t="s">
        <v>702</v>
      </c>
      <c r="C1246" s="116" t="s">
        <v>703</v>
      </c>
      <c r="D1246" s="116" t="s">
        <v>1476</v>
      </c>
      <c r="E1246" s="116" t="s">
        <v>33</v>
      </c>
      <c r="F1246" s="116" t="s">
        <v>34</v>
      </c>
      <c r="G1246" s="116"/>
      <c r="H1246" s="116">
        <v>1</v>
      </c>
      <c r="I1246" s="116">
        <v>8.7100000000000009</v>
      </c>
      <c r="J1246" s="116">
        <v>0</v>
      </c>
      <c r="K1246" s="116">
        <v>8.7100000000000009</v>
      </c>
      <c r="L1246" s="123">
        <f t="shared" si="20"/>
        <v>8.7100000000000009</v>
      </c>
      <c r="M1246" s="122"/>
    </row>
    <row r="1247" spans="1:13">
      <c r="A1247" s="116" t="s">
        <v>30</v>
      </c>
      <c r="B1247" s="116" t="s">
        <v>702</v>
      </c>
      <c r="C1247" s="116" t="s">
        <v>703</v>
      </c>
      <c r="D1247" s="116" t="s">
        <v>1660</v>
      </c>
      <c r="E1247" s="116" t="s">
        <v>33</v>
      </c>
      <c r="F1247" s="116" t="s">
        <v>34</v>
      </c>
      <c r="G1247" s="116"/>
      <c r="H1247" s="116">
        <v>4</v>
      </c>
      <c r="I1247" s="116">
        <v>34.840000000000003</v>
      </c>
      <c r="J1247" s="116">
        <v>0</v>
      </c>
      <c r="K1247" s="116">
        <v>34.840000000000003</v>
      </c>
      <c r="L1247" s="123">
        <f t="shared" si="20"/>
        <v>34.840000000000003</v>
      </c>
      <c r="M1247" s="122"/>
    </row>
    <row r="1248" spans="1:13">
      <c r="A1248" s="116" t="s">
        <v>30</v>
      </c>
      <c r="B1248" s="116" t="s">
        <v>702</v>
      </c>
      <c r="C1248" s="116" t="s">
        <v>703</v>
      </c>
      <c r="D1248" s="116" t="s">
        <v>1660</v>
      </c>
      <c r="E1248" s="116" t="s">
        <v>35</v>
      </c>
      <c r="F1248" s="116" t="s">
        <v>210</v>
      </c>
      <c r="G1248" s="116" t="s">
        <v>211</v>
      </c>
      <c r="H1248" s="116">
        <v>4</v>
      </c>
      <c r="I1248" s="116">
        <v>37.159999999999997</v>
      </c>
      <c r="J1248" s="116">
        <v>0</v>
      </c>
      <c r="K1248" s="116">
        <v>37.159999999999997</v>
      </c>
      <c r="L1248" s="123">
        <f t="shared" si="20"/>
        <v>37.159999999999997</v>
      </c>
      <c r="M1248" s="122"/>
    </row>
    <row r="1249" spans="1:13">
      <c r="A1249" s="116" t="s">
        <v>30</v>
      </c>
      <c r="B1249" s="116" t="s">
        <v>702</v>
      </c>
      <c r="C1249" s="116" t="s">
        <v>703</v>
      </c>
      <c r="D1249" s="116" t="s">
        <v>1660</v>
      </c>
      <c r="E1249" s="116" t="s">
        <v>35</v>
      </c>
      <c r="F1249" s="116" t="s">
        <v>389</v>
      </c>
      <c r="G1249" s="116" t="s">
        <v>741</v>
      </c>
      <c r="H1249" s="116">
        <v>1</v>
      </c>
      <c r="I1249" s="116">
        <v>12.36</v>
      </c>
      <c r="J1249" s="116">
        <v>0</v>
      </c>
      <c r="K1249" s="116">
        <v>12.36</v>
      </c>
      <c r="L1249" s="123">
        <f t="shared" si="20"/>
        <v>12.36</v>
      </c>
      <c r="M1249" s="122"/>
    </row>
    <row r="1250" spans="1:13">
      <c r="A1250" s="116" t="s">
        <v>30</v>
      </c>
      <c r="B1250" s="116" t="s">
        <v>702</v>
      </c>
      <c r="C1250" s="116" t="s">
        <v>703</v>
      </c>
      <c r="D1250" s="116" t="s">
        <v>1660</v>
      </c>
      <c r="E1250" s="116" t="s">
        <v>35</v>
      </c>
      <c r="F1250" s="116" t="s">
        <v>404</v>
      </c>
      <c r="G1250" s="116" t="s">
        <v>405</v>
      </c>
      <c r="H1250" s="116">
        <v>1</v>
      </c>
      <c r="I1250" s="116">
        <v>6.45</v>
      </c>
      <c r="J1250" s="116">
        <v>0</v>
      </c>
      <c r="K1250" s="116">
        <v>6.45</v>
      </c>
      <c r="L1250" s="123">
        <f t="shared" si="20"/>
        <v>6.45</v>
      </c>
      <c r="M1250" s="122"/>
    </row>
    <row r="1251" spans="1:13">
      <c r="A1251" s="116" t="s">
        <v>30</v>
      </c>
      <c r="B1251" s="116" t="s">
        <v>1576</v>
      </c>
      <c r="C1251" s="116" t="s">
        <v>1577</v>
      </c>
      <c r="D1251" s="116" t="s">
        <v>1476</v>
      </c>
      <c r="E1251" s="116" t="s">
        <v>33</v>
      </c>
      <c r="F1251" s="116" t="s">
        <v>34</v>
      </c>
      <c r="G1251" s="116"/>
      <c r="H1251" s="116">
        <v>1</v>
      </c>
      <c r="I1251" s="116">
        <v>8.7100000000000009</v>
      </c>
      <c r="J1251" s="116">
        <v>2</v>
      </c>
      <c r="K1251" s="116">
        <v>10.71</v>
      </c>
      <c r="L1251" s="123">
        <f t="shared" si="20"/>
        <v>10.71</v>
      </c>
      <c r="M1251" s="122"/>
    </row>
    <row r="1252" spans="1:13">
      <c r="A1252" s="116" t="s">
        <v>30</v>
      </c>
      <c r="B1252" s="116" t="s">
        <v>1576</v>
      </c>
      <c r="C1252" s="116" t="s">
        <v>1577</v>
      </c>
      <c r="D1252" s="116" t="s">
        <v>1476</v>
      </c>
      <c r="E1252" s="116" t="s">
        <v>35</v>
      </c>
      <c r="F1252" s="116" t="s">
        <v>210</v>
      </c>
      <c r="G1252" s="116" t="s">
        <v>211</v>
      </c>
      <c r="H1252" s="116">
        <v>1</v>
      </c>
      <c r="I1252" s="116">
        <v>9.2899999999999991</v>
      </c>
      <c r="J1252" s="116">
        <v>0</v>
      </c>
      <c r="K1252" s="116">
        <v>9.2899999999999991</v>
      </c>
      <c r="L1252" s="123">
        <f t="shared" si="20"/>
        <v>9.2899999999999991</v>
      </c>
      <c r="M1252" s="122"/>
    </row>
    <row r="1253" spans="1:13">
      <c r="A1253" s="116" t="s">
        <v>30</v>
      </c>
      <c r="B1253" s="116" t="s">
        <v>1047</v>
      </c>
      <c r="C1253" s="116" t="s">
        <v>1048</v>
      </c>
      <c r="D1253" s="116" t="s">
        <v>1660</v>
      </c>
      <c r="E1253" s="116" t="s">
        <v>33</v>
      </c>
      <c r="F1253" s="116" t="s">
        <v>34</v>
      </c>
      <c r="G1253" s="116"/>
      <c r="H1253" s="116">
        <v>3</v>
      </c>
      <c r="I1253" s="116">
        <v>26.13</v>
      </c>
      <c r="J1253" s="116">
        <v>0</v>
      </c>
      <c r="K1253" s="116">
        <v>26.13</v>
      </c>
      <c r="L1253" s="123">
        <f t="shared" si="20"/>
        <v>26.13</v>
      </c>
      <c r="M1253" s="122"/>
    </row>
    <row r="1254" spans="1:13">
      <c r="A1254" s="116" t="s">
        <v>30</v>
      </c>
      <c r="B1254" s="116" t="s">
        <v>1047</v>
      </c>
      <c r="C1254" s="116" t="s">
        <v>1048</v>
      </c>
      <c r="D1254" s="116" t="s">
        <v>1660</v>
      </c>
      <c r="E1254" s="116" t="s">
        <v>35</v>
      </c>
      <c r="F1254" s="116" t="s">
        <v>210</v>
      </c>
      <c r="G1254" s="116" t="s">
        <v>211</v>
      </c>
      <c r="H1254" s="116">
        <v>3</v>
      </c>
      <c r="I1254" s="116">
        <v>27.87</v>
      </c>
      <c r="J1254" s="116">
        <v>0</v>
      </c>
      <c r="K1254" s="116">
        <v>27.87</v>
      </c>
      <c r="L1254" s="123">
        <f t="shared" si="20"/>
        <v>27.87</v>
      </c>
      <c r="M1254" s="122"/>
    </row>
    <row r="1255" spans="1:13">
      <c r="A1255" s="116" t="s">
        <v>30</v>
      </c>
      <c r="B1255" s="116" t="s">
        <v>1795</v>
      </c>
      <c r="C1255" s="116" t="s">
        <v>1796</v>
      </c>
      <c r="D1255" s="116" t="s">
        <v>1660</v>
      </c>
      <c r="E1255" s="116" t="s">
        <v>33</v>
      </c>
      <c r="F1255" s="116" t="s">
        <v>34</v>
      </c>
      <c r="G1255" s="116"/>
      <c r="H1255" s="116">
        <v>1</v>
      </c>
      <c r="I1255" s="116">
        <v>8.7100000000000009</v>
      </c>
      <c r="J1255" s="116">
        <v>0</v>
      </c>
      <c r="K1255" s="116">
        <v>8.7100000000000009</v>
      </c>
      <c r="L1255" s="123">
        <f t="shared" si="20"/>
        <v>8.7100000000000009</v>
      </c>
      <c r="M1255" s="122"/>
    </row>
    <row r="1256" spans="1:13">
      <c r="A1256" s="116" t="s">
        <v>30</v>
      </c>
      <c r="B1256" s="116" t="s">
        <v>1795</v>
      </c>
      <c r="C1256" s="116" t="s">
        <v>1796</v>
      </c>
      <c r="D1256" s="116" t="s">
        <v>1660</v>
      </c>
      <c r="E1256" s="116" t="s">
        <v>35</v>
      </c>
      <c r="F1256" s="116" t="s">
        <v>210</v>
      </c>
      <c r="G1256" s="116" t="s">
        <v>211</v>
      </c>
      <c r="H1256" s="116">
        <v>1</v>
      </c>
      <c r="I1256" s="116">
        <v>9.2899999999999991</v>
      </c>
      <c r="J1256" s="116">
        <v>0</v>
      </c>
      <c r="K1256" s="116">
        <v>9.2899999999999991</v>
      </c>
      <c r="L1256" s="123">
        <f t="shared" si="20"/>
        <v>9.2899999999999991</v>
      </c>
      <c r="M1256" s="122"/>
    </row>
    <row r="1257" spans="1:13">
      <c r="A1257" s="116" t="s">
        <v>30</v>
      </c>
      <c r="B1257" s="116" t="s">
        <v>845</v>
      </c>
      <c r="C1257" s="116" t="s">
        <v>846</v>
      </c>
      <c r="D1257" s="116" t="s">
        <v>1660</v>
      </c>
      <c r="E1257" s="116" t="s">
        <v>35</v>
      </c>
      <c r="F1257" s="116" t="s">
        <v>152</v>
      </c>
      <c r="G1257" s="116" t="s">
        <v>1093</v>
      </c>
      <c r="H1257" s="116">
        <v>1</v>
      </c>
      <c r="I1257" s="116">
        <v>4.0599999999999996</v>
      </c>
      <c r="J1257" s="116">
        <v>0</v>
      </c>
      <c r="K1257" s="116">
        <v>4.0599999999999996</v>
      </c>
      <c r="L1257" s="123">
        <f t="shared" si="20"/>
        <v>4.0599999999999996</v>
      </c>
      <c r="M1257" s="122"/>
    </row>
    <row r="1258" spans="1:13">
      <c r="A1258" s="116" t="s">
        <v>30</v>
      </c>
      <c r="B1258" s="116" t="s">
        <v>845</v>
      </c>
      <c r="C1258" s="116" t="s">
        <v>846</v>
      </c>
      <c r="D1258" s="116" t="s">
        <v>1660</v>
      </c>
      <c r="E1258" s="116" t="s">
        <v>35</v>
      </c>
      <c r="F1258" s="116" t="s">
        <v>210</v>
      </c>
      <c r="G1258" s="116" t="s">
        <v>211</v>
      </c>
      <c r="H1258" s="116">
        <v>1</v>
      </c>
      <c r="I1258" s="116">
        <v>9.2899999999999991</v>
      </c>
      <c r="J1258" s="116">
        <v>0</v>
      </c>
      <c r="K1258" s="116">
        <v>9.2899999999999991</v>
      </c>
      <c r="L1258" s="123">
        <f t="shared" si="20"/>
        <v>9.2899999999999991</v>
      </c>
      <c r="M1258" s="122"/>
    </row>
    <row r="1259" spans="1:13">
      <c r="A1259" s="116" t="s">
        <v>30</v>
      </c>
      <c r="B1259" s="116" t="s">
        <v>845</v>
      </c>
      <c r="C1259" s="116" t="s">
        <v>846</v>
      </c>
      <c r="D1259" s="116" t="s">
        <v>1660</v>
      </c>
      <c r="E1259" s="116" t="s">
        <v>35</v>
      </c>
      <c r="F1259" s="116" t="s">
        <v>53</v>
      </c>
      <c r="G1259" s="116" t="s">
        <v>1094</v>
      </c>
      <c r="H1259" s="116">
        <v>2</v>
      </c>
      <c r="I1259" s="116">
        <v>2.5</v>
      </c>
      <c r="J1259" s="116">
        <v>0</v>
      </c>
      <c r="K1259" s="116">
        <v>2.5</v>
      </c>
      <c r="L1259" s="123">
        <f t="shared" si="20"/>
        <v>2.5</v>
      </c>
      <c r="M1259" s="122"/>
    </row>
    <row r="1260" spans="1:13">
      <c r="A1260" s="116" t="s">
        <v>30</v>
      </c>
      <c r="B1260" s="116" t="s">
        <v>1797</v>
      </c>
      <c r="C1260" s="116" t="s">
        <v>1798</v>
      </c>
      <c r="D1260" s="116" t="s">
        <v>1660</v>
      </c>
      <c r="E1260" s="116" t="s">
        <v>33</v>
      </c>
      <c r="F1260" s="116" t="s">
        <v>34</v>
      </c>
      <c r="G1260" s="116"/>
      <c r="H1260" s="116">
        <v>1</v>
      </c>
      <c r="I1260" s="116">
        <v>8.7100000000000009</v>
      </c>
      <c r="J1260" s="116">
        <v>2</v>
      </c>
      <c r="K1260" s="116">
        <v>10.71</v>
      </c>
      <c r="L1260" s="123">
        <f t="shared" si="20"/>
        <v>10.71</v>
      </c>
      <c r="M1260" s="122"/>
    </row>
    <row r="1261" spans="1:13">
      <c r="A1261" s="116" t="s">
        <v>30</v>
      </c>
      <c r="B1261" s="116" t="s">
        <v>1241</v>
      </c>
      <c r="C1261" s="116" t="s">
        <v>1242</v>
      </c>
      <c r="D1261" s="116" t="s">
        <v>1476</v>
      </c>
      <c r="E1261" s="116" t="s">
        <v>33</v>
      </c>
      <c r="F1261" s="116" t="s">
        <v>34</v>
      </c>
      <c r="G1261" s="116"/>
      <c r="H1261" s="116">
        <v>1</v>
      </c>
      <c r="I1261" s="116">
        <v>8.7100000000000009</v>
      </c>
      <c r="J1261" s="116">
        <v>6</v>
      </c>
      <c r="K1261" s="116">
        <v>14.71</v>
      </c>
      <c r="L1261" s="123">
        <f t="shared" si="20"/>
        <v>14.71</v>
      </c>
      <c r="M1261" s="122"/>
    </row>
    <row r="1262" spans="1:13">
      <c r="A1262" s="116" t="s">
        <v>30</v>
      </c>
      <c r="B1262" s="116" t="s">
        <v>1241</v>
      </c>
      <c r="C1262" s="116" t="s">
        <v>1242</v>
      </c>
      <c r="D1262" s="116" t="s">
        <v>1660</v>
      </c>
      <c r="E1262" s="116" t="s">
        <v>33</v>
      </c>
      <c r="F1262" s="116" t="s">
        <v>34</v>
      </c>
      <c r="G1262" s="116"/>
      <c r="H1262" s="116">
        <v>1</v>
      </c>
      <c r="I1262" s="116">
        <v>8.7100000000000009</v>
      </c>
      <c r="J1262" s="116">
        <v>0</v>
      </c>
      <c r="K1262" s="116">
        <v>8.7100000000000009</v>
      </c>
      <c r="L1262" s="123">
        <f t="shared" si="20"/>
        <v>8.7100000000000009</v>
      </c>
      <c r="M1262" s="122"/>
    </row>
    <row r="1263" spans="1:13">
      <c r="A1263" s="116" t="s">
        <v>30</v>
      </c>
      <c r="B1263" s="116" t="s">
        <v>1241</v>
      </c>
      <c r="C1263" s="116" t="s">
        <v>1242</v>
      </c>
      <c r="D1263" s="116" t="s">
        <v>1660</v>
      </c>
      <c r="E1263" s="116" t="s">
        <v>35</v>
      </c>
      <c r="F1263" s="116" t="s">
        <v>324</v>
      </c>
      <c r="G1263" s="116" t="s">
        <v>325</v>
      </c>
      <c r="H1263" s="116">
        <v>1</v>
      </c>
      <c r="I1263" s="116">
        <v>11.68</v>
      </c>
      <c r="J1263" s="116">
        <v>0</v>
      </c>
      <c r="K1263" s="116">
        <v>11.68</v>
      </c>
      <c r="L1263" s="123">
        <f t="shared" si="20"/>
        <v>11.68</v>
      </c>
      <c r="M1263" s="122"/>
    </row>
    <row r="1264" spans="1:13">
      <c r="A1264" s="116" t="s">
        <v>30</v>
      </c>
      <c r="B1264" s="116" t="s">
        <v>1241</v>
      </c>
      <c r="C1264" s="116" t="s">
        <v>1242</v>
      </c>
      <c r="D1264" s="116" t="s">
        <v>1660</v>
      </c>
      <c r="E1264" s="116" t="s">
        <v>35</v>
      </c>
      <c r="F1264" s="116" t="s">
        <v>210</v>
      </c>
      <c r="G1264" s="116" t="s">
        <v>211</v>
      </c>
      <c r="H1264" s="116">
        <v>2</v>
      </c>
      <c r="I1264" s="116">
        <v>18.579999999999998</v>
      </c>
      <c r="J1264" s="116">
        <v>0</v>
      </c>
      <c r="K1264" s="116">
        <v>18.579999999999998</v>
      </c>
      <c r="L1264" s="123">
        <f t="shared" si="20"/>
        <v>18.579999999999998</v>
      </c>
      <c r="M1264" s="122"/>
    </row>
    <row r="1265" spans="1:13">
      <c r="A1265" s="116" t="s">
        <v>30</v>
      </c>
      <c r="B1265" s="116" t="s">
        <v>887</v>
      </c>
      <c r="C1265" s="116" t="s">
        <v>888</v>
      </c>
      <c r="D1265" s="116" t="s">
        <v>1660</v>
      </c>
      <c r="E1265" s="116" t="s">
        <v>33</v>
      </c>
      <c r="F1265" s="116" t="s">
        <v>34</v>
      </c>
      <c r="G1265" s="116"/>
      <c r="H1265" s="116">
        <v>6</v>
      </c>
      <c r="I1265" s="116">
        <v>52.26</v>
      </c>
      <c r="J1265" s="116">
        <v>2</v>
      </c>
      <c r="K1265" s="116">
        <v>54.26</v>
      </c>
      <c r="L1265" s="123">
        <f t="shared" si="20"/>
        <v>54.26</v>
      </c>
      <c r="M1265" s="122"/>
    </row>
    <row r="1266" spans="1:13">
      <c r="A1266" s="116" t="s">
        <v>30</v>
      </c>
      <c r="B1266" s="116" t="s">
        <v>887</v>
      </c>
      <c r="C1266" s="116" t="s">
        <v>888</v>
      </c>
      <c r="D1266" s="116" t="s">
        <v>1660</v>
      </c>
      <c r="E1266" s="116" t="s">
        <v>35</v>
      </c>
      <c r="F1266" s="116" t="s">
        <v>210</v>
      </c>
      <c r="G1266" s="116" t="s">
        <v>211</v>
      </c>
      <c r="H1266" s="116">
        <v>12</v>
      </c>
      <c r="I1266" s="116">
        <v>111.48</v>
      </c>
      <c r="J1266" s="116">
        <v>0</v>
      </c>
      <c r="K1266" s="116">
        <v>111.48</v>
      </c>
      <c r="L1266" s="123">
        <f t="shared" si="20"/>
        <v>111.48</v>
      </c>
      <c r="M1266" s="122"/>
    </row>
    <row r="1267" spans="1:13">
      <c r="A1267" s="116" t="s">
        <v>30</v>
      </c>
      <c r="B1267" s="116" t="s">
        <v>887</v>
      </c>
      <c r="C1267" s="116" t="s">
        <v>888</v>
      </c>
      <c r="D1267" s="116" t="s">
        <v>1660</v>
      </c>
      <c r="E1267" s="116" t="s">
        <v>35</v>
      </c>
      <c r="F1267" s="116" t="s">
        <v>68</v>
      </c>
      <c r="G1267" s="116" t="s">
        <v>69</v>
      </c>
      <c r="H1267" s="116">
        <v>1</v>
      </c>
      <c r="I1267" s="116">
        <v>1.83</v>
      </c>
      <c r="J1267" s="116">
        <v>2</v>
      </c>
      <c r="K1267" s="116">
        <v>3.83</v>
      </c>
      <c r="L1267" s="123">
        <f t="shared" si="20"/>
        <v>3.83</v>
      </c>
      <c r="M1267" s="122"/>
    </row>
    <row r="1268" spans="1:13">
      <c r="A1268" s="116" t="s">
        <v>30</v>
      </c>
      <c r="B1268" s="116" t="s">
        <v>887</v>
      </c>
      <c r="C1268" s="116" t="s">
        <v>888</v>
      </c>
      <c r="D1268" s="116" t="s">
        <v>1660</v>
      </c>
      <c r="E1268" s="116" t="s">
        <v>35</v>
      </c>
      <c r="F1268" s="116" t="s">
        <v>82</v>
      </c>
      <c r="G1268" s="116" t="s">
        <v>83</v>
      </c>
      <c r="H1268" s="116">
        <v>1</v>
      </c>
      <c r="I1268" s="116">
        <v>6.06</v>
      </c>
      <c r="J1268" s="116">
        <v>0</v>
      </c>
      <c r="K1268" s="116">
        <v>6.06</v>
      </c>
      <c r="L1268" s="123">
        <f t="shared" si="20"/>
        <v>6.06</v>
      </c>
      <c r="M1268" s="122"/>
    </row>
    <row r="1269" spans="1:13">
      <c r="A1269" s="116" t="s">
        <v>30</v>
      </c>
      <c r="B1269" s="116" t="s">
        <v>887</v>
      </c>
      <c r="C1269" s="116" t="s">
        <v>888</v>
      </c>
      <c r="D1269" s="116" t="s">
        <v>1660</v>
      </c>
      <c r="E1269" s="116" t="s">
        <v>35</v>
      </c>
      <c r="F1269" s="116" t="s">
        <v>1580</v>
      </c>
      <c r="G1269" s="116" t="s">
        <v>1581</v>
      </c>
      <c r="H1269" s="116">
        <v>1</v>
      </c>
      <c r="I1269" s="116">
        <v>1.9</v>
      </c>
      <c r="J1269" s="116">
        <v>0</v>
      </c>
      <c r="K1269" s="116">
        <v>1.9</v>
      </c>
      <c r="L1269" s="123">
        <f t="shared" si="20"/>
        <v>1.9</v>
      </c>
      <c r="M1269" s="122"/>
    </row>
    <row r="1270" spans="1:13">
      <c r="A1270" s="116" t="s">
        <v>30</v>
      </c>
      <c r="B1270" s="116" t="s">
        <v>887</v>
      </c>
      <c r="C1270" s="116" t="s">
        <v>888</v>
      </c>
      <c r="D1270" s="116" t="s">
        <v>1660</v>
      </c>
      <c r="E1270" s="116" t="s">
        <v>35</v>
      </c>
      <c r="F1270" s="116" t="s">
        <v>644</v>
      </c>
      <c r="G1270" s="116" t="s">
        <v>645</v>
      </c>
      <c r="H1270" s="116">
        <v>2</v>
      </c>
      <c r="I1270" s="116">
        <v>4</v>
      </c>
      <c r="J1270" s="116">
        <v>0</v>
      </c>
      <c r="K1270" s="116">
        <v>4</v>
      </c>
      <c r="L1270" s="123">
        <f t="shared" si="20"/>
        <v>4</v>
      </c>
      <c r="M1270" s="122"/>
    </row>
  </sheetData>
  <mergeCells count="1">
    <mergeCell ref="A1:M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3A6C2-A8BA-4CC9-8696-FB347EC5B40A}">
  <sheetPr codeName="Sheet12"/>
  <dimension ref="A1:H171"/>
  <sheetViews>
    <sheetView workbookViewId="0">
      <selection activeCell="D12" sqref="D12"/>
    </sheetView>
  </sheetViews>
  <sheetFormatPr defaultColWidth="9.140625" defaultRowHeight="12.75"/>
  <cols>
    <col min="1" max="1" width="20.5703125" style="41" customWidth="1"/>
    <col min="2" max="2" width="12.140625" style="42" customWidth="1"/>
    <col min="3" max="3" width="38.140625" style="41" customWidth="1"/>
    <col min="4" max="4" width="15.85546875" style="42" customWidth="1"/>
    <col min="5" max="5" width="9.140625" style="42"/>
    <col min="6" max="6" width="10.140625" style="41" customWidth="1"/>
    <col min="7" max="7" width="9.140625" style="41"/>
    <col min="8" max="8" width="12.7109375" style="41" customWidth="1"/>
    <col min="9" max="16384" width="9.140625" style="41"/>
  </cols>
  <sheetData>
    <row r="1" spans="1:8" ht="27.75" customHeight="1">
      <c r="A1" s="203" t="s">
        <v>2227</v>
      </c>
      <c r="B1" s="203"/>
      <c r="C1" s="203"/>
      <c r="D1" s="203"/>
      <c r="E1" s="203"/>
      <c r="F1" s="203"/>
      <c r="G1" s="203"/>
      <c r="H1" s="203"/>
    </row>
    <row r="2" spans="1:8" ht="36.75" customHeight="1">
      <c r="A2" s="204" t="s">
        <v>2268</v>
      </c>
      <c r="B2" s="204"/>
      <c r="C2" s="204"/>
      <c r="D2" s="204"/>
      <c r="E2" s="204"/>
      <c r="F2" s="204"/>
      <c r="G2" s="204"/>
      <c r="H2" s="204"/>
    </row>
    <row r="3" spans="1:8" ht="25.5">
      <c r="A3" s="70" t="s">
        <v>15</v>
      </c>
      <c r="B3" s="70" t="s">
        <v>16</v>
      </c>
      <c r="C3" s="70" t="s">
        <v>17</v>
      </c>
      <c r="D3" s="70" t="s">
        <v>676</v>
      </c>
      <c r="E3" s="70" t="s">
        <v>677</v>
      </c>
      <c r="F3" s="70" t="s">
        <v>735</v>
      </c>
      <c r="G3" s="70" t="s">
        <v>678</v>
      </c>
      <c r="H3" s="71" t="s">
        <v>736</v>
      </c>
    </row>
    <row r="4" spans="1:8">
      <c r="A4" s="70" t="s">
        <v>2</v>
      </c>
      <c r="B4" s="70"/>
      <c r="C4" s="70"/>
      <c r="D4" s="70"/>
      <c r="E4" s="70"/>
      <c r="F4" s="70"/>
      <c r="G4" s="70">
        <f>SUM(G5:G171)</f>
        <v>423</v>
      </c>
      <c r="H4" s="72">
        <f>SUM(H5:H171)</f>
        <v>4202.4199999999992</v>
      </c>
    </row>
    <row r="5" spans="1:8">
      <c r="A5" s="63" t="s">
        <v>20</v>
      </c>
      <c r="B5" s="68">
        <v>50024301</v>
      </c>
      <c r="C5" s="63" t="s">
        <v>1360</v>
      </c>
      <c r="D5" s="69" t="s">
        <v>2232</v>
      </c>
      <c r="E5" s="69">
        <v>70001</v>
      </c>
      <c r="F5" s="63">
        <f>H5/G5</f>
        <v>4.5200000000000005</v>
      </c>
      <c r="G5" s="68">
        <v>3</v>
      </c>
      <c r="H5" s="68">
        <v>13.56</v>
      </c>
    </row>
    <row r="6" spans="1:8">
      <c r="A6" s="63" t="s">
        <v>20</v>
      </c>
      <c r="B6" s="68">
        <v>50024301</v>
      </c>
      <c r="C6" s="63" t="s">
        <v>1360</v>
      </c>
      <c r="D6" s="69" t="s">
        <v>2232</v>
      </c>
      <c r="E6" s="69">
        <v>70002</v>
      </c>
      <c r="F6" s="63">
        <f t="shared" ref="F6:F117" si="0">H6/G6</f>
        <v>12.29</v>
      </c>
      <c r="G6" s="68">
        <v>1</v>
      </c>
      <c r="H6" s="68">
        <v>12.29</v>
      </c>
    </row>
    <row r="7" spans="1:8">
      <c r="A7" s="63" t="s">
        <v>20</v>
      </c>
      <c r="B7" s="68">
        <v>50024301</v>
      </c>
      <c r="C7" s="63" t="s">
        <v>1360</v>
      </c>
      <c r="D7" s="69" t="s">
        <v>2232</v>
      </c>
      <c r="E7" s="69">
        <v>70101</v>
      </c>
      <c r="F7" s="63">
        <f t="shared" si="0"/>
        <v>6.41</v>
      </c>
      <c r="G7" s="68">
        <v>1</v>
      </c>
      <c r="H7" s="68">
        <v>6.41</v>
      </c>
    </row>
    <row r="8" spans="1:8">
      <c r="A8" s="63" t="s">
        <v>20</v>
      </c>
      <c r="B8" s="68">
        <v>50024301</v>
      </c>
      <c r="C8" s="63" t="s">
        <v>1360</v>
      </c>
      <c r="D8" s="69" t="s">
        <v>2232</v>
      </c>
      <c r="E8" s="69">
        <v>70251</v>
      </c>
      <c r="F8" s="63">
        <f t="shared" si="0"/>
        <v>31.7</v>
      </c>
      <c r="G8" s="68">
        <v>1</v>
      </c>
      <c r="H8" s="68">
        <v>31.7</v>
      </c>
    </row>
    <row r="9" spans="1:8">
      <c r="A9" s="63" t="s">
        <v>20</v>
      </c>
      <c r="B9" s="68">
        <v>50024301</v>
      </c>
      <c r="C9" s="63" t="s">
        <v>1360</v>
      </c>
      <c r="D9" s="69" t="s">
        <v>2232</v>
      </c>
      <c r="E9" s="69">
        <v>70252</v>
      </c>
      <c r="F9" s="63">
        <f t="shared" si="0"/>
        <v>36.950000000000003</v>
      </c>
      <c r="G9" s="68">
        <v>1</v>
      </c>
      <c r="H9" s="68">
        <v>36.950000000000003</v>
      </c>
    </row>
    <row r="10" spans="1:8">
      <c r="A10" s="63" t="s">
        <v>20</v>
      </c>
      <c r="B10" s="68">
        <v>50024301</v>
      </c>
      <c r="C10" s="63" t="s">
        <v>1360</v>
      </c>
      <c r="D10" s="69" t="s">
        <v>2232</v>
      </c>
      <c r="E10" s="69">
        <v>70258</v>
      </c>
      <c r="F10" s="63">
        <f t="shared" si="0"/>
        <v>12.77</v>
      </c>
      <c r="G10" s="68">
        <v>1</v>
      </c>
      <c r="H10" s="68">
        <v>12.77</v>
      </c>
    </row>
    <row r="11" spans="1:8">
      <c r="A11" s="86" t="s">
        <v>20</v>
      </c>
      <c r="B11" s="87">
        <v>50024301</v>
      </c>
      <c r="C11" s="86" t="s">
        <v>1360</v>
      </c>
      <c r="D11" s="88" t="s">
        <v>2232</v>
      </c>
      <c r="E11" s="88">
        <v>70401</v>
      </c>
      <c r="F11" s="86">
        <f t="shared" si="0"/>
        <v>9.5399999999999991</v>
      </c>
      <c r="G11" s="87">
        <v>1</v>
      </c>
      <c r="H11" s="87">
        <v>9.5399999999999991</v>
      </c>
    </row>
    <row r="12" spans="1:8">
      <c r="A12" s="86" t="s">
        <v>20</v>
      </c>
      <c r="B12" s="87">
        <v>50024301</v>
      </c>
      <c r="C12" s="86" t="s">
        <v>1360</v>
      </c>
      <c r="D12" s="88" t="s">
        <v>2232</v>
      </c>
      <c r="E12" s="88">
        <v>70901</v>
      </c>
      <c r="F12" s="86">
        <f t="shared" si="0"/>
        <v>1.43</v>
      </c>
      <c r="G12" s="87">
        <v>1</v>
      </c>
      <c r="H12" s="87">
        <v>1.43</v>
      </c>
    </row>
    <row r="13" spans="1:8">
      <c r="A13" s="86" t="s">
        <v>20</v>
      </c>
      <c r="B13" s="87">
        <v>50024301</v>
      </c>
      <c r="C13" s="86" t="s">
        <v>1360</v>
      </c>
      <c r="D13" s="88" t="s">
        <v>2232</v>
      </c>
      <c r="E13" s="88">
        <v>70903</v>
      </c>
      <c r="F13" s="86">
        <f t="shared" si="0"/>
        <v>3.84</v>
      </c>
      <c r="G13" s="87">
        <v>1</v>
      </c>
      <c r="H13" s="87">
        <v>3.84</v>
      </c>
    </row>
    <row r="14" spans="1:8">
      <c r="A14" s="86" t="s">
        <v>20</v>
      </c>
      <c r="B14" s="87">
        <v>210020301</v>
      </c>
      <c r="C14" s="86" t="s">
        <v>21</v>
      </c>
      <c r="D14" s="88" t="s">
        <v>2233</v>
      </c>
      <c r="E14" s="88">
        <v>70001</v>
      </c>
      <c r="F14" s="86">
        <f t="shared" si="0"/>
        <v>4.5200000000000005</v>
      </c>
      <c r="G14" s="87">
        <v>7</v>
      </c>
      <c r="H14" s="87">
        <v>31.64</v>
      </c>
    </row>
    <row r="15" spans="1:8">
      <c r="A15" s="86" t="s">
        <v>20</v>
      </c>
      <c r="B15" s="87">
        <v>210020301</v>
      </c>
      <c r="C15" s="86" t="s">
        <v>21</v>
      </c>
      <c r="D15" s="88" t="s">
        <v>2233</v>
      </c>
      <c r="E15" s="88">
        <v>70003</v>
      </c>
      <c r="F15" s="86">
        <f t="shared" si="0"/>
        <v>6.09</v>
      </c>
      <c r="G15" s="87">
        <v>1</v>
      </c>
      <c r="H15" s="87">
        <v>6.09</v>
      </c>
    </row>
    <row r="16" spans="1:8">
      <c r="A16" s="86" t="s">
        <v>20</v>
      </c>
      <c r="B16" s="87">
        <v>210020301</v>
      </c>
      <c r="C16" s="86" t="s">
        <v>21</v>
      </c>
      <c r="D16" s="88" t="s">
        <v>2233</v>
      </c>
      <c r="E16" s="88">
        <v>70101</v>
      </c>
      <c r="F16" s="86">
        <f t="shared" si="0"/>
        <v>6.41</v>
      </c>
      <c r="G16" s="87">
        <v>1</v>
      </c>
      <c r="H16" s="87">
        <v>6.41</v>
      </c>
    </row>
    <row r="17" spans="1:8">
      <c r="A17" s="86" t="s">
        <v>20</v>
      </c>
      <c r="B17" s="87">
        <v>210020301</v>
      </c>
      <c r="C17" s="86" t="s">
        <v>21</v>
      </c>
      <c r="D17" s="88" t="s">
        <v>2233</v>
      </c>
      <c r="E17" s="88">
        <v>70212</v>
      </c>
      <c r="F17" s="86">
        <f t="shared" si="0"/>
        <v>21.21</v>
      </c>
      <c r="G17" s="87">
        <v>1</v>
      </c>
      <c r="H17" s="87">
        <v>21.21</v>
      </c>
    </row>
    <row r="18" spans="1:8">
      <c r="A18" s="86" t="s">
        <v>20</v>
      </c>
      <c r="B18" s="87">
        <v>210020301</v>
      </c>
      <c r="C18" s="86" t="s">
        <v>21</v>
      </c>
      <c r="D18" s="88" t="s">
        <v>2233</v>
      </c>
      <c r="E18" s="88">
        <v>70213</v>
      </c>
      <c r="F18" s="86">
        <f t="shared" si="0"/>
        <v>25.54</v>
      </c>
      <c r="G18" s="87">
        <v>1</v>
      </c>
      <c r="H18" s="87">
        <v>25.54</v>
      </c>
    </row>
    <row r="19" spans="1:8">
      <c r="A19" s="86" t="s">
        <v>20</v>
      </c>
      <c r="B19" s="87">
        <v>210020301</v>
      </c>
      <c r="C19" s="86" t="s">
        <v>21</v>
      </c>
      <c r="D19" s="88" t="s">
        <v>2233</v>
      </c>
      <c r="E19" s="88">
        <v>70258</v>
      </c>
      <c r="F19" s="86">
        <f t="shared" si="0"/>
        <v>12.77</v>
      </c>
      <c r="G19" s="87">
        <v>1</v>
      </c>
      <c r="H19" s="87">
        <v>12.77</v>
      </c>
    </row>
    <row r="20" spans="1:8">
      <c r="A20" s="86" t="s">
        <v>20</v>
      </c>
      <c r="B20" s="87">
        <v>210020301</v>
      </c>
      <c r="C20" s="86" t="s">
        <v>21</v>
      </c>
      <c r="D20" s="88" t="s">
        <v>2233</v>
      </c>
      <c r="E20" s="88">
        <v>70456</v>
      </c>
      <c r="F20" s="86">
        <f t="shared" si="0"/>
        <v>13.89</v>
      </c>
      <c r="G20" s="87">
        <v>3</v>
      </c>
      <c r="H20" s="87">
        <v>41.67</v>
      </c>
    </row>
    <row r="21" spans="1:8">
      <c r="A21" s="86" t="s">
        <v>20</v>
      </c>
      <c r="B21" s="87">
        <v>210020301</v>
      </c>
      <c r="C21" s="86" t="s">
        <v>21</v>
      </c>
      <c r="D21" s="88" t="s">
        <v>2233</v>
      </c>
      <c r="E21" s="88">
        <v>70901</v>
      </c>
      <c r="F21" s="86">
        <f t="shared" si="0"/>
        <v>1.43</v>
      </c>
      <c r="G21" s="87">
        <v>1</v>
      </c>
      <c r="H21" s="87">
        <v>1.43</v>
      </c>
    </row>
    <row r="22" spans="1:8">
      <c r="A22" s="86" t="s">
        <v>20</v>
      </c>
      <c r="B22" s="87">
        <v>210020301</v>
      </c>
      <c r="C22" s="86" t="s">
        <v>21</v>
      </c>
      <c r="D22" s="88" t="s">
        <v>2233</v>
      </c>
      <c r="E22" s="88">
        <v>70903</v>
      </c>
      <c r="F22" s="86">
        <f t="shared" si="0"/>
        <v>3.84</v>
      </c>
      <c r="G22" s="87">
        <v>1</v>
      </c>
      <c r="H22" s="87">
        <v>3.84</v>
      </c>
    </row>
    <row r="23" spans="1:8">
      <c r="A23" s="86" t="s">
        <v>20</v>
      </c>
      <c r="B23" s="87">
        <v>210020301</v>
      </c>
      <c r="C23" s="86" t="s">
        <v>21</v>
      </c>
      <c r="D23" s="88" t="s">
        <v>2233</v>
      </c>
      <c r="E23" s="88">
        <v>70922</v>
      </c>
      <c r="F23" s="86">
        <f t="shared" si="0"/>
        <v>12.11</v>
      </c>
      <c r="G23" s="87">
        <v>3</v>
      </c>
      <c r="H23" s="87">
        <v>36.33</v>
      </c>
    </row>
    <row r="24" spans="1:8">
      <c r="A24" s="86" t="s">
        <v>20</v>
      </c>
      <c r="B24" s="87">
        <v>760200003</v>
      </c>
      <c r="C24" s="86" t="s">
        <v>2228</v>
      </c>
      <c r="D24" s="88" t="s">
        <v>2234</v>
      </c>
      <c r="E24" s="88">
        <v>70001</v>
      </c>
      <c r="F24" s="86">
        <f t="shared" si="0"/>
        <v>4.5199999999999996</v>
      </c>
      <c r="G24" s="87">
        <v>1</v>
      </c>
      <c r="H24" s="87">
        <v>4.5199999999999996</v>
      </c>
    </row>
    <row r="25" spans="1:8">
      <c r="A25" s="86" t="s">
        <v>20</v>
      </c>
      <c r="B25" s="87">
        <v>760200003</v>
      </c>
      <c r="C25" s="86" t="s">
        <v>2228</v>
      </c>
      <c r="D25" s="88" t="s">
        <v>2234</v>
      </c>
      <c r="E25" s="88">
        <v>70101</v>
      </c>
      <c r="F25" s="86">
        <f t="shared" si="0"/>
        <v>6.41</v>
      </c>
      <c r="G25" s="87">
        <v>1</v>
      </c>
      <c r="H25" s="87">
        <v>6.41</v>
      </c>
    </row>
    <row r="26" spans="1:8">
      <c r="A26" s="86" t="s">
        <v>20</v>
      </c>
      <c r="B26" s="87">
        <v>760200003</v>
      </c>
      <c r="C26" s="86" t="s">
        <v>2228</v>
      </c>
      <c r="D26" s="88" t="s">
        <v>2234</v>
      </c>
      <c r="E26" s="88">
        <v>70103</v>
      </c>
      <c r="F26" s="86">
        <f t="shared" si="0"/>
        <v>3.43</v>
      </c>
      <c r="G26" s="87">
        <v>1</v>
      </c>
      <c r="H26" s="87">
        <v>3.43</v>
      </c>
    </row>
    <row r="27" spans="1:8">
      <c r="A27" s="86" t="s">
        <v>20</v>
      </c>
      <c r="B27" s="87">
        <v>760200003</v>
      </c>
      <c r="C27" s="86" t="s">
        <v>2228</v>
      </c>
      <c r="D27" s="88" t="s">
        <v>2234</v>
      </c>
      <c r="E27" s="88">
        <v>70109</v>
      </c>
      <c r="F27" s="86">
        <f t="shared" si="0"/>
        <v>6.3</v>
      </c>
      <c r="G27" s="87">
        <v>1</v>
      </c>
      <c r="H27" s="87">
        <v>6.3</v>
      </c>
    </row>
    <row r="28" spans="1:8">
      <c r="A28" s="86" t="s">
        <v>20</v>
      </c>
      <c r="B28" s="87">
        <v>760200003</v>
      </c>
      <c r="C28" s="86" t="s">
        <v>2228</v>
      </c>
      <c r="D28" s="88" t="s">
        <v>2234</v>
      </c>
      <c r="E28" s="88">
        <v>70503</v>
      </c>
      <c r="F28" s="86">
        <f t="shared" si="0"/>
        <v>11.93</v>
      </c>
      <c r="G28" s="87">
        <v>1</v>
      </c>
      <c r="H28" s="87">
        <v>11.93</v>
      </c>
    </row>
    <row r="29" spans="1:8">
      <c r="A29" s="86" t="s">
        <v>22</v>
      </c>
      <c r="B29" s="87">
        <v>10000178</v>
      </c>
      <c r="C29" s="86" t="s">
        <v>1361</v>
      </c>
      <c r="D29" s="88" t="s">
        <v>2235</v>
      </c>
      <c r="E29" s="88">
        <v>70001</v>
      </c>
      <c r="F29" s="86">
        <f t="shared" si="0"/>
        <v>4.5199999999999996</v>
      </c>
      <c r="G29" s="87">
        <v>1</v>
      </c>
      <c r="H29" s="87">
        <v>4.5199999999999996</v>
      </c>
    </row>
    <row r="30" spans="1:8">
      <c r="A30" s="86" t="s">
        <v>22</v>
      </c>
      <c r="B30" s="87">
        <v>10000178</v>
      </c>
      <c r="C30" s="86" t="s">
        <v>1361</v>
      </c>
      <c r="D30" s="88" t="s">
        <v>2235</v>
      </c>
      <c r="E30" s="88">
        <v>70301</v>
      </c>
      <c r="F30" s="86">
        <f t="shared" si="0"/>
        <v>18.88</v>
      </c>
      <c r="G30" s="87">
        <v>1</v>
      </c>
      <c r="H30" s="87">
        <v>18.88</v>
      </c>
    </row>
    <row r="31" spans="1:8">
      <c r="A31" s="86" t="s">
        <v>22</v>
      </c>
      <c r="B31" s="87">
        <v>10000178</v>
      </c>
      <c r="C31" s="86" t="s">
        <v>1361</v>
      </c>
      <c r="D31" s="88" t="s">
        <v>2235</v>
      </c>
      <c r="E31" s="88">
        <v>70901</v>
      </c>
      <c r="F31" s="86">
        <f t="shared" si="0"/>
        <v>1.43</v>
      </c>
      <c r="G31" s="87">
        <v>1</v>
      </c>
      <c r="H31" s="87">
        <v>1.43</v>
      </c>
    </row>
    <row r="32" spans="1:8">
      <c r="A32" s="86" t="s">
        <v>22</v>
      </c>
      <c r="B32" s="87">
        <v>10000178</v>
      </c>
      <c r="C32" s="86" t="s">
        <v>1361</v>
      </c>
      <c r="D32" s="88" t="s">
        <v>2235</v>
      </c>
      <c r="E32" s="88">
        <v>70903</v>
      </c>
      <c r="F32" s="86">
        <f t="shared" si="0"/>
        <v>3.84</v>
      </c>
      <c r="G32" s="87">
        <v>1</v>
      </c>
      <c r="H32" s="87">
        <v>3.84</v>
      </c>
    </row>
    <row r="33" spans="1:8">
      <c r="A33" s="86" t="s">
        <v>22</v>
      </c>
      <c r="B33" s="87">
        <v>10000178</v>
      </c>
      <c r="C33" s="86" t="s">
        <v>1361</v>
      </c>
      <c r="D33" s="88" t="s">
        <v>2235</v>
      </c>
      <c r="E33" s="88">
        <v>70922</v>
      </c>
      <c r="F33" s="86">
        <f t="shared" si="0"/>
        <v>12.11</v>
      </c>
      <c r="G33" s="87">
        <v>1</v>
      </c>
      <c r="H33" s="87">
        <v>12.11</v>
      </c>
    </row>
    <row r="34" spans="1:8">
      <c r="A34" s="86" t="s">
        <v>22</v>
      </c>
      <c r="B34" s="87">
        <v>10000427</v>
      </c>
      <c r="C34" s="86" t="s">
        <v>832</v>
      </c>
      <c r="D34" s="88" t="s">
        <v>2236</v>
      </c>
      <c r="E34" s="88">
        <v>70001</v>
      </c>
      <c r="F34" s="86">
        <f t="shared" si="0"/>
        <v>4.5200000000000005</v>
      </c>
      <c r="G34" s="87">
        <v>5</v>
      </c>
      <c r="H34" s="87">
        <v>22.6</v>
      </c>
    </row>
    <row r="35" spans="1:8">
      <c r="A35" s="86" t="s">
        <v>22</v>
      </c>
      <c r="B35" s="87">
        <v>10000427</v>
      </c>
      <c r="C35" s="86" t="s">
        <v>832</v>
      </c>
      <c r="D35" s="88" t="s">
        <v>2236</v>
      </c>
      <c r="E35" s="88">
        <v>70002</v>
      </c>
      <c r="F35" s="86">
        <f t="shared" si="0"/>
        <v>12.29</v>
      </c>
      <c r="G35" s="87">
        <v>1</v>
      </c>
      <c r="H35" s="87">
        <v>12.29</v>
      </c>
    </row>
    <row r="36" spans="1:8">
      <c r="A36" s="86" t="s">
        <v>22</v>
      </c>
      <c r="B36" s="87">
        <v>10000427</v>
      </c>
      <c r="C36" s="86" t="s">
        <v>832</v>
      </c>
      <c r="D36" s="88" t="s">
        <v>2236</v>
      </c>
      <c r="E36" s="88">
        <v>70003</v>
      </c>
      <c r="F36" s="86">
        <f t="shared" si="0"/>
        <v>6.09</v>
      </c>
      <c r="G36" s="87">
        <v>2</v>
      </c>
      <c r="H36" s="87">
        <v>12.18</v>
      </c>
    </row>
    <row r="37" spans="1:8">
      <c r="A37" s="86" t="s">
        <v>22</v>
      </c>
      <c r="B37" s="87">
        <v>10000427</v>
      </c>
      <c r="C37" s="86" t="s">
        <v>832</v>
      </c>
      <c r="D37" s="88" t="s">
        <v>2236</v>
      </c>
      <c r="E37" s="88">
        <v>70101</v>
      </c>
      <c r="F37" s="86">
        <f t="shared" si="0"/>
        <v>6.4099999999999993</v>
      </c>
      <c r="G37" s="87">
        <v>5</v>
      </c>
      <c r="H37" s="87">
        <v>32.049999999999997</v>
      </c>
    </row>
    <row r="38" spans="1:8">
      <c r="A38" s="86" t="s">
        <v>22</v>
      </c>
      <c r="B38" s="87">
        <v>10000427</v>
      </c>
      <c r="C38" s="86" t="s">
        <v>832</v>
      </c>
      <c r="D38" s="88" t="s">
        <v>2236</v>
      </c>
      <c r="E38" s="88">
        <v>70104</v>
      </c>
      <c r="F38" s="86">
        <f t="shared" si="0"/>
        <v>4.7300000000000004</v>
      </c>
      <c r="G38" s="87">
        <v>1</v>
      </c>
      <c r="H38" s="87">
        <v>4.7300000000000004</v>
      </c>
    </row>
    <row r="39" spans="1:8">
      <c r="A39" s="86" t="s">
        <v>22</v>
      </c>
      <c r="B39" s="87">
        <v>10000427</v>
      </c>
      <c r="C39" s="86" t="s">
        <v>832</v>
      </c>
      <c r="D39" s="88" t="s">
        <v>2236</v>
      </c>
      <c r="E39" s="88">
        <v>70109</v>
      </c>
      <c r="F39" s="86">
        <f t="shared" si="0"/>
        <v>6.3</v>
      </c>
      <c r="G39" s="87">
        <v>1</v>
      </c>
      <c r="H39" s="87">
        <v>6.3</v>
      </c>
    </row>
    <row r="40" spans="1:8">
      <c r="A40" s="86" t="s">
        <v>22</v>
      </c>
      <c r="B40" s="87">
        <v>10000427</v>
      </c>
      <c r="C40" s="86" t="s">
        <v>832</v>
      </c>
      <c r="D40" s="88" t="s">
        <v>2236</v>
      </c>
      <c r="E40" s="88">
        <v>70110</v>
      </c>
      <c r="F40" s="86">
        <f t="shared" si="0"/>
        <v>9.0399999999999991</v>
      </c>
      <c r="G40" s="87">
        <v>1</v>
      </c>
      <c r="H40" s="87">
        <v>9.0399999999999991</v>
      </c>
    </row>
    <row r="41" spans="1:8">
      <c r="A41" s="86" t="s">
        <v>22</v>
      </c>
      <c r="B41" s="87">
        <v>10000427</v>
      </c>
      <c r="C41" s="86" t="s">
        <v>832</v>
      </c>
      <c r="D41" s="88" t="s">
        <v>2236</v>
      </c>
      <c r="E41" s="88">
        <v>70210</v>
      </c>
      <c r="F41" s="86">
        <f t="shared" si="0"/>
        <v>27.43</v>
      </c>
      <c r="G41" s="87">
        <v>1</v>
      </c>
      <c r="H41" s="87">
        <v>27.43</v>
      </c>
    </row>
    <row r="42" spans="1:8">
      <c r="A42" s="86" t="s">
        <v>22</v>
      </c>
      <c r="B42" s="87">
        <v>10000427</v>
      </c>
      <c r="C42" s="86" t="s">
        <v>832</v>
      </c>
      <c r="D42" s="88" t="s">
        <v>2236</v>
      </c>
      <c r="E42" s="88">
        <v>70254</v>
      </c>
      <c r="F42" s="86">
        <f t="shared" si="0"/>
        <v>50.89</v>
      </c>
      <c r="G42" s="87">
        <v>1</v>
      </c>
      <c r="H42" s="87">
        <v>50.89</v>
      </c>
    </row>
    <row r="43" spans="1:8">
      <c r="A43" s="86" t="s">
        <v>22</v>
      </c>
      <c r="B43" s="87">
        <v>10000427</v>
      </c>
      <c r="C43" s="86" t="s">
        <v>832</v>
      </c>
      <c r="D43" s="88" t="s">
        <v>2236</v>
      </c>
      <c r="E43" s="88">
        <v>70258</v>
      </c>
      <c r="F43" s="86">
        <f t="shared" si="0"/>
        <v>12.77</v>
      </c>
      <c r="G43" s="87">
        <v>1</v>
      </c>
      <c r="H43" s="87">
        <v>12.77</v>
      </c>
    </row>
    <row r="44" spans="1:8">
      <c r="A44" s="86" t="s">
        <v>22</v>
      </c>
      <c r="B44" s="87">
        <v>10000427</v>
      </c>
      <c r="C44" s="86" t="s">
        <v>832</v>
      </c>
      <c r="D44" s="88" t="s">
        <v>2236</v>
      </c>
      <c r="E44" s="88">
        <v>70259</v>
      </c>
      <c r="F44" s="86">
        <f t="shared" si="0"/>
        <v>12.11</v>
      </c>
      <c r="G44" s="87">
        <v>4</v>
      </c>
      <c r="H44" s="87">
        <v>48.44</v>
      </c>
    </row>
    <row r="45" spans="1:8">
      <c r="A45" s="86" t="s">
        <v>22</v>
      </c>
      <c r="B45" s="87">
        <v>10000427</v>
      </c>
      <c r="C45" s="86" t="s">
        <v>832</v>
      </c>
      <c r="D45" s="88" t="s">
        <v>2236</v>
      </c>
      <c r="E45" s="88">
        <v>70400</v>
      </c>
      <c r="F45" s="86">
        <f t="shared" si="0"/>
        <v>6.31</v>
      </c>
      <c r="G45" s="87">
        <v>1</v>
      </c>
      <c r="H45" s="87">
        <v>6.31</v>
      </c>
    </row>
    <row r="46" spans="1:8">
      <c r="A46" s="86" t="s">
        <v>22</v>
      </c>
      <c r="B46" s="87">
        <v>10000427</v>
      </c>
      <c r="C46" s="86" t="s">
        <v>832</v>
      </c>
      <c r="D46" s="88" t="s">
        <v>2236</v>
      </c>
      <c r="E46" s="88">
        <v>70901</v>
      </c>
      <c r="F46" s="86">
        <f t="shared" si="0"/>
        <v>1.43</v>
      </c>
      <c r="G46" s="87">
        <v>3</v>
      </c>
      <c r="H46" s="87">
        <v>4.29</v>
      </c>
    </row>
    <row r="47" spans="1:8">
      <c r="A47" s="86" t="s">
        <v>22</v>
      </c>
      <c r="B47" s="87">
        <v>10000427</v>
      </c>
      <c r="C47" s="86" t="s">
        <v>832</v>
      </c>
      <c r="D47" s="88" t="s">
        <v>2236</v>
      </c>
      <c r="E47" s="88">
        <v>70903</v>
      </c>
      <c r="F47" s="86">
        <f t="shared" si="0"/>
        <v>3.84</v>
      </c>
      <c r="G47" s="87">
        <v>3</v>
      </c>
      <c r="H47" s="87">
        <v>11.52</v>
      </c>
    </row>
    <row r="48" spans="1:8">
      <c r="A48" s="86" t="s">
        <v>22</v>
      </c>
      <c r="B48" s="87">
        <v>10001535</v>
      </c>
      <c r="C48" s="86" t="s">
        <v>23</v>
      </c>
      <c r="D48" s="88" t="s">
        <v>2237</v>
      </c>
      <c r="E48" s="88">
        <v>70001</v>
      </c>
      <c r="F48" s="86">
        <f t="shared" si="0"/>
        <v>4.5199999999999996</v>
      </c>
      <c r="G48" s="87">
        <v>13</v>
      </c>
      <c r="H48" s="87">
        <v>58.76</v>
      </c>
    </row>
    <row r="49" spans="1:8">
      <c r="A49" s="86" t="s">
        <v>22</v>
      </c>
      <c r="B49" s="87">
        <v>10001535</v>
      </c>
      <c r="C49" s="86" t="s">
        <v>23</v>
      </c>
      <c r="D49" s="88" t="s">
        <v>2237</v>
      </c>
      <c r="E49" s="88">
        <v>70002</v>
      </c>
      <c r="F49" s="86">
        <f t="shared" si="0"/>
        <v>12.29</v>
      </c>
      <c r="G49" s="87">
        <v>2</v>
      </c>
      <c r="H49" s="87">
        <v>24.58</v>
      </c>
    </row>
    <row r="50" spans="1:8">
      <c r="A50" s="86" t="s">
        <v>22</v>
      </c>
      <c r="B50" s="87">
        <v>10001535</v>
      </c>
      <c r="C50" s="86" t="s">
        <v>23</v>
      </c>
      <c r="D50" s="88" t="s">
        <v>2237</v>
      </c>
      <c r="E50" s="88">
        <v>70003</v>
      </c>
      <c r="F50" s="86">
        <f t="shared" si="0"/>
        <v>6.09</v>
      </c>
      <c r="G50" s="87">
        <v>1</v>
      </c>
      <c r="H50" s="87">
        <v>6.09</v>
      </c>
    </row>
    <row r="51" spans="1:8">
      <c r="A51" s="86" t="s">
        <v>22</v>
      </c>
      <c r="B51" s="87">
        <v>10001535</v>
      </c>
      <c r="C51" s="86" t="s">
        <v>23</v>
      </c>
      <c r="D51" s="88" t="s">
        <v>2237</v>
      </c>
      <c r="E51" s="88">
        <v>70005</v>
      </c>
      <c r="F51" s="86">
        <f t="shared" si="0"/>
        <v>6.21</v>
      </c>
      <c r="G51" s="87">
        <v>5</v>
      </c>
      <c r="H51" s="87">
        <v>31.05</v>
      </c>
    </row>
    <row r="52" spans="1:8">
      <c r="A52" s="86" t="s">
        <v>22</v>
      </c>
      <c r="B52" s="87">
        <v>10001535</v>
      </c>
      <c r="C52" s="86" t="s">
        <v>23</v>
      </c>
      <c r="D52" s="88" t="s">
        <v>2237</v>
      </c>
      <c r="E52" s="88">
        <v>70101</v>
      </c>
      <c r="F52" s="86">
        <f t="shared" si="0"/>
        <v>6.4099999999999993</v>
      </c>
      <c r="G52" s="87">
        <v>7</v>
      </c>
      <c r="H52" s="87">
        <v>44.87</v>
      </c>
    </row>
    <row r="53" spans="1:8">
      <c r="A53" s="86" t="s">
        <v>22</v>
      </c>
      <c r="B53" s="87">
        <v>10001535</v>
      </c>
      <c r="C53" s="86" t="s">
        <v>23</v>
      </c>
      <c r="D53" s="88" t="s">
        <v>2237</v>
      </c>
      <c r="E53" s="88">
        <v>70103</v>
      </c>
      <c r="F53" s="86">
        <f t="shared" si="0"/>
        <v>3.43</v>
      </c>
      <c r="G53" s="87">
        <v>4</v>
      </c>
      <c r="H53" s="87">
        <v>13.72</v>
      </c>
    </row>
    <row r="54" spans="1:8">
      <c r="A54" s="86" t="s">
        <v>22</v>
      </c>
      <c r="B54" s="87">
        <v>10001535</v>
      </c>
      <c r="C54" s="86" t="s">
        <v>23</v>
      </c>
      <c r="D54" s="88" t="s">
        <v>2237</v>
      </c>
      <c r="E54" s="88">
        <v>70108</v>
      </c>
      <c r="F54" s="86">
        <f t="shared" si="0"/>
        <v>5.13</v>
      </c>
      <c r="G54" s="87">
        <v>4</v>
      </c>
      <c r="H54" s="87">
        <v>20.52</v>
      </c>
    </row>
    <row r="55" spans="1:8">
      <c r="A55" s="86" t="s">
        <v>22</v>
      </c>
      <c r="B55" s="87">
        <v>10001535</v>
      </c>
      <c r="C55" s="86" t="s">
        <v>23</v>
      </c>
      <c r="D55" s="88" t="s">
        <v>2237</v>
      </c>
      <c r="E55" s="88">
        <v>70109</v>
      </c>
      <c r="F55" s="86">
        <f t="shared" si="0"/>
        <v>6.3</v>
      </c>
      <c r="G55" s="87">
        <v>5</v>
      </c>
      <c r="H55" s="87">
        <v>31.5</v>
      </c>
    </row>
    <row r="56" spans="1:8">
      <c r="A56" s="86" t="s">
        <v>22</v>
      </c>
      <c r="B56" s="87">
        <v>10001535</v>
      </c>
      <c r="C56" s="86" t="s">
        <v>23</v>
      </c>
      <c r="D56" s="88" t="s">
        <v>2237</v>
      </c>
      <c r="E56" s="88">
        <v>70201</v>
      </c>
      <c r="F56" s="86">
        <f t="shared" si="0"/>
        <v>10.979999999999999</v>
      </c>
      <c r="G56" s="87">
        <v>3</v>
      </c>
      <c r="H56" s="87">
        <v>32.94</v>
      </c>
    </row>
    <row r="57" spans="1:8">
      <c r="A57" s="86" t="s">
        <v>22</v>
      </c>
      <c r="B57" s="87">
        <v>10001535</v>
      </c>
      <c r="C57" s="86" t="s">
        <v>23</v>
      </c>
      <c r="D57" s="88" t="s">
        <v>2237</v>
      </c>
      <c r="E57" s="88">
        <v>70250</v>
      </c>
      <c r="F57" s="86">
        <f t="shared" si="0"/>
        <v>24.14</v>
      </c>
      <c r="G57" s="87">
        <v>3</v>
      </c>
      <c r="H57" s="87">
        <v>72.42</v>
      </c>
    </row>
    <row r="58" spans="1:8">
      <c r="A58" s="86" t="s">
        <v>22</v>
      </c>
      <c r="B58" s="87">
        <v>10001535</v>
      </c>
      <c r="C58" s="86" t="s">
        <v>23</v>
      </c>
      <c r="D58" s="88" t="s">
        <v>2237</v>
      </c>
      <c r="E58" s="88">
        <v>70251</v>
      </c>
      <c r="F58" s="86">
        <f t="shared" si="0"/>
        <v>31.7</v>
      </c>
      <c r="G58" s="87">
        <v>2</v>
      </c>
      <c r="H58" s="87">
        <v>63.4</v>
      </c>
    </row>
    <row r="59" spans="1:8">
      <c r="A59" s="86" t="s">
        <v>22</v>
      </c>
      <c r="B59" s="87">
        <v>10001535</v>
      </c>
      <c r="C59" s="86" t="s">
        <v>23</v>
      </c>
      <c r="D59" s="88" t="s">
        <v>2237</v>
      </c>
      <c r="E59" s="88">
        <v>70456</v>
      </c>
      <c r="F59" s="86">
        <f t="shared" si="0"/>
        <v>13.89</v>
      </c>
      <c r="G59" s="87">
        <v>4</v>
      </c>
      <c r="H59" s="87">
        <v>55.56</v>
      </c>
    </row>
    <row r="60" spans="1:8">
      <c r="A60" s="86" t="s">
        <v>22</v>
      </c>
      <c r="B60" s="87">
        <v>10001535</v>
      </c>
      <c r="C60" s="86" t="s">
        <v>23</v>
      </c>
      <c r="D60" s="88" t="s">
        <v>2237</v>
      </c>
      <c r="E60" s="88">
        <v>70504</v>
      </c>
      <c r="F60" s="86">
        <f t="shared" si="0"/>
        <v>23.14</v>
      </c>
      <c r="G60" s="87">
        <v>1</v>
      </c>
      <c r="H60" s="87">
        <v>23.14</v>
      </c>
    </row>
    <row r="61" spans="1:8">
      <c r="A61" s="86" t="s">
        <v>22</v>
      </c>
      <c r="B61" s="87">
        <v>10001535</v>
      </c>
      <c r="C61" s="86" t="s">
        <v>23</v>
      </c>
      <c r="D61" s="88" t="s">
        <v>2237</v>
      </c>
      <c r="E61" s="88">
        <v>70901</v>
      </c>
      <c r="F61" s="86">
        <f t="shared" si="0"/>
        <v>1.43</v>
      </c>
      <c r="G61" s="87">
        <v>3</v>
      </c>
      <c r="H61" s="87">
        <v>4.29</v>
      </c>
    </row>
    <row r="62" spans="1:8">
      <c r="A62" s="86" t="s">
        <v>22</v>
      </c>
      <c r="B62" s="87">
        <v>10001535</v>
      </c>
      <c r="C62" s="86" t="s">
        <v>23</v>
      </c>
      <c r="D62" s="88" t="s">
        <v>2237</v>
      </c>
      <c r="E62" s="88">
        <v>70904</v>
      </c>
      <c r="F62" s="86">
        <f t="shared" si="0"/>
        <v>5.1100000000000003</v>
      </c>
      <c r="G62" s="87">
        <v>3</v>
      </c>
      <c r="H62" s="87">
        <v>15.33</v>
      </c>
    </row>
    <row r="63" spans="1:8">
      <c r="A63" s="86" t="s">
        <v>22</v>
      </c>
      <c r="B63" s="87">
        <v>10001535</v>
      </c>
      <c r="C63" s="86" t="s">
        <v>23</v>
      </c>
      <c r="D63" s="88" t="s">
        <v>2237</v>
      </c>
      <c r="E63" s="88">
        <v>70922</v>
      </c>
      <c r="F63" s="86">
        <f t="shared" si="0"/>
        <v>12.11</v>
      </c>
      <c r="G63" s="87">
        <v>2</v>
      </c>
      <c r="H63" s="87">
        <v>24.22</v>
      </c>
    </row>
    <row r="64" spans="1:8">
      <c r="A64" s="86" t="s">
        <v>22</v>
      </c>
      <c r="B64" s="87">
        <v>10019111</v>
      </c>
      <c r="C64" s="86" t="s">
        <v>24</v>
      </c>
      <c r="D64" s="88" t="s">
        <v>2238</v>
      </c>
      <c r="E64" s="88">
        <v>70001</v>
      </c>
      <c r="F64" s="86">
        <f t="shared" si="0"/>
        <v>4.5200000000000005</v>
      </c>
      <c r="G64" s="87">
        <v>17</v>
      </c>
      <c r="H64" s="87">
        <v>76.84</v>
      </c>
    </row>
    <row r="65" spans="1:8">
      <c r="A65" s="86" t="s">
        <v>22</v>
      </c>
      <c r="B65" s="87">
        <v>10019111</v>
      </c>
      <c r="C65" s="86" t="s">
        <v>24</v>
      </c>
      <c r="D65" s="88" t="s">
        <v>2238</v>
      </c>
      <c r="E65" s="88">
        <v>70002</v>
      </c>
      <c r="F65" s="86">
        <f t="shared" si="0"/>
        <v>12.290000000000001</v>
      </c>
      <c r="G65" s="87">
        <v>5</v>
      </c>
      <c r="H65" s="87">
        <v>61.45</v>
      </c>
    </row>
    <row r="66" spans="1:8">
      <c r="A66" s="86" t="s">
        <v>22</v>
      </c>
      <c r="B66" s="87">
        <v>10019111</v>
      </c>
      <c r="C66" s="86" t="s">
        <v>24</v>
      </c>
      <c r="D66" s="88" t="s">
        <v>2238</v>
      </c>
      <c r="E66" s="88">
        <v>70003</v>
      </c>
      <c r="F66" s="86">
        <f t="shared" si="0"/>
        <v>6.09</v>
      </c>
      <c r="G66" s="87">
        <v>1</v>
      </c>
      <c r="H66" s="87">
        <v>6.09</v>
      </c>
    </row>
    <row r="67" spans="1:8">
      <c r="A67" s="86" t="s">
        <v>22</v>
      </c>
      <c r="B67" s="87">
        <v>10019111</v>
      </c>
      <c r="C67" s="86" t="s">
        <v>24</v>
      </c>
      <c r="D67" s="88" t="s">
        <v>2238</v>
      </c>
      <c r="E67" s="88">
        <v>70005</v>
      </c>
      <c r="F67" s="86">
        <f t="shared" si="0"/>
        <v>6.21</v>
      </c>
      <c r="G67" s="87">
        <v>4</v>
      </c>
      <c r="H67" s="87">
        <v>24.84</v>
      </c>
    </row>
    <row r="68" spans="1:8">
      <c r="A68" s="86" t="s">
        <v>22</v>
      </c>
      <c r="B68" s="87">
        <v>10019111</v>
      </c>
      <c r="C68" s="86" t="s">
        <v>24</v>
      </c>
      <c r="D68" s="88" t="s">
        <v>2238</v>
      </c>
      <c r="E68" s="88">
        <v>70008</v>
      </c>
      <c r="F68" s="86">
        <f t="shared" si="0"/>
        <v>25.56</v>
      </c>
      <c r="G68" s="87">
        <v>2</v>
      </c>
      <c r="H68" s="87">
        <v>51.12</v>
      </c>
    </row>
    <row r="69" spans="1:8">
      <c r="A69" s="86" t="s">
        <v>22</v>
      </c>
      <c r="B69" s="87">
        <v>10019111</v>
      </c>
      <c r="C69" s="86" t="s">
        <v>24</v>
      </c>
      <c r="D69" s="88" t="s">
        <v>2238</v>
      </c>
      <c r="E69" s="88">
        <v>70014</v>
      </c>
      <c r="F69" s="86">
        <f t="shared" si="0"/>
        <v>1.87</v>
      </c>
      <c r="G69" s="87">
        <v>4</v>
      </c>
      <c r="H69" s="87">
        <v>7.48</v>
      </c>
    </row>
    <row r="70" spans="1:8">
      <c r="A70" s="86" t="s">
        <v>22</v>
      </c>
      <c r="B70" s="87">
        <v>10019111</v>
      </c>
      <c r="C70" s="86" t="s">
        <v>24</v>
      </c>
      <c r="D70" s="88" t="s">
        <v>2238</v>
      </c>
      <c r="E70" s="88">
        <v>70016</v>
      </c>
      <c r="F70" s="86">
        <f t="shared" si="0"/>
        <v>12.11</v>
      </c>
      <c r="G70" s="87">
        <v>8</v>
      </c>
      <c r="H70" s="87">
        <v>96.88</v>
      </c>
    </row>
    <row r="71" spans="1:8">
      <c r="A71" s="86" t="s">
        <v>22</v>
      </c>
      <c r="B71" s="87">
        <v>10019111</v>
      </c>
      <c r="C71" s="86" t="s">
        <v>24</v>
      </c>
      <c r="D71" s="88" t="s">
        <v>2238</v>
      </c>
      <c r="E71" s="88">
        <v>70050</v>
      </c>
      <c r="F71" s="86">
        <f t="shared" si="0"/>
        <v>3.84</v>
      </c>
      <c r="G71" s="87">
        <v>2</v>
      </c>
      <c r="H71" s="87">
        <v>7.68</v>
      </c>
    </row>
    <row r="72" spans="1:8">
      <c r="A72" s="86" t="s">
        <v>22</v>
      </c>
      <c r="B72" s="87">
        <v>10019111</v>
      </c>
      <c r="C72" s="86" t="s">
        <v>24</v>
      </c>
      <c r="D72" s="88" t="s">
        <v>2238</v>
      </c>
      <c r="E72" s="88">
        <v>70051</v>
      </c>
      <c r="F72" s="86">
        <f t="shared" si="0"/>
        <v>3.6</v>
      </c>
      <c r="G72" s="87">
        <v>1</v>
      </c>
      <c r="H72" s="87">
        <v>3.6</v>
      </c>
    </row>
    <row r="73" spans="1:8">
      <c r="A73" s="86" t="s">
        <v>22</v>
      </c>
      <c r="B73" s="87">
        <v>10019111</v>
      </c>
      <c r="C73" s="86" t="s">
        <v>24</v>
      </c>
      <c r="D73" s="88" t="s">
        <v>2238</v>
      </c>
      <c r="E73" s="88">
        <v>70052</v>
      </c>
      <c r="F73" s="86">
        <f t="shared" si="0"/>
        <v>0.76</v>
      </c>
      <c r="G73" s="87">
        <v>7</v>
      </c>
      <c r="H73" s="87">
        <v>5.32</v>
      </c>
    </row>
    <row r="74" spans="1:8">
      <c r="A74" s="86" t="s">
        <v>22</v>
      </c>
      <c r="B74" s="87">
        <v>10019111</v>
      </c>
      <c r="C74" s="86" t="s">
        <v>24</v>
      </c>
      <c r="D74" s="88" t="s">
        <v>2238</v>
      </c>
      <c r="E74" s="88">
        <v>70055</v>
      </c>
      <c r="F74" s="86">
        <f t="shared" si="0"/>
        <v>11.27</v>
      </c>
      <c r="G74" s="87">
        <v>4</v>
      </c>
      <c r="H74" s="87">
        <v>45.08</v>
      </c>
    </row>
    <row r="75" spans="1:8">
      <c r="A75" s="86" t="s">
        <v>22</v>
      </c>
      <c r="B75" s="87">
        <v>10019111</v>
      </c>
      <c r="C75" s="86" t="s">
        <v>24</v>
      </c>
      <c r="D75" s="88" t="s">
        <v>2238</v>
      </c>
      <c r="E75" s="88">
        <v>70101</v>
      </c>
      <c r="F75" s="86">
        <f t="shared" si="0"/>
        <v>6.41</v>
      </c>
      <c r="G75" s="87">
        <v>12</v>
      </c>
      <c r="H75" s="87">
        <v>76.92</v>
      </c>
    </row>
    <row r="76" spans="1:8">
      <c r="A76" s="86" t="s">
        <v>22</v>
      </c>
      <c r="B76" s="87">
        <v>10019111</v>
      </c>
      <c r="C76" s="86" t="s">
        <v>24</v>
      </c>
      <c r="D76" s="88" t="s">
        <v>2238</v>
      </c>
      <c r="E76" s="88">
        <v>70104</v>
      </c>
      <c r="F76" s="86">
        <f t="shared" si="0"/>
        <v>4.7299999999999995</v>
      </c>
      <c r="G76" s="87">
        <v>5</v>
      </c>
      <c r="H76" s="87">
        <v>23.65</v>
      </c>
    </row>
    <row r="77" spans="1:8">
      <c r="A77" s="86" t="s">
        <v>22</v>
      </c>
      <c r="B77" s="87">
        <v>10019111</v>
      </c>
      <c r="C77" s="86" t="s">
        <v>24</v>
      </c>
      <c r="D77" s="88" t="s">
        <v>2238</v>
      </c>
      <c r="E77" s="88">
        <v>70109</v>
      </c>
      <c r="F77" s="86">
        <f t="shared" si="0"/>
        <v>6.3</v>
      </c>
      <c r="G77" s="87">
        <v>6</v>
      </c>
      <c r="H77" s="87">
        <v>37.799999999999997</v>
      </c>
    </row>
    <row r="78" spans="1:8">
      <c r="A78" s="86" t="s">
        <v>22</v>
      </c>
      <c r="B78" s="87">
        <v>10019111</v>
      </c>
      <c r="C78" s="86" t="s">
        <v>24</v>
      </c>
      <c r="D78" s="88" t="s">
        <v>2238</v>
      </c>
      <c r="E78" s="88">
        <v>70110</v>
      </c>
      <c r="F78" s="86">
        <f t="shared" si="0"/>
        <v>9.0399999999999991</v>
      </c>
      <c r="G78" s="87">
        <v>1</v>
      </c>
      <c r="H78" s="87">
        <v>9.0399999999999991</v>
      </c>
    </row>
    <row r="79" spans="1:8">
      <c r="A79" s="86" t="s">
        <v>22</v>
      </c>
      <c r="B79" s="87">
        <v>10019111</v>
      </c>
      <c r="C79" s="86" t="s">
        <v>24</v>
      </c>
      <c r="D79" s="88" t="s">
        <v>2238</v>
      </c>
      <c r="E79" s="88">
        <v>70252</v>
      </c>
      <c r="F79" s="86">
        <f t="shared" si="0"/>
        <v>36.950000000000003</v>
      </c>
      <c r="G79" s="87">
        <v>2</v>
      </c>
      <c r="H79" s="87">
        <v>73.900000000000006</v>
      </c>
    </row>
    <row r="80" spans="1:8">
      <c r="A80" s="86" t="s">
        <v>22</v>
      </c>
      <c r="B80" s="87">
        <v>10019111</v>
      </c>
      <c r="C80" s="86" t="s">
        <v>24</v>
      </c>
      <c r="D80" s="88" t="s">
        <v>2238</v>
      </c>
      <c r="E80" s="88">
        <v>70259</v>
      </c>
      <c r="F80" s="86">
        <f t="shared" si="0"/>
        <v>12.11</v>
      </c>
      <c r="G80" s="87">
        <v>16</v>
      </c>
      <c r="H80" s="87">
        <v>193.76</v>
      </c>
    </row>
    <row r="81" spans="1:8">
      <c r="A81" s="86" t="s">
        <v>22</v>
      </c>
      <c r="B81" s="87">
        <v>10019111</v>
      </c>
      <c r="C81" s="86" t="s">
        <v>24</v>
      </c>
      <c r="D81" s="88" t="s">
        <v>2238</v>
      </c>
      <c r="E81" s="88">
        <v>70405</v>
      </c>
      <c r="F81" s="86">
        <f t="shared" si="0"/>
        <v>26.98</v>
      </c>
      <c r="G81" s="87">
        <v>2</v>
      </c>
      <c r="H81" s="87">
        <v>53.96</v>
      </c>
    </row>
    <row r="82" spans="1:8">
      <c r="A82" s="86" t="s">
        <v>22</v>
      </c>
      <c r="B82" s="87">
        <v>10019111</v>
      </c>
      <c r="C82" s="86" t="s">
        <v>24</v>
      </c>
      <c r="D82" s="88" t="s">
        <v>2238</v>
      </c>
      <c r="E82" s="88">
        <v>70408</v>
      </c>
      <c r="F82" s="86">
        <f t="shared" si="0"/>
        <v>23.49</v>
      </c>
      <c r="G82" s="87">
        <v>1</v>
      </c>
      <c r="H82" s="87">
        <v>23.49</v>
      </c>
    </row>
    <row r="83" spans="1:8">
      <c r="A83" s="86" t="s">
        <v>22</v>
      </c>
      <c r="B83" s="87">
        <v>10019111</v>
      </c>
      <c r="C83" s="86" t="s">
        <v>24</v>
      </c>
      <c r="D83" s="88" t="s">
        <v>2238</v>
      </c>
      <c r="E83" s="88">
        <v>70442</v>
      </c>
      <c r="F83" s="86">
        <f t="shared" si="0"/>
        <v>10.3</v>
      </c>
      <c r="G83" s="87">
        <v>1</v>
      </c>
      <c r="H83" s="87">
        <v>10.3</v>
      </c>
    </row>
    <row r="84" spans="1:8">
      <c r="A84" s="86" t="s">
        <v>22</v>
      </c>
      <c r="B84" s="87">
        <v>10019111</v>
      </c>
      <c r="C84" s="86" t="s">
        <v>24</v>
      </c>
      <c r="D84" s="88" t="s">
        <v>2238</v>
      </c>
      <c r="E84" s="88">
        <v>70456</v>
      </c>
      <c r="F84" s="86">
        <f t="shared" si="0"/>
        <v>13.89</v>
      </c>
      <c r="G84" s="87">
        <v>2</v>
      </c>
      <c r="H84" s="87">
        <v>27.78</v>
      </c>
    </row>
    <row r="85" spans="1:8">
      <c r="A85" s="86" t="s">
        <v>22</v>
      </c>
      <c r="B85" s="87">
        <v>10019111</v>
      </c>
      <c r="C85" s="86" t="s">
        <v>24</v>
      </c>
      <c r="D85" s="88" t="s">
        <v>2238</v>
      </c>
      <c r="E85" s="88">
        <v>70503</v>
      </c>
      <c r="F85" s="86">
        <f t="shared" si="0"/>
        <v>11.93</v>
      </c>
      <c r="G85" s="87">
        <v>3</v>
      </c>
      <c r="H85" s="87">
        <v>35.79</v>
      </c>
    </row>
    <row r="86" spans="1:8">
      <c r="A86" s="86" t="s">
        <v>22</v>
      </c>
      <c r="B86" s="87">
        <v>10019111</v>
      </c>
      <c r="C86" s="86" t="s">
        <v>24</v>
      </c>
      <c r="D86" s="88" t="s">
        <v>2238</v>
      </c>
      <c r="E86" s="88">
        <v>70504</v>
      </c>
      <c r="F86" s="86">
        <f t="shared" si="0"/>
        <v>23.14</v>
      </c>
      <c r="G86" s="87">
        <v>1</v>
      </c>
      <c r="H86" s="87">
        <v>23.14</v>
      </c>
    </row>
    <row r="87" spans="1:8">
      <c r="A87" s="86" t="s">
        <v>22</v>
      </c>
      <c r="B87" s="87">
        <v>10019111</v>
      </c>
      <c r="C87" s="86" t="s">
        <v>24</v>
      </c>
      <c r="D87" s="88" t="s">
        <v>2238</v>
      </c>
      <c r="E87" s="88">
        <v>70901</v>
      </c>
      <c r="F87" s="86">
        <f t="shared" si="0"/>
        <v>1.43</v>
      </c>
      <c r="G87" s="87">
        <v>1</v>
      </c>
      <c r="H87" s="87">
        <v>1.43</v>
      </c>
    </row>
    <row r="88" spans="1:8">
      <c r="A88" s="86" t="s">
        <v>22</v>
      </c>
      <c r="B88" s="87">
        <v>10019111</v>
      </c>
      <c r="C88" s="86" t="s">
        <v>24</v>
      </c>
      <c r="D88" s="88" t="s">
        <v>2238</v>
      </c>
      <c r="E88" s="88">
        <v>70903</v>
      </c>
      <c r="F88" s="86">
        <f t="shared" si="0"/>
        <v>3.84</v>
      </c>
      <c r="G88" s="87">
        <v>2</v>
      </c>
      <c r="H88" s="87">
        <v>7.68</v>
      </c>
    </row>
    <row r="89" spans="1:8">
      <c r="A89" s="86" t="s">
        <v>22</v>
      </c>
      <c r="B89" s="87">
        <v>10019111</v>
      </c>
      <c r="C89" s="86" t="s">
        <v>24</v>
      </c>
      <c r="D89" s="88" t="s">
        <v>2238</v>
      </c>
      <c r="E89" s="88">
        <v>70904</v>
      </c>
      <c r="F89" s="86">
        <f t="shared" si="0"/>
        <v>5.1100000000000003</v>
      </c>
      <c r="G89" s="87">
        <v>1</v>
      </c>
      <c r="H89" s="87">
        <v>5.1100000000000003</v>
      </c>
    </row>
    <row r="90" spans="1:8">
      <c r="A90" s="86" t="s">
        <v>22</v>
      </c>
      <c r="B90" s="87">
        <v>10019111</v>
      </c>
      <c r="C90" s="86" t="s">
        <v>24</v>
      </c>
      <c r="D90" s="88" t="s">
        <v>2238</v>
      </c>
      <c r="E90" s="88">
        <v>70909</v>
      </c>
      <c r="F90" s="86">
        <f t="shared" si="0"/>
        <v>98.09</v>
      </c>
      <c r="G90" s="87">
        <v>2</v>
      </c>
      <c r="H90" s="87">
        <v>196.18</v>
      </c>
    </row>
    <row r="91" spans="1:8">
      <c r="A91" s="86" t="s">
        <v>22</v>
      </c>
      <c r="B91" s="87">
        <v>10019111</v>
      </c>
      <c r="C91" s="86" t="s">
        <v>24</v>
      </c>
      <c r="D91" s="88" t="s">
        <v>2238</v>
      </c>
      <c r="E91" s="88">
        <v>70910</v>
      </c>
      <c r="F91" s="86">
        <f t="shared" si="0"/>
        <v>16.79</v>
      </c>
      <c r="G91" s="87">
        <v>2</v>
      </c>
      <c r="H91" s="87">
        <v>33.58</v>
      </c>
    </row>
    <row r="92" spans="1:8">
      <c r="A92" s="86" t="s">
        <v>22</v>
      </c>
      <c r="B92" s="87">
        <v>10019111</v>
      </c>
      <c r="C92" s="86" t="s">
        <v>24</v>
      </c>
      <c r="D92" s="88" t="s">
        <v>2238</v>
      </c>
      <c r="E92" s="88">
        <v>70911</v>
      </c>
      <c r="F92" s="86">
        <f t="shared" si="0"/>
        <v>10.31</v>
      </c>
      <c r="G92" s="87">
        <v>1</v>
      </c>
      <c r="H92" s="87">
        <v>10.31</v>
      </c>
    </row>
    <row r="93" spans="1:8">
      <c r="A93" s="86" t="s">
        <v>22</v>
      </c>
      <c r="B93" s="87">
        <v>10019111</v>
      </c>
      <c r="C93" s="86" t="s">
        <v>24</v>
      </c>
      <c r="D93" s="88" t="s">
        <v>2238</v>
      </c>
      <c r="E93" s="88">
        <v>70913</v>
      </c>
      <c r="F93" s="86">
        <f t="shared" si="0"/>
        <v>51.89</v>
      </c>
      <c r="G93" s="87">
        <v>1</v>
      </c>
      <c r="H93" s="87">
        <v>51.89</v>
      </c>
    </row>
    <row r="94" spans="1:8">
      <c r="A94" s="86" t="s">
        <v>22</v>
      </c>
      <c r="B94" s="87">
        <v>10019111</v>
      </c>
      <c r="C94" s="86" t="s">
        <v>24</v>
      </c>
      <c r="D94" s="88" t="s">
        <v>2238</v>
      </c>
      <c r="E94" s="88">
        <v>70915</v>
      </c>
      <c r="F94" s="86">
        <f t="shared" si="0"/>
        <v>5.93</v>
      </c>
      <c r="G94" s="87">
        <v>2</v>
      </c>
      <c r="H94" s="87">
        <v>11.86</v>
      </c>
    </row>
    <row r="95" spans="1:8">
      <c r="A95" s="86" t="s">
        <v>22</v>
      </c>
      <c r="B95" s="87">
        <v>10019111</v>
      </c>
      <c r="C95" s="86" t="s">
        <v>24</v>
      </c>
      <c r="D95" s="88" t="s">
        <v>2238</v>
      </c>
      <c r="E95" s="88">
        <v>70917</v>
      </c>
      <c r="F95" s="86">
        <f t="shared" si="0"/>
        <v>31.89</v>
      </c>
      <c r="G95" s="87">
        <v>4</v>
      </c>
      <c r="H95" s="87">
        <v>127.56</v>
      </c>
    </row>
    <row r="96" spans="1:8">
      <c r="A96" s="86" t="s">
        <v>22</v>
      </c>
      <c r="B96" s="87">
        <v>10019111</v>
      </c>
      <c r="C96" s="86" t="s">
        <v>24</v>
      </c>
      <c r="D96" s="88" t="s">
        <v>2238</v>
      </c>
      <c r="E96" s="88">
        <v>70922</v>
      </c>
      <c r="F96" s="86">
        <f t="shared" si="0"/>
        <v>12.11</v>
      </c>
      <c r="G96" s="87">
        <v>7</v>
      </c>
      <c r="H96" s="87">
        <v>84.77</v>
      </c>
    </row>
    <row r="97" spans="1:8">
      <c r="A97" s="86" t="s">
        <v>22</v>
      </c>
      <c r="B97" s="87">
        <v>10020301</v>
      </c>
      <c r="C97" s="86" t="s">
        <v>25</v>
      </c>
      <c r="D97" s="88" t="s">
        <v>2239</v>
      </c>
      <c r="E97" s="88">
        <v>70001</v>
      </c>
      <c r="F97" s="86">
        <f t="shared" si="0"/>
        <v>4.5200000000000005</v>
      </c>
      <c r="G97" s="87">
        <v>3</v>
      </c>
      <c r="H97" s="87">
        <v>13.56</v>
      </c>
    </row>
    <row r="98" spans="1:8">
      <c r="A98" s="86" t="s">
        <v>22</v>
      </c>
      <c r="B98" s="87">
        <v>10020301</v>
      </c>
      <c r="C98" s="86" t="s">
        <v>25</v>
      </c>
      <c r="D98" s="88" t="s">
        <v>2239</v>
      </c>
      <c r="E98" s="88">
        <v>70002</v>
      </c>
      <c r="F98" s="86">
        <f t="shared" si="0"/>
        <v>12.29</v>
      </c>
      <c r="G98" s="87">
        <v>1</v>
      </c>
      <c r="H98" s="87">
        <v>12.29</v>
      </c>
    </row>
    <row r="99" spans="1:8">
      <c r="A99" s="86" t="s">
        <v>22</v>
      </c>
      <c r="B99" s="87">
        <v>10020301</v>
      </c>
      <c r="C99" s="86" t="s">
        <v>25</v>
      </c>
      <c r="D99" s="88" t="s">
        <v>2239</v>
      </c>
      <c r="E99" s="88">
        <v>70005</v>
      </c>
      <c r="F99" s="86">
        <f t="shared" si="0"/>
        <v>6.21</v>
      </c>
      <c r="G99" s="87">
        <v>2</v>
      </c>
      <c r="H99" s="87">
        <v>12.42</v>
      </c>
    </row>
    <row r="100" spans="1:8">
      <c r="A100" s="86" t="s">
        <v>22</v>
      </c>
      <c r="B100" s="87">
        <v>10020301</v>
      </c>
      <c r="C100" s="86" t="s">
        <v>25</v>
      </c>
      <c r="D100" s="88" t="s">
        <v>2239</v>
      </c>
      <c r="E100" s="88">
        <v>70013</v>
      </c>
      <c r="F100" s="86">
        <f t="shared" si="0"/>
        <v>4.16</v>
      </c>
      <c r="G100" s="87">
        <v>1</v>
      </c>
      <c r="H100" s="87">
        <v>4.16</v>
      </c>
    </row>
    <row r="101" spans="1:8">
      <c r="A101" s="86" t="s">
        <v>22</v>
      </c>
      <c r="B101" s="87">
        <v>10020301</v>
      </c>
      <c r="C101" s="86" t="s">
        <v>25</v>
      </c>
      <c r="D101" s="88" t="s">
        <v>2239</v>
      </c>
      <c r="E101" s="88">
        <v>70014</v>
      </c>
      <c r="F101" s="86">
        <f t="shared" si="0"/>
        <v>1.87</v>
      </c>
      <c r="G101" s="87">
        <v>3</v>
      </c>
      <c r="H101" s="87">
        <v>5.61</v>
      </c>
    </row>
    <row r="102" spans="1:8">
      <c r="A102" s="86" t="s">
        <v>22</v>
      </c>
      <c r="B102" s="87">
        <v>10020301</v>
      </c>
      <c r="C102" s="86" t="s">
        <v>25</v>
      </c>
      <c r="D102" s="88" t="s">
        <v>2239</v>
      </c>
      <c r="E102" s="88">
        <v>70071</v>
      </c>
      <c r="F102" s="86">
        <f t="shared" si="0"/>
        <v>6.56</v>
      </c>
      <c r="G102" s="87">
        <v>1</v>
      </c>
      <c r="H102" s="87">
        <v>6.56</v>
      </c>
    </row>
    <row r="103" spans="1:8">
      <c r="A103" s="86" t="s">
        <v>22</v>
      </c>
      <c r="B103" s="87">
        <v>10020301</v>
      </c>
      <c r="C103" s="86" t="s">
        <v>25</v>
      </c>
      <c r="D103" s="88" t="s">
        <v>2239</v>
      </c>
      <c r="E103" s="88">
        <v>70101</v>
      </c>
      <c r="F103" s="86">
        <f t="shared" si="0"/>
        <v>6.41</v>
      </c>
      <c r="G103" s="87">
        <v>3</v>
      </c>
      <c r="H103" s="87">
        <v>19.23</v>
      </c>
    </row>
    <row r="104" spans="1:8">
      <c r="A104" s="86" t="s">
        <v>22</v>
      </c>
      <c r="B104" s="87">
        <v>10020301</v>
      </c>
      <c r="C104" s="86" t="s">
        <v>25</v>
      </c>
      <c r="D104" s="88" t="s">
        <v>2239</v>
      </c>
      <c r="E104" s="88">
        <v>70104</v>
      </c>
      <c r="F104" s="86">
        <f t="shared" si="0"/>
        <v>4.7300000000000004</v>
      </c>
      <c r="G104" s="87">
        <v>2</v>
      </c>
      <c r="H104" s="87">
        <v>9.4600000000000009</v>
      </c>
    </row>
    <row r="105" spans="1:8">
      <c r="A105" s="86" t="s">
        <v>22</v>
      </c>
      <c r="B105" s="87">
        <v>10020301</v>
      </c>
      <c r="C105" s="86" t="s">
        <v>25</v>
      </c>
      <c r="D105" s="88" t="s">
        <v>2239</v>
      </c>
      <c r="E105" s="88">
        <v>70109</v>
      </c>
      <c r="F105" s="86">
        <f t="shared" si="0"/>
        <v>6.3</v>
      </c>
      <c r="G105" s="87">
        <v>2</v>
      </c>
      <c r="H105" s="87">
        <v>12.6</v>
      </c>
    </row>
    <row r="106" spans="1:8">
      <c r="A106" s="86" t="s">
        <v>22</v>
      </c>
      <c r="B106" s="87">
        <v>10020301</v>
      </c>
      <c r="C106" s="86" t="s">
        <v>25</v>
      </c>
      <c r="D106" s="88" t="s">
        <v>2239</v>
      </c>
      <c r="E106" s="88">
        <v>70456</v>
      </c>
      <c r="F106" s="86">
        <f t="shared" si="0"/>
        <v>13.89</v>
      </c>
      <c r="G106" s="87">
        <v>2</v>
      </c>
      <c r="H106" s="87">
        <v>27.78</v>
      </c>
    </row>
    <row r="107" spans="1:8">
      <c r="A107" s="86" t="s">
        <v>22</v>
      </c>
      <c r="B107" s="87">
        <v>10020301</v>
      </c>
      <c r="C107" s="86" t="s">
        <v>25</v>
      </c>
      <c r="D107" s="88" t="s">
        <v>2239</v>
      </c>
      <c r="E107" s="88">
        <v>70503</v>
      </c>
      <c r="F107" s="86">
        <f t="shared" si="0"/>
        <v>11.93</v>
      </c>
      <c r="G107" s="87">
        <v>2</v>
      </c>
      <c r="H107" s="87">
        <v>23.86</v>
      </c>
    </row>
    <row r="108" spans="1:8">
      <c r="A108" s="86" t="s">
        <v>22</v>
      </c>
      <c r="B108" s="87">
        <v>10020301</v>
      </c>
      <c r="C108" s="86" t="s">
        <v>25</v>
      </c>
      <c r="D108" s="88" t="s">
        <v>2239</v>
      </c>
      <c r="E108" s="88">
        <v>70901</v>
      </c>
      <c r="F108" s="86">
        <f t="shared" si="0"/>
        <v>1.43</v>
      </c>
      <c r="G108" s="87">
        <v>1</v>
      </c>
      <c r="H108" s="87">
        <v>1.43</v>
      </c>
    </row>
    <row r="109" spans="1:8">
      <c r="A109" s="86" t="s">
        <v>22</v>
      </c>
      <c r="B109" s="87">
        <v>10064120</v>
      </c>
      <c r="C109" s="86" t="s">
        <v>27</v>
      </c>
      <c r="D109" s="88" t="s">
        <v>2240</v>
      </c>
      <c r="E109" s="88">
        <v>70001</v>
      </c>
      <c r="F109" s="86">
        <f t="shared" si="0"/>
        <v>4.5200000000000005</v>
      </c>
      <c r="G109" s="87">
        <v>7</v>
      </c>
      <c r="H109" s="87">
        <v>31.64</v>
      </c>
    </row>
    <row r="110" spans="1:8">
      <c r="A110" s="86" t="s">
        <v>22</v>
      </c>
      <c r="B110" s="87">
        <v>10064120</v>
      </c>
      <c r="C110" s="86" t="s">
        <v>27</v>
      </c>
      <c r="D110" s="88" t="s">
        <v>2240</v>
      </c>
      <c r="E110" s="88">
        <v>70002</v>
      </c>
      <c r="F110" s="86">
        <f t="shared" si="0"/>
        <v>12.29</v>
      </c>
      <c r="G110" s="87">
        <v>1</v>
      </c>
      <c r="H110" s="87">
        <v>12.29</v>
      </c>
    </row>
    <row r="111" spans="1:8">
      <c r="A111" s="86" t="s">
        <v>22</v>
      </c>
      <c r="B111" s="87">
        <v>10064120</v>
      </c>
      <c r="C111" s="86" t="s">
        <v>27</v>
      </c>
      <c r="D111" s="88" t="s">
        <v>2240</v>
      </c>
      <c r="E111" s="88">
        <v>70003</v>
      </c>
      <c r="F111" s="86">
        <f t="shared" si="0"/>
        <v>6.09</v>
      </c>
      <c r="G111" s="87">
        <v>1</v>
      </c>
      <c r="H111" s="87">
        <v>6.09</v>
      </c>
    </row>
    <row r="112" spans="1:8">
      <c r="A112" s="86" t="s">
        <v>22</v>
      </c>
      <c r="B112" s="87">
        <v>10064120</v>
      </c>
      <c r="C112" s="86" t="s">
        <v>27</v>
      </c>
      <c r="D112" s="88" t="s">
        <v>2240</v>
      </c>
      <c r="E112" s="88">
        <v>70053</v>
      </c>
      <c r="F112" s="86">
        <f t="shared" si="0"/>
        <v>3.84</v>
      </c>
      <c r="G112" s="87">
        <v>1</v>
      </c>
      <c r="H112" s="87">
        <v>3.84</v>
      </c>
    </row>
    <row r="113" spans="1:8">
      <c r="A113" s="86" t="s">
        <v>22</v>
      </c>
      <c r="B113" s="87">
        <v>10064120</v>
      </c>
      <c r="C113" s="86" t="s">
        <v>27</v>
      </c>
      <c r="D113" s="88" t="s">
        <v>2240</v>
      </c>
      <c r="E113" s="88">
        <v>70054</v>
      </c>
      <c r="F113" s="86">
        <f t="shared" si="0"/>
        <v>3.6</v>
      </c>
      <c r="G113" s="87">
        <v>1</v>
      </c>
      <c r="H113" s="87">
        <v>3.6</v>
      </c>
    </row>
    <row r="114" spans="1:8">
      <c r="A114" s="86" t="s">
        <v>22</v>
      </c>
      <c r="B114" s="87">
        <v>10064120</v>
      </c>
      <c r="C114" s="86" t="s">
        <v>27</v>
      </c>
      <c r="D114" s="88" t="s">
        <v>2240</v>
      </c>
      <c r="E114" s="88">
        <v>70101</v>
      </c>
      <c r="F114" s="86">
        <f t="shared" si="0"/>
        <v>6.4099999999999993</v>
      </c>
      <c r="G114" s="87">
        <v>5</v>
      </c>
      <c r="H114" s="87">
        <v>32.049999999999997</v>
      </c>
    </row>
    <row r="115" spans="1:8">
      <c r="A115" s="86" t="s">
        <v>22</v>
      </c>
      <c r="B115" s="87">
        <v>10064120</v>
      </c>
      <c r="C115" s="86" t="s">
        <v>27</v>
      </c>
      <c r="D115" s="88" t="s">
        <v>2240</v>
      </c>
      <c r="E115" s="88">
        <v>70212</v>
      </c>
      <c r="F115" s="86">
        <f t="shared" si="0"/>
        <v>21.21</v>
      </c>
      <c r="G115" s="87">
        <v>2</v>
      </c>
      <c r="H115" s="87">
        <v>42.42</v>
      </c>
    </row>
    <row r="116" spans="1:8">
      <c r="A116" s="86" t="s">
        <v>22</v>
      </c>
      <c r="B116" s="87">
        <v>10064120</v>
      </c>
      <c r="C116" s="86" t="s">
        <v>27</v>
      </c>
      <c r="D116" s="88" t="s">
        <v>2240</v>
      </c>
      <c r="E116" s="88">
        <v>70250</v>
      </c>
      <c r="F116" s="86">
        <f t="shared" si="0"/>
        <v>24.14</v>
      </c>
      <c r="G116" s="87">
        <v>1</v>
      </c>
      <c r="H116" s="87">
        <v>24.14</v>
      </c>
    </row>
    <row r="117" spans="1:8">
      <c r="A117" s="86" t="s">
        <v>22</v>
      </c>
      <c r="B117" s="87">
        <v>10064120</v>
      </c>
      <c r="C117" s="86" t="s">
        <v>27</v>
      </c>
      <c r="D117" s="88" t="s">
        <v>2240</v>
      </c>
      <c r="E117" s="88">
        <v>70251</v>
      </c>
      <c r="F117" s="86">
        <f t="shared" si="0"/>
        <v>31.7</v>
      </c>
      <c r="G117" s="87">
        <v>3</v>
      </c>
      <c r="H117" s="87">
        <v>95.1</v>
      </c>
    </row>
    <row r="118" spans="1:8">
      <c r="A118" s="86" t="s">
        <v>22</v>
      </c>
      <c r="B118" s="87">
        <v>10064120</v>
      </c>
      <c r="C118" s="86" t="s">
        <v>27</v>
      </c>
      <c r="D118" s="88" t="s">
        <v>2240</v>
      </c>
      <c r="E118" s="88">
        <v>70258</v>
      </c>
      <c r="F118" s="86">
        <f t="shared" ref="F118:F171" si="1">H118/G118</f>
        <v>12.77</v>
      </c>
      <c r="G118" s="87">
        <v>2</v>
      </c>
      <c r="H118" s="87">
        <v>25.54</v>
      </c>
    </row>
    <row r="119" spans="1:8">
      <c r="A119" s="86" t="s">
        <v>22</v>
      </c>
      <c r="B119" s="87">
        <v>10064120</v>
      </c>
      <c r="C119" s="86" t="s">
        <v>27</v>
      </c>
      <c r="D119" s="88" t="s">
        <v>2240</v>
      </c>
      <c r="E119" s="88">
        <v>70303</v>
      </c>
      <c r="F119" s="86">
        <f t="shared" si="1"/>
        <v>10.81</v>
      </c>
      <c r="G119" s="87">
        <v>1</v>
      </c>
      <c r="H119" s="87">
        <v>10.81</v>
      </c>
    </row>
    <row r="120" spans="1:8">
      <c r="A120" s="86" t="s">
        <v>22</v>
      </c>
      <c r="B120" s="87">
        <v>10064120</v>
      </c>
      <c r="C120" s="86" t="s">
        <v>27</v>
      </c>
      <c r="D120" s="88" t="s">
        <v>2240</v>
      </c>
      <c r="E120" s="88">
        <v>70400</v>
      </c>
      <c r="F120" s="86">
        <f t="shared" si="1"/>
        <v>6.31</v>
      </c>
      <c r="G120" s="87">
        <v>1</v>
      </c>
      <c r="H120" s="87">
        <v>6.31</v>
      </c>
    </row>
    <row r="121" spans="1:8">
      <c r="A121" s="86" t="s">
        <v>22</v>
      </c>
      <c r="B121" s="87">
        <v>10064120</v>
      </c>
      <c r="C121" s="86" t="s">
        <v>27</v>
      </c>
      <c r="D121" s="88" t="s">
        <v>2240</v>
      </c>
      <c r="E121" s="88">
        <v>70456</v>
      </c>
      <c r="F121" s="86">
        <f t="shared" si="1"/>
        <v>13.89</v>
      </c>
      <c r="G121" s="87">
        <v>3</v>
      </c>
      <c r="H121" s="87">
        <v>41.67</v>
      </c>
    </row>
    <row r="122" spans="1:8">
      <c r="A122" s="86" t="s">
        <v>22</v>
      </c>
      <c r="B122" s="87">
        <v>10064120</v>
      </c>
      <c r="C122" s="86" t="s">
        <v>27</v>
      </c>
      <c r="D122" s="88" t="s">
        <v>2240</v>
      </c>
      <c r="E122" s="88">
        <v>70515</v>
      </c>
      <c r="F122" s="86">
        <f t="shared" si="1"/>
        <v>16.13</v>
      </c>
      <c r="G122" s="87">
        <v>4</v>
      </c>
      <c r="H122" s="87">
        <v>64.52</v>
      </c>
    </row>
    <row r="123" spans="1:8">
      <c r="A123" s="86" t="s">
        <v>22</v>
      </c>
      <c r="B123" s="87">
        <v>10064120</v>
      </c>
      <c r="C123" s="86" t="s">
        <v>27</v>
      </c>
      <c r="D123" s="88" t="s">
        <v>2240</v>
      </c>
      <c r="E123" s="88">
        <v>70900</v>
      </c>
      <c r="F123" s="86">
        <f t="shared" si="1"/>
        <v>3.64</v>
      </c>
      <c r="G123" s="87">
        <v>2</v>
      </c>
      <c r="H123" s="87">
        <v>7.28</v>
      </c>
    </row>
    <row r="124" spans="1:8">
      <c r="A124" s="86" t="s">
        <v>22</v>
      </c>
      <c r="B124" s="87">
        <v>10064120</v>
      </c>
      <c r="C124" s="86" t="s">
        <v>27</v>
      </c>
      <c r="D124" s="88" t="s">
        <v>2240</v>
      </c>
      <c r="E124" s="88">
        <v>70901</v>
      </c>
      <c r="F124" s="86">
        <f t="shared" si="1"/>
        <v>1.43</v>
      </c>
      <c r="G124" s="87">
        <v>6</v>
      </c>
      <c r="H124" s="87">
        <v>8.58</v>
      </c>
    </row>
    <row r="125" spans="1:8">
      <c r="A125" s="86" t="s">
        <v>22</v>
      </c>
      <c r="B125" s="87">
        <v>10064120</v>
      </c>
      <c r="C125" s="86" t="s">
        <v>27</v>
      </c>
      <c r="D125" s="88" t="s">
        <v>2240</v>
      </c>
      <c r="E125" s="88">
        <v>70903</v>
      </c>
      <c r="F125" s="86">
        <f t="shared" si="1"/>
        <v>3.84</v>
      </c>
      <c r="G125" s="87">
        <v>3</v>
      </c>
      <c r="H125" s="87">
        <v>11.52</v>
      </c>
    </row>
    <row r="126" spans="1:8">
      <c r="A126" s="86" t="s">
        <v>22</v>
      </c>
      <c r="B126" s="87">
        <v>10064502</v>
      </c>
      <c r="C126" s="86" t="s">
        <v>855</v>
      </c>
      <c r="D126" s="88" t="s">
        <v>2241</v>
      </c>
      <c r="E126" s="88">
        <v>70001</v>
      </c>
      <c r="F126" s="86">
        <f t="shared" si="1"/>
        <v>4.5199999999999996</v>
      </c>
      <c r="G126" s="87">
        <v>11</v>
      </c>
      <c r="H126" s="87">
        <v>49.72</v>
      </c>
    </row>
    <row r="127" spans="1:8">
      <c r="A127" s="86" t="s">
        <v>22</v>
      </c>
      <c r="B127" s="87">
        <v>10064502</v>
      </c>
      <c r="C127" s="86" t="s">
        <v>855</v>
      </c>
      <c r="D127" s="88" t="s">
        <v>2241</v>
      </c>
      <c r="E127" s="88">
        <v>70002</v>
      </c>
      <c r="F127" s="86">
        <f t="shared" si="1"/>
        <v>12.29</v>
      </c>
      <c r="G127" s="87">
        <v>1</v>
      </c>
      <c r="H127" s="87">
        <v>12.29</v>
      </c>
    </row>
    <row r="128" spans="1:8">
      <c r="A128" s="86" t="s">
        <v>22</v>
      </c>
      <c r="B128" s="87">
        <v>10064502</v>
      </c>
      <c r="C128" s="86" t="s">
        <v>855</v>
      </c>
      <c r="D128" s="88" t="s">
        <v>2241</v>
      </c>
      <c r="E128" s="88">
        <v>70003</v>
      </c>
      <c r="F128" s="86">
        <f t="shared" si="1"/>
        <v>6.09</v>
      </c>
      <c r="G128" s="87">
        <v>1</v>
      </c>
      <c r="H128" s="87">
        <v>6.09</v>
      </c>
    </row>
    <row r="129" spans="1:8">
      <c r="A129" s="86" t="s">
        <v>22</v>
      </c>
      <c r="B129" s="87">
        <v>10064502</v>
      </c>
      <c r="C129" s="86" t="s">
        <v>855</v>
      </c>
      <c r="D129" s="88" t="s">
        <v>2241</v>
      </c>
      <c r="E129" s="88">
        <v>70005</v>
      </c>
      <c r="F129" s="86">
        <f t="shared" si="1"/>
        <v>6.21</v>
      </c>
      <c r="G129" s="87">
        <v>4</v>
      </c>
      <c r="H129" s="87">
        <v>24.84</v>
      </c>
    </row>
    <row r="130" spans="1:8">
      <c r="A130" s="86" t="s">
        <v>22</v>
      </c>
      <c r="B130" s="87">
        <v>10064502</v>
      </c>
      <c r="C130" s="86" t="s">
        <v>855</v>
      </c>
      <c r="D130" s="88" t="s">
        <v>2241</v>
      </c>
      <c r="E130" s="88">
        <v>70101</v>
      </c>
      <c r="F130" s="86">
        <f t="shared" si="1"/>
        <v>6.4099999999999993</v>
      </c>
      <c r="G130" s="87">
        <v>5</v>
      </c>
      <c r="H130" s="87">
        <v>32.049999999999997</v>
      </c>
    </row>
    <row r="131" spans="1:8">
      <c r="A131" s="86" t="s">
        <v>22</v>
      </c>
      <c r="B131" s="87">
        <v>10064502</v>
      </c>
      <c r="C131" s="86" t="s">
        <v>855</v>
      </c>
      <c r="D131" s="88" t="s">
        <v>2241</v>
      </c>
      <c r="E131" s="88">
        <v>70103</v>
      </c>
      <c r="F131" s="86">
        <f t="shared" si="1"/>
        <v>3.43</v>
      </c>
      <c r="G131" s="87">
        <v>4</v>
      </c>
      <c r="H131" s="87">
        <v>13.72</v>
      </c>
    </row>
    <row r="132" spans="1:8">
      <c r="A132" s="86" t="s">
        <v>22</v>
      </c>
      <c r="B132" s="87">
        <v>10064502</v>
      </c>
      <c r="C132" s="86" t="s">
        <v>855</v>
      </c>
      <c r="D132" s="88" t="s">
        <v>2241</v>
      </c>
      <c r="E132" s="88">
        <v>70108</v>
      </c>
      <c r="F132" s="86">
        <f t="shared" si="1"/>
        <v>5.13</v>
      </c>
      <c r="G132" s="87">
        <v>1</v>
      </c>
      <c r="H132" s="87">
        <v>5.13</v>
      </c>
    </row>
    <row r="133" spans="1:8">
      <c r="A133" s="86" t="s">
        <v>22</v>
      </c>
      <c r="B133" s="87">
        <v>10064502</v>
      </c>
      <c r="C133" s="86" t="s">
        <v>855</v>
      </c>
      <c r="D133" s="88" t="s">
        <v>2241</v>
      </c>
      <c r="E133" s="88">
        <v>70109</v>
      </c>
      <c r="F133" s="86">
        <f t="shared" si="1"/>
        <v>6.3</v>
      </c>
      <c r="G133" s="87">
        <v>4</v>
      </c>
      <c r="H133" s="87">
        <v>25.2</v>
      </c>
    </row>
    <row r="134" spans="1:8">
      <c r="A134" s="86" t="s">
        <v>22</v>
      </c>
      <c r="B134" s="87">
        <v>10064502</v>
      </c>
      <c r="C134" s="86" t="s">
        <v>855</v>
      </c>
      <c r="D134" s="88" t="s">
        <v>2241</v>
      </c>
      <c r="E134" s="88">
        <v>70110</v>
      </c>
      <c r="F134" s="86">
        <f t="shared" si="1"/>
        <v>9.0399999999999991</v>
      </c>
      <c r="G134" s="87">
        <v>1</v>
      </c>
      <c r="H134" s="87">
        <v>9.0399999999999991</v>
      </c>
    </row>
    <row r="135" spans="1:8">
      <c r="A135" s="86" t="s">
        <v>22</v>
      </c>
      <c r="B135" s="87">
        <v>10064502</v>
      </c>
      <c r="C135" s="86" t="s">
        <v>855</v>
      </c>
      <c r="D135" s="88" t="s">
        <v>2241</v>
      </c>
      <c r="E135" s="88">
        <v>70250</v>
      </c>
      <c r="F135" s="86">
        <f t="shared" si="1"/>
        <v>24.14</v>
      </c>
      <c r="G135" s="87">
        <v>2</v>
      </c>
      <c r="H135" s="87">
        <v>48.28</v>
      </c>
    </row>
    <row r="136" spans="1:8">
      <c r="A136" s="86" t="s">
        <v>22</v>
      </c>
      <c r="B136" s="87">
        <v>10064502</v>
      </c>
      <c r="C136" s="86" t="s">
        <v>855</v>
      </c>
      <c r="D136" s="88" t="s">
        <v>2241</v>
      </c>
      <c r="E136" s="88">
        <v>70251</v>
      </c>
      <c r="F136" s="86">
        <f t="shared" si="1"/>
        <v>31.7</v>
      </c>
      <c r="G136" s="87">
        <v>3</v>
      </c>
      <c r="H136" s="87">
        <v>95.1</v>
      </c>
    </row>
    <row r="137" spans="1:8">
      <c r="A137" s="86" t="s">
        <v>22</v>
      </c>
      <c r="B137" s="87">
        <v>10064502</v>
      </c>
      <c r="C137" s="86" t="s">
        <v>855</v>
      </c>
      <c r="D137" s="88" t="s">
        <v>2241</v>
      </c>
      <c r="E137" s="88">
        <v>70252</v>
      </c>
      <c r="F137" s="86">
        <f t="shared" si="1"/>
        <v>36.950000000000003</v>
      </c>
      <c r="G137" s="87">
        <v>2</v>
      </c>
      <c r="H137" s="87">
        <v>73.900000000000006</v>
      </c>
    </row>
    <row r="138" spans="1:8">
      <c r="A138" s="86" t="s">
        <v>22</v>
      </c>
      <c r="B138" s="87">
        <v>10064502</v>
      </c>
      <c r="C138" s="86" t="s">
        <v>855</v>
      </c>
      <c r="D138" s="88" t="s">
        <v>2241</v>
      </c>
      <c r="E138" s="88">
        <v>70253</v>
      </c>
      <c r="F138" s="86">
        <f t="shared" si="1"/>
        <v>45.5</v>
      </c>
      <c r="G138" s="87">
        <v>1</v>
      </c>
      <c r="H138" s="87">
        <v>45.5</v>
      </c>
    </row>
    <row r="139" spans="1:8">
      <c r="A139" s="86" t="s">
        <v>22</v>
      </c>
      <c r="B139" s="87">
        <v>10064502</v>
      </c>
      <c r="C139" s="86" t="s">
        <v>855</v>
      </c>
      <c r="D139" s="88" t="s">
        <v>2241</v>
      </c>
      <c r="E139" s="88">
        <v>70258</v>
      </c>
      <c r="F139" s="86">
        <f t="shared" si="1"/>
        <v>12.77</v>
      </c>
      <c r="G139" s="87">
        <v>1</v>
      </c>
      <c r="H139" s="87">
        <v>12.77</v>
      </c>
    </row>
    <row r="140" spans="1:8">
      <c r="A140" s="86" t="s">
        <v>22</v>
      </c>
      <c r="B140" s="87">
        <v>10064502</v>
      </c>
      <c r="C140" s="86" t="s">
        <v>855</v>
      </c>
      <c r="D140" s="88" t="s">
        <v>2241</v>
      </c>
      <c r="E140" s="88">
        <v>70259</v>
      </c>
      <c r="F140" s="86">
        <f t="shared" si="1"/>
        <v>12.11</v>
      </c>
      <c r="G140" s="87">
        <v>4</v>
      </c>
      <c r="H140" s="87">
        <v>48.44</v>
      </c>
    </row>
    <row r="141" spans="1:8">
      <c r="A141" s="86" t="s">
        <v>22</v>
      </c>
      <c r="B141" s="87">
        <v>10064502</v>
      </c>
      <c r="C141" s="86" t="s">
        <v>855</v>
      </c>
      <c r="D141" s="88" t="s">
        <v>2241</v>
      </c>
      <c r="E141" s="88">
        <v>70301</v>
      </c>
      <c r="F141" s="86">
        <f t="shared" si="1"/>
        <v>18.88</v>
      </c>
      <c r="G141" s="87">
        <v>2</v>
      </c>
      <c r="H141" s="87">
        <v>37.76</v>
      </c>
    </row>
    <row r="142" spans="1:8">
      <c r="A142" s="86" t="s">
        <v>22</v>
      </c>
      <c r="B142" s="87">
        <v>10064502</v>
      </c>
      <c r="C142" s="86" t="s">
        <v>855</v>
      </c>
      <c r="D142" s="88" t="s">
        <v>2241</v>
      </c>
      <c r="E142" s="88">
        <v>70504</v>
      </c>
      <c r="F142" s="86">
        <f t="shared" si="1"/>
        <v>23.14</v>
      </c>
      <c r="G142" s="87">
        <v>2</v>
      </c>
      <c r="H142" s="87">
        <v>46.28</v>
      </c>
    </row>
    <row r="143" spans="1:8">
      <c r="A143" s="86" t="s">
        <v>22</v>
      </c>
      <c r="B143" s="87">
        <v>10064502</v>
      </c>
      <c r="C143" s="86" t="s">
        <v>855</v>
      </c>
      <c r="D143" s="88" t="s">
        <v>2241</v>
      </c>
      <c r="E143" s="88">
        <v>70901</v>
      </c>
      <c r="F143" s="86">
        <f t="shared" si="1"/>
        <v>1.43</v>
      </c>
      <c r="G143" s="87">
        <v>6</v>
      </c>
      <c r="H143" s="87">
        <v>8.58</v>
      </c>
    </row>
    <row r="144" spans="1:8">
      <c r="A144" s="86" t="s">
        <v>22</v>
      </c>
      <c r="B144" s="87">
        <v>10064502</v>
      </c>
      <c r="C144" s="86" t="s">
        <v>855</v>
      </c>
      <c r="D144" s="88" t="s">
        <v>2241</v>
      </c>
      <c r="E144" s="88">
        <v>70903</v>
      </c>
      <c r="F144" s="86">
        <f t="shared" si="1"/>
        <v>3.84</v>
      </c>
      <c r="G144" s="87">
        <v>4</v>
      </c>
      <c r="H144" s="87">
        <v>15.36</v>
      </c>
    </row>
    <row r="145" spans="1:8">
      <c r="A145" s="86" t="s">
        <v>22</v>
      </c>
      <c r="B145" s="87">
        <v>10064502</v>
      </c>
      <c r="C145" s="86" t="s">
        <v>855</v>
      </c>
      <c r="D145" s="88" t="s">
        <v>2241</v>
      </c>
      <c r="E145" s="88">
        <v>70904</v>
      </c>
      <c r="F145" s="86">
        <f t="shared" si="1"/>
        <v>5.1100000000000003</v>
      </c>
      <c r="G145" s="87">
        <v>2</v>
      </c>
      <c r="H145" s="87">
        <v>10.220000000000001</v>
      </c>
    </row>
    <row r="146" spans="1:8">
      <c r="A146" s="86" t="s">
        <v>22</v>
      </c>
      <c r="B146" s="87">
        <v>10064522</v>
      </c>
      <c r="C146" s="86" t="s">
        <v>2229</v>
      </c>
      <c r="D146" s="88" t="s">
        <v>2242</v>
      </c>
      <c r="E146" s="88">
        <v>70001</v>
      </c>
      <c r="F146" s="86">
        <f t="shared" si="1"/>
        <v>4.5199999999999996</v>
      </c>
      <c r="G146" s="87">
        <v>2</v>
      </c>
      <c r="H146" s="87">
        <v>9.0399999999999991</v>
      </c>
    </row>
    <row r="147" spans="1:8">
      <c r="A147" s="86" t="s">
        <v>22</v>
      </c>
      <c r="B147" s="87">
        <v>10064522</v>
      </c>
      <c r="C147" s="86" t="s">
        <v>2229</v>
      </c>
      <c r="D147" s="88" t="s">
        <v>2242</v>
      </c>
      <c r="E147" s="88">
        <v>70002</v>
      </c>
      <c r="F147" s="86">
        <f t="shared" si="1"/>
        <v>12.29</v>
      </c>
      <c r="G147" s="87">
        <v>1</v>
      </c>
      <c r="H147" s="87">
        <v>12.29</v>
      </c>
    </row>
    <row r="148" spans="1:8">
      <c r="A148" s="86" t="s">
        <v>22</v>
      </c>
      <c r="B148" s="87">
        <v>10064522</v>
      </c>
      <c r="C148" s="86" t="s">
        <v>2229</v>
      </c>
      <c r="D148" s="88" t="s">
        <v>2242</v>
      </c>
      <c r="E148" s="88">
        <v>70005</v>
      </c>
      <c r="F148" s="86">
        <f t="shared" si="1"/>
        <v>6.21</v>
      </c>
      <c r="G148" s="87">
        <v>1</v>
      </c>
      <c r="H148" s="87">
        <v>6.21</v>
      </c>
    </row>
    <row r="149" spans="1:8">
      <c r="A149" s="86" t="s">
        <v>22</v>
      </c>
      <c r="B149" s="87">
        <v>10064522</v>
      </c>
      <c r="C149" s="86" t="s">
        <v>2229</v>
      </c>
      <c r="D149" s="88" t="s">
        <v>2242</v>
      </c>
      <c r="E149" s="88">
        <v>70101</v>
      </c>
      <c r="F149" s="86">
        <f t="shared" si="1"/>
        <v>6.41</v>
      </c>
      <c r="G149" s="87">
        <v>2</v>
      </c>
      <c r="H149" s="87">
        <v>12.82</v>
      </c>
    </row>
    <row r="150" spans="1:8">
      <c r="A150" s="86" t="s">
        <v>22</v>
      </c>
      <c r="B150" s="87">
        <v>10064522</v>
      </c>
      <c r="C150" s="86" t="s">
        <v>2229</v>
      </c>
      <c r="D150" s="88" t="s">
        <v>2242</v>
      </c>
      <c r="E150" s="88">
        <v>70104</v>
      </c>
      <c r="F150" s="86">
        <f t="shared" si="1"/>
        <v>4.7300000000000004</v>
      </c>
      <c r="G150" s="87">
        <v>1</v>
      </c>
      <c r="H150" s="87">
        <v>4.7300000000000004</v>
      </c>
    </row>
    <row r="151" spans="1:8">
      <c r="A151" s="86" t="s">
        <v>22</v>
      </c>
      <c r="B151" s="87">
        <v>10064522</v>
      </c>
      <c r="C151" s="86" t="s">
        <v>2229</v>
      </c>
      <c r="D151" s="88" t="s">
        <v>2242</v>
      </c>
      <c r="E151" s="88">
        <v>70109</v>
      </c>
      <c r="F151" s="86">
        <f t="shared" si="1"/>
        <v>6.3</v>
      </c>
      <c r="G151" s="87">
        <v>1</v>
      </c>
      <c r="H151" s="87">
        <v>6.3</v>
      </c>
    </row>
    <row r="152" spans="1:8">
      <c r="A152" s="86" t="s">
        <v>22</v>
      </c>
      <c r="B152" s="87">
        <v>10064522</v>
      </c>
      <c r="C152" s="86" t="s">
        <v>2229</v>
      </c>
      <c r="D152" s="88" t="s">
        <v>2242</v>
      </c>
      <c r="E152" s="88">
        <v>70401</v>
      </c>
      <c r="F152" s="86">
        <f t="shared" si="1"/>
        <v>9.5399999999999991</v>
      </c>
      <c r="G152" s="87">
        <v>1</v>
      </c>
      <c r="H152" s="87">
        <v>9.5399999999999991</v>
      </c>
    </row>
    <row r="153" spans="1:8">
      <c r="A153" s="86" t="s">
        <v>22</v>
      </c>
      <c r="B153" s="87">
        <v>10064522</v>
      </c>
      <c r="C153" s="86" t="s">
        <v>2229</v>
      </c>
      <c r="D153" s="88" t="s">
        <v>2242</v>
      </c>
      <c r="E153" s="88">
        <v>70456</v>
      </c>
      <c r="F153" s="86">
        <f t="shared" si="1"/>
        <v>13.89</v>
      </c>
      <c r="G153" s="87">
        <v>1</v>
      </c>
      <c r="H153" s="87">
        <v>13.89</v>
      </c>
    </row>
    <row r="154" spans="1:8">
      <c r="A154" s="86" t="s">
        <v>22</v>
      </c>
      <c r="B154" s="87">
        <v>10064522</v>
      </c>
      <c r="C154" s="86" t="s">
        <v>2229</v>
      </c>
      <c r="D154" s="88" t="s">
        <v>2242</v>
      </c>
      <c r="E154" s="88">
        <v>70504</v>
      </c>
      <c r="F154" s="86">
        <f t="shared" si="1"/>
        <v>23.14</v>
      </c>
      <c r="G154" s="87">
        <v>1</v>
      </c>
      <c r="H154" s="87">
        <v>23.14</v>
      </c>
    </row>
    <row r="155" spans="1:8">
      <c r="A155" s="86" t="s">
        <v>22</v>
      </c>
      <c r="B155" s="87">
        <v>10064522</v>
      </c>
      <c r="C155" s="86" t="s">
        <v>2229</v>
      </c>
      <c r="D155" s="88" t="s">
        <v>2242</v>
      </c>
      <c r="E155" s="88">
        <v>70901</v>
      </c>
      <c r="F155" s="86">
        <f t="shared" si="1"/>
        <v>1.43</v>
      </c>
      <c r="G155" s="87">
        <v>1</v>
      </c>
      <c r="H155" s="87">
        <v>1.43</v>
      </c>
    </row>
    <row r="156" spans="1:8">
      <c r="A156" s="86" t="s">
        <v>22</v>
      </c>
      <c r="B156" s="87">
        <v>10064522</v>
      </c>
      <c r="C156" s="86" t="s">
        <v>2229</v>
      </c>
      <c r="D156" s="88" t="s">
        <v>2242</v>
      </c>
      <c r="E156" s="88">
        <v>70903</v>
      </c>
      <c r="F156" s="86">
        <f t="shared" si="1"/>
        <v>3.84</v>
      </c>
      <c r="G156" s="87">
        <v>1</v>
      </c>
      <c r="H156" s="87">
        <v>3.84</v>
      </c>
    </row>
    <row r="157" spans="1:8">
      <c r="A157" s="86" t="s">
        <v>22</v>
      </c>
      <c r="B157" s="87">
        <v>800800006</v>
      </c>
      <c r="C157" s="86" t="s">
        <v>2230</v>
      </c>
      <c r="D157" s="88" t="s">
        <v>2243</v>
      </c>
      <c r="E157" s="88">
        <v>70001</v>
      </c>
      <c r="F157" s="86">
        <f t="shared" si="1"/>
        <v>4.5199999999999996</v>
      </c>
      <c r="G157" s="87">
        <v>1</v>
      </c>
      <c r="H157" s="87">
        <v>4.5199999999999996</v>
      </c>
    </row>
    <row r="158" spans="1:8">
      <c r="A158" s="86" t="s">
        <v>22</v>
      </c>
      <c r="B158" s="87">
        <v>800800006</v>
      </c>
      <c r="C158" s="86" t="s">
        <v>2230</v>
      </c>
      <c r="D158" s="88" t="s">
        <v>2243</v>
      </c>
      <c r="E158" s="88">
        <v>70250</v>
      </c>
      <c r="F158" s="86">
        <f t="shared" si="1"/>
        <v>24.14</v>
      </c>
      <c r="G158" s="87">
        <v>3</v>
      </c>
      <c r="H158" s="87">
        <v>72.42</v>
      </c>
    </row>
    <row r="159" spans="1:8">
      <c r="A159" s="86" t="s">
        <v>22</v>
      </c>
      <c r="B159" s="87">
        <v>800800006</v>
      </c>
      <c r="C159" s="86" t="s">
        <v>2230</v>
      </c>
      <c r="D159" s="88" t="s">
        <v>2243</v>
      </c>
      <c r="E159" s="88">
        <v>70258</v>
      </c>
      <c r="F159" s="86">
        <f t="shared" si="1"/>
        <v>12.77</v>
      </c>
      <c r="G159" s="87">
        <v>1</v>
      </c>
      <c r="H159" s="87">
        <v>12.77</v>
      </c>
    </row>
    <row r="160" spans="1:8">
      <c r="A160" s="86" t="s">
        <v>22</v>
      </c>
      <c r="B160" s="87">
        <v>800800006</v>
      </c>
      <c r="C160" s="86" t="s">
        <v>2230</v>
      </c>
      <c r="D160" s="88" t="s">
        <v>2243</v>
      </c>
      <c r="E160" s="88">
        <v>70900</v>
      </c>
      <c r="F160" s="86">
        <f t="shared" si="1"/>
        <v>3.64</v>
      </c>
      <c r="G160" s="87">
        <v>1</v>
      </c>
      <c r="H160" s="87">
        <v>3.64</v>
      </c>
    </row>
    <row r="161" spans="1:8">
      <c r="A161" s="86" t="s">
        <v>22</v>
      </c>
      <c r="B161" s="87">
        <v>800800006</v>
      </c>
      <c r="C161" s="86" t="s">
        <v>2230</v>
      </c>
      <c r="D161" s="88" t="s">
        <v>2243</v>
      </c>
      <c r="E161" s="88">
        <v>70901</v>
      </c>
      <c r="F161" s="86">
        <f t="shared" si="1"/>
        <v>1.43</v>
      </c>
      <c r="G161" s="87">
        <v>1</v>
      </c>
      <c r="H161" s="87">
        <v>1.43</v>
      </c>
    </row>
    <row r="162" spans="1:8">
      <c r="A162" s="86" t="s">
        <v>22</v>
      </c>
      <c r="B162" s="87">
        <v>800800006</v>
      </c>
      <c r="C162" s="86" t="s">
        <v>2230</v>
      </c>
      <c r="D162" s="88" t="s">
        <v>2243</v>
      </c>
      <c r="E162" s="88">
        <v>70902</v>
      </c>
      <c r="F162" s="86">
        <f t="shared" si="1"/>
        <v>2.59</v>
      </c>
      <c r="G162" s="87">
        <v>1</v>
      </c>
      <c r="H162" s="87">
        <v>2.59</v>
      </c>
    </row>
    <row r="163" spans="1:8">
      <c r="A163" s="86" t="s">
        <v>22</v>
      </c>
      <c r="B163" s="87">
        <v>800800006</v>
      </c>
      <c r="C163" s="86" t="s">
        <v>2230</v>
      </c>
      <c r="D163" s="88" t="s">
        <v>2243</v>
      </c>
      <c r="E163" s="88">
        <v>70904</v>
      </c>
      <c r="F163" s="86">
        <f t="shared" si="1"/>
        <v>5.1100000000000003</v>
      </c>
      <c r="G163" s="87">
        <v>1</v>
      </c>
      <c r="H163" s="87">
        <v>5.1100000000000003</v>
      </c>
    </row>
    <row r="164" spans="1:8">
      <c r="A164" s="86" t="s">
        <v>30</v>
      </c>
      <c r="B164" s="87">
        <v>406477201</v>
      </c>
      <c r="C164" s="86" t="s">
        <v>2231</v>
      </c>
      <c r="D164" s="88" t="s">
        <v>2244</v>
      </c>
      <c r="E164" s="88">
        <v>70001</v>
      </c>
      <c r="F164" s="86">
        <f t="shared" si="1"/>
        <v>4.5199999999999996</v>
      </c>
      <c r="G164" s="87">
        <v>2</v>
      </c>
      <c r="H164" s="87">
        <v>9.0399999999999991</v>
      </c>
    </row>
    <row r="165" spans="1:8">
      <c r="A165" s="86" t="s">
        <v>30</v>
      </c>
      <c r="B165" s="87">
        <v>406477201</v>
      </c>
      <c r="C165" s="86" t="s">
        <v>2231</v>
      </c>
      <c r="D165" s="88" t="s">
        <v>2244</v>
      </c>
      <c r="E165" s="88">
        <v>70002</v>
      </c>
      <c r="F165" s="86">
        <f t="shared" si="1"/>
        <v>12.29</v>
      </c>
      <c r="G165" s="87">
        <v>2</v>
      </c>
      <c r="H165" s="87">
        <v>24.58</v>
      </c>
    </row>
    <row r="166" spans="1:8">
      <c r="A166" s="86" t="s">
        <v>30</v>
      </c>
      <c r="B166" s="87">
        <v>406477201</v>
      </c>
      <c r="C166" s="86" t="s">
        <v>2231</v>
      </c>
      <c r="D166" s="88" t="s">
        <v>2244</v>
      </c>
      <c r="E166" s="88">
        <v>70208</v>
      </c>
      <c r="F166" s="86">
        <f t="shared" si="1"/>
        <v>18.399999999999999</v>
      </c>
      <c r="G166" s="87">
        <v>1</v>
      </c>
      <c r="H166" s="87">
        <v>18.399999999999999</v>
      </c>
    </row>
    <row r="167" spans="1:8">
      <c r="A167" s="86" t="s">
        <v>30</v>
      </c>
      <c r="B167" s="87">
        <v>406477201</v>
      </c>
      <c r="C167" s="86" t="s">
        <v>2231</v>
      </c>
      <c r="D167" s="88" t="s">
        <v>2244</v>
      </c>
      <c r="E167" s="88">
        <v>70251</v>
      </c>
      <c r="F167" s="86">
        <f t="shared" si="1"/>
        <v>31.7</v>
      </c>
      <c r="G167" s="87">
        <v>1</v>
      </c>
      <c r="H167" s="87">
        <v>31.7</v>
      </c>
    </row>
    <row r="168" spans="1:8">
      <c r="A168" s="86" t="s">
        <v>30</v>
      </c>
      <c r="B168" s="88">
        <v>406477201</v>
      </c>
      <c r="C168" s="86" t="s">
        <v>2231</v>
      </c>
      <c r="D168" s="88" t="s">
        <v>2244</v>
      </c>
      <c r="E168" s="88">
        <v>70258</v>
      </c>
      <c r="F168" s="86">
        <f t="shared" si="1"/>
        <v>12.77</v>
      </c>
      <c r="G168" s="86">
        <v>1</v>
      </c>
      <c r="H168" s="86">
        <v>12.77</v>
      </c>
    </row>
    <row r="169" spans="1:8">
      <c r="A169" s="86" t="s">
        <v>30</v>
      </c>
      <c r="B169" s="88">
        <v>406477201</v>
      </c>
      <c r="C169" s="86" t="s">
        <v>2231</v>
      </c>
      <c r="D169" s="88" t="s">
        <v>2244</v>
      </c>
      <c r="E169" s="88">
        <v>70402</v>
      </c>
      <c r="F169" s="86">
        <f t="shared" si="1"/>
        <v>16.34</v>
      </c>
      <c r="G169" s="86">
        <v>1</v>
      </c>
      <c r="H169" s="86">
        <v>16.34</v>
      </c>
    </row>
    <row r="170" spans="1:8">
      <c r="A170" s="86" t="s">
        <v>30</v>
      </c>
      <c r="B170" s="88">
        <v>406477201</v>
      </c>
      <c r="C170" s="86" t="s">
        <v>2231</v>
      </c>
      <c r="D170" s="88" t="s">
        <v>2244</v>
      </c>
      <c r="E170" s="88">
        <v>70903</v>
      </c>
      <c r="F170" s="86">
        <f t="shared" si="1"/>
        <v>3.84</v>
      </c>
      <c r="G170" s="86">
        <v>1</v>
      </c>
      <c r="H170" s="86">
        <v>3.84</v>
      </c>
    </row>
    <row r="171" spans="1:8">
      <c r="A171" s="86" t="s">
        <v>30</v>
      </c>
      <c r="B171" s="88">
        <v>406477201</v>
      </c>
      <c r="C171" s="86" t="s">
        <v>2231</v>
      </c>
      <c r="D171" s="88" t="s">
        <v>2244</v>
      </c>
      <c r="E171" s="88">
        <v>70904</v>
      </c>
      <c r="F171" s="86">
        <f t="shared" si="1"/>
        <v>5.1100000000000003</v>
      </c>
      <c r="G171" s="86">
        <v>1</v>
      </c>
      <c r="H171" s="86">
        <v>5.1100000000000003</v>
      </c>
    </row>
  </sheetData>
  <mergeCells count="2">
    <mergeCell ref="A1:H1"/>
    <mergeCell ref="A2:H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48887-3135-46FE-AFE2-A73770B149F7}">
  <sheetPr codeName="Sheet13"/>
  <dimension ref="A1:K380"/>
  <sheetViews>
    <sheetView zoomScale="80" zoomScaleNormal="80" workbookViewId="0">
      <selection activeCell="H3" sqref="H3"/>
    </sheetView>
  </sheetViews>
  <sheetFormatPr defaultColWidth="9.140625" defaultRowHeight="12.75"/>
  <cols>
    <col min="1" max="1" width="19.5703125" style="41" customWidth="1"/>
    <col min="2" max="2" width="10.7109375" style="41" customWidth="1"/>
    <col min="3" max="3" width="49.28515625" style="41" customWidth="1"/>
    <col min="4" max="6" width="10.7109375" style="41" customWidth="1"/>
    <col min="7" max="7" width="54.28515625" style="41" customWidth="1"/>
    <col min="8" max="11" width="10.7109375" style="41" customWidth="1"/>
    <col min="12" max="16384" width="9.140625" style="41"/>
  </cols>
  <sheetData>
    <row r="1" spans="1:11" ht="83.25" customHeight="1">
      <c r="A1" s="205" t="s">
        <v>1891</v>
      </c>
      <c r="B1" s="205"/>
      <c r="C1" s="205"/>
      <c r="D1" s="205"/>
      <c r="E1" s="205"/>
      <c r="F1" s="205"/>
      <c r="G1" s="205"/>
      <c r="H1" s="205"/>
      <c r="I1" s="205"/>
      <c r="J1" s="205"/>
      <c r="K1" s="205"/>
    </row>
    <row r="2" spans="1:11" ht="63.75">
      <c r="A2" s="66" t="s">
        <v>382</v>
      </c>
      <c r="B2" s="66" t="s">
        <v>383</v>
      </c>
      <c r="C2" s="66" t="s">
        <v>384</v>
      </c>
      <c r="D2" s="66" t="s">
        <v>738</v>
      </c>
      <c r="E2" s="67" t="s">
        <v>679</v>
      </c>
      <c r="F2" s="66" t="s">
        <v>32</v>
      </c>
      <c r="G2" s="66" t="s">
        <v>385</v>
      </c>
      <c r="H2" s="66" t="s">
        <v>386</v>
      </c>
      <c r="I2" s="67" t="s">
        <v>1250</v>
      </c>
      <c r="J2" s="67" t="s">
        <v>1251</v>
      </c>
      <c r="K2" s="67" t="s">
        <v>1252</v>
      </c>
    </row>
    <row r="3" spans="1:11" s="59" customFormat="1">
      <c r="A3" s="64" t="s">
        <v>2</v>
      </c>
      <c r="B3" s="64"/>
      <c r="C3" s="64"/>
      <c r="D3" s="64"/>
      <c r="E3" s="64"/>
      <c r="F3" s="64"/>
      <c r="G3" s="64"/>
      <c r="H3" s="64">
        <f>SUM(H4:H380)</f>
        <v>2565</v>
      </c>
      <c r="I3" s="73">
        <f t="shared" ref="I3:K3" si="0">SUM(I4:I380)</f>
        <v>8899.3300000000036</v>
      </c>
      <c r="J3" s="73">
        <f t="shared" si="0"/>
        <v>0</v>
      </c>
      <c r="K3" s="73">
        <f t="shared" si="0"/>
        <v>8899.3300000000036</v>
      </c>
    </row>
    <row r="4" spans="1:11">
      <c r="A4" s="118" t="s">
        <v>22</v>
      </c>
      <c r="B4" s="118" t="s">
        <v>146</v>
      </c>
      <c r="C4" s="118" t="s">
        <v>147</v>
      </c>
      <c r="D4" s="118" t="s">
        <v>1660</v>
      </c>
      <c r="E4" s="118" t="s">
        <v>35</v>
      </c>
      <c r="F4" s="118" t="s">
        <v>406</v>
      </c>
      <c r="G4" s="118" t="s">
        <v>407</v>
      </c>
      <c r="H4" s="118">
        <v>1</v>
      </c>
      <c r="I4" s="118">
        <v>0.55000000000000004</v>
      </c>
      <c r="J4" s="118">
        <v>0</v>
      </c>
      <c r="K4" s="118">
        <v>0.55000000000000004</v>
      </c>
    </row>
    <row r="5" spans="1:11">
      <c r="A5" s="118" t="s">
        <v>22</v>
      </c>
      <c r="B5" s="118" t="s">
        <v>146</v>
      </c>
      <c r="C5" s="118" t="s">
        <v>147</v>
      </c>
      <c r="D5" s="118" t="s">
        <v>1660</v>
      </c>
      <c r="E5" s="118" t="s">
        <v>35</v>
      </c>
      <c r="F5" s="118" t="s">
        <v>398</v>
      </c>
      <c r="G5" s="118" t="s">
        <v>399</v>
      </c>
      <c r="H5" s="118">
        <v>1</v>
      </c>
      <c r="I5" s="118">
        <v>1.67</v>
      </c>
      <c r="J5" s="118">
        <v>0</v>
      </c>
      <c r="K5" s="118">
        <v>1.67</v>
      </c>
    </row>
    <row r="6" spans="1:11">
      <c r="A6" s="118" t="s">
        <v>22</v>
      </c>
      <c r="B6" s="118" t="s">
        <v>146</v>
      </c>
      <c r="C6" s="118" t="s">
        <v>147</v>
      </c>
      <c r="D6" s="118" t="s">
        <v>1660</v>
      </c>
      <c r="E6" s="118" t="s">
        <v>35</v>
      </c>
      <c r="F6" s="118" t="s">
        <v>410</v>
      </c>
      <c r="G6" s="118" t="s">
        <v>411</v>
      </c>
      <c r="H6" s="118">
        <v>1</v>
      </c>
      <c r="I6" s="118">
        <v>0.76</v>
      </c>
      <c r="J6" s="118">
        <v>0</v>
      </c>
      <c r="K6" s="118">
        <v>0.76</v>
      </c>
    </row>
    <row r="7" spans="1:11">
      <c r="A7" s="118" t="s">
        <v>22</v>
      </c>
      <c r="B7" s="118" t="s">
        <v>146</v>
      </c>
      <c r="C7" s="118" t="s">
        <v>147</v>
      </c>
      <c r="D7" s="118" t="s">
        <v>1660</v>
      </c>
      <c r="E7" s="118" t="s">
        <v>35</v>
      </c>
      <c r="F7" s="118" t="s">
        <v>296</v>
      </c>
      <c r="G7" s="118" t="s">
        <v>297</v>
      </c>
      <c r="H7" s="118">
        <v>7</v>
      </c>
      <c r="I7" s="118">
        <v>27.51</v>
      </c>
      <c r="J7" s="118">
        <v>0</v>
      </c>
      <c r="K7" s="118">
        <v>27.51</v>
      </c>
    </row>
    <row r="8" spans="1:11">
      <c r="A8" s="118" t="s">
        <v>22</v>
      </c>
      <c r="B8" s="118" t="s">
        <v>146</v>
      </c>
      <c r="C8" s="118" t="s">
        <v>147</v>
      </c>
      <c r="D8" s="118" t="s">
        <v>1660</v>
      </c>
      <c r="E8" s="118" t="s">
        <v>35</v>
      </c>
      <c r="F8" s="118" t="s">
        <v>866</v>
      </c>
      <c r="G8" s="118" t="s">
        <v>297</v>
      </c>
      <c r="H8" s="118">
        <v>16</v>
      </c>
      <c r="I8" s="118">
        <v>76.319999999999993</v>
      </c>
      <c r="J8" s="118">
        <v>0</v>
      </c>
      <c r="K8" s="118">
        <v>76.319999999999993</v>
      </c>
    </row>
    <row r="9" spans="1:11">
      <c r="A9" s="118" t="s">
        <v>22</v>
      </c>
      <c r="B9" s="118" t="s">
        <v>146</v>
      </c>
      <c r="C9" s="118" t="s">
        <v>147</v>
      </c>
      <c r="D9" s="118" t="s">
        <v>1660</v>
      </c>
      <c r="E9" s="118" t="s">
        <v>35</v>
      </c>
      <c r="F9" s="118" t="s">
        <v>313</v>
      </c>
      <c r="G9" s="118" t="s">
        <v>314</v>
      </c>
      <c r="H9" s="118">
        <v>1</v>
      </c>
      <c r="I9" s="118">
        <v>1.87</v>
      </c>
      <c r="J9" s="118">
        <v>0</v>
      </c>
      <c r="K9" s="118">
        <v>1.87</v>
      </c>
    </row>
    <row r="10" spans="1:11">
      <c r="A10" s="118" t="s">
        <v>22</v>
      </c>
      <c r="B10" s="118" t="s">
        <v>146</v>
      </c>
      <c r="C10" s="118" t="s">
        <v>147</v>
      </c>
      <c r="D10" s="118" t="s">
        <v>1660</v>
      </c>
      <c r="E10" s="118" t="s">
        <v>35</v>
      </c>
      <c r="F10" s="118" t="s">
        <v>847</v>
      </c>
      <c r="G10" s="118" t="s">
        <v>314</v>
      </c>
      <c r="H10" s="118">
        <v>9</v>
      </c>
      <c r="I10" s="118">
        <v>25.11</v>
      </c>
      <c r="J10" s="118">
        <v>0</v>
      </c>
      <c r="K10" s="118">
        <v>25.11</v>
      </c>
    </row>
    <row r="11" spans="1:11">
      <c r="A11" s="118" t="s">
        <v>22</v>
      </c>
      <c r="B11" s="118" t="s">
        <v>146</v>
      </c>
      <c r="C11" s="118" t="s">
        <v>147</v>
      </c>
      <c r="D11" s="118" t="s">
        <v>1660</v>
      </c>
      <c r="E11" s="118" t="s">
        <v>35</v>
      </c>
      <c r="F11" s="118" t="s">
        <v>848</v>
      </c>
      <c r="G11" s="118" t="s">
        <v>316</v>
      </c>
      <c r="H11" s="118">
        <v>5</v>
      </c>
      <c r="I11" s="118">
        <v>16.149999999999999</v>
      </c>
      <c r="J11" s="118">
        <v>0</v>
      </c>
      <c r="K11" s="118">
        <v>16.149999999999999</v>
      </c>
    </row>
    <row r="12" spans="1:11">
      <c r="A12" s="118" t="s">
        <v>22</v>
      </c>
      <c r="B12" s="118" t="s">
        <v>146</v>
      </c>
      <c r="C12" s="118" t="s">
        <v>147</v>
      </c>
      <c r="D12" s="118" t="s">
        <v>1660</v>
      </c>
      <c r="E12" s="118" t="s">
        <v>35</v>
      </c>
      <c r="F12" s="118" t="s">
        <v>317</v>
      </c>
      <c r="G12" s="118" t="s">
        <v>318</v>
      </c>
      <c r="H12" s="118">
        <v>2</v>
      </c>
      <c r="I12" s="118">
        <v>6.46</v>
      </c>
      <c r="J12" s="118">
        <v>0</v>
      </c>
      <c r="K12" s="118">
        <v>6.46</v>
      </c>
    </row>
    <row r="13" spans="1:11">
      <c r="A13" s="118" t="s">
        <v>22</v>
      </c>
      <c r="B13" s="118" t="s">
        <v>146</v>
      </c>
      <c r="C13" s="118" t="s">
        <v>147</v>
      </c>
      <c r="D13" s="118" t="s">
        <v>1660</v>
      </c>
      <c r="E13" s="118" t="s">
        <v>35</v>
      </c>
      <c r="F13" s="118" t="s">
        <v>867</v>
      </c>
      <c r="G13" s="118" t="s">
        <v>299</v>
      </c>
      <c r="H13" s="118">
        <v>4</v>
      </c>
      <c r="I13" s="118">
        <v>33.56</v>
      </c>
      <c r="J13" s="118">
        <v>0</v>
      </c>
      <c r="K13" s="118">
        <v>33.56</v>
      </c>
    </row>
    <row r="14" spans="1:11">
      <c r="A14" s="118" t="s">
        <v>22</v>
      </c>
      <c r="B14" s="118" t="s">
        <v>146</v>
      </c>
      <c r="C14" s="118" t="s">
        <v>147</v>
      </c>
      <c r="D14" s="118" t="s">
        <v>1660</v>
      </c>
      <c r="E14" s="118" t="s">
        <v>35</v>
      </c>
      <c r="F14" s="118" t="s">
        <v>390</v>
      </c>
      <c r="G14" s="118" t="s">
        <v>784</v>
      </c>
      <c r="H14" s="118">
        <v>6</v>
      </c>
      <c r="I14" s="118">
        <v>10.32</v>
      </c>
      <c r="J14" s="118">
        <v>0</v>
      </c>
      <c r="K14" s="118">
        <v>10.32</v>
      </c>
    </row>
    <row r="15" spans="1:11">
      <c r="A15" s="118" t="s">
        <v>22</v>
      </c>
      <c r="B15" s="118" t="s">
        <v>146</v>
      </c>
      <c r="C15" s="118" t="s">
        <v>147</v>
      </c>
      <c r="D15" s="118" t="s">
        <v>1660</v>
      </c>
      <c r="E15" s="118" t="s">
        <v>35</v>
      </c>
      <c r="F15" s="118" t="s">
        <v>1805</v>
      </c>
      <c r="G15" s="118" t="s">
        <v>1806</v>
      </c>
      <c r="H15" s="118">
        <v>2</v>
      </c>
      <c r="I15" s="118">
        <v>10</v>
      </c>
      <c r="J15" s="118">
        <v>0</v>
      </c>
      <c r="K15" s="118">
        <v>10</v>
      </c>
    </row>
    <row r="16" spans="1:11">
      <c r="A16" s="118" t="s">
        <v>22</v>
      </c>
      <c r="B16" s="118" t="s">
        <v>146</v>
      </c>
      <c r="C16" s="118" t="s">
        <v>147</v>
      </c>
      <c r="D16" s="118" t="s">
        <v>1660</v>
      </c>
      <c r="E16" s="118" t="s">
        <v>35</v>
      </c>
      <c r="F16" s="118" t="s">
        <v>455</v>
      </c>
      <c r="G16" s="118" t="s">
        <v>456</v>
      </c>
      <c r="H16" s="118">
        <v>3</v>
      </c>
      <c r="I16" s="118">
        <v>3.6</v>
      </c>
      <c r="J16" s="118">
        <v>0</v>
      </c>
      <c r="K16" s="118">
        <v>3.6</v>
      </c>
    </row>
    <row r="17" spans="1:11">
      <c r="A17" s="118" t="s">
        <v>22</v>
      </c>
      <c r="B17" s="118" t="s">
        <v>146</v>
      </c>
      <c r="C17" s="118" t="s">
        <v>147</v>
      </c>
      <c r="D17" s="118" t="s">
        <v>1660</v>
      </c>
      <c r="E17" s="118" t="s">
        <v>35</v>
      </c>
      <c r="F17" s="118" t="s">
        <v>469</v>
      </c>
      <c r="G17" s="118" t="s">
        <v>470</v>
      </c>
      <c r="H17" s="118">
        <v>2</v>
      </c>
      <c r="I17" s="118">
        <v>3.58</v>
      </c>
      <c r="J17" s="118">
        <v>0</v>
      </c>
      <c r="K17" s="118">
        <v>3.58</v>
      </c>
    </row>
    <row r="18" spans="1:11">
      <c r="A18" s="118" t="s">
        <v>22</v>
      </c>
      <c r="B18" s="118" t="s">
        <v>146</v>
      </c>
      <c r="C18" s="118" t="s">
        <v>147</v>
      </c>
      <c r="D18" s="118" t="s">
        <v>1660</v>
      </c>
      <c r="E18" s="118" t="s">
        <v>35</v>
      </c>
      <c r="F18" s="118" t="s">
        <v>1159</v>
      </c>
      <c r="G18" s="118" t="s">
        <v>1160</v>
      </c>
      <c r="H18" s="118">
        <v>2</v>
      </c>
      <c r="I18" s="118">
        <v>11.68</v>
      </c>
      <c r="J18" s="118">
        <v>0</v>
      </c>
      <c r="K18" s="118">
        <v>11.68</v>
      </c>
    </row>
    <row r="19" spans="1:11">
      <c r="A19" s="118" t="s">
        <v>22</v>
      </c>
      <c r="B19" s="118" t="s">
        <v>146</v>
      </c>
      <c r="C19" s="118" t="s">
        <v>147</v>
      </c>
      <c r="D19" s="118" t="s">
        <v>1660</v>
      </c>
      <c r="E19" s="118" t="s">
        <v>35</v>
      </c>
      <c r="F19" s="118" t="s">
        <v>849</v>
      </c>
      <c r="G19" s="118" t="s">
        <v>312</v>
      </c>
      <c r="H19" s="118">
        <v>10</v>
      </c>
      <c r="I19" s="118">
        <v>22</v>
      </c>
      <c r="J19" s="118">
        <v>0</v>
      </c>
      <c r="K19" s="118">
        <v>22</v>
      </c>
    </row>
    <row r="20" spans="1:11">
      <c r="A20" s="118" t="s">
        <v>22</v>
      </c>
      <c r="B20" s="118" t="s">
        <v>146</v>
      </c>
      <c r="C20" s="118" t="s">
        <v>147</v>
      </c>
      <c r="D20" s="118" t="s">
        <v>1660</v>
      </c>
      <c r="E20" s="118" t="s">
        <v>35</v>
      </c>
      <c r="F20" s="118" t="s">
        <v>418</v>
      </c>
      <c r="G20" s="118" t="s">
        <v>419</v>
      </c>
      <c r="H20" s="118">
        <v>1</v>
      </c>
      <c r="I20" s="118">
        <v>1.38</v>
      </c>
      <c r="J20" s="118">
        <v>0</v>
      </c>
      <c r="K20" s="118">
        <v>1.38</v>
      </c>
    </row>
    <row r="21" spans="1:11">
      <c r="A21" s="118" t="s">
        <v>22</v>
      </c>
      <c r="B21" s="118" t="s">
        <v>146</v>
      </c>
      <c r="C21" s="118" t="s">
        <v>147</v>
      </c>
      <c r="D21" s="118" t="s">
        <v>1660</v>
      </c>
      <c r="E21" s="118" t="s">
        <v>35</v>
      </c>
      <c r="F21" s="118" t="s">
        <v>1807</v>
      </c>
      <c r="G21" s="118" t="s">
        <v>419</v>
      </c>
      <c r="H21" s="118">
        <v>1</v>
      </c>
      <c r="I21" s="118">
        <v>1.98</v>
      </c>
      <c r="J21" s="118">
        <v>0</v>
      </c>
      <c r="K21" s="118">
        <v>1.98</v>
      </c>
    </row>
    <row r="22" spans="1:11">
      <c r="A22" s="118" t="s">
        <v>22</v>
      </c>
      <c r="B22" s="118" t="s">
        <v>146</v>
      </c>
      <c r="C22" s="118" t="s">
        <v>147</v>
      </c>
      <c r="D22" s="118" t="s">
        <v>1660</v>
      </c>
      <c r="E22" s="118" t="s">
        <v>35</v>
      </c>
      <c r="F22" s="118" t="s">
        <v>300</v>
      </c>
      <c r="G22" s="118" t="s">
        <v>301</v>
      </c>
      <c r="H22" s="118">
        <v>20</v>
      </c>
      <c r="I22" s="118">
        <v>31.4</v>
      </c>
      <c r="J22" s="118">
        <v>0</v>
      </c>
      <c r="K22" s="118">
        <v>31.4</v>
      </c>
    </row>
    <row r="23" spans="1:11">
      <c r="A23" s="118" t="s">
        <v>22</v>
      </c>
      <c r="B23" s="118" t="s">
        <v>146</v>
      </c>
      <c r="C23" s="118" t="s">
        <v>147</v>
      </c>
      <c r="D23" s="118" t="s">
        <v>1660</v>
      </c>
      <c r="E23" s="118" t="s">
        <v>35</v>
      </c>
      <c r="F23" s="118" t="s">
        <v>420</v>
      </c>
      <c r="G23" s="118" t="s">
        <v>421</v>
      </c>
      <c r="H23" s="118">
        <v>2</v>
      </c>
      <c r="I23" s="118">
        <v>2.84</v>
      </c>
      <c r="J23" s="118">
        <v>0</v>
      </c>
      <c r="K23" s="118">
        <v>2.84</v>
      </c>
    </row>
    <row r="24" spans="1:11">
      <c r="A24" s="118" t="s">
        <v>22</v>
      </c>
      <c r="B24" s="118" t="s">
        <v>146</v>
      </c>
      <c r="C24" s="118" t="s">
        <v>147</v>
      </c>
      <c r="D24" s="118" t="s">
        <v>1660</v>
      </c>
      <c r="E24" s="118" t="s">
        <v>35</v>
      </c>
      <c r="F24" s="118" t="s">
        <v>422</v>
      </c>
      <c r="G24" s="118" t="s">
        <v>789</v>
      </c>
      <c r="H24" s="118">
        <v>21</v>
      </c>
      <c r="I24" s="118">
        <v>29.82</v>
      </c>
      <c r="J24" s="118">
        <v>0</v>
      </c>
      <c r="K24" s="118">
        <v>29.82</v>
      </c>
    </row>
    <row r="25" spans="1:11">
      <c r="A25" s="118" t="s">
        <v>22</v>
      </c>
      <c r="B25" s="118" t="s">
        <v>146</v>
      </c>
      <c r="C25" s="118" t="s">
        <v>147</v>
      </c>
      <c r="D25" s="118" t="s">
        <v>1660</v>
      </c>
      <c r="E25" s="118" t="s">
        <v>35</v>
      </c>
      <c r="F25" s="118" t="s">
        <v>423</v>
      </c>
      <c r="G25" s="118" t="s">
        <v>799</v>
      </c>
      <c r="H25" s="118">
        <v>2</v>
      </c>
      <c r="I25" s="118">
        <v>2.84</v>
      </c>
      <c r="J25" s="118">
        <v>0</v>
      </c>
      <c r="K25" s="118">
        <v>2.84</v>
      </c>
    </row>
    <row r="26" spans="1:11">
      <c r="A26" s="118" t="s">
        <v>22</v>
      </c>
      <c r="B26" s="118" t="s">
        <v>146</v>
      </c>
      <c r="C26" s="118" t="s">
        <v>147</v>
      </c>
      <c r="D26" s="118" t="s">
        <v>1660</v>
      </c>
      <c r="E26" s="118" t="s">
        <v>35</v>
      </c>
      <c r="F26" s="118" t="s">
        <v>463</v>
      </c>
      <c r="G26" s="118" t="s">
        <v>464</v>
      </c>
      <c r="H26" s="118">
        <v>3</v>
      </c>
      <c r="I26" s="118">
        <v>5.19</v>
      </c>
      <c r="J26" s="118">
        <v>0</v>
      </c>
      <c r="K26" s="118">
        <v>5.19</v>
      </c>
    </row>
    <row r="27" spans="1:11">
      <c r="A27" s="118" t="s">
        <v>22</v>
      </c>
      <c r="B27" s="118" t="s">
        <v>146</v>
      </c>
      <c r="C27" s="118" t="s">
        <v>147</v>
      </c>
      <c r="D27" s="118" t="s">
        <v>1660</v>
      </c>
      <c r="E27" s="118" t="s">
        <v>35</v>
      </c>
      <c r="F27" s="118" t="s">
        <v>471</v>
      </c>
      <c r="G27" s="118" t="s">
        <v>472</v>
      </c>
      <c r="H27" s="118">
        <v>3</v>
      </c>
      <c r="I27" s="118">
        <v>3.9</v>
      </c>
      <c r="J27" s="118">
        <v>0</v>
      </c>
      <c r="K27" s="118">
        <v>3.9</v>
      </c>
    </row>
    <row r="28" spans="1:11">
      <c r="A28" s="118" t="s">
        <v>22</v>
      </c>
      <c r="B28" s="118" t="s">
        <v>146</v>
      </c>
      <c r="C28" s="118" t="s">
        <v>147</v>
      </c>
      <c r="D28" s="118" t="s">
        <v>1660</v>
      </c>
      <c r="E28" s="118" t="s">
        <v>35</v>
      </c>
      <c r="F28" s="118" t="s">
        <v>1808</v>
      </c>
      <c r="G28" s="118" t="s">
        <v>472</v>
      </c>
      <c r="H28" s="118">
        <v>1</v>
      </c>
      <c r="I28" s="118">
        <v>1.42</v>
      </c>
      <c r="J28" s="118">
        <v>0</v>
      </c>
      <c r="K28" s="118">
        <v>1.42</v>
      </c>
    </row>
    <row r="29" spans="1:11">
      <c r="A29" s="118" t="s">
        <v>22</v>
      </c>
      <c r="B29" s="118" t="s">
        <v>146</v>
      </c>
      <c r="C29" s="118" t="s">
        <v>147</v>
      </c>
      <c r="D29" s="118" t="s">
        <v>1660</v>
      </c>
      <c r="E29" s="118" t="s">
        <v>35</v>
      </c>
      <c r="F29" s="118" t="s">
        <v>426</v>
      </c>
      <c r="G29" s="118" t="s">
        <v>427</v>
      </c>
      <c r="H29" s="118">
        <v>2</v>
      </c>
      <c r="I29" s="118">
        <v>5.4</v>
      </c>
      <c r="J29" s="118">
        <v>0</v>
      </c>
      <c r="K29" s="118">
        <v>5.4</v>
      </c>
    </row>
    <row r="30" spans="1:11">
      <c r="A30" s="118" t="s">
        <v>22</v>
      </c>
      <c r="B30" s="118" t="s">
        <v>146</v>
      </c>
      <c r="C30" s="118" t="s">
        <v>147</v>
      </c>
      <c r="D30" s="118" t="s">
        <v>1660</v>
      </c>
      <c r="E30" s="118" t="s">
        <v>35</v>
      </c>
      <c r="F30" s="118" t="s">
        <v>851</v>
      </c>
      <c r="G30" s="118" t="s">
        <v>427</v>
      </c>
      <c r="H30" s="118">
        <v>5</v>
      </c>
      <c r="I30" s="118">
        <v>17.649999999999999</v>
      </c>
      <c r="J30" s="118">
        <v>0</v>
      </c>
      <c r="K30" s="118">
        <v>17.649999999999999</v>
      </c>
    </row>
    <row r="31" spans="1:11">
      <c r="A31" s="118" t="s">
        <v>22</v>
      </c>
      <c r="B31" s="118" t="s">
        <v>146</v>
      </c>
      <c r="C31" s="118" t="s">
        <v>147</v>
      </c>
      <c r="D31" s="118" t="s">
        <v>1660</v>
      </c>
      <c r="E31" s="118" t="s">
        <v>35</v>
      </c>
      <c r="F31" s="118" t="s">
        <v>457</v>
      </c>
      <c r="G31" s="118" t="s">
        <v>458</v>
      </c>
      <c r="H31" s="118">
        <v>2</v>
      </c>
      <c r="I31" s="118">
        <v>5.12</v>
      </c>
      <c r="J31" s="118">
        <v>0</v>
      </c>
      <c r="K31" s="118">
        <v>5.12</v>
      </c>
    </row>
    <row r="32" spans="1:11">
      <c r="A32" s="118" t="s">
        <v>22</v>
      </c>
      <c r="B32" s="118" t="s">
        <v>146</v>
      </c>
      <c r="C32" s="118" t="s">
        <v>147</v>
      </c>
      <c r="D32" s="118" t="s">
        <v>1660</v>
      </c>
      <c r="E32" s="118" t="s">
        <v>35</v>
      </c>
      <c r="F32" s="118" t="s">
        <v>428</v>
      </c>
      <c r="G32" s="118" t="s">
        <v>429</v>
      </c>
      <c r="H32" s="118">
        <v>1</v>
      </c>
      <c r="I32" s="118">
        <v>1.83</v>
      </c>
      <c r="J32" s="118">
        <v>0</v>
      </c>
      <c r="K32" s="118">
        <v>1.83</v>
      </c>
    </row>
    <row r="33" spans="1:11">
      <c r="A33" s="118" t="s">
        <v>22</v>
      </c>
      <c r="B33" s="118" t="s">
        <v>146</v>
      </c>
      <c r="C33" s="118" t="s">
        <v>147</v>
      </c>
      <c r="D33" s="118" t="s">
        <v>1660</v>
      </c>
      <c r="E33" s="118" t="s">
        <v>35</v>
      </c>
      <c r="F33" s="118" t="s">
        <v>431</v>
      </c>
      <c r="G33" s="118" t="s">
        <v>432</v>
      </c>
      <c r="H33" s="118">
        <v>5</v>
      </c>
      <c r="I33" s="118">
        <v>5.65</v>
      </c>
      <c r="J33" s="118">
        <v>0</v>
      </c>
      <c r="K33" s="118">
        <v>5.65</v>
      </c>
    </row>
    <row r="34" spans="1:11">
      <c r="A34" s="118" t="s">
        <v>22</v>
      </c>
      <c r="B34" s="118" t="s">
        <v>146</v>
      </c>
      <c r="C34" s="118" t="s">
        <v>147</v>
      </c>
      <c r="D34" s="118" t="s">
        <v>1660</v>
      </c>
      <c r="E34" s="118" t="s">
        <v>35</v>
      </c>
      <c r="F34" s="118" t="s">
        <v>852</v>
      </c>
      <c r="G34" s="118" t="s">
        <v>432</v>
      </c>
      <c r="H34" s="118">
        <v>12</v>
      </c>
      <c r="I34" s="118">
        <v>21.36</v>
      </c>
      <c r="J34" s="118">
        <v>0</v>
      </c>
      <c r="K34" s="118">
        <v>21.36</v>
      </c>
    </row>
    <row r="35" spans="1:11">
      <c r="A35" s="118" t="s">
        <v>22</v>
      </c>
      <c r="B35" s="118" t="s">
        <v>146</v>
      </c>
      <c r="C35" s="118" t="s">
        <v>147</v>
      </c>
      <c r="D35" s="118" t="s">
        <v>1660</v>
      </c>
      <c r="E35" s="118" t="s">
        <v>35</v>
      </c>
      <c r="F35" s="118" t="s">
        <v>433</v>
      </c>
      <c r="G35" s="118" t="s">
        <v>791</v>
      </c>
      <c r="H35" s="118">
        <v>1</v>
      </c>
      <c r="I35" s="118">
        <v>1.38</v>
      </c>
      <c r="J35" s="118">
        <v>0</v>
      </c>
      <c r="K35" s="118">
        <v>1.38</v>
      </c>
    </row>
    <row r="36" spans="1:11">
      <c r="A36" s="118" t="s">
        <v>22</v>
      </c>
      <c r="B36" s="118" t="s">
        <v>146</v>
      </c>
      <c r="C36" s="118" t="s">
        <v>147</v>
      </c>
      <c r="D36" s="118" t="s">
        <v>1660</v>
      </c>
      <c r="E36" s="118" t="s">
        <v>35</v>
      </c>
      <c r="F36" s="118" t="s">
        <v>459</v>
      </c>
      <c r="G36" s="118" t="s">
        <v>800</v>
      </c>
      <c r="H36" s="118">
        <v>1</v>
      </c>
      <c r="I36" s="118">
        <v>2.42</v>
      </c>
      <c r="J36" s="118">
        <v>0</v>
      </c>
      <c r="K36" s="118">
        <v>2.42</v>
      </c>
    </row>
    <row r="37" spans="1:11">
      <c r="A37" s="118" t="s">
        <v>22</v>
      </c>
      <c r="B37" s="118" t="s">
        <v>146</v>
      </c>
      <c r="C37" s="118" t="s">
        <v>147</v>
      </c>
      <c r="D37" s="118" t="s">
        <v>1660</v>
      </c>
      <c r="E37" s="118" t="s">
        <v>35</v>
      </c>
      <c r="F37" s="118" t="s">
        <v>302</v>
      </c>
      <c r="G37" s="118" t="s">
        <v>303</v>
      </c>
      <c r="H37" s="118">
        <v>19</v>
      </c>
      <c r="I37" s="118">
        <v>26.22</v>
      </c>
      <c r="J37" s="118">
        <v>0</v>
      </c>
      <c r="K37" s="118">
        <v>26.22</v>
      </c>
    </row>
    <row r="38" spans="1:11">
      <c r="A38" s="118" t="s">
        <v>22</v>
      </c>
      <c r="B38" s="118" t="s">
        <v>146</v>
      </c>
      <c r="C38" s="118" t="s">
        <v>147</v>
      </c>
      <c r="D38" s="118" t="s">
        <v>1660</v>
      </c>
      <c r="E38" s="118" t="s">
        <v>35</v>
      </c>
      <c r="F38" s="118" t="s">
        <v>304</v>
      </c>
      <c r="G38" s="118" t="s">
        <v>305</v>
      </c>
      <c r="H38" s="118">
        <v>18</v>
      </c>
      <c r="I38" s="118">
        <v>24.84</v>
      </c>
      <c r="J38" s="118">
        <v>0</v>
      </c>
      <c r="K38" s="118">
        <v>24.84</v>
      </c>
    </row>
    <row r="39" spans="1:11">
      <c r="A39" s="118" t="s">
        <v>22</v>
      </c>
      <c r="B39" s="118" t="s">
        <v>146</v>
      </c>
      <c r="C39" s="118" t="s">
        <v>147</v>
      </c>
      <c r="D39" s="118" t="s">
        <v>1660</v>
      </c>
      <c r="E39" s="118" t="s">
        <v>35</v>
      </c>
      <c r="F39" s="118" t="s">
        <v>306</v>
      </c>
      <c r="G39" s="118" t="s">
        <v>307</v>
      </c>
      <c r="H39" s="118">
        <v>4</v>
      </c>
      <c r="I39" s="118">
        <v>5.68</v>
      </c>
      <c r="J39" s="118">
        <v>0</v>
      </c>
      <c r="K39" s="118">
        <v>5.68</v>
      </c>
    </row>
    <row r="40" spans="1:11">
      <c r="A40" s="118" t="s">
        <v>22</v>
      </c>
      <c r="B40" s="118" t="s">
        <v>146</v>
      </c>
      <c r="C40" s="118" t="s">
        <v>147</v>
      </c>
      <c r="D40" s="118" t="s">
        <v>1660</v>
      </c>
      <c r="E40" s="118" t="s">
        <v>35</v>
      </c>
      <c r="F40" s="118" t="s">
        <v>319</v>
      </c>
      <c r="G40" s="118" t="s">
        <v>320</v>
      </c>
      <c r="H40" s="118">
        <v>2</v>
      </c>
      <c r="I40" s="118">
        <v>3.58</v>
      </c>
      <c r="J40" s="118">
        <v>0</v>
      </c>
      <c r="K40" s="118">
        <v>3.58</v>
      </c>
    </row>
    <row r="41" spans="1:11">
      <c r="A41" s="118" t="s">
        <v>22</v>
      </c>
      <c r="B41" s="118" t="s">
        <v>146</v>
      </c>
      <c r="C41" s="118" t="s">
        <v>147</v>
      </c>
      <c r="D41" s="118" t="s">
        <v>1660</v>
      </c>
      <c r="E41" s="118" t="s">
        <v>35</v>
      </c>
      <c r="F41" s="118" t="s">
        <v>391</v>
      </c>
      <c r="G41" s="118" t="s">
        <v>392</v>
      </c>
      <c r="H41" s="118">
        <v>2</v>
      </c>
      <c r="I41" s="118">
        <v>2.2999999999999998</v>
      </c>
      <c r="J41" s="118">
        <v>0</v>
      </c>
      <c r="K41" s="118">
        <v>2.2999999999999998</v>
      </c>
    </row>
    <row r="42" spans="1:11">
      <c r="A42" s="118" t="s">
        <v>22</v>
      </c>
      <c r="B42" s="118" t="s">
        <v>146</v>
      </c>
      <c r="C42" s="118" t="s">
        <v>147</v>
      </c>
      <c r="D42" s="118" t="s">
        <v>1660</v>
      </c>
      <c r="E42" s="118" t="s">
        <v>35</v>
      </c>
      <c r="F42" s="118" t="s">
        <v>853</v>
      </c>
      <c r="G42" s="118" t="s">
        <v>392</v>
      </c>
      <c r="H42" s="118">
        <v>15</v>
      </c>
      <c r="I42" s="118">
        <v>27.75</v>
      </c>
      <c r="J42" s="118">
        <v>0</v>
      </c>
      <c r="K42" s="118">
        <v>27.75</v>
      </c>
    </row>
    <row r="43" spans="1:11">
      <c r="A43" s="118" t="s">
        <v>22</v>
      </c>
      <c r="B43" s="118" t="s">
        <v>146</v>
      </c>
      <c r="C43" s="118" t="s">
        <v>147</v>
      </c>
      <c r="D43" s="118" t="s">
        <v>1660</v>
      </c>
      <c r="E43" s="118" t="s">
        <v>35</v>
      </c>
      <c r="F43" s="118" t="s">
        <v>1101</v>
      </c>
      <c r="G43" s="118" t="s">
        <v>1102</v>
      </c>
      <c r="H43" s="118">
        <v>1</v>
      </c>
      <c r="I43" s="118">
        <v>6.58</v>
      </c>
      <c r="J43" s="118">
        <v>0</v>
      </c>
      <c r="K43" s="118">
        <v>6.58</v>
      </c>
    </row>
    <row r="44" spans="1:11">
      <c r="A44" s="118" t="s">
        <v>22</v>
      </c>
      <c r="B44" s="118" t="s">
        <v>146</v>
      </c>
      <c r="C44" s="118" t="s">
        <v>147</v>
      </c>
      <c r="D44" s="118" t="s">
        <v>1660</v>
      </c>
      <c r="E44" s="118" t="s">
        <v>35</v>
      </c>
      <c r="F44" s="118" t="s">
        <v>490</v>
      </c>
      <c r="G44" s="118" t="s">
        <v>809</v>
      </c>
      <c r="H44" s="118">
        <v>1</v>
      </c>
      <c r="I44" s="118">
        <v>5</v>
      </c>
      <c r="J44" s="118">
        <v>0</v>
      </c>
      <c r="K44" s="118">
        <v>5</v>
      </c>
    </row>
    <row r="45" spans="1:11">
      <c r="A45" s="118" t="s">
        <v>22</v>
      </c>
      <c r="B45" s="118" t="s">
        <v>146</v>
      </c>
      <c r="C45" s="118" t="s">
        <v>147</v>
      </c>
      <c r="D45" s="118" t="s">
        <v>1660</v>
      </c>
      <c r="E45" s="118" t="s">
        <v>35</v>
      </c>
      <c r="F45" s="118" t="s">
        <v>475</v>
      </c>
      <c r="G45" s="118" t="s">
        <v>810</v>
      </c>
      <c r="H45" s="118">
        <v>1</v>
      </c>
      <c r="I45" s="118">
        <v>5</v>
      </c>
      <c r="J45" s="118">
        <v>0</v>
      </c>
      <c r="K45" s="118">
        <v>5</v>
      </c>
    </row>
    <row r="46" spans="1:11">
      <c r="A46" s="118" t="s">
        <v>22</v>
      </c>
      <c r="B46" s="118" t="s">
        <v>146</v>
      </c>
      <c r="C46" s="118" t="s">
        <v>147</v>
      </c>
      <c r="D46" s="118" t="s">
        <v>1660</v>
      </c>
      <c r="E46" s="118" t="s">
        <v>35</v>
      </c>
      <c r="F46" s="118" t="s">
        <v>439</v>
      </c>
      <c r="G46" s="118" t="s">
        <v>440</v>
      </c>
      <c r="H46" s="118">
        <v>1</v>
      </c>
      <c r="I46" s="118">
        <v>2.86</v>
      </c>
      <c r="J46" s="118">
        <v>0</v>
      </c>
      <c r="K46" s="118">
        <v>2.86</v>
      </c>
    </row>
    <row r="47" spans="1:11">
      <c r="A47" s="118" t="s">
        <v>22</v>
      </c>
      <c r="B47" s="118" t="s">
        <v>146</v>
      </c>
      <c r="C47" s="118" t="s">
        <v>147</v>
      </c>
      <c r="D47" s="118" t="s">
        <v>1660</v>
      </c>
      <c r="E47" s="118" t="s">
        <v>35</v>
      </c>
      <c r="F47" s="118" t="s">
        <v>308</v>
      </c>
      <c r="G47" s="118" t="s">
        <v>309</v>
      </c>
      <c r="H47" s="118">
        <v>2</v>
      </c>
      <c r="I47" s="118">
        <v>4.0999999999999996</v>
      </c>
      <c r="J47" s="118">
        <v>0</v>
      </c>
      <c r="K47" s="118">
        <v>4.0999999999999996</v>
      </c>
    </row>
    <row r="48" spans="1:11">
      <c r="A48" s="118" t="s">
        <v>22</v>
      </c>
      <c r="B48" s="118" t="s">
        <v>146</v>
      </c>
      <c r="C48" s="118" t="s">
        <v>147</v>
      </c>
      <c r="D48" s="118" t="s">
        <v>1660</v>
      </c>
      <c r="E48" s="118" t="s">
        <v>35</v>
      </c>
      <c r="F48" s="118" t="s">
        <v>850</v>
      </c>
      <c r="G48" s="118" t="s">
        <v>309</v>
      </c>
      <c r="H48" s="118">
        <v>16</v>
      </c>
      <c r="I48" s="118">
        <v>46.56</v>
      </c>
      <c r="J48" s="118">
        <v>0</v>
      </c>
      <c r="K48" s="118">
        <v>46.56</v>
      </c>
    </row>
    <row r="49" spans="1:11">
      <c r="A49" s="118" t="s">
        <v>22</v>
      </c>
      <c r="B49" s="118" t="s">
        <v>146</v>
      </c>
      <c r="C49" s="118" t="s">
        <v>147</v>
      </c>
      <c r="D49" s="118" t="s">
        <v>1660</v>
      </c>
      <c r="E49" s="118" t="s">
        <v>35</v>
      </c>
      <c r="F49" s="118" t="s">
        <v>476</v>
      </c>
      <c r="G49" s="118" t="s">
        <v>477</v>
      </c>
      <c r="H49" s="118">
        <v>3</v>
      </c>
      <c r="I49" s="118">
        <v>19.079999999999998</v>
      </c>
      <c r="J49" s="118">
        <v>0</v>
      </c>
      <c r="K49" s="118">
        <v>19.079999999999998</v>
      </c>
    </row>
    <row r="50" spans="1:11">
      <c r="A50" s="118" t="s">
        <v>22</v>
      </c>
      <c r="B50" s="118" t="s">
        <v>146</v>
      </c>
      <c r="C50" s="118" t="s">
        <v>147</v>
      </c>
      <c r="D50" s="118" t="s">
        <v>1660</v>
      </c>
      <c r="E50" s="118" t="s">
        <v>35</v>
      </c>
      <c r="F50" s="118" t="s">
        <v>493</v>
      </c>
      <c r="G50" s="118" t="s">
        <v>1243</v>
      </c>
      <c r="H50" s="118">
        <v>1</v>
      </c>
      <c r="I50" s="118">
        <v>7.33</v>
      </c>
      <c r="J50" s="118">
        <v>0</v>
      </c>
      <c r="K50" s="118">
        <v>7.33</v>
      </c>
    </row>
    <row r="51" spans="1:11">
      <c r="A51" s="118" t="s">
        <v>22</v>
      </c>
      <c r="B51" s="118" t="s">
        <v>146</v>
      </c>
      <c r="C51" s="118" t="s">
        <v>147</v>
      </c>
      <c r="D51" s="118" t="s">
        <v>1660</v>
      </c>
      <c r="E51" s="118" t="s">
        <v>35</v>
      </c>
      <c r="F51" s="118" t="s">
        <v>478</v>
      </c>
      <c r="G51" s="118" t="s">
        <v>1244</v>
      </c>
      <c r="H51" s="118">
        <v>8</v>
      </c>
      <c r="I51" s="118">
        <v>50.64</v>
      </c>
      <c r="J51" s="118">
        <v>0</v>
      </c>
      <c r="K51" s="118">
        <v>50.64</v>
      </c>
    </row>
    <row r="52" spans="1:11">
      <c r="A52" s="118" t="s">
        <v>22</v>
      </c>
      <c r="B52" s="118" t="s">
        <v>146</v>
      </c>
      <c r="C52" s="118" t="s">
        <v>147</v>
      </c>
      <c r="D52" s="118" t="s">
        <v>1660</v>
      </c>
      <c r="E52" s="118" t="s">
        <v>35</v>
      </c>
      <c r="F52" s="118" t="s">
        <v>1582</v>
      </c>
      <c r="G52" s="118" t="s">
        <v>1583</v>
      </c>
      <c r="H52" s="118">
        <v>1</v>
      </c>
      <c r="I52" s="118">
        <v>128.81</v>
      </c>
      <c r="J52" s="118">
        <v>0</v>
      </c>
      <c r="K52" s="118">
        <v>128.81</v>
      </c>
    </row>
    <row r="53" spans="1:11">
      <c r="A53" s="118" t="s">
        <v>22</v>
      </c>
      <c r="B53" s="118" t="s">
        <v>146</v>
      </c>
      <c r="C53" s="118" t="s">
        <v>147</v>
      </c>
      <c r="D53" s="118" t="s">
        <v>1660</v>
      </c>
      <c r="E53" s="118" t="s">
        <v>35</v>
      </c>
      <c r="F53" s="118" t="s">
        <v>1809</v>
      </c>
      <c r="G53" s="118" t="s">
        <v>1810</v>
      </c>
      <c r="H53" s="118">
        <v>1</v>
      </c>
      <c r="I53" s="118">
        <v>11.51</v>
      </c>
      <c r="J53" s="118">
        <v>0</v>
      </c>
      <c r="K53" s="118">
        <v>11.51</v>
      </c>
    </row>
    <row r="54" spans="1:11">
      <c r="A54" s="118" t="s">
        <v>22</v>
      </c>
      <c r="B54" s="118" t="s">
        <v>146</v>
      </c>
      <c r="C54" s="118" t="s">
        <v>147</v>
      </c>
      <c r="D54" s="118" t="s">
        <v>1660</v>
      </c>
      <c r="E54" s="118" t="s">
        <v>35</v>
      </c>
      <c r="F54" s="118" t="s">
        <v>1811</v>
      </c>
      <c r="G54" s="118" t="s">
        <v>1812</v>
      </c>
      <c r="H54" s="118">
        <v>2</v>
      </c>
      <c r="I54" s="118">
        <v>24.439999999999998</v>
      </c>
      <c r="J54" s="118">
        <v>0</v>
      </c>
      <c r="K54" s="118">
        <v>24.439999999999998</v>
      </c>
    </row>
    <row r="55" spans="1:11">
      <c r="A55" s="118" t="s">
        <v>22</v>
      </c>
      <c r="B55" s="118" t="s">
        <v>146</v>
      </c>
      <c r="C55" s="118" t="s">
        <v>147</v>
      </c>
      <c r="D55" s="118" t="s">
        <v>1660</v>
      </c>
      <c r="E55" s="118" t="s">
        <v>35</v>
      </c>
      <c r="F55" s="118" t="s">
        <v>1813</v>
      </c>
      <c r="G55" s="118" t="s">
        <v>1814</v>
      </c>
      <c r="H55" s="118">
        <v>3</v>
      </c>
      <c r="I55" s="118">
        <v>26.01</v>
      </c>
      <c r="J55" s="118">
        <v>0</v>
      </c>
      <c r="K55" s="118">
        <v>26.01</v>
      </c>
    </row>
    <row r="56" spans="1:11">
      <c r="A56" s="118" t="s">
        <v>22</v>
      </c>
      <c r="B56" s="118" t="s">
        <v>146</v>
      </c>
      <c r="C56" s="118" t="s">
        <v>147</v>
      </c>
      <c r="D56" s="118" t="s">
        <v>1660</v>
      </c>
      <c r="E56" s="118" t="s">
        <v>35</v>
      </c>
      <c r="F56" s="118" t="s">
        <v>1245</v>
      </c>
      <c r="G56" s="118" t="s">
        <v>1246</v>
      </c>
      <c r="H56" s="118">
        <v>6</v>
      </c>
      <c r="I56" s="118">
        <v>240.96</v>
      </c>
      <c r="J56" s="118">
        <v>0</v>
      </c>
      <c r="K56" s="118">
        <v>240.96</v>
      </c>
    </row>
    <row r="57" spans="1:11">
      <c r="A57" s="118" t="s">
        <v>22</v>
      </c>
      <c r="B57" s="118" t="s">
        <v>146</v>
      </c>
      <c r="C57" s="118" t="s">
        <v>147</v>
      </c>
      <c r="D57" s="118" t="s">
        <v>1660</v>
      </c>
      <c r="E57" s="118" t="s">
        <v>35</v>
      </c>
      <c r="F57" s="118" t="s">
        <v>1415</v>
      </c>
      <c r="G57" s="118" t="s">
        <v>1416</v>
      </c>
      <c r="H57" s="118">
        <v>3</v>
      </c>
      <c r="I57" s="118">
        <v>15.66</v>
      </c>
      <c r="J57" s="118">
        <v>0</v>
      </c>
      <c r="K57" s="118">
        <v>15.66</v>
      </c>
    </row>
    <row r="58" spans="1:11">
      <c r="A58" s="118" t="s">
        <v>22</v>
      </c>
      <c r="B58" s="118" t="s">
        <v>146</v>
      </c>
      <c r="C58" s="118" t="s">
        <v>147</v>
      </c>
      <c r="D58" s="118" t="s">
        <v>1660</v>
      </c>
      <c r="E58" s="118" t="s">
        <v>35</v>
      </c>
      <c r="F58" s="118" t="s">
        <v>1815</v>
      </c>
      <c r="G58" s="118" t="s">
        <v>1816</v>
      </c>
      <c r="H58" s="118">
        <v>1</v>
      </c>
      <c r="I58" s="118">
        <v>5.22</v>
      </c>
      <c r="J58" s="118">
        <v>0</v>
      </c>
      <c r="K58" s="118">
        <v>5.22</v>
      </c>
    </row>
    <row r="59" spans="1:11">
      <c r="A59" s="118" t="s">
        <v>22</v>
      </c>
      <c r="B59" s="118" t="s">
        <v>146</v>
      </c>
      <c r="C59" s="118" t="s">
        <v>147</v>
      </c>
      <c r="D59" s="118" t="s">
        <v>1660</v>
      </c>
      <c r="E59" s="118" t="s">
        <v>35</v>
      </c>
      <c r="F59" s="118" t="s">
        <v>1584</v>
      </c>
      <c r="G59" s="118" t="s">
        <v>1585</v>
      </c>
      <c r="H59" s="118">
        <v>4</v>
      </c>
      <c r="I59" s="118">
        <v>89.48</v>
      </c>
      <c r="J59" s="118">
        <v>0</v>
      </c>
      <c r="K59" s="118">
        <v>89.48</v>
      </c>
    </row>
    <row r="60" spans="1:11">
      <c r="A60" s="118" t="s">
        <v>22</v>
      </c>
      <c r="B60" s="118" t="s">
        <v>146</v>
      </c>
      <c r="C60" s="118" t="s">
        <v>147</v>
      </c>
      <c r="D60" s="118" t="s">
        <v>1660</v>
      </c>
      <c r="E60" s="118" t="s">
        <v>35</v>
      </c>
      <c r="F60" s="118" t="s">
        <v>1817</v>
      </c>
      <c r="G60" s="118" t="s">
        <v>1818</v>
      </c>
      <c r="H60" s="118">
        <v>5</v>
      </c>
      <c r="I60" s="118">
        <v>46.65</v>
      </c>
      <c r="J60" s="118">
        <v>0</v>
      </c>
      <c r="K60" s="118">
        <v>46.65</v>
      </c>
    </row>
    <row r="61" spans="1:11">
      <c r="A61" s="118" t="s">
        <v>22</v>
      </c>
      <c r="B61" s="118" t="s">
        <v>146</v>
      </c>
      <c r="C61" s="118" t="s">
        <v>147</v>
      </c>
      <c r="D61" s="118" t="s">
        <v>1660</v>
      </c>
      <c r="E61" s="118" t="s">
        <v>35</v>
      </c>
      <c r="F61" s="118" t="s">
        <v>1819</v>
      </c>
      <c r="G61" s="118" t="s">
        <v>1820</v>
      </c>
      <c r="H61" s="118">
        <v>1</v>
      </c>
      <c r="I61" s="118">
        <v>41.2</v>
      </c>
      <c r="J61" s="118">
        <v>0</v>
      </c>
      <c r="K61" s="118">
        <v>41.2</v>
      </c>
    </row>
    <row r="62" spans="1:11">
      <c r="A62" s="118" t="s">
        <v>22</v>
      </c>
      <c r="B62" s="118" t="s">
        <v>146</v>
      </c>
      <c r="C62" s="118" t="s">
        <v>147</v>
      </c>
      <c r="D62" s="118" t="s">
        <v>1660</v>
      </c>
      <c r="E62" s="118" t="s">
        <v>35</v>
      </c>
      <c r="F62" s="118" t="s">
        <v>512</v>
      </c>
      <c r="G62" s="118" t="s">
        <v>513</v>
      </c>
      <c r="H62" s="118">
        <v>1</v>
      </c>
      <c r="I62" s="118">
        <v>4.63</v>
      </c>
      <c r="J62" s="118">
        <v>0</v>
      </c>
      <c r="K62" s="118">
        <v>4.63</v>
      </c>
    </row>
    <row r="63" spans="1:11">
      <c r="A63" s="118" t="s">
        <v>22</v>
      </c>
      <c r="B63" s="118" t="s">
        <v>146</v>
      </c>
      <c r="C63" s="118" t="s">
        <v>147</v>
      </c>
      <c r="D63" s="118" t="s">
        <v>1660</v>
      </c>
      <c r="E63" s="118" t="s">
        <v>35</v>
      </c>
      <c r="F63" s="118" t="s">
        <v>514</v>
      </c>
      <c r="G63" s="118" t="s">
        <v>515</v>
      </c>
      <c r="H63" s="118">
        <v>1</v>
      </c>
      <c r="I63" s="118">
        <v>4.7300000000000004</v>
      </c>
      <c r="J63" s="118">
        <v>0</v>
      </c>
      <c r="K63" s="118">
        <v>4.7300000000000004</v>
      </c>
    </row>
    <row r="64" spans="1:11">
      <c r="A64" s="118" t="s">
        <v>22</v>
      </c>
      <c r="B64" s="118" t="s">
        <v>146</v>
      </c>
      <c r="C64" s="118" t="s">
        <v>147</v>
      </c>
      <c r="D64" s="118" t="s">
        <v>1660</v>
      </c>
      <c r="E64" s="118" t="s">
        <v>35</v>
      </c>
      <c r="F64" s="118" t="s">
        <v>516</v>
      </c>
      <c r="G64" s="118" t="s">
        <v>517</v>
      </c>
      <c r="H64" s="118">
        <v>1</v>
      </c>
      <c r="I64" s="118">
        <v>4.76</v>
      </c>
      <c r="J64" s="118">
        <v>0</v>
      </c>
      <c r="K64" s="118">
        <v>4.76</v>
      </c>
    </row>
    <row r="65" spans="1:11">
      <c r="A65" s="118" t="s">
        <v>22</v>
      </c>
      <c r="B65" s="118" t="s">
        <v>146</v>
      </c>
      <c r="C65" s="118" t="s">
        <v>147</v>
      </c>
      <c r="D65" s="118" t="s">
        <v>1660</v>
      </c>
      <c r="E65" s="118" t="s">
        <v>35</v>
      </c>
      <c r="F65" s="118" t="s">
        <v>518</v>
      </c>
      <c r="G65" s="118" t="s">
        <v>519</v>
      </c>
      <c r="H65" s="118">
        <v>1</v>
      </c>
      <c r="I65" s="118">
        <v>8.5500000000000007</v>
      </c>
      <c r="J65" s="118">
        <v>0</v>
      </c>
      <c r="K65" s="118">
        <v>8.5500000000000007</v>
      </c>
    </row>
    <row r="66" spans="1:11">
      <c r="A66" s="118" t="s">
        <v>22</v>
      </c>
      <c r="B66" s="118" t="s">
        <v>146</v>
      </c>
      <c r="C66" s="118" t="s">
        <v>147</v>
      </c>
      <c r="D66" s="118" t="s">
        <v>1660</v>
      </c>
      <c r="E66" s="118" t="s">
        <v>35</v>
      </c>
      <c r="F66" s="118" t="s">
        <v>1323</v>
      </c>
      <c r="G66" s="118" t="s">
        <v>1324</v>
      </c>
      <c r="H66" s="118">
        <v>1</v>
      </c>
      <c r="I66" s="118">
        <v>5.81</v>
      </c>
      <c r="J66" s="118">
        <v>0</v>
      </c>
      <c r="K66" s="118">
        <v>5.81</v>
      </c>
    </row>
    <row r="67" spans="1:11">
      <c r="A67" s="118" t="s">
        <v>22</v>
      </c>
      <c r="B67" s="118" t="s">
        <v>146</v>
      </c>
      <c r="C67" s="118" t="s">
        <v>147</v>
      </c>
      <c r="D67" s="118" t="s">
        <v>1660</v>
      </c>
      <c r="E67" s="118" t="s">
        <v>35</v>
      </c>
      <c r="F67" s="118" t="s">
        <v>1161</v>
      </c>
      <c r="G67" s="118" t="s">
        <v>1162</v>
      </c>
      <c r="H67" s="118">
        <v>2</v>
      </c>
      <c r="I67" s="118">
        <v>15.46</v>
      </c>
      <c r="J67" s="118">
        <v>0</v>
      </c>
      <c r="K67" s="118">
        <v>15.46</v>
      </c>
    </row>
    <row r="68" spans="1:11">
      <c r="A68" s="118" t="s">
        <v>22</v>
      </c>
      <c r="B68" s="118" t="s">
        <v>146</v>
      </c>
      <c r="C68" s="118" t="s">
        <v>147</v>
      </c>
      <c r="D68" s="118" t="s">
        <v>1660</v>
      </c>
      <c r="E68" s="118" t="s">
        <v>35</v>
      </c>
      <c r="F68" s="118" t="s">
        <v>482</v>
      </c>
      <c r="G68" s="118" t="s">
        <v>802</v>
      </c>
      <c r="H68" s="118">
        <v>1</v>
      </c>
      <c r="I68" s="118">
        <v>4.6500000000000004</v>
      </c>
      <c r="J68" s="118">
        <v>0</v>
      </c>
      <c r="K68" s="118">
        <v>4.6500000000000004</v>
      </c>
    </row>
    <row r="69" spans="1:11">
      <c r="A69" s="118" t="s">
        <v>22</v>
      </c>
      <c r="B69" s="118" t="s">
        <v>146</v>
      </c>
      <c r="C69" s="118" t="s">
        <v>147</v>
      </c>
      <c r="D69" s="118" t="s">
        <v>1660</v>
      </c>
      <c r="E69" s="118" t="s">
        <v>35</v>
      </c>
      <c r="F69" s="118" t="s">
        <v>483</v>
      </c>
      <c r="G69" s="118" t="s">
        <v>803</v>
      </c>
      <c r="H69" s="118">
        <v>2</v>
      </c>
      <c r="I69" s="118">
        <v>12.8</v>
      </c>
      <c r="J69" s="118">
        <v>0</v>
      </c>
      <c r="K69" s="118">
        <v>12.8</v>
      </c>
    </row>
    <row r="70" spans="1:11">
      <c r="A70" s="118" t="s">
        <v>22</v>
      </c>
      <c r="B70" s="118" t="s">
        <v>146</v>
      </c>
      <c r="C70" s="118" t="s">
        <v>147</v>
      </c>
      <c r="D70" s="118" t="s">
        <v>1660</v>
      </c>
      <c r="E70" s="118" t="s">
        <v>35</v>
      </c>
      <c r="F70" s="118" t="s">
        <v>484</v>
      </c>
      <c r="G70" s="118" t="s">
        <v>485</v>
      </c>
      <c r="H70" s="118">
        <v>2</v>
      </c>
      <c r="I70" s="118">
        <v>13.58</v>
      </c>
      <c r="J70" s="118">
        <v>0</v>
      </c>
      <c r="K70" s="118">
        <v>13.58</v>
      </c>
    </row>
    <row r="71" spans="1:11">
      <c r="A71" s="118" t="s">
        <v>22</v>
      </c>
      <c r="B71" s="118" t="s">
        <v>146</v>
      </c>
      <c r="C71" s="118" t="s">
        <v>147</v>
      </c>
      <c r="D71" s="118" t="s">
        <v>1660</v>
      </c>
      <c r="E71" s="118" t="s">
        <v>35</v>
      </c>
      <c r="F71" s="118" t="s">
        <v>488</v>
      </c>
      <c r="G71" s="118" t="s">
        <v>489</v>
      </c>
      <c r="H71" s="118">
        <v>2</v>
      </c>
      <c r="I71" s="118">
        <v>13.58</v>
      </c>
      <c r="J71" s="118">
        <v>0</v>
      </c>
      <c r="K71" s="118">
        <v>13.58</v>
      </c>
    </row>
    <row r="72" spans="1:11">
      <c r="A72" s="118" t="s">
        <v>22</v>
      </c>
      <c r="B72" s="118" t="s">
        <v>146</v>
      </c>
      <c r="C72" s="118" t="s">
        <v>147</v>
      </c>
      <c r="D72" s="118" t="s">
        <v>1660</v>
      </c>
      <c r="E72" s="118" t="s">
        <v>35</v>
      </c>
      <c r="F72" s="118" t="s">
        <v>1321</v>
      </c>
      <c r="G72" s="118" t="s">
        <v>1322</v>
      </c>
      <c r="H72" s="118">
        <v>1</v>
      </c>
      <c r="I72" s="118">
        <v>45.09</v>
      </c>
      <c r="J72" s="118">
        <v>0</v>
      </c>
      <c r="K72" s="118">
        <v>45.09</v>
      </c>
    </row>
    <row r="73" spans="1:11">
      <c r="A73" s="118" t="s">
        <v>22</v>
      </c>
      <c r="B73" s="118" t="s">
        <v>146</v>
      </c>
      <c r="C73" s="118" t="s">
        <v>147</v>
      </c>
      <c r="D73" s="118" t="s">
        <v>1660</v>
      </c>
      <c r="E73" s="118" t="s">
        <v>35</v>
      </c>
      <c r="F73" s="118" t="s">
        <v>1821</v>
      </c>
      <c r="G73" s="118" t="s">
        <v>1822</v>
      </c>
      <c r="H73" s="118">
        <v>1</v>
      </c>
      <c r="I73" s="118">
        <v>39.83</v>
      </c>
      <c r="J73" s="118">
        <v>0</v>
      </c>
      <c r="K73" s="118">
        <v>39.83</v>
      </c>
    </row>
    <row r="74" spans="1:11">
      <c r="A74" s="118" t="s">
        <v>22</v>
      </c>
      <c r="B74" s="118" t="s">
        <v>146</v>
      </c>
      <c r="C74" s="118" t="s">
        <v>147</v>
      </c>
      <c r="D74" s="118" t="s">
        <v>1660</v>
      </c>
      <c r="E74" s="118" t="s">
        <v>35</v>
      </c>
      <c r="F74" s="118" t="s">
        <v>1823</v>
      </c>
      <c r="G74" s="118" t="s">
        <v>1824</v>
      </c>
      <c r="H74" s="118">
        <v>1</v>
      </c>
      <c r="I74" s="118">
        <v>23.36</v>
      </c>
      <c r="J74" s="118">
        <v>0</v>
      </c>
      <c r="K74" s="118">
        <v>23.36</v>
      </c>
    </row>
    <row r="75" spans="1:11">
      <c r="A75" s="118" t="s">
        <v>22</v>
      </c>
      <c r="B75" s="118" t="s">
        <v>146</v>
      </c>
      <c r="C75" s="118" t="s">
        <v>147</v>
      </c>
      <c r="D75" s="118" t="s">
        <v>1660</v>
      </c>
      <c r="E75" s="118" t="s">
        <v>35</v>
      </c>
      <c r="F75" s="118" t="s">
        <v>1247</v>
      </c>
      <c r="G75" s="118" t="s">
        <v>1248</v>
      </c>
      <c r="H75" s="118">
        <v>4</v>
      </c>
      <c r="I75" s="118">
        <v>262.36</v>
      </c>
      <c r="J75" s="118">
        <v>0</v>
      </c>
      <c r="K75" s="118">
        <v>262.36</v>
      </c>
    </row>
    <row r="76" spans="1:11">
      <c r="A76" s="118" t="s">
        <v>22</v>
      </c>
      <c r="B76" s="118" t="s">
        <v>146</v>
      </c>
      <c r="C76" s="118" t="s">
        <v>147</v>
      </c>
      <c r="D76" s="118" t="s">
        <v>1660</v>
      </c>
      <c r="E76" s="118" t="s">
        <v>35</v>
      </c>
      <c r="F76" s="118" t="s">
        <v>1825</v>
      </c>
      <c r="G76" s="118" t="s">
        <v>1826</v>
      </c>
      <c r="H76" s="118">
        <v>1</v>
      </c>
      <c r="I76" s="118">
        <v>29.91</v>
      </c>
      <c r="J76" s="118">
        <v>0</v>
      </c>
      <c r="K76" s="118">
        <v>29.91</v>
      </c>
    </row>
    <row r="77" spans="1:11">
      <c r="A77" s="118" t="s">
        <v>22</v>
      </c>
      <c r="B77" s="118" t="s">
        <v>146</v>
      </c>
      <c r="C77" s="118" t="s">
        <v>147</v>
      </c>
      <c r="D77" s="118" t="s">
        <v>1660</v>
      </c>
      <c r="E77" s="118" t="s">
        <v>35</v>
      </c>
      <c r="F77" s="118" t="s">
        <v>1827</v>
      </c>
      <c r="G77" s="118" t="s">
        <v>1828</v>
      </c>
      <c r="H77" s="118">
        <v>1</v>
      </c>
      <c r="I77" s="118">
        <v>9.36</v>
      </c>
      <c r="J77" s="118">
        <v>0</v>
      </c>
      <c r="K77" s="118">
        <v>9.36</v>
      </c>
    </row>
    <row r="78" spans="1:11">
      <c r="A78" s="118" t="s">
        <v>22</v>
      </c>
      <c r="B78" s="118" t="s">
        <v>146</v>
      </c>
      <c r="C78" s="118" t="s">
        <v>147</v>
      </c>
      <c r="D78" s="118" t="s">
        <v>1660</v>
      </c>
      <c r="E78" s="118" t="s">
        <v>35</v>
      </c>
      <c r="F78" s="118" t="s">
        <v>1829</v>
      </c>
      <c r="G78" s="118" t="s">
        <v>1830</v>
      </c>
      <c r="H78" s="118">
        <v>1</v>
      </c>
      <c r="I78" s="118">
        <v>125.7</v>
      </c>
      <c r="J78" s="118">
        <v>0</v>
      </c>
      <c r="K78" s="118">
        <v>125.7</v>
      </c>
    </row>
    <row r="79" spans="1:11">
      <c r="A79" s="118" t="s">
        <v>22</v>
      </c>
      <c r="B79" s="118" t="s">
        <v>146</v>
      </c>
      <c r="C79" s="118" t="s">
        <v>147</v>
      </c>
      <c r="D79" s="118" t="s">
        <v>1660</v>
      </c>
      <c r="E79" s="118" t="s">
        <v>35</v>
      </c>
      <c r="F79" s="118" t="s">
        <v>1831</v>
      </c>
      <c r="G79" s="118" t="s">
        <v>1832</v>
      </c>
      <c r="H79" s="118">
        <v>1</v>
      </c>
      <c r="I79" s="118">
        <v>5.83</v>
      </c>
      <c r="J79" s="118">
        <v>0</v>
      </c>
      <c r="K79" s="118">
        <v>5.83</v>
      </c>
    </row>
    <row r="80" spans="1:11">
      <c r="A80" s="118" t="s">
        <v>22</v>
      </c>
      <c r="B80" s="118" t="s">
        <v>159</v>
      </c>
      <c r="C80" s="118" t="s">
        <v>160</v>
      </c>
      <c r="D80" s="118" t="s">
        <v>1476</v>
      </c>
      <c r="E80" s="118" t="s">
        <v>35</v>
      </c>
      <c r="F80" s="118" t="s">
        <v>412</v>
      </c>
      <c r="G80" s="118" t="s">
        <v>413</v>
      </c>
      <c r="H80" s="118">
        <v>1</v>
      </c>
      <c r="I80" s="118">
        <v>2.09</v>
      </c>
      <c r="J80" s="118">
        <v>0</v>
      </c>
      <c r="K80" s="118">
        <v>2.09</v>
      </c>
    </row>
    <row r="81" spans="1:11">
      <c r="A81" s="118" t="s">
        <v>22</v>
      </c>
      <c r="B81" s="118" t="s">
        <v>159</v>
      </c>
      <c r="C81" s="118" t="s">
        <v>160</v>
      </c>
      <c r="D81" s="118" t="s">
        <v>1476</v>
      </c>
      <c r="E81" s="118" t="s">
        <v>35</v>
      </c>
      <c r="F81" s="118" t="s">
        <v>847</v>
      </c>
      <c r="G81" s="118" t="s">
        <v>314</v>
      </c>
      <c r="H81" s="118">
        <v>1</v>
      </c>
      <c r="I81" s="118">
        <v>2.79</v>
      </c>
      <c r="J81" s="118">
        <v>0</v>
      </c>
      <c r="K81" s="118">
        <v>2.79</v>
      </c>
    </row>
    <row r="82" spans="1:11">
      <c r="A82" s="118" t="s">
        <v>22</v>
      </c>
      <c r="B82" s="118" t="s">
        <v>159</v>
      </c>
      <c r="C82" s="118" t="s">
        <v>160</v>
      </c>
      <c r="D82" s="118" t="s">
        <v>1476</v>
      </c>
      <c r="E82" s="118" t="s">
        <v>35</v>
      </c>
      <c r="F82" s="118" t="s">
        <v>848</v>
      </c>
      <c r="G82" s="118" t="s">
        <v>316</v>
      </c>
      <c r="H82" s="118">
        <v>1</v>
      </c>
      <c r="I82" s="118">
        <v>3.23</v>
      </c>
      <c r="J82" s="118">
        <v>0</v>
      </c>
      <c r="K82" s="118">
        <v>3.23</v>
      </c>
    </row>
    <row r="83" spans="1:11">
      <c r="A83" s="118" t="s">
        <v>22</v>
      </c>
      <c r="B83" s="118" t="s">
        <v>159</v>
      </c>
      <c r="C83" s="118" t="s">
        <v>160</v>
      </c>
      <c r="D83" s="118" t="s">
        <v>1476</v>
      </c>
      <c r="E83" s="118" t="s">
        <v>35</v>
      </c>
      <c r="F83" s="118" t="s">
        <v>867</v>
      </c>
      <c r="G83" s="118" t="s">
        <v>299</v>
      </c>
      <c r="H83" s="118">
        <v>1</v>
      </c>
      <c r="I83" s="118">
        <v>8.39</v>
      </c>
      <c r="J83" s="118">
        <v>0</v>
      </c>
      <c r="K83" s="118">
        <v>8.39</v>
      </c>
    </row>
    <row r="84" spans="1:11">
      <c r="A84" s="118" t="s">
        <v>22</v>
      </c>
      <c r="B84" s="118" t="s">
        <v>159</v>
      </c>
      <c r="C84" s="118" t="s">
        <v>160</v>
      </c>
      <c r="D84" s="118" t="s">
        <v>1476</v>
      </c>
      <c r="E84" s="118" t="s">
        <v>35</v>
      </c>
      <c r="F84" s="118" t="s">
        <v>390</v>
      </c>
      <c r="G84" s="118" t="s">
        <v>784</v>
      </c>
      <c r="H84" s="118">
        <v>1</v>
      </c>
      <c r="I84" s="118">
        <v>1.72</v>
      </c>
      <c r="J84" s="118">
        <v>0</v>
      </c>
      <c r="K84" s="118">
        <v>1.72</v>
      </c>
    </row>
    <row r="85" spans="1:11">
      <c r="A85" s="118" t="s">
        <v>22</v>
      </c>
      <c r="B85" s="118" t="s">
        <v>159</v>
      </c>
      <c r="C85" s="118" t="s">
        <v>160</v>
      </c>
      <c r="D85" s="118" t="s">
        <v>1476</v>
      </c>
      <c r="E85" s="118" t="s">
        <v>35</v>
      </c>
      <c r="F85" s="118" t="s">
        <v>849</v>
      </c>
      <c r="G85" s="118" t="s">
        <v>312</v>
      </c>
      <c r="H85" s="118">
        <v>1</v>
      </c>
      <c r="I85" s="118">
        <v>2.2000000000000002</v>
      </c>
      <c r="J85" s="118">
        <v>0</v>
      </c>
      <c r="K85" s="118">
        <v>2.2000000000000002</v>
      </c>
    </row>
    <row r="86" spans="1:11">
      <c r="A86" s="118" t="s">
        <v>22</v>
      </c>
      <c r="B86" s="118" t="s">
        <v>159</v>
      </c>
      <c r="C86" s="118" t="s">
        <v>160</v>
      </c>
      <c r="D86" s="118" t="s">
        <v>1476</v>
      </c>
      <c r="E86" s="118" t="s">
        <v>35</v>
      </c>
      <c r="F86" s="118" t="s">
        <v>300</v>
      </c>
      <c r="G86" s="118" t="s">
        <v>301</v>
      </c>
      <c r="H86" s="118">
        <v>1</v>
      </c>
      <c r="I86" s="118">
        <v>1.57</v>
      </c>
      <c r="J86" s="118">
        <v>0</v>
      </c>
      <c r="K86" s="118">
        <v>1.57</v>
      </c>
    </row>
    <row r="87" spans="1:11">
      <c r="A87" s="118" t="s">
        <v>22</v>
      </c>
      <c r="B87" s="118" t="s">
        <v>159</v>
      </c>
      <c r="C87" s="118" t="s">
        <v>160</v>
      </c>
      <c r="D87" s="118" t="s">
        <v>1476</v>
      </c>
      <c r="E87" s="118" t="s">
        <v>35</v>
      </c>
      <c r="F87" s="118" t="s">
        <v>422</v>
      </c>
      <c r="G87" s="118" t="s">
        <v>789</v>
      </c>
      <c r="H87" s="118">
        <v>1</v>
      </c>
      <c r="I87" s="118">
        <v>1.42</v>
      </c>
      <c r="J87" s="118">
        <v>0</v>
      </c>
      <c r="K87" s="118">
        <v>1.42</v>
      </c>
    </row>
    <row r="88" spans="1:11">
      <c r="A88" s="118" t="s">
        <v>22</v>
      </c>
      <c r="B88" s="118" t="s">
        <v>159</v>
      </c>
      <c r="C88" s="118" t="s">
        <v>160</v>
      </c>
      <c r="D88" s="118" t="s">
        <v>1476</v>
      </c>
      <c r="E88" s="118" t="s">
        <v>35</v>
      </c>
      <c r="F88" s="118" t="s">
        <v>851</v>
      </c>
      <c r="G88" s="118" t="s">
        <v>427</v>
      </c>
      <c r="H88" s="118">
        <v>1</v>
      </c>
      <c r="I88" s="118">
        <v>3.53</v>
      </c>
      <c r="J88" s="118">
        <v>0</v>
      </c>
      <c r="K88" s="118">
        <v>3.53</v>
      </c>
    </row>
    <row r="89" spans="1:11">
      <c r="A89" s="118" t="s">
        <v>22</v>
      </c>
      <c r="B89" s="118" t="s">
        <v>159</v>
      </c>
      <c r="C89" s="118" t="s">
        <v>160</v>
      </c>
      <c r="D89" s="118" t="s">
        <v>1476</v>
      </c>
      <c r="E89" s="118" t="s">
        <v>35</v>
      </c>
      <c r="F89" s="118" t="s">
        <v>852</v>
      </c>
      <c r="G89" s="118" t="s">
        <v>432</v>
      </c>
      <c r="H89" s="118">
        <v>1</v>
      </c>
      <c r="I89" s="118">
        <v>1.78</v>
      </c>
      <c r="J89" s="118">
        <v>0</v>
      </c>
      <c r="K89" s="118">
        <v>1.78</v>
      </c>
    </row>
    <row r="90" spans="1:11">
      <c r="A90" s="118" t="s">
        <v>22</v>
      </c>
      <c r="B90" s="118" t="s">
        <v>159</v>
      </c>
      <c r="C90" s="118" t="s">
        <v>160</v>
      </c>
      <c r="D90" s="118" t="s">
        <v>1476</v>
      </c>
      <c r="E90" s="118" t="s">
        <v>35</v>
      </c>
      <c r="F90" s="118" t="s">
        <v>302</v>
      </c>
      <c r="G90" s="118" t="s">
        <v>303</v>
      </c>
      <c r="H90" s="118">
        <v>1</v>
      </c>
      <c r="I90" s="118">
        <v>1.38</v>
      </c>
      <c r="J90" s="118">
        <v>0</v>
      </c>
      <c r="K90" s="118">
        <v>1.38</v>
      </c>
    </row>
    <row r="91" spans="1:11">
      <c r="A91" s="118" t="s">
        <v>22</v>
      </c>
      <c r="B91" s="118" t="s">
        <v>159</v>
      </c>
      <c r="C91" s="118" t="s">
        <v>160</v>
      </c>
      <c r="D91" s="118" t="s">
        <v>1476</v>
      </c>
      <c r="E91" s="118" t="s">
        <v>35</v>
      </c>
      <c r="F91" s="118" t="s">
        <v>304</v>
      </c>
      <c r="G91" s="118" t="s">
        <v>305</v>
      </c>
      <c r="H91" s="118">
        <v>1</v>
      </c>
      <c r="I91" s="118">
        <v>1.38</v>
      </c>
      <c r="J91" s="118">
        <v>0</v>
      </c>
      <c r="K91" s="118">
        <v>1.38</v>
      </c>
    </row>
    <row r="92" spans="1:11">
      <c r="A92" s="118" t="s">
        <v>22</v>
      </c>
      <c r="B92" s="118" t="s">
        <v>159</v>
      </c>
      <c r="C92" s="118" t="s">
        <v>160</v>
      </c>
      <c r="D92" s="118" t="s">
        <v>1476</v>
      </c>
      <c r="E92" s="118" t="s">
        <v>35</v>
      </c>
      <c r="F92" s="118" t="s">
        <v>319</v>
      </c>
      <c r="G92" s="118" t="s">
        <v>320</v>
      </c>
      <c r="H92" s="118">
        <v>1</v>
      </c>
      <c r="I92" s="118">
        <v>1.79</v>
      </c>
      <c r="J92" s="118">
        <v>0</v>
      </c>
      <c r="K92" s="118">
        <v>1.79</v>
      </c>
    </row>
    <row r="93" spans="1:11">
      <c r="A93" s="118" t="s">
        <v>22</v>
      </c>
      <c r="B93" s="118" t="s">
        <v>159</v>
      </c>
      <c r="C93" s="118" t="s">
        <v>160</v>
      </c>
      <c r="D93" s="118" t="s">
        <v>1476</v>
      </c>
      <c r="E93" s="118" t="s">
        <v>35</v>
      </c>
      <c r="F93" s="118" t="s">
        <v>853</v>
      </c>
      <c r="G93" s="118" t="s">
        <v>392</v>
      </c>
      <c r="H93" s="118">
        <v>1</v>
      </c>
      <c r="I93" s="118">
        <v>1.85</v>
      </c>
      <c r="J93" s="118">
        <v>0</v>
      </c>
      <c r="K93" s="118">
        <v>1.85</v>
      </c>
    </row>
    <row r="94" spans="1:11">
      <c r="A94" s="118" t="s">
        <v>22</v>
      </c>
      <c r="B94" s="118" t="s">
        <v>159</v>
      </c>
      <c r="C94" s="118" t="s">
        <v>160</v>
      </c>
      <c r="D94" s="118" t="s">
        <v>1476</v>
      </c>
      <c r="E94" s="118" t="s">
        <v>35</v>
      </c>
      <c r="F94" s="118" t="s">
        <v>850</v>
      </c>
      <c r="G94" s="118" t="s">
        <v>309</v>
      </c>
      <c r="H94" s="118">
        <v>1</v>
      </c>
      <c r="I94" s="118">
        <v>2.91</v>
      </c>
      <c r="J94" s="118">
        <v>0</v>
      </c>
      <c r="K94" s="118">
        <v>2.91</v>
      </c>
    </row>
    <row r="95" spans="1:11">
      <c r="A95" s="118" t="s">
        <v>22</v>
      </c>
      <c r="B95" s="118" t="s">
        <v>159</v>
      </c>
      <c r="C95" s="118" t="s">
        <v>160</v>
      </c>
      <c r="D95" s="118" t="s">
        <v>1476</v>
      </c>
      <c r="E95" s="118" t="s">
        <v>35</v>
      </c>
      <c r="F95" s="118" t="s">
        <v>528</v>
      </c>
      <c r="G95" s="118" t="s">
        <v>529</v>
      </c>
      <c r="H95" s="118">
        <v>1</v>
      </c>
      <c r="I95" s="118">
        <v>7.25</v>
      </c>
      <c r="J95" s="118">
        <v>0</v>
      </c>
      <c r="K95" s="118">
        <v>7.25</v>
      </c>
    </row>
    <row r="96" spans="1:11">
      <c r="A96" s="118" t="s">
        <v>22</v>
      </c>
      <c r="B96" s="118" t="s">
        <v>159</v>
      </c>
      <c r="C96" s="118" t="s">
        <v>160</v>
      </c>
      <c r="D96" s="118" t="s">
        <v>1476</v>
      </c>
      <c r="E96" s="118" t="s">
        <v>35</v>
      </c>
      <c r="F96" s="118" t="s">
        <v>310</v>
      </c>
      <c r="G96" s="118" t="s">
        <v>1249</v>
      </c>
      <c r="H96" s="118">
        <v>1</v>
      </c>
      <c r="I96" s="118">
        <v>6.03</v>
      </c>
      <c r="J96" s="118">
        <v>0</v>
      </c>
      <c r="K96" s="118">
        <v>6.03</v>
      </c>
    </row>
    <row r="97" spans="1:11">
      <c r="A97" s="118" t="s">
        <v>22</v>
      </c>
      <c r="B97" s="118" t="s">
        <v>159</v>
      </c>
      <c r="C97" s="118" t="s">
        <v>160</v>
      </c>
      <c r="D97" s="118" t="s">
        <v>1660</v>
      </c>
      <c r="E97" s="118" t="s">
        <v>35</v>
      </c>
      <c r="F97" s="118" t="s">
        <v>296</v>
      </c>
      <c r="G97" s="118" t="s">
        <v>297</v>
      </c>
      <c r="H97" s="118">
        <v>6</v>
      </c>
      <c r="I97" s="118">
        <v>23.58</v>
      </c>
      <c r="J97" s="118">
        <v>0</v>
      </c>
      <c r="K97" s="118">
        <v>23.58</v>
      </c>
    </row>
    <row r="98" spans="1:11">
      <c r="A98" s="118" t="s">
        <v>22</v>
      </c>
      <c r="B98" s="118" t="s">
        <v>159</v>
      </c>
      <c r="C98" s="118" t="s">
        <v>160</v>
      </c>
      <c r="D98" s="118" t="s">
        <v>1660</v>
      </c>
      <c r="E98" s="118" t="s">
        <v>35</v>
      </c>
      <c r="F98" s="118" t="s">
        <v>412</v>
      </c>
      <c r="G98" s="118" t="s">
        <v>413</v>
      </c>
      <c r="H98" s="118">
        <v>4</v>
      </c>
      <c r="I98" s="118">
        <v>8.36</v>
      </c>
      <c r="J98" s="118">
        <v>0</v>
      </c>
      <c r="K98" s="118">
        <v>8.36</v>
      </c>
    </row>
    <row r="99" spans="1:11">
      <c r="A99" s="118" t="s">
        <v>22</v>
      </c>
      <c r="B99" s="118" t="s">
        <v>159</v>
      </c>
      <c r="C99" s="118" t="s">
        <v>160</v>
      </c>
      <c r="D99" s="118" t="s">
        <v>1660</v>
      </c>
      <c r="E99" s="118" t="s">
        <v>35</v>
      </c>
      <c r="F99" s="118" t="s">
        <v>313</v>
      </c>
      <c r="G99" s="118" t="s">
        <v>314</v>
      </c>
      <c r="H99" s="118">
        <v>1</v>
      </c>
      <c r="I99" s="118">
        <v>1.87</v>
      </c>
      <c r="J99" s="118">
        <v>0</v>
      </c>
      <c r="K99" s="118">
        <v>1.87</v>
      </c>
    </row>
    <row r="100" spans="1:11">
      <c r="A100" s="118" t="s">
        <v>22</v>
      </c>
      <c r="B100" s="118" t="s">
        <v>159</v>
      </c>
      <c r="C100" s="118" t="s">
        <v>160</v>
      </c>
      <c r="D100" s="118" t="s">
        <v>1660</v>
      </c>
      <c r="E100" s="118" t="s">
        <v>35</v>
      </c>
      <c r="F100" s="118" t="s">
        <v>847</v>
      </c>
      <c r="G100" s="118" t="s">
        <v>314</v>
      </c>
      <c r="H100" s="118">
        <v>4</v>
      </c>
      <c r="I100" s="118">
        <v>11.16</v>
      </c>
      <c r="J100" s="118">
        <v>0</v>
      </c>
      <c r="K100" s="118">
        <v>11.16</v>
      </c>
    </row>
    <row r="101" spans="1:11">
      <c r="A101" s="118" t="s">
        <v>22</v>
      </c>
      <c r="B101" s="118" t="s">
        <v>159</v>
      </c>
      <c r="C101" s="118" t="s">
        <v>160</v>
      </c>
      <c r="D101" s="118" t="s">
        <v>1660</v>
      </c>
      <c r="E101" s="118" t="s">
        <v>35</v>
      </c>
      <c r="F101" s="118" t="s">
        <v>315</v>
      </c>
      <c r="G101" s="118" t="s">
        <v>316</v>
      </c>
      <c r="H101" s="118">
        <v>1</v>
      </c>
      <c r="I101" s="118">
        <v>2.23</v>
      </c>
      <c r="J101" s="118">
        <v>0</v>
      </c>
      <c r="K101" s="118">
        <v>2.23</v>
      </c>
    </row>
    <row r="102" spans="1:11">
      <c r="A102" s="118" t="s">
        <v>22</v>
      </c>
      <c r="B102" s="118" t="s">
        <v>159</v>
      </c>
      <c r="C102" s="118" t="s">
        <v>160</v>
      </c>
      <c r="D102" s="118" t="s">
        <v>1660</v>
      </c>
      <c r="E102" s="118" t="s">
        <v>35</v>
      </c>
      <c r="F102" s="118" t="s">
        <v>848</v>
      </c>
      <c r="G102" s="118" t="s">
        <v>316</v>
      </c>
      <c r="H102" s="118">
        <v>4</v>
      </c>
      <c r="I102" s="118">
        <v>12.92</v>
      </c>
      <c r="J102" s="118">
        <v>0</v>
      </c>
      <c r="K102" s="118">
        <v>12.92</v>
      </c>
    </row>
    <row r="103" spans="1:11">
      <c r="A103" s="118" t="s">
        <v>22</v>
      </c>
      <c r="B103" s="118" t="s">
        <v>159</v>
      </c>
      <c r="C103" s="118" t="s">
        <v>160</v>
      </c>
      <c r="D103" s="118" t="s">
        <v>1660</v>
      </c>
      <c r="E103" s="118" t="s">
        <v>35</v>
      </c>
      <c r="F103" s="118" t="s">
        <v>317</v>
      </c>
      <c r="G103" s="118" t="s">
        <v>318</v>
      </c>
      <c r="H103" s="118">
        <v>1</v>
      </c>
      <c r="I103" s="118">
        <v>3.23</v>
      </c>
      <c r="J103" s="118">
        <v>0</v>
      </c>
      <c r="K103" s="118">
        <v>3.23</v>
      </c>
    </row>
    <row r="104" spans="1:11">
      <c r="A104" s="118" t="s">
        <v>22</v>
      </c>
      <c r="B104" s="118" t="s">
        <v>159</v>
      </c>
      <c r="C104" s="118" t="s">
        <v>160</v>
      </c>
      <c r="D104" s="118" t="s">
        <v>1660</v>
      </c>
      <c r="E104" s="118" t="s">
        <v>35</v>
      </c>
      <c r="F104" s="118" t="s">
        <v>867</v>
      </c>
      <c r="G104" s="118" t="s">
        <v>299</v>
      </c>
      <c r="H104" s="118">
        <v>1</v>
      </c>
      <c r="I104" s="118">
        <v>8.39</v>
      </c>
      <c r="J104" s="118">
        <v>0</v>
      </c>
      <c r="K104" s="118">
        <v>8.39</v>
      </c>
    </row>
    <row r="105" spans="1:11">
      <c r="A105" s="118" t="s">
        <v>22</v>
      </c>
      <c r="B105" s="118" t="s">
        <v>159</v>
      </c>
      <c r="C105" s="118" t="s">
        <v>160</v>
      </c>
      <c r="D105" s="118" t="s">
        <v>1660</v>
      </c>
      <c r="E105" s="118" t="s">
        <v>35</v>
      </c>
      <c r="F105" s="118" t="s">
        <v>390</v>
      </c>
      <c r="G105" s="118" t="s">
        <v>784</v>
      </c>
      <c r="H105" s="118">
        <v>4</v>
      </c>
      <c r="I105" s="118">
        <v>6.88</v>
      </c>
      <c r="J105" s="118">
        <v>0</v>
      </c>
      <c r="K105" s="118">
        <v>6.88</v>
      </c>
    </row>
    <row r="106" spans="1:11">
      <c r="A106" s="118" t="s">
        <v>22</v>
      </c>
      <c r="B106" s="118" t="s">
        <v>159</v>
      </c>
      <c r="C106" s="118" t="s">
        <v>160</v>
      </c>
      <c r="D106" s="118" t="s">
        <v>1660</v>
      </c>
      <c r="E106" s="118" t="s">
        <v>35</v>
      </c>
      <c r="F106" s="118" t="s">
        <v>414</v>
      </c>
      <c r="G106" s="118" t="s">
        <v>415</v>
      </c>
      <c r="H106" s="118">
        <v>3</v>
      </c>
      <c r="I106" s="118">
        <v>7.14</v>
      </c>
      <c r="J106" s="118">
        <v>0</v>
      </c>
      <c r="K106" s="118">
        <v>7.14</v>
      </c>
    </row>
    <row r="107" spans="1:11">
      <c r="A107" s="118" t="s">
        <v>22</v>
      </c>
      <c r="B107" s="118" t="s">
        <v>159</v>
      </c>
      <c r="C107" s="118" t="s">
        <v>160</v>
      </c>
      <c r="D107" s="118" t="s">
        <v>1660</v>
      </c>
      <c r="E107" s="118" t="s">
        <v>35</v>
      </c>
      <c r="F107" s="118" t="s">
        <v>465</v>
      </c>
      <c r="G107" s="118" t="s">
        <v>466</v>
      </c>
      <c r="H107" s="118">
        <v>2</v>
      </c>
      <c r="I107" s="118">
        <v>12.54</v>
      </c>
      <c r="J107" s="118">
        <v>0</v>
      </c>
      <c r="K107" s="118">
        <v>12.54</v>
      </c>
    </row>
    <row r="108" spans="1:11">
      <c r="A108" s="118" t="s">
        <v>22</v>
      </c>
      <c r="B108" s="118" t="s">
        <v>159</v>
      </c>
      <c r="C108" s="118" t="s">
        <v>160</v>
      </c>
      <c r="D108" s="118" t="s">
        <v>1660</v>
      </c>
      <c r="E108" s="118" t="s">
        <v>35</v>
      </c>
      <c r="F108" s="118" t="s">
        <v>467</v>
      </c>
      <c r="G108" s="118" t="s">
        <v>468</v>
      </c>
      <c r="H108" s="118">
        <v>1</v>
      </c>
      <c r="I108" s="118">
        <v>5.49</v>
      </c>
      <c r="J108" s="118">
        <v>0</v>
      </c>
      <c r="K108" s="118">
        <v>5.49</v>
      </c>
    </row>
    <row r="109" spans="1:11">
      <c r="A109" s="118" t="s">
        <v>22</v>
      </c>
      <c r="B109" s="118" t="s">
        <v>159</v>
      </c>
      <c r="C109" s="118" t="s">
        <v>160</v>
      </c>
      <c r="D109" s="118" t="s">
        <v>1660</v>
      </c>
      <c r="E109" s="118" t="s">
        <v>35</v>
      </c>
      <c r="F109" s="118" t="s">
        <v>311</v>
      </c>
      <c r="G109" s="118" t="s">
        <v>312</v>
      </c>
      <c r="H109" s="118">
        <v>1</v>
      </c>
      <c r="I109" s="118">
        <v>1.45</v>
      </c>
      <c r="J109" s="118">
        <v>0</v>
      </c>
      <c r="K109" s="118">
        <v>1.45</v>
      </c>
    </row>
    <row r="110" spans="1:11">
      <c r="A110" s="118" t="s">
        <v>22</v>
      </c>
      <c r="B110" s="118" t="s">
        <v>159</v>
      </c>
      <c r="C110" s="118" t="s">
        <v>160</v>
      </c>
      <c r="D110" s="118" t="s">
        <v>1660</v>
      </c>
      <c r="E110" s="118" t="s">
        <v>35</v>
      </c>
      <c r="F110" s="118" t="s">
        <v>849</v>
      </c>
      <c r="G110" s="118" t="s">
        <v>312</v>
      </c>
      <c r="H110" s="118">
        <v>3</v>
      </c>
      <c r="I110" s="118">
        <v>6.6</v>
      </c>
      <c r="J110" s="118">
        <v>0</v>
      </c>
      <c r="K110" s="118">
        <v>6.6</v>
      </c>
    </row>
    <row r="111" spans="1:11">
      <c r="A111" s="118" t="s">
        <v>22</v>
      </c>
      <c r="B111" s="118" t="s">
        <v>159</v>
      </c>
      <c r="C111" s="118" t="s">
        <v>160</v>
      </c>
      <c r="D111" s="118" t="s">
        <v>1660</v>
      </c>
      <c r="E111" s="118" t="s">
        <v>35</v>
      </c>
      <c r="F111" s="118" t="s">
        <v>418</v>
      </c>
      <c r="G111" s="118" t="s">
        <v>419</v>
      </c>
      <c r="H111" s="118">
        <v>1</v>
      </c>
      <c r="I111" s="118">
        <v>1.38</v>
      </c>
      <c r="J111" s="118">
        <v>0</v>
      </c>
      <c r="K111" s="118">
        <v>1.38</v>
      </c>
    </row>
    <row r="112" spans="1:11">
      <c r="A112" s="118" t="s">
        <v>22</v>
      </c>
      <c r="B112" s="118" t="s">
        <v>159</v>
      </c>
      <c r="C112" s="118" t="s">
        <v>160</v>
      </c>
      <c r="D112" s="118" t="s">
        <v>1660</v>
      </c>
      <c r="E112" s="118" t="s">
        <v>35</v>
      </c>
      <c r="F112" s="118" t="s">
        <v>300</v>
      </c>
      <c r="G112" s="118" t="s">
        <v>301</v>
      </c>
      <c r="H112" s="118">
        <v>9</v>
      </c>
      <c r="I112" s="118">
        <v>14.13</v>
      </c>
      <c r="J112" s="118">
        <v>0</v>
      </c>
      <c r="K112" s="118">
        <v>14.13</v>
      </c>
    </row>
    <row r="113" spans="1:11">
      <c r="A113" s="118" t="s">
        <v>22</v>
      </c>
      <c r="B113" s="118" t="s">
        <v>159</v>
      </c>
      <c r="C113" s="118" t="s">
        <v>160</v>
      </c>
      <c r="D113" s="118" t="s">
        <v>1660</v>
      </c>
      <c r="E113" s="118" t="s">
        <v>35</v>
      </c>
      <c r="F113" s="118" t="s">
        <v>420</v>
      </c>
      <c r="G113" s="118" t="s">
        <v>421</v>
      </c>
      <c r="H113" s="118">
        <v>1</v>
      </c>
      <c r="I113" s="118">
        <v>1.42</v>
      </c>
      <c r="J113" s="118">
        <v>0</v>
      </c>
      <c r="K113" s="118">
        <v>1.42</v>
      </c>
    </row>
    <row r="114" spans="1:11">
      <c r="A114" s="118" t="s">
        <v>22</v>
      </c>
      <c r="B114" s="118" t="s">
        <v>159</v>
      </c>
      <c r="C114" s="118" t="s">
        <v>160</v>
      </c>
      <c r="D114" s="118" t="s">
        <v>1660</v>
      </c>
      <c r="E114" s="118" t="s">
        <v>35</v>
      </c>
      <c r="F114" s="118" t="s">
        <v>422</v>
      </c>
      <c r="G114" s="118" t="s">
        <v>789</v>
      </c>
      <c r="H114" s="118">
        <v>8</v>
      </c>
      <c r="I114" s="118">
        <v>11.36</v>
      </c>
      <c r="J114" s="118">
        <v>0</v>
      </c>
      <c r="K114" s="118">
        <v>11.36</v>
      </c>
    </row>
    <row r="115" spans="1:11">
      <c r="A115" s="118" t="s">
        <v>22</v>
      </c>
      <c r="B115" s="118" t="s">
        <v>159</v>
      </c>
      <c r="C115" s="118" t="s">
        <v>160</v>
      </c>
      <c r="D115" s="118" t="s">
        <v>1660</v>
      </c>
      <c r="E115" s="118" t="s">
        <v>35</v>
      </c>
      <c r="F115" s="118" t="s">
        <v>423</v>
      </c>
      <c r="G115" s="118" t="s">
        <v>799</v>
      </c>
      <c r="H115" s="118">
        <v>3</v>
      </c>
      <c r="I115" s="118">
        <v>4.26</v>
      </c>
      <c r="J115" s="118">
        <v>0</v>
      </c>
      <c r="K115" s="118">
        <v>4.26</v>
      </c>
    </row>
    <row r="116" spans="1:11">
      <c r="A116" s="118" t="s">
        <v>22</v>
      </c>
      <c r="B116" s="118" t="s">
        <v>159</v>
      </c>
      <c r="C116" s="118" t="s">
        <v>160</v>
      </c>
      <c r="D116" s="118" t="s">
        <v>1660</v>
      </c>
      <c r="E116" s="118" t="s">
        <v>35</v>
      </c>
      <c r="F116" s="118" t="s">
        <v>463</v>
      </c>
      <c r="G116" s="118" t="s">
        <v>464</v>
      </c>
      <c r="H116" s="118">
        <v>1</v>
      </c>
      <c r="I116" s="118">
        <v>1.73</v>
      </c>
      <c r="J116" s="118">
        <v>0</v>
      </c>
      <c r="K116" s="118">
        <v>1.73</v>
      </c>
    </row>
    <row r="117" spans="1:11">
      <c r="A117" s="118" t="s">
        <v>22</v>
      </c>
      <c r="B117" s="118" t="s">
        <v>159</v>
      </c>
      <c r="C117" s="118" t="s">
        <v>160</v>
      </c>
      <c r="D117" s="118" t="s">
        <v>1660</v>
      </c>
      <c r="E117" s="118" t="s">
        <v>35</v>
      </c>
      <c r="F117" s="118" t="s">
        <v>424</v>
      </c>
      <c r="G117" s="118" t="s">
        <v>425</v>
      </c>
      <c r="H117" s="118">
        <v>1</v>
      </c>
      <c r="I117" s="118">
        <v>1.58</v>
      </c>
      <c r="J117" s="118">
        <v>0</v>
      </c>
      <c r="K117" s="118">
        <v>1.58</v>
      </c>
    </row>
    <row r="118" spans="1:11">
      <c r="A118" s="118" t="s">
        <v>22</v>
      </c>
      <c r="B118" s="118" t="s">
        <v>159</v>
      </c>
      <c r="C118" s="118" t="s">
        <v>160</v>
      </c>
      <c r="D118" s="118" t="s">
        <v>1660</v>
      </c>
      <c r="E118" s="118" t="s">
        <v>35</v>
      </c>
      <c r="F118" s="118" t="s">
        <v>851</v>
      </c>
      <c r="G118" s="118" t="s">
        <v>427</v>
      </c>
      <c r="H118" s="118">
        <v>3</v>
      </c>
      <c r="I118" s="118">
        <v>10.59</v>
      </c>
      <c r="J118" s="118">
        <v>0</v>
      </c>
      <c r="K118" s="118">
        <v>10.59</v>
      </c>
    </row>
    <row r="119" spans="1:11">
      <c r="A119" s="118" t="s">
        <v>22</v>
      </c>
      <c r="B119" s="118" t="s">
        <v>159</v>
      </c>
      <c r="C119" s="118" t="s">
        <v>160</v>
      </c>
      <c r="D119" s="118" t="s">
        <v>1660</v>
      </c>
      <c r="E119" s="118" t="s">
        <v>35</v>
      </c>
      <c r="F119" s="118" t="s">
        <v>1833</v>
      </c>
      <c r="G119" s="118" t="s">
        <v>1834</v>
      </c>
      <c r="H119" s="118">
        <v>2</v>
      </c>
      <c r="I119" s="118">
        <v>14.72</v>
      </c>
      <c r="J119" s="118">
        <v>0</v>
      </c>
      <c r="K119" s="118">
        <v>14.72</v>
      </c>
    </row>
    <row r="120" spans="1:11">
      <c r="A120" s="118" t="s">
        <v>22</v>
      </c>
      <c r="B120" s="118" t="s">
        <v>159</v>
      </c>
      <c r="C120" s="118" t="s">
        <v>160</v>
      </c>
      <c r="D120" s="118" t="s">
        <v>1660</v>
      </c>
      <c r="E120" s="118" t="s">
        <v>35</v>
      </c>
      <c r="F120" s="118" t="s">
        <v>428</v>
      </c>
      <c r="G120" s="118" t="s">
        <v>429</v>
      </c>
      <c r="H120" s="118">
        <v>2</v>
      </c>
      <c r="I120" s="118">
        <v>3.66</v>
      </c>
      <c r="J120" s="118">
        <v>0</v>
      </c>
      <c r="K120" s="118">
        <v>3.66</v>
      </c>
    </row>
    <row r="121" spans="1:11">
      <c r="A121" s="118" t="s">
        <v>22</v>
      </c>
      <c r="B121" s="118" t="s">
        <v>159</v>
      </c>
      <c r="C121" s="118" t="s">
        <v>160</v>
      </c>
      <c r="D121" s="118" t="s">
        <v>1660</v>
      </c>
      <c r="E121" s="118" t="s">
        <v>35</v>
      </c>
      <c r="F121" s="118" t="s">
        <v>430</v>
      </c>
      <c r="G121" s="118" t="s">
        <v>790</v>
      </c>
      <c r="H121" s="118">
        <v>2</v>
      </c>
      <c r="I121" s="118">
        <v>3.76</v>
      </c>
      <c r="J121" s="118">
        <v>0</v>
      </c>
      <c r="K121" s="118">
        <v>3.76</v>
      </c>
    </row>
    <row r="122" spans="1:11">
      <c r="A122" s="118" t="s">
        <v>22</v>
      </c>
      <c r="B122" s="118" t="s">
        <v>159</v>
      </c>
      <c r="C122" s="118" t="s">
        <v>160</v>
      </c>
      <c r="D122" s="118" t="s">
        <v>1660</v>
      </c>
      <c r="E122" s="118" t="s">
        <v>35</v>
      </c>
      <c r="F122" s="118" t="s">
        <v>431</v>
      </c>
      <c r="G122" s="118" t="s">
        <v>432</v>
      </c>
      <c r="H122" s="118">
        <v>2</v>
      </c>
      <c r="I122" s="118">
        <v>2.2599999999999998</v>
      </c>
      <c r="J122" s="118">
        <v>0</v>
      </c>
      <c r="K122" s="118">
        <v>2.2599999999999998</v>
      </c>
    </row>
    <row r="123" spans="1:11">
      <c r="A123" s="118" t="s">
        <v>22</v>
      </c>
      <c r="B123" s="118" t="s">
        <v>159</v>
      </c>
      <c r="C123" s="118" t="s">
        <v>160</v>
      </c>
      <c r="D123" s="118" t="s">
        <v>1660</v>
      </c>
      <c r="E123" s="118" t="s">
        <v>35</v>
      </c>
      <c r="F123" s="118" t="s">
        <v>852</v>
      </c>
      <c r="G123" s="118" t="s">
        <v>432</v>
      </c>
      <c r="H123" s="118">
        <v>3</v>
      </c>
      <c r="I123" s="118">
        <v>5.34</v>
      </c>
      <c r="J123" s="118">
        <v>0</v>
      </c>
      <c r="K123" s="118">
        <v>5.34</v>
      </c>
    </row>
    <row r="124" spans="1:11">
      <c r="A124" s="118" t="s">
        <v>22</v>
      </c>
      <c r="B124" s="118" t="s">
        <v>159</v>
      </c>
      <c r="C124" s="118" t="s">
        <v>160</v>
      </c>
      <c r="D124" s="118" t="s">
        <v>1660</v>
      </c>
      <c r="E124" s="118" t="s">
        <v>35</v>
      </c>
      <c r="F124" s="118" t="s">
        <v>433</v>
      </c>
      <c r="G124" s="118" t="s">
        <v>791</v>
      </c>
      <c r="H124" s="118">
        <v>1</v>
      </c>
      <c r="I124" s="118">
        <v>1.38</v>
      </c>
      <c r="J124" s="118">
        <v>0</v>
      </c>
      <c r="K124" s="118">
        <v>1.38</v>
      </c>
    </row>
    <row r="125" spans="1:11">
      <c r="A125" s="118" t="s">
        <v>22</v>
      </c>
      <c r="B125" s="118" t="s">
        <v>159</v>
      </c>
      <c r="C125" s="118" t="s">
        <v>160</v>
      </c>
      <c r="D125" s="118" t="s">
        <v>1660</v>
      </c>
      <c r="E125" s="118" t="s">
        <v>35</v>
      </c>
      <c r="F125" s="118" t="s">
        <v>434</v>
      </c>
      <c r="G125" s="118" t="s">
        <v>793</v>
      </c>
      <c r="H125" s="118">
        <v>1</v>
      </c>
      <c r="I125" s="118">
        <v>1.38</v>
      </c>
      <c r="J125" s="118">
        <v>0</v>
      </c>
      <c r="K125" s="118">
        <v>1.38</v>
      </c>
    </row>
    <row r="126" spans="1:11">
      <c r="A126" s="118" t="s">
        <v>22</v>
      </c>
      <c r="B126" s="118" t="s">
        <v>159</v>
      </c>
      <c r="C126" s="118" t="s">
        <v>160</v>
      </c>
      <c r="D126" s="118" t="s">
        <v>1660</v>
      </c>
      <c r="E126" s="118" t="s">
        <v>35</v>
      </c>
      <c r="F126" s="118" t="s">
        <v>435</v>
      </c>
      <c r="G126" s="118" t="s">
        <v>792</v>
      </c>
      <c r="H126" s="118">
        <v>2</v>
      </c>
      <c r="I126" s="118">
        <v>4.84</v>
      </c>
      <c r="J126" s="118">
        <v>0</v>
      </c>
      <c r="K126" s="118">
        <v>4.84</v>
      </c>
    </row>
    <row r="127" spans="1:11">
      <c r="A127" s="118" t="s">
        <v>22</v>
      </c>
      <c r="B127" s="118" t="s">
        <v>159</v>
      </c>
      <c r="C127" s="118" t="s">
        <v>160</v>
      </c>
      <c r="D127" s="118" t="s">
        <v>1660</v>
      </c>
      <c r="E127" s="118" t="s">
        <v>35</v>
      </c>
      <c r="F127" s="118" t="s">
        <v>302</v>
      </c>
      <c r="G127" s="118" t="s">
        <v>303</v>
      </c>
      <c r="H127" s="118">
        <v>7</v>
      </c>
      <c r="I127" s="118">
        <v>9.66</v>
      </c>
      <c r="J127" s="118">
        <v>0</v>
      </c>
      <c r="K127" s="118">
        <v>9.66</v>
      </c>
    </row>
    <row r="128" spans="1:11">
      <c r="A128" s="118" t="s">
        <v>22</v>
      </c>
      <c r="B128" s="118" t="s">
        <v>159</v>
      </c>
      <c r="C128" s="118" t="s">
        <v>160</v>
      </c>
      <c r="D128" s="118" t="s">
        <v>1660</v>
      </c>
      <c r="E128" s="118" t="s">
        <v>35</v>
      </c>
      <c r="F128" s="118" t="s">
        <v>304</v>
      </c>
      <c r="G128" s="118" t="s">
        <v>305</v>
      </c>
      <c r="H128" s="118">
        <v>6</v>
      </c>
      <c r="I128" s="118">
        <v>8.2799999999999994</v>
      </c>
      <c r="J128" s="118">
        <v>0</v>
      </c>
      <c r="K128" s="118">
        <v>8.2799999999999994</v>
      </c>
    </row>
    <row r="129" spans="1:11">
      <c r="A129" s="118" t="s">
        <v>22</v>
      </c>
      <c r="B129" s="118" t="s">
        <v>159</v>
      </c>
      <c r="C129" s="118" t="s">
        <v>160</v>
      </c>
      <c r="D129" s="118" t="s">
        <v>1660</v>
      </c>
      <c r="E129" s="118" t="s">
        <v>35</v>
      </c>
      <c r="F129" s="118" t="s">
        <v>306</v>
      </c>
      <c r="G129" s="118" t="s">
        <v>307</v>
      </c>
      <c r="H129" s="118">
        <v>1</v>
      </c>
      <c r="I129" s="118">
        <v>1.42</v>
      </c>
      <c r="J129" s="118">
        <v>0</v>
      </c>
      <c r="K129" s="118">
        <v>1.42</v>
      </c>
    </row>
    <row r="130" spans="1:11">
      <c r="A130" s="118" t="s">
        <v>22</v>
      </c>
      <c r="B130" s="118" t="s">
        <v>159</v>
      </c>
      <c r="C130" s="118" t="s">
        <v>160</v>
      </c>
      <c r="D130" s="118" t="s">
        <v>1660</v>
      </c>
      <c r="E130" s="118" t="s">
        <v>35</v>
      </c>
      <c r="F130" s="118" t="s">
        <v>473</v>
      </c>
      <c r="G130" s="118" t="s">
        <v>474</v>
      </c>
      <c r="H130" s="118">
        <v>1</v>
      </c>
      <c r="I130" s="118">
        <v>1.33</v>
      </c>
      <c r="J130" s="118">
        <v>0</v>
      </c>
      <c r="K130" s="118">
        <v>1.33</v>
      </c>
    </row>
    <row r="131" spans="1:11">
      <c r="A131" s="118" t="s">
        <v>22</v>
      </c>
      <c r="B131" s="118" t="s">
        <v>159</v>
      </c>
      <c r="C131" s="118" t="s">
        <v>160</v>
      </c>
      <c r="D131" s="118" t="s">
        <v>1660</v>
      </c>
      <c r="E131" s="118" t="s">
        <v>35</v>
      </c>
      <c r="F131" s="118" t="s">
        <v>319</v>
      </c>
      <c r="G131" s="118" t="s">
        <v>320</v>
      </c>
      <c r="H131" s="118">
        <v>4</v>
      </c>
      <c r="I131" s="118">
        <v>7.16</v>
      </c>
      <c r="J131" s="118">
        <v>0</v>
      </c>
      <c r="K131" s="118">
        <v>7.16</v>
      </c>
    </row>
    <row r="132" spans="1:11">
      <c r="A132" s="118" t="s">
        <v>22</v>
      </c>
      <c r="B132" s="118" t="s">
        <v>159</v>
      </c>
      <c r="C132" s="118" t="s">
        <v>160</v>
      </c>
      <c r="D132" s="118" t="s">
        <v>1660</v>
      </c>
      <c r="E132" s="118" t="s">
        <v>35</v>
      </c>
      <c r="F132" s="118" t="s">
        <v>391</v>
      </c>
      <c r="G132" s="118" t="s">
        <v>392</v>
      </c>
      <c r="H132" s="118">
        <v>4</v>
      </c>
      <c r="I132" s="118">
        <v>4.5999999999999996</v>
      </c>
      <c r="J132" s="118">
        <v>0</v>
      </c>
      <c r="K132" s="118">
        <v>4.5999999999999996</v>
      </c>
    </row>
    <row r="133" spans="1:11">
      <c r="A133" s="118" t="s">
        <v>22</v>
      </c>
      <c r="B133" s="118" t="s">
        <v>159</v>
      </c>
      <c r="C133" s="118" t="s">
        <v>160</v>
      </c>
      <c r="D133" s="118" t="s">
        <v>1660</v>
      </c>
      <c r="E133" s="118" t="s">
        <v>35</v>
      </c>
      <c r="F133" s="118" t="s">
        <v>853</v>
      </c>
      <c r="G133" s="118" t="s">
        <v>392</v>
      </c>
      <c r="H133" s="118">
        <v>4</v>
      </c>
      <c r="I133" s="118">
        <v>7.4</v>
      </c>
      <c r="J133" s="118">
        <v>0</v>
      </c>
      <c r="K133" s="118">
        <v>7.4</v>
      </c>
    </row>
    <row r="134" spans="1:11">
      <c r="A134" s="118" t="s">
        <v>22</v>
      </c>
      <c r="B134" s="118" t="s">
        <v>159</v>
      </c>
      <c r="C134" s="118" t="s">
        <v>160</v>
      </c>
      <c r="D134" s="118" t="s">
        <v>1660</v>
      </c>
      <c r="E134" s="118" t="s">
        <v>35</v>
      </c>
      <c r="F134" s="118" t="s">
        <v>490</v>
      </c>
      <c r="G134" s="118" t="s">
        <v>809</v>
      </c>
      <c r="H134" s="118">
        <v>1</v>
      </c>
      <c r="I134" s="118">
        <v>5</v>
      </c>
      <c r="J134" s="118">
        <v>0</v>
      </c>
      <c r="K134" s="118">
        <v>5</v>
      </c>
    </row>
    <row r="135" spans="1:11">
      <c r="A135" s="118" t="s">
        <v>22</v>
      </c>
      <c r="B135" s="118" t="s">
        <v>159</v>
      </c>
      <c r="C135" s="118" t="s">
        <v>160</v>
      </c>
      <c r="D135" s="118" t="s">
        <v>1660</v>
      </c>
      <c r="E135" s="118" t="s">
        <v>35</v>
      </c>
      <c r="F135" s="118" t="s">
        <v>919</v>
      </c>
      <c r="G135" s="118" t="s">
        <v>920</v>
      </c>
      <c r="H135" s="118">
        <v>1</v>
      </c>
      <c r="I135" s="118">
        <v>5</v>
      </c>
      <c r="J135" s="118">
        <v>0</v>
      </c>
      <c r="K135" s="118">
        <v>5</v>
      </c>
    </row>
    <row r="136" spans="1:11">
      <c r="A136" s="118" t="s">
        <v>22</v>
      </c>
      <c r="B136" s="118" t="s">
        <v>159</v>
      </c>
      <c r="C136" s="118" t="s">
        <v>160</v>
      </c>
      <c r="D136" s="118" t="s">
        <v>1660</v>
      </c>
      <c r="E136" s="118" t="s">
        <v>35</v>
      </c>
      <c r="F136" s="118" t="s">
        <v>441</v>
      </c>
      <c r="G136" s="118" t="s">
        <v>442</v>
      </c>
      <c r="H136" s="118">
        <v>1</v>
      </c>
      <c r="I136" s="118">
        <v>5.97</v>
      </c>
      <c r="J136" s="118">
        <v>0</v>
      </c>
      <c r="K136" s="118">
        <v>5.97</v>
      </c>
    </row>
    <row r="137" spans="1:11">
      <c r="A137" s="118" t="s">
        <v>22</v>
      </c>
      <c r="B137" s="118" t="s">
        <v>159</v>
      </c>
      <c r="C137" s="118" t="s">
        <v>160</v>
      </c>
      <c r="D137" s="118" t="s">
        <v>1660</v>
      </c>
      <c r="E137" s="118" t="s">
        <v>35</v>
      </c>
      <c r="F137" s="118" t="s">
        <v>850</v>
      </c>
      <c r="G137" s="118" t="s">
        <v>309</v>
      </c>
      <c r="H137" s="118">
        <v>4</v>
      </c>
      <c r="I137" s="118">
        <v>11.64</v>
      </c>
      <c r="J137" s="118">
        <v>0</v>
      </c>
      <c r="K137" s="118">
        <v>11.64</v>
      </c>
    </row>
    <row r="138" spans="1:11">
      <c r="A138" s="118" t="s">
        <v>22</v>
      </c>
      <c r="B138" s="118" t="s">
        <v>159</v>
      </c>
      <c r="C138" s="118" t="s">
        <v>160</v>
      </c>
      <c r="D138" s="118" t="s">
        <v>1660</v>
      </c>
      <c r="E138" s="118" t="s">
        <v>35</v>
      </c>
      <c r="F138" s="118" t="s">
        <v>491</v>
      </c>
      <c r="G138" s="118" t="s">
        <v>492</v>
      </c>
      <c r="H138" s="118">
        <v>1</v>
      </c>
      <c r="I138" s="118">
        <v>7.39</v>
      </c>
      <c r="J138" s="118">
        <v>0</v>
      </c>
      <c r="K138" s="118">
        <v>7.39</v>
      </c>
    </row>
    <row r="139" spans="1:11">
      <c r="A139" s="118" t="s">
        <v>22</v>
      </c>
      <c r="B139" s="118" t="s">
        <v>159</v>
      </c>
      <c r="C139" s="118" t="s">
        <v>160</v>
      </c>
      <c r="D139" s="118" t="s">
        <v>1660</v>
      </c>
      <c r="E139" s="118" t="s">
        <v>35</v>
      </c>
      <c r="F139" s="118" t="s">
        <v>476</v>
      </c>
      <c r="G139" s="118" t="s">
        <v>477</v>
      </c>
      <c r="H139" s="118">
        <v>2</v>
      </c>
      <c r="I139" s="118">
        <v>12.72</v>
      </c>
      <c r="J139" s="118">
        <v>0</v>
      </c>
      <c r="K139" s="118">
        <v>12.72</v>
      </c>
    </row>
    <row r="140" spans="1:11">
      <c r="A140" s="118" t="s">
        <v>22</v>
      </c>
      <c r="B140" s="118" t="s">
        <v>159</v>
      </c>
      <c r="C140" s="118" t="s">
        <v>160</v>
      </c>
      <c r="D140" s="118" t="s">
        <v>1660</v>
      </c>
      <c r="E140" s="118" t="s">
        <v>35</v>
      </c>
      <c r="F140" s="118" t="s">
        <v>493</v>
      </c>
      <c r="G140" s="118" t="s">
        <v>1243</v>
      </c>
      <c r="H140" s="118">
        <v>1</v>
      </c>
      <c r="I140" s="118">
        <v>7.33</v>
      </c>
      <c r="J140" s="118">
        <v>0</v>
      </c>
      <c r="K140" s="118">
        <v>7.33</v>
      </c>
    </row>
    <row r="141" spans="1:11">
      <c r="A141" s="118" t="s">
        <v>22</v>
      </c>
      <c r="B141" s="118" t="s">
        <v>159</v>
      </c>
      <c r="C141" s="118" t="s">
        <v>160</v>
      </c>
      <c r="D141" s="118" t="s">
        <v>1660</v>
      </c>
      <c r="E141" s="118" t="s">
        <v>35</v>
      </c>
      <c r="F141" s="118" t="s">
        <v>310</v>
      </c>
      <c r="G141" s="118" t="s">
        <v>1249</v>
      </c>
      <c r="H141" s="118">
        <v>4</v>
      </c>
      <c r="I141" s="118">
        <v>24.12</v>
      </c>
      <c r="J141" s="118">
        <v>0</v>
      </c>
      <c r="K141" s="118">
        <v>24.12</v>
      </c>
    </row>
    <row r="142" spans="1:11">
      <c r="A142" s="118" t="s">
        <v>22</v>
      </c>
      <c r="B142" s="118" t="s">
        <v>159</v>
      </c>
      <c r="C142" s="118" t="s">
        <v>160</v>
      </c>
      <c r="D142" s="118" t="s">
        <v>1660</v>
      </c>
      <c r="E142" s="118" t="s">
        <v>35</v>
      </c>
      <c r="F142" s="118" t="s">
        <v>869</v>
      </c>
      <c r="G142" s="118" t="s">
        <v>870</v>
      </c>
      <c r="H142" s="118">
        <v>1</v>
      </c>
      <c r="I142" s="118">
        <v>10.89</v>
      </c>
      <c r="J142" s="118">
        <v>0</v>
      </c>
      <c r="K142" s="118">
        <v>10.89</v>
      </c>
    </row>
    <row r="143" spans="1:11">
      <c r="A143" s="118" t="s">
        <v>22</v>
      </c>
      <c r="B143" s="118" t="s">
        <v>159</v>
      </c>
      <c r="C143" s="118" t="s">
        <v>160</v>
      </c>
      <c r="D143" s="118" t="s">
        <v>1660</v>
      </c>
      <c r="E143" s="118" t="s">
        <v>35</v>
      </c>
      <c r="F143" s="118" t="s">
        <v>449</v>
      </c>
      <c r="G143" s="118" t="s">
        <v>450</v>
      </c>
      <c r="H143" s="118">
        <v>1</v>
      </c>
      <c r="I143" s="118">
        <v>2.63</v>
      </c>
      <c r="J143" s="118">
        <v>0</v>
      </c>
      <c r="K143" s="118">
        <v>2.63</v>
      </c>
    </row>
    <row r="144" spans="1:11">
      <c r="A144" s="118" t="s">
        <v>22</v>
      </c>
      <c r="B144" s="118" t="s">
        <v>159</v>
      </c>
      <c r="C144" s="118" t="s">
        <v>160</v>
      </c>
      <c r="D144" s="118" t="s">
        <v>1660</v>
      </c>
      <c r="E144" s="118" t="s">
        <v>35</v>
      </c>
      <c r="F144" s="118" t="s">
        <v>460</v>
      </c>
      <c r="G144" s="118" t="s">
        <v>801</v>
      </c>
      <c r="H144" s="118">
        <v>1</v>
      </c>
      <c r="I144" s="118">
        <v>4.7699999999999996</v>
      </c>
      <c r="J144" s="118">
        <v>0</v>
      </c>
      <c r="K144" s="118">
        <v>4.7699999999999996</v>
      </c>
    </row>
    <row r="145" spans="1:11">
      <c r="A145" s="118" t="s">
        <v>22</v>
      </c>
      <c r="B145" s="118" t="s">
        <v>159</v>
      </c>
      <c r="C145" s="118" t="s">
        <v>160</v>
      </c>
      <c r="D145" s="118" t="s">
        <v>1660</v>
      </c>
      <c r="E145" s="118" t="s">
        <v>35</v>
      </c>
      <c r="F145" s="118" t="s">
        <v>461</v>
      </c>
      <c r="G145" s="118" t="s">
        <v>462</v>
      </c>
      <c r="H145" s="118">
        <v>2</v>
      </c>
      <c r="I145" s="118">
        <v>8.5</v>
      </c>
      <c r="J145" s="118">
        <v>0</v>
      </c>
      <c r="K145" s="118">
        <v>8.5</v>
      </c>
    </row>
    <row r="146" spans="1:11">
      <c r="A146" s="118" t="s">
        <v>22</v>
      </c>
      <c r="B146" s="118" t="s">
        <v>159</v>
      </c>
      <c r="C146" s="118" t="s">
        <v>160</v>
      </c>
      <c r="D146" s="118" t="s">
        <v>1660</v>
      </c>
      <c r="E146" s="118" t="s">
        <v>35</v>
      </c>
      <c r="F146" s="118" t="s">
        <v>1835</v>
      </c>
      <c r="G146" s="118" t="s">
        <v>1836</v>
      </c>
      <c r="H146" s="118">
        <v>1</v>
      </c>
      <c r="I146" s="118">
        <v>15.08</v>
      </c>
      <c r="J146" s="118">
        <v>0</v>
      </c>
      <c r="K146" s="118">
        <v>15.08</v>
      </c>
    </row>
    <row r="147" spans="1:11">
      <c r="A147" s="118" t="s">
        <v>22</v>
      </c>
      <c r="B147" s="118" t="s">
        <v>159</v>
      </c>
      <c r="C147" s="118" t="s">
        <v>160</v>
      </c>
      <c r="D147" s="118" t="s">
        <v>1660</v>
      </c>
      <c r="E147" s="118" t="s">
        <v>35</v>
      </c>
      <c r="F147" s="118" t="s">
        <v>479</v>
      </c>
      <c r="G147" s="118" t="s">
        <v>480</v>
      </c>
      <c r="H147" s="118">
        <v>1</v>
      </c>
      <c r="I147" s="118">
        <v>7.2</v>
      </c>
      <c r="J147" s="118">
        <v>0</v>
      </c>
      <c r="K147" s="118">
        <v>7.2</v>
      </c>
    </row>
    <row r="148" spans="1:11">
      <c r="A148" s="118" t="s">
        <v>22</v>
      </c>
      <c r="B148" s="118" t="s">
        <v>159</v>
      </c>
      <c r="C148" s="118" t="s">
        <v>160</v>
      </c>
      <c r="D148" s="118" t="s">
        <v>1660</v>
      </c>
      <c r="E148" s="118" t="s">
        <v>35</v>
      </c>
      <c r="F148" s="118" t="s">
        <v>1837</v>
      </c>
      <c r="G148" s="118" t="s">
        <v>1838</v>
      </c>
      <c r="H148" s="118">
        <v>1</v>
      </c>
      <c r="I148" s="118">
        <v>10.36</v>
      </c>
      <c r="J148" s="118">
        <v>0</v>
      </c>
      <c r="K148" s="118">
        <v>10.36</v>
      </c>
    </row>
    <row r="149" spans="1:11">
      <c r="A149" s="118" t="s">
        <v>22</v>
      </c>
      <c r="B149" s="118" t="s">
        <v>159</v>
      </c>
      <c r="C149" s="118" t="s">
        <v>160</v>
      </c>
      <c r="D149" s="118" t="s">
        <v>1660</v>
      </c>
      <c r="E149" s="118" t="s">
        <v>35</v>
      </c>
      <c r="F149" s="118" t="s">
        <v>1839</v>
      </c>
      <c r="G149" s="118" t="s">
        <v>1840</v>
      </c>
      <c r="H149" s="118">
        <v>1</v>
      </c>
      <c r="I149" s="118">
        <v>12.48</v>
      </c>
      <c r="J149" s="118">
        <v>0</v>
      </c>
      <c r="K149" s="118">
        <v>12.48</v>
      </c>
    </row>
    <row r="150" spans="1:11">
      <c r="A150" s="118" t="s">
        <v>22</v>
      </c>
      <c r="B150" s="118" t="s">
        <v>159</v>
      </c>
      <c r="C150" s="118" t="s">
        <v>160</v>
      </c>
      <c r="D150" s="118" t="s">
        <v>1660</v>
      </c>
      <c r="E150" s="118" t="s">
        <v>35</v>
      </c>
      <c r="F150" s="118" t="s">
        <v>1841</v>
      </c>
      <c r="G150" s="118" t="s">
        <v>1842</v>
      </c>
      <c r="H150" s="118">
        <v>1</v>
      </c>
      <c r="I150" s="118">
        <v>13.82</v>
      </c>
      <c r="J150" s="118">
        <v>0</v>
      </c>
      <c r="K150" s="118">
        <v>13.82</v>
      </c>
    </row>
    <row r="151" spans="1:11">
      <c r="A151" s="118" t="s">
        <v>22</v>
      </c>
      <c r="B151" s="118" t="s">
        <v>159</v>
      </c>
      <c r="C151" s="118" t="s">
        <v>160</v>
      </c>
      <c r="D151" s="118" t="s">
        <v>1660</v>
      </c>
      <c r="E151" s="118" t="s">
        <v>35</v>
      </c>
      <c r="F151" s="118" t="s">
        <v>1809</v>
      </c>
      <c r="G151" s="118" t="s">
        <v>1810</v>
      </c>
      <c r="H151" s="118">
        <v>1</v>
      </c>
      <c r="I151" s="118">
        <v>11.51</v>
      </c>
      <c r="J151" s="118">
        <v>0</v>
      </c>
      <c r="K151" s="118">
        <v>11.51</v>
      </c>
    </row>
    <row r="152" spans="1:11">
      <c r="A152" s="118" t="s">
        <v>22</v>
      </c>
      <c r="B152" s="118" t="s">
        <v>159</v>
      </c>
      <c r="C152" s="118" t="s">
        <v>160</v>
      </c>
      <c r="D152" s="118" t="s">
        <v>1660</v>
      </c>
      <c r="E152" s="118" t="s">
        <v>35</v>
      </c>
      <c r="F152" s="118" t="s">
        <v>1811</v>
      </c>
      <c r="G152" s="118" t="s">
        <v>1812</v>
      </c>
      <c r="H152" s="118">
        <v>1</v>
      </c>
      <c r="I152" s="118">
        <v>12.22</v>
      </c>
      <c r="J152" s="118">
        <v>0</v>
      </c>
      <c r="K152" s="118">
        <v>12.22</v>
      </c>
    </row>
    <row r="153" spans="1:11">
      <c r="A153" s="118" t="s">
        <v>22</v>
      </c>
      <c r="B153" s="118" t="s">
        <v>159</v>
      </c>
      <c r="C153" s="118" t="s">
        <v>160</v>
      </c>
      <c r="D153" s="118" t="s">
        <v>1660</v>
      </c>
      <c r="E153" s="118" t="s">
        <v>35</v>
      </c>
      <c r="F153" s="118" t="s">
        <v>1819</v>
      </c>
      <c r="G153" s="118" t="s">
        <v>1820</v>
      </c>
      <c r="H153" s="118">
        <v>1</v>
      </c>
      <c r="I153" s="118">
        <v>41.2</v>
      </c>
      <c r="J153" s="118">
        <v>0</v>
      </c>
      <c r="K153" s="118">
        <v>41.2</v>
      </c>
    </row>
    <row r="154" spans="1:11">
      <c r="A154" s="118" t="s">
        <v>22</v>
      </c>
      <c r="B154" s="118" t="s">
        <v>159</v>
      </c>
      <c r="C154" s="118" t="s">
        <v>160</v>
      </c>
      <c r="D154" s="118" t="s">
        <v>1660</v>
      </c>
      <c r="E154" s="118" t="s">
        <v>35</v>
      </c>
      <c r="F154" s="118" t="s">
        <v>453</v>
      </c>
      <c r="G154" s="118" t="s">
        <v>454</v>
      </c>
      <c r="H154" s="118">
        <v>1</v>
      </c>
      <c r="I154" s="118">
        <v>5.81</v>
      </c>
      <c r="J154" s="118">
        <v>0</v>
      </c>
      <c r="K154" s="118">
        <v>5.81</v>
      </c>
    </row>
    <row r="155" spans="1:11">
      <c r="A155" s="118" t="s">
        <v>22</v>
      </c>
      <c r="B155" s="118" t="s">
        <v>159</v>
      </c>
      <c r="C155" s="118" t="s">
        <v>160</v>
      </c>
      <c r="D155" s="118" t="s">
        <v>1660</v>
      </c>
      <c r="E155" s="118" t="s">
        <v>35</v>
      </c>
      <c r="F155" s="118" t="s">
        <v>482</v>
      </c>
      <c r="G155" s="118" t="s">
        <v>802</v>
      </c>
      <c r="H155" s="118">
        <v>1</v>
      </c>
      <c r="I155" s="118">
        <v>4.6500000000000004</v>
      </c>
      <c r="J155" s="118">
        <v>0</v>
      </c>
      <c r="K155" s="118">
        <v>4.6500000000000004</v>
      </c>
    </row>
    <row r="156" spans="1:11">
      <c r="A156" s="118" t="s">
        <v>22</v>
      </c>
      <c r="B156" s="118" t="s">
        <v>504</v>
      </c>
      <c r="C156" s="118" t="s">
        <v>505</v>
      </c>
      <c r="D156" s="118" t="s">
        <v>1660</v>
      </c>
      <c r="E156" s="118" t="s">
        <v>35</v>
      </c>
      <c r="F156" s="118" t="s">
        <v>406</v>
      </c>
      <c r="G156" s="118" t="s">
        <v>407</v>
      </c>
      <c r="H156" s="118">
        <v>1</v>
      </c>
      <c r="I156" s="118">
        <v>0.55000000000000004</v>
      </c>
      <c r="J156" s="118">
        <v>0</v>
      </c>
      <c r="K156" s="118">
        <v>0.55000000000000004</v>
      </c>
    </row>
    <row r="157" spans="1:11">
      <c r="A157" s="118" t="s">
        <v>22</v>
      </c>
      <c r="B157" s="118" t="s">
        <v>504</v>
      </c>
      <c r="C157" s="118" t="s">
        <v>505</v>
      </c>
      <c r="D157" s="118" t="s">
        <v>1660</v>
      </c>
      <c r="E157" s="118" t="s">
        <v>35</v>
      </c>
      <c r="F157" s="118" t="s">
        <v>408</v>
      </c>
      <c r="G157" s="118" t="s">
        <v>409</v>
      </c>
      <c r="H157" s="118">
        <v>2</v>
      </c>
      <c r="I157" s="118">
        <v>3.04</v>
      </c>
      <c r="J157" s="118">
        <v>0</v>
      </c>
      <c r="K157" s="118">
        <v>3.04</v>
      </c>
    </row>
    <row r="158" spans="1:11">
      <c r="A158" s="118" t="s">
        <v>22</v>
      </c>
      <c r="B158" s="118" t="s">
        <v>504</v>
      </c>
      <c r="C158" s="118" t="s">
        <v>505</v>
      </c>
      <c r="D158" s="118" t="s">
        <v>1660</v>
      </c>
      <c r="E158" s="118" t="s">
        <v>35</v>
      </c>
      <c r="F158" s="118" t="s">
        <v>398</v>
      </c>
      <c r="G158" s="118" t="s">
        <v>399</v>
      </c>
      <c r="H158" s="118">
        <v>2</v>
      </c>
      <c r="I158" s="118">
        <v>3.34</v>
      </c>
      <c r="J158" s="118">
        <v>0</v>
      </c>
      <c r="K158" s="118">
        <v>3.34</v>
      </c>
    </row>
    <row r="159" spans="1:11">
      <c r="A159" s="118" t="s">
        <v>22</v>
      </c>
      <c r="B159" s="118" t="s">
        <v>504</v>
      </c>
      <c r="C159" s="118" t="s">
        <v>505</v>
      </c>
      <c r="D159" s="118" t="s">
        <v>1660</v>
      </c>
      <c r="E159" s="118" t="s">
        <v>35</v>
      </c>
      <c r="F159" s="118" t="s">
        <v>410</v>
      </c>
      <c r="G159" s="118" t="s">
        <v>411</v>
      </c>
      <c r="H159" s="118">
        <v>2</v>
      </c>
      <c r="I159" s="118">
        <v>1.52</v>
      </c>
      <c r="J159" s="118">
        <v>0</v>
      </c>
      <c r="K159" s="118">
        <v>1.52</v>
      </c>
    </row>
    <row r="160" spans="1:11">
      <c r="A160" s="118" t="s">
        <v>22</v>
      </c>
      <c r="B160" s="118" t="s">
        <v>504</v>
      </c>
      <c r="C160" s="118" t="s">
        <v>505</v>
      </c>
      <c r="D160" s="118" t="s">
        <v>1660</v>
      </c>
      <c r="E160" s="118" t="s">
        <v>35</v>
      </c>
      <c r="F160" s="118" t="s">
        <v>296</v>
      </c>
      <c r="G160" s="118" t="s">
        <v>297</v>
      </c>
      <c r="H160" s="118">
        <v>7</v>
      </c>
      <c r="I160" s="118">
        <v>27.51</v>
      </c>
      <c r="J160" s="118">
        <v>0</v>
      </c>
      <c r="K160" s="118">
        <v>27.51</v>
      </c>
    </row>
    <row r="161" spans="1:11">
      <c r="A161" s="118" t="s">
        <v>22</v>
      </c>
      <c r="B161" s="118" t="s">
        <v>504</v>
      </c>
      <c r="C161" s="118" t="s">
        <v>505</v>
      </c>
      <c r="D161" s="118" t="s">
        <v>1660</v>
      </c>
      <c r="E161" s="118" t="s">
        <v>35</v>
      </c>
      <c r="F161" s="118" t="s">
        <v>313</v>
      </c>
      <c r="G161" s="118" t="s">
        <v>314</v>
      </c>
      <c r="H161" s="118">
        <v>1</v>
      </c>
      <c r="I161" s="118">
        <v>1.87</v>
      </c>
      <c r="J161" s="118">
        <v>0</v>
      </c>
      <c r="K161" s="118">
        <v>1.87</v>
      </c>
    </row>
    <row r="162" spans="1:11">
      <c r="A162" s="118" t="s">
        <v>22</v>
      </c>
      <c r="B162" s="118" t="s">
        <v>504</v>
      </c>
      <c r="C162" s="118" t="s">
        <v>505</v>
      </c>
      <c r="D162" s="118" t="s">
        <v>1660</v>
      </c>
      <c r="E162" s="118" t="s">
        <v>35</v>
      </c>
      <c r="F162" s="118" t="s">
        <v>298</v>
      </c>
      <c r="G162" s="118" t="s">
        <v>299</v>
      </c>
      <c r="H162" s="118">
        <v>1</v>
      </c>
      <c r="I162" s="118">
        <v>6.53</v>
      </c>
      <c r="J162" s="118">
        <v>0</v>
      </c>
      <c r="K162" s="118">
        <v>6.53</v>
      </c>
    </row>
    <row r="163" spans="1:11">
      <c r="A163" s="118" t="s">
        <v>22</v>
      </c>
      <c r="B163" s="118" t="s">
        <v>504</v>
      </c>
      <c r="C163" s="118" t="s">
        <v>505</v>
      </c>
      <c r="D163" s="118" t="s">
        <v>1660</v>
      </c>
      <c r="E163" s="118" t="s">
        <v>35</v>
      </c>
      <c r="F163" s="118" t="s">
        <v>390</v>
      </c>
      <c r="G163" s="118" t="s">
        <v>784</v>
      </c>
      <c r="H163" s="118">
        <v>3</v>
      </c>
      <c r="I163" s="118">
        <v>5.16</v>
      </c>
      <c r="J163" s="118">
        <v>0</v>
      </c>
      <c r="K163" s="118">
        <v>5.16</v>
      </c>
    </row>
    <row r="164" spans="1:11">
      <c r="A164" s="118" t="s">
        <v>22</v>
      </c>
      <c r="B164" s="118" t="s">
        <v>504</v>
      </c>
      <c r="C164" s="118" t="s">
        <v>505</v>
      </c>
      <c r="D164" s="118" t="s">
        <v>1660</v>
      </c>
      <c r="E164" s="118" t="s">
        <v>35</v>
      </c>
      <c r="F164" s="118" t="s">
        <v>465</v>
      </c>
      <c r="G164" s="118" t="s">
        <v>466</v>
      </c>
      <c r="H164" s="118">
        <v>1</v>
      </c>
      <c r="I164" s="118">
        <v>6.27</v>
      </c>
      <c r="J164" s="118">
        <v>0</v>
      </c>
      <c r="K164" s="118">
        <v>6.27</v>
      </c>
    </row>
    <row r="165" spans="1:11">
      <c r="A165" s="118" t="s">
        <v>22</v>
      </c>
      <c r="B165" s="118" t="s">
        <v>504</v>
      </c>
      <c r="C165" s="118" t="s">
        <v>505</v>
      </c>
      <c r="D165" s="118" t="s">
        <v>1660</v>
      </c>
      <c r="E165" s="118" t="s">
        <v>35</v>
      </c>
      <c r="F165" s="118" t="s">
        <v>467</v>
      </c>
      <c r="G165" s="118" t="s">
        <v>468</v>
      </c>
      <c r="H165" s="118">
        <v>1</v>
      </c>
      <c r="I165" s="118">
        <v>5.49</v>
      </c>
      <c r="J165" s="118">
        <v>0</v>
      </c>
      <c r="K165" s="118">
        <v>5.49</v>
      </c>
    </row>
    <row r="166" spans="1:11">
      <c r="A166" s="118" t="s">
        <v>22</v>
      </c>
      <c r="B166" s="118" t="s">
        <v>504</v>
      </c>
      <c r="C166" s="118" t="s">
        <v>505</v>
      </c>
      <c r="D166" s="118" t="s">
        <v>1660</v>
      </c>
      <c r="E166" s="118" t="s">
        <v>35</v>
      </c>
      <c r="F166" s="118" t="s">
        <v>455</v>
      </c>
      <c r="G166" s="118" t="s">
        <v>456</v>
      </c>
      <c r="H166" s="118">
        <v>1</v>
      </c>
      <c r="I166" s="118">
        <v>1.2</v>
      </c>
      <c r="J166" s="118">
        <v>0</v>
      </c>
      <c r="K166" s="118">
        <v>1.2</v>
      </c>
    </row>
    <row r="167" spans="1:11">
      <c r="A167" s="118" t="s">
        <v>22</v>
      </c>
      <c r="B167" s="118" t="s">
        <v>504</v>
      </c>
      <c r="C167" s="118" t="s">
        <v>505</v>
      </c>
      <c r="D167" s="118" t="s">
        <v>1660</v>
      </c>
      <c r="E167" s="118" t="s">
        <v>35</v>
      </c>
      <c r="F167" s="118" t="s">
        <v>469</v>
      </c>
      <c r="G167" s="118" t="s">
        <v>470</v>
      </c>
      <c r="H167" s="118">
        <v>1</v>
      </c>
      <c r="I167" s="118">
        <v>1.79</v>
      </c>
      <c r="J167" s="118">
        <v>0</v>
      </c>
      <c r="K167" s="118">
        <v>1.79</v>
      </c>
    </row>
    <row r="168" spans="1:11">
      <c r="A168" s="118" t="s">
        <v>22</v>
      </c>
      <c r="B168" s="118" t="s">
        <v>504</v>
      </c>
      <c r="C168" s="118" t="s">
        <v>505</v>
      </c>
      <c r="D168" s="118" t="s">
        <v>1660</v>
      </c>
      <c r="E168" s="118" t="s">
        <v>35</v>
      </c>
      <c r="F168" s="118" t="s">
        <v>418</v>
      </c>
      <c r="G168" s="118" t="s">
        <v>419</v>
      </c>
      <c r="H168" s="118">
        <v>2</v>
      </c>
      <c r="I168" s="118">
        <v>2.76</v>
      </c>
      <c r="J168" s="118">
        <v>0</v>
      </c>
      <c r="K168" s="118">
        <v>2.76</v>
      </c>
    </row>
    <row r="169" spans="1:11">
      <c r="A169" s="118" t="s">
        <v>22</v>
      </c>
      <c r="B169" s="118" t="s">
        <v>504</v>
      </c>
      <c r="C169" s="118" t="s">
        <v>505</v>
      </c>
      <c r="D169" s="118" t="s">
        <v>1660</v>
      </c>
      <c r="E169" s="118" t="s">
        <v>35</v>
      </c>
      <c r="F169" s="118" t="s">
        <v>300</v>
      </c>
      <c r="G169" s="118" t="s">
        <v>301</v>
      </c>
      <c r="H169" s="118">
        <v>6</v>
      </c>
      <c r="I169" s="118">
        <v>9.42</v>
      </c>
      <c r="J169" s="118">
        <v>0</v>
      </c>
      <c r="K169" s="118">
        <v>9.42</v>
      </c>
    </row>
    <row r="170" spans="1:11">
      <c r="A170" s="118" t="s">
        <v>22</v>
      </c>
      <c r="B170" s="118" t="s">
        <v>504</v>
      </c>
      <c r="C170" s="118" t="s">
        <v>505</v>
      </c>
      <c r="D170" s="118" t="s">
        <v>1660</v>
      </c>
      <c r="E170" s="118" t="s">
        <v>35</v>
      </c>
      <c r="F170" s="118" t="s">
        <v>422</v>
      </c>
      <c r="G170" s="118" t="s">
        <v>789</v>
      </c>
      <c r="H170" s="118">
        <v>6</v>
      </c>
      <c r="I170" s="118">
        <v>8.52</v>
      </c>
      <c r="J170" s="118">
        <v>0</v>
      </c>
      <c r="K170" s="118">
        <v>8.52</v>
      </c>
    </row>
    <row r="171" spans="1:11">
      <c r="A171" s="118" t="s">
        <v>22</v>
      </c>
      <c r="B171" s="118" t="s">
        <v>504</v>
      </c>
      <c r="C171" s="118" t="s">
        <v>505</v>
      </c>
      <c r="D171" s="118" t="s">
        <v>1660</v>
      </c>
      <c r="E171" s="118" t="s">
        <v>35</v>
      </c>
      <c r="F171" s="118" t="s">
        <v>423</v>
      </c>
      <c r="G171" s="118" t="s">
        <v>799</v>
      </c>
      <c r="H171" s="118">
        <v>2</v>
      </c>
      <c r="I171" s="118">
        <v>2.84</v>
      </c>
      <c r="J171" s="118">
        <v>0</v>
      </c>
      <c r="K171" s="118">
        <v>2.84</v>
      </c>
    </row>
    <row r="172" spans="1:11">
      <c r="A172" s="118" t="s">
        <v>22</v>
      </c>
      <c r="B172" s="118" t="s">
        <v>504</v>
      </c>
      <c r="C172" s="118" t="s">
        <v>505</v>
      </c>
      <c r="D172" s="118" t="s">
        <v>1660</v>
      </c>
      <c r="E172" s="118" t="s">
        <v>35</v>
      </c>
      <c r="F172" s="118" t="s">
        <v>463</v>
      </c>
      <c r="G172" s="118" t="s">
        <v>464</v>
      </c>
      <c r="H172" s="118">
        <v>2</v>
      </c>
      <c r="I172" s="118">
        <v>3.46</v>
      </c>
      <c r="J172" s="118">
        <v>0</v>
      </c>
      <c r="K172" s="118">
        <v>3.46</v>
      </c>
    </row>
    <row r="173" spans="1:11">
      <c r="A173" s="118" t="s">
        <v>22</v>
      </c>
      <c r="B173" s="118" t="s">
        <v>504</v>
      </c>
      <c r="C173" s="118" t="s">
        <v>505</v>
      </c>
      <c r="D173" s="118" t="s">
        <v>1660</v>
      </c>
      <c r="E173" s="118" t="s">
        <v>35</v>
      </c>
      <c r="F173" s="118" t="s">
        <v>424</v>
      </c>
      <c r="G173" s="118" t="s">
        <v>425</v>
      </c>
      <c r="H173" s="118">
        <v>1</v>
      </c>
      <c r="I173" s="118">
        <v>1.58</v>
      </c>
      <c r="J173" s="118">
        <v>0</v>
      </c>
      <c r="K173" s="118">
        <v>1.58</v>
      </c>
    </row>
    <row r="174" spans="1:11">
      <c r="A174" s="118" t="s">
        <v>22</v>
      </c>
      <c r="B174" s="118" t="s">
        <v>504</v>
      </c>
      <c r="C174" s="118" t="s">
        <v>505</v>
      </c>
      <c r="D174" s="118" t="s">
        <v>1660</v>
      </c>
      <c r="E174" s="118" t="s">
        <v>35</v>
      </c>
      <c r="F174" s="118" t="s">
        <v>426</v>
      </c>
      <c r="G174" s="118" t="s">
        <v>427</v>
      </c>
      <c r="H174" s="118">
        <v>1</v>
      </c>
      <c r="I174" s="118">
        <v>2.7</v>
      </c>
      <c r="J174" s="118">
        <v>0</v>
      </c>
      <c r="K174" s="118">
        <v>2.7</v>
      </c>
    </row>
    <row r="175" spans="1:11">
      <c r="A175" s="118" t="s">
        <v>22</v>
      </c>
      <c r="B175" s="118" t="s">
        <v>504</v>
      </c>
      <c r="C175" s="118" t="s">
        <v>505</v>
      </c>
      <c r="D175" s="118" t="s">
        <v>1660</v>
      </c>
      <c r="E175" s="118" t="s">
        <v>35</v>
      </c>
      <c r="F175" s="118" t="s">
        <v>457</v>
      </c>
      <c r="G175" s="118" t="s">
        <v>458</v>
      </c>
      <c r="H175" s="118">
        <v>1</v>
      </c>
      <c r="I175" s="118">
        <v>2.56</v>
      </c>
      <c r="J175" s="118">
        <v>0</v>
      </c>
      <c r="K175" s="118">
        <v>2.56</v>
      </c>
    </row>
    <row r="176" spans="1:11">
      <c r="A176" s="118" t="s">
        <v>22</v>
      </c>
      <c r="B176" s="118" t="s">
        <v>504</v>
      </c>
      <c r="C176" s="118" t="s">
        <v>505</v>
      </c>
      <c r="D176" s="118" t="s">
        <v>1660</v>
      </c>
      <c r="E176" s="118" t="s">
        <v>35</v>
      </c>
      <c r="F176" s="118" t="s">
        <v>428</v>
      </c>
      <c r="G176" s="118" t="s">
        <v>429</v>
      </c>
      <c r="H176" s="118">
        <v>3</v>
      </c>
      <c r="I176" s="118">
        <v>5.49</v>
      </c>
      <c r="J176" s="118">
        <v>0</v>
      </c>
      <c r="K176" s="118">
        <v>5.49</v>
      </c>
    </row>
    <row r="177" spans="1:11">
      <c r="A177" s="118" t="s">
        <v>22</v>
      </c>
      <c r="B177" s="118" t="s">
        <v>504</v>
      </c>
      <c r="C177" s="118" t="s">
        <v>505</v>
      </c>
      <c r="D177" s="118" t="s">
        <v>1660</v>
      </c>
      <c r="E177" s="118" t="s">
        <v>35</v>
      </c>
      <c r="F177" s="118" t="s">
        <v>430</v>
      </c>
      <c r="G177" s="118" t="s">
        <v>790</v>
      </c>
      <c r="H177" s="118">
        <v>2</v>
      </c>
      <c r="I177" s="118">
        <v>3.76</v>
      </c>
      <c r="J177" s="118">
        <v>0</v>
      </c>
      <c r="K177" s="118">
        <v>3.76</v>
      </c>
    </row>
    <row r="178" spans="1:11">
      <c r="A178" s="118" t="s">
        <v>22</v>
      </c>
      <c r="B178" s="118" t="s">
        <v>504</v>
      </c>
      <c r="C178" s="118" t="s">
        <v>505</v>
      </c>
      <c r="D178" s="118" t="s">
        <v>1660</v>
      </c>
      <c r="E178" s="118" t="s">
        <v>35</v>
      </c>
      <c r="F178" s="118" t="s">
        <v>431</v>
      </c>
      <c r="G178" s="118" t="s">
        <v>432</v>
      </c>
      <c r="H178" s="118">
        <v>3</v>
      </c>
      <c r="I178" s="118">
        <v>3.39</v>
      </c>
      <c r="J178" s="118">
        <v>0</v>
      </c>
      <c r="K178" s="118">
        <v>3.39</v>
      </c>
    </row>
    <row r="179" spans="1:11">
      <c r="A179" s="118" t="s">
        <v>22</v>
      </c>
      <c r="B179" s="118" t="s">
        <v>504</v>
      </c>
      <c r="C179" s="118" t="s">
        <v>505</v>
      </c>
      <c r="D179" s="118" t="s">
        <v>1660</v>
      </c>
      <c r="E179" s="118" t="s">
        <v>35</v>
      </c>
      <c r="F179" s="118" t="s">
        <v>433</v>
      </c>
      <c r="G179" s="118" t="s">
        <v>791</v>
      </c>
      <c r="H179" s="118">
        <v>1</v>
      </c>
      <c r="I179" s="118">
        <v>1.38</v>
      </c>
      <c r="J179" s="118">
        <v>0</v>
      </c>
      <c r="K179" s="118">
        <v>1.38</v>
      </c>
    </row>
    <row r="180" spans="1:11">
      <c r="A180" s="118" t="s">
        <v>22</v>
      </c>
      <c r="B180" s="118" t="s">
        <v>504</v>
      </c>
      <c r="C180" s="118" t="s">
        <v>505</v>
      </c>
      <c r="D180" s="118" t="s">
        <v>1660</v>
      </c>
      <c r="E180" s="118" t="s">
        <v>35</v>
      </c>
      <c r="F180" s="118" t="s">
        <v>434</v>
      </c>
      <c r="G180" s="118" t="s">
        <v>793</v>
      </c>
      <c r="H180" s="118">
        <v>2</v>
      </c>
      <c r="I180" s="118">
        <v>2.76</v>
      </c>
      <c r="J180" s="118">
        <v>0</v>
      </c>
      <c r="K180" s="118">
        <v>2.76</v>
      </c>
    </row>
    <row r="181" spans="1:11">
      <c r="A181" s="118" t="s">
        <v>22</v>
      </c>
      <c r="B181" s="118" t="s">
        <v>504</v>
      </c>
      <c r="C181" s="118" t="s">
        <v>505</v>
      </c>
      <c r="D181" s="118" t="s">
        <v>1660</v>
      </c>
      <c r="E181" s="118" t="s">
        <v>35</v>
      </c>
      <c r="F181" s="118" t="s">
        <v>435</v>
      </c>
      <c r="G181" s="118" t="s">
        <v>792</v>
      </c>
      <c r="H181" s="118">
        <v>2</v>
      </c>
      <c r="I181" s="118">
        <v>4.84</v>
      </c>
      <c r="J181" s="118">
        <v>0</v>
      </c>
      <c r="K181" s="118">
        <v>4.84</v>
      </c>
    </row>
    <row r="182" spans="1:11">
      <c r="A182" s="118" t="s">
        <v>22</v>
      </c>
      <c r="B182" s="118" t="s">
        <v>504</v>
      </c>
      <c r="C182" s="118" t="s">
        <v>505</v>
      </c>
      <c r="D182" s="118" t="s">
        <v>1660</v>
      </c>
      <c r="E182" s="118" t="s">
        <v>35</v>
      </c>
      <c r="F182" s="118" t="s">
        <v>436</v>
      </c>
      <c r="G182" s="118" t="s">
        <v>794</v>
      </c>
      <c r="H182" s="118">
        <v>2</v>
      </c>
      <c r="I182" s="118">
        <v>4.84</v>
      </c>
      <c r="J182" s="118">
        <v>0</v>
      </c>
      <c r="K182" s="118">
        <v>4.84</v>
      </c>
    </row>
    <row r="183" spans="1:11">
      <c r="A183" s="118" t="s">
        <v>22</v>
      </c>
      <c r="B183" s="118" t="s">
        <v>504</v>
      </c>
      <c r="C183" s="118" t="s">
        <v>505</v>
      </c>
      <c r="D183" s="118" t="s">
        <v>1660</v>
      </c>
      <c r="E183" s="118" t="s">
        <v>35</v>
      </c>
      <c r="F183" s="118" t="s">
        <v>302</v>
      </c>
      <c r="G183" s="118" t="s">
        <v>303</v>
      </c>
      <c r="H183" s="118">
        <v>1</v>
      </c>
      <c r="I183" s="118">
        <v>1.38</v>
      </c>
      <c r="J183" s="118">
        <v>0</v>
      </c>
      <c r="K183" s="118">
        <v>1.38</v>
      </c>
    </row>
    <row r="184" spans="1:11">
      <c r="A184" s="118" t="s">
        <v>22</v>
      </c>
      <c r="B184" s="118" t="s">
        <v>504</v>
      </c>
      <c r="C184" s="118" t="s">
        <v>505</v>
      </c>
      <c r="D184" s="118" t="s">
        <v>1660</v>
      </c>
      <c r="E184" s="118" t="s">
        <v>35</v>
      </c>
      <c r="F184" s="118" t="s">
        <v>304</v>
      </c>
      <c r="G184" s="118" t="s">
        <v>305</v>
      </c>
      <c r="H184" s="118">
        <v>1</v>
      </c>
      <c r="I184" s="118">
        <v>1.38</v>
      </c>
      <c r="J184" s="118">
        <v>0</v>
      </c>
      <c r="K184" s="118">
        <v>1.38</v>
      </c>
    </row>
    <row r="185" spans="1:11">
      <c r="A185" s="118" t="s">
        <v>22</v>
      </c>
      <c r="B185" s="118" t="s">
        <v>504</v>
      </c>
      <c r="C185" s="118" t="s">
        <v>505</v>
      </c>
      <c r="D185" s="118" t="s">
        <v>1660</v>
      </c>
      <c r="E185" s="118" t="s">
        <v>35</v>
      </c>
      <c r="F185" s="118" t="s">
        <v>391</v>
      </c>
      <c r="G185" s="118" t="s">
        <v>392</v>
      </c>
      <c r="H185" s="118">
        <v>6</v>
      </c>
      <c r="I185" s="118">
        <v>6.9</v>
      </c>
      <c r="J185" s="118">
        <v>0</v>
      </c>
      <c r="K185" s="118">
        <v>6.9</v>
      </c>
    </row>
    <row r="186" spans="1:11">
      <c r="A186" s="118" t="s">
        <v>22</v>
      </c>
      <c r="B186" s="118" t="s">
        <v>504</v>
      </c>
      <c r="C186" s="118" t="s">
        <v>505</v>
      </c>
      <c r="D186" s="118" t="s">
        <v>1660</v>
      </c>
      <c r="E186" s="118" t="s">
        <v>35</v>
      </c>
      <c r="F186" s="118" t="s">
        <v>437</v>
      </c>
      <c r="G186" s="118" t="s">
        <v>438</v>
      </c>
      <c r="H186" s="118">
        <v>1</v>
      </c>
      <c r="I186" s="118">
        <v>4.59</v>
      </c>
      <c r="J186" s="118">
        <v>0</v>
      </c>
      <c r="K186" s="118">
        <v>4.59</v>
      </c>
    </row>
    <row r="187" spans="1:11">
      <c r="A187" s="118" t="s">
        <v>22</v>
      </c>
      <c r="B187" s="118" t="s">
        <v>504</v>
      </c>
      <c r="C187" s="118" t="s">
        <v>505</v>
      </c>
      <c r="D187" s="118" t="s">
        <v>1660</v>
      </c>
      <c r="E187" s="118" t="s">
        <v>35</v>
      </c>
      <c r="F187" s="118" t="s">
        <v>490</v>
      </c>
      <c r="G187" s="118" t="s">
        <v>809</v>
      </c>
      <c r="H187" s="118">
        <v>1</v>
      </c>
      <c r="I187" s="118">
        <v>5</v>
      </c>
      <c r="J187" s="118">
        <v>0</v>
      </c>
      <c r="K187" s="118">
        <v>5</v>
      </c>
    </row>
    <row r="188" spans="1:11">
      <c r="A188" s="118" t="s">
        <v>22</v>
      </c>
      <c r="B188" s="118" t="s">
        <v>504</v>
      </c>
      <c r="C188" s="118" t="s">
        <v>505</v>
      </c>
      <c r="D188" s="118" t="s">
        <v>1660</v>
      </c>
      <c r="E188" s="118" t="s">
        <v>35</v>
      </c>
      <c r="F188" s="118" t="s">
        <v>441</v>
      </c>
      <c r="G188" s="118" t="s">
        <v>442</v>
      </c>
      <c r="H188" s="118">
        <v>1</v>
      </c>
      <c r="I188" s="118">
        <v>5.97</v>
      </c>
      <c r="J188" s="118">
        <v>0</v>
      </c>
      <c r="K188" s="118">
        <v>5.97</v>
      </c>
    </row>
    <row r="189" spans="1:11">
      <c r="A189" s="118" t="s">
        <v>22</v>
      </c>
      <c r="B189" s="118" t="s">
        <v>504</v>
      </c>
      <c r="C189" s="118" t="s">
        <v>505</v>
      </c>
      <c r="D189" s="118" t="s">
        <v>1660</v>
      </c>
      <c r="E189" s="118" t="s">
        <v>35</v>
      </c>
      <c r="F189" s="118" t="s">
        <v>308</v>
      </c>
      <c r="G189" s="118" t="s">
        <v>309</v>
      </c>
      <c r="H189" s="118">
        <v>3</v>
      </c>
      <c r="I189" s="118">
        <v>6.15</v>
      </c>
      <c r="J189" s="118">
        <v>0</v>
      </c>
      <c r="K189" s="118">
        <v>6.15</v>
      </c>
    </row>
    <row r="190" spans="1:11">
      <c r="A190" s="118" t="s">
        <v>22</v>
      </c>
      <c r="B190" s="118" t="s">
        <v>504</v>
      </c>
      <c r="C190" s="118" t="s">
        <v>505</v>
      </c>
      <c r="D190" s="118" t="s">
        <v>1660</v>
      </c>
      <c r="E190" s="118" t="s">
        <v>35</v>
      </c>
      <c r="F190" s="118" t="s">
        <v>443</v>
      </c>
      <c r="G190" s="118" t="s">
        <v>444</v>
      </c>
      <c r="H190" s="118">
        <v>1</v>
      </c>
      <c r="I190" s="118">
        <v>2.0499999999999998</v>
      </c>
      <c r="J190" s="118">
        <v>0</v>
      </c>
      <c r="K190" s="118">
        <v>2.0499999999999998</v>
      </c>
    </row>
    <row r="191" spans="1:11">
      <c r="A191" s="118" t="s">
        <v>22</v>
      </c>
      <c r="B191" s="118" t="s">
        <v>504</v>
      </c>
      <c r="C191" s="118" t="s">
        <v>505</v>
      </c>
      <c r="D191" s="118" t="s">
        <v>1660</v>
      </c>
      <c r="E191" s="118" t="s">
        <v>35</v>
      </c>
      <c r="F191" s="118" t="s">
        <v>445</v>
      </c>
      <c r="G191" s="118" t="s">
        <v>446</v>
      </c>
      <c r="H191" s="118">
        <v>4</v>
      </c>
      <c r="I191" s="118">
        <v>18.28</v>
      </c>
      <c r="J191" s="118">
        <v>0</v>
      </c>
      <c r="K191" s="118">
        <v>18.28</v>
      </c>
    </row>
    <row r="192" spans="1:11">
      <c r="A192" s="118" t="s">
        <v>22</v>
      </c>
      <c r="B192" s="118" t="s">
        <v>504</v>
      </c>
      <c r="C192" s="118" t="s">
        <v>505</v>
      </c>
      <c r="D192" s="118" t="s">
        <v>1660</v>
      </c>
      <c r="E192" s="118" t="s">
        <v>35</v>
      </c>
      <c r="F192" s="118" t="s">
        <v>447</v>
      </c>
      <c r="G192" s="118" t="s">
        <v>448</v>
      </c>
      <c r="H192" s="118">
        <v>1</v>
      </c>
      <c r="I192" s="118">
        <v>5.24</v>
      </c>
      <c r="J192" s="118">
        <v>0</v>
      </c>
      <c r="K192" s="118">
        <v>5.24</v>
      </c>
    </row>
    <row r="193" spans="1:11">
      <c r="A193" s="118" t="s">
        <v>22</v>
      </c>
      <c r="B193" s="118" t="s">
        <v>504</v>
      </c>
      <c r="C193" s="118" t="s">
        <v>505</v>
      </c>
      <c r="D193" s="118" t="s">
        <v>1660</v>
      </c>
      <c r="E193" s="118" t="s">
        <v>35</v>
      </c>
      <c r="F193" s="118" t="s">
        <v>869</v>
      </c>
      <c r="G193" s="118" t="s">
        <v>870</v>
      </c>
      <c r="H193" s="118">
        <v>1</v>
      </c>
      <c r="I193" s="118">
        <v>10.89</v>
      </c>
      <c r="J193" s="118">
        <v>0</v>
      </c>
      <c r="K193" s="118">
        <v>10.89</v>
      </c>
    </row>
    <row r="194" spans="1:11">
      <c r="A194" s="118" t="s">
        <v>22</v>
      </c>
      <c r="B194" s="118" t="s">
        <v>504</v>
      </c>
      <c r="C194" s="118" t="s">
        <v>505</v>
      </c>
      <c r="D194" s="118" t="s">
        <v>1660</v>
      </c>
      <c r="E194" s="118" t="s">
        <v>35</v>
      </c>
      <c r="F194" s="118" t="s">
        <v>461</v>
      </c>
      <c r="G194" s="118" t="s">
        <v>462</v>
      </c>
      <c r="H194" s="118">
        <v>1</v>
      </c>
      <c r="I194" s="118">
        <v>4.25</v>
      </c>
      <c r="J194" s="118">
        <v>0</v>
      </c>
      <c r="K194" s="118">
        <v>4.25</v>
      </c>
    </row>
    <row r="195" spans="1:11">
      <c r="A195" s="118" t="s">
        <v>22</v>
      </c>
      <c r="B195" s="118" t="s">
        <v>504</v>
      </c>
      <c r="C195" s="118" t="s">
        <v>505</v>
      </c>
      <c r="D195" s="118" t="s">
        <v>1660</v>
      </c>
      <c r="E195" s="118" t="s">
        <v>35</v>
      </c>
      <c r="F195" s="118" t="s">
        <v>479</v>
      </c>
      <c r="G195" s="118" t="s">
        <v>480</v>
      </c>
      <c r="H195" s="118">
        <v>1</v>
      </c>
      <c r="I195" s="118">
        <v>7.2</v>
      </c>
      <c r="J195" s="118">
        <v>0</v>
      </c>
      <c r="K195" s="118">
        <v>7.2</v>
      </c>
    </row>
    <row r="196" spans="1:11">
      <c r="A196" s="118" t="s">
        <v>22</v>
      </c>
      <c r="B196" s="118" t="s">
        <v>504</v>
      </c>
      <c r="C196" s="118" t="s">
        <v>505</v>
      </c>
      <c r="D196" s="118" t="s">
        <v>1660</v>
      </c>
      <c r="E196" s="118" t="s">
        <v>35</v>
      </c>
      <c r="F196" s="118" t="s">
        <v>451</v>
      </c>
      <c r="G196" s="118" t="s">
        <v>452</v>
      </c>
      <c r="H196" s="118">
        <v>1</v>
      </c>
      <c r="I196" s="118">
        <v>7.56</v>
      </c>
      <c r="J196" s="118">
        <v>0</v>
      </c>
      <c r="K196" s="118">
        <v>7.56</v>
      </c>
    </row>
    <row r="197" spans="1:11">
      <c r="A197" s="118" t="s">
        <v>22</v>
      </c>
      <c r="B197" s="118" t="s">
        <v>504</v>
      </c>
      <c r="C197" s="118" t="s">
        <v>505</v>
      </c>
      <c r="D197" s="118" t="s">
        <v>1660</v>
      </c>
      <c r="E197" s="118" t="s">
        <v>35</v>
      </c>
      <c r="F197" s="118" t="s">
        <v>1059</v>
      </c>
      <c r="G197" s="118" t="s">
        <v>1060</v>
      </c>
      <c r="H197" s="118">
        <v>1</v>
      </c>
      <c r="I197" s="118">
        <v>9.56</v>
      </c>
      <c r="J197" s="118">
        <v>0</v>
      </c>
      <c r="K197" s="118">
        <v>9.56</v>
      </c>
    </row>
    <row r="198" spans="1:11">
      <c r="A198" s="118" t="s">
        <v>22</v>
      </c>
      <c r="B198" s="118" t="s">
        <v>504</v>
      </c>
      <c r="C198" s="118" t="s">
        <v>505</v>
      </c>
      <c r="D198" s="118" t="s">
        <v>1660</v>
      </c>
      <c r="E198" s="118" t="s">
        <v>35</v>
      </c>
      <c r="F198" s="118" t="s">
        <v>522</v>
      </c>
      <c r="G198" s="118" t="s">
        <v>523</v>
      </c>
      <c r="H198" s="118">
        <v>1</v>
      </c>
      <c r="I198" s="118">
        <v>12.9</v>
      </c>
      <c r="J198" s="118">
        <v>0</v>
      </c>
      <c r="K198" s="118">
        <v>12.9</v>
      </c>
    </row>
    <row r="199" spans="1:11">
      <c r="A199" s="118" t="s">
        <v>22</v>
      </c>
      <c r="B199" s="118" t="s">
        <v>504</v>
      </c>
      <c r="C199" s="118" t="s">
        <v>505</v>
      </c>
      <c r="D199" s="118" t="s">
        <v>1660</v>
      </c>
      <c r="E199" s="118" t="s">
        <v>35</v>
      </c>
      <c r="F199" s="118" t="s">
        <v>453</v>
      </c>
      <c r="G199" s="118" t="s">
        <v>454</v>
      </c>
      <c r="H199" s="118">
        <v>2</v>
      </c>
      <c r="I199" s="118">
        <v>11.62</v>
      </c>
      <c r="J199" s="118">
        <v>0</v>
      </c>
      <c r="K199" s="118">
        <v>11.62</v>
      </c>
    </row>
    <row r="200" spans="1:11">
      <c r="A200" s="118" t="s">
        <v>22</v>
      </c>
      <c r="B200" s="118" t="s">
        <v>524</v>
      </c>
      <c r="C200" s="118" t="s">
        <v>525</v>
      </c>
      <c r="D200" s="118" t="s">
        <v>1476</v>
      </c>
      <c r="E200" s="118" t="s">
        <v>35</v>
      </c>
      <c r="F200" s="118" t="s">
        <v>445</v>
      </c>
      <c r="G200" s="118" t="s">
        <v>446</v>
      </c>
      <c r="H200" s="118">
        <v>1</v>
      </c>
      <c r="I200" s="118">
        <v>4.57</v>
      </c>
      <c r="J200" s="118">
        <v>0</v>
      </c>
      <c r="K200" s="118">
        <v>4.57</v>
      </c>
    </row>
    <row r="201" spans="1:11">
      <c r="A201" s="118" t="s">
        <v>22</v>
      </c>
      <c r="B201" s="118" t="s">
        <v>524</v>
      </c>
      <c r="C201" s="118" t="s">
        <v>525</v>
      </c>
      <c r="D201" s="118" t="s">
        <v>1476</v>
      </c>
      <c r="E201" s="118" t="s">
        <v>35</v>
      </c>
      <c r="F201" s="118" t="s">
        <v>447</v>
      </c>
      <c r="G201" s="118" t="s">
        <v>448</v>
      </c>
      <c r="H201" s="118">
        <v>1</v>
      </c>
      <c r="I201" s="118">
        <v>5.24</v>
      </c>
      <c r="J201" s="118">
        <v>0</v>
      </c>
      <c r="K201" s="118">
        <v>5.24</v>
      </c>
    </row>
    <row r="202" spans="1:11">
      <c r="A202" s="118" t="s">
        <v>22</v>
      </c>
      <c r="B202" s="118" t="s">
        <v>524</v>
      </c>
      <c r="C202" s="118" t="s">
        <v>525</v>
      </c>
      <c r="D202" s="118" t="s">
        <v>1476</v>
      </c>
      <c r="E202" s="118" t="s">
        <v>35</v>
      </c>
      <c r="F202" s="118" t="s">
        <v>1417</v>
      </c>
      <c r="G202" s="118" t="s">
        <v>1418</v>
      </c>
      <c r="H202" s="118">
        <v>1</v>
      </c>
      <c r="I202" s="118">
        <v>14.45</v>
      </c>
      <c r="J202" s="118">
        <v>0</v>
      </c>
      <c r="K202" s="118">
        <v>14.45</v>
      </c>
    </row>
    <row r="203" spans="1:11">
      <c r="A203" s="118" t="s">
        <v>22</v>
      </c>
      <c r="B203" s="118" t="s">
        <v>524</v>
      </c>
      <c r="C203" s="118" t="s">
        <v>525</v>
      </c>
      <c r="D203" s="118" t="s">
        <v>1476</v>
      </c>
      <c r="E203" s="118" t="s">
        <v>35</v>
      </c>
      <c r="F203" s="118" t="s">
        <v>518</v>
      </c>
      <c r="G203" s="118" t="s">
        <v>519</v>
      </c>
      <c r="H203" s="118">
        <v>1</v>
      </c>
      <c r="I203" s="118">
        <v>8.5500000000000007</v>
      </c>
      <c r="J203" s="118">
        <v>0</v>
      </c>
      <c r="K203" s="118">
        <v>8.5500000000000007</v>
      </c>
    </row>
    <row r="204" spans="1:11">
      <c r="A204" s="118" t="s">
        <v>22</v>
      </c>
      <c r="B204" s="118" t="s">
        <v>524</v>
      </c>
      <c r="C204" s="118" t="s">
        <v>525</v>
      </c>
      <c r="D204" s="118" t="s">
        <v>1476</v>
      </c>
      <c r="E204" s="118" t="s">
        <v>35</v>
      </c>
      <c r="F204" s="118" t="s">
        <v>1843</v>
      </c>
      <c r="G204" s="118" t="s">
        <v>1844</v>
      </c>
      <c r="H204" s="118">
        <v>1</v>
      </c>
      <c r="I204" s="118">
        <v>22.64</v>
      </c>
      <c r="J204" s="118">
        <v>0</v>
      </c>
      <c r="K204" s="118">
        <v>22.64</v>
      </c>
    </row>
    <row r="205" spans="1:11">
      <c r="A205" s="118" t="s">
        <v>22</v>
      </c>
      <c r="B205" s="118" t="s">
        <v>524</v>
      </c>
      <c r="C205" s="118" t="s">
        <v>525</v>
      </c>
      <c r="D205" s="118" t="s">
        <v>1660</v>
      </c>
      <c r="E205" s="118" t="s">
        <v>35</v>
      </c>
      <c r="F205" s="118" t="s">
        <v>406</v>
      </c>
      <c r="G205" s="118" t="s">
        <v>407</v>
      </c>
      <c r="H205" s="118">
        <v>47</v>
      </c>
      <c r="I205" s="118">
        <v>25.85</v>
      </c>
      <c r="J205" s="118">
        <v>0</v>
      </c>
      <c r="K205" s="118">
        <v>25.85</v>
      </c>
    </row>
    <row r="206" spans="1:11">
      <c r="A206" s="118" t="s">
        <v>22</v>
      </c>
      <c r="B206" s="118" t="s">
        <v>524</v>
      </c>
      <c r="C206" s="118" t="s">
        <v>525</v>
      </c>
      <c r="D206" s="118" t="s">
        <v>1660</v>
      </c>
      <c r="E206" s="118" t="s">
        <v>35</v>
      </c>
      <c r="F206" s="118" t="s">
        <v>408</v>
      </c>
      <c r="G206" s="118" t="s">
        <v>409</v>
      </c>
      <c r="H206" s="118">
        <v>10</v>
      </c>
      <c r="I206" s="118">
        <v>15.2</v>
      </c>
      <c r="J206" s="118">
        <v>0</v>
      </c>
      <c r="K206" s="118">
        <v>15.2</v>
      </c>
    </row>
    <row r="207" spans="1:11">
      <c r="A207" s="118" t="s">
        <v>22</v>
      </c>
      <c r="B207" s="118" t="s">
        <v>524</v>
      </c>
      <c r="C207" s="118" t="s">
        <v>525</v>
      </c>
      <c r="D207" s="118" t="s">
        <v>1660</v>
      </c>
      <c r="E207" s="118" t="s">
        <v>35</v>
      </c>
      <c r="F207" s="118" t="s">
        <v>398</v>
      </c>
      <c r="G207" s="118" t="s">
        <v>399</v>
      </c>
      <c r="H207" s="118">
        <v>17</v>
      </c>
      <c r="I207" s="118">
        <v>28.39</v>
      </c>
      <c r="J207" s="118">
        <v>0</v>
      </c>
      <c r="K207" s="118">
        <v>28.39</v>
      </c>
    </row>
    <row r="208" spans="1:11">
      <c r="A208" s="118" t="s">
        <v>22</v>
      </c>
      <c r="B208" s="118" t="s">
        <v>524</v>
      </c>
      <c r="C208" s="118" t="s">
        <v>525</v>
      </c>
      <c r="D208" s="118" t="s">
        <v>1660</v>
      </c>
      <c r="E208" s="118" t="s">
        <v>35</v>
      </c>
      <c r="F208" s="118" t="s">
        <v>393</v>
      </c>
      <c r="G208" s="118" t="s">
        <v>394</v>
      </c>
      <c r="H208" s="118">
        <v>22</v>
      </c>
      <c r="I208" s="118">
        <v>40.26</v>
      </c>
      <c r="J208" s="118">
        <v>0</v>
      </c>
      <c r="K208" s="118">
        <v>40.26</v>
      </c>
    </row>
    <row r="209" spans="1:11">
      <c r="A209" s="118" t="s">
        <v>22</v>
      </c>
      <c r="B209" s="118" t="s">
        <v>524</v>
      </c>
      <c r="C209" s="118" t="s">
        <v>525</v>
      </c>
      <c r="D209" s="118" t="s">
        <v>1660</v>
      </c>
      <c r="E209" s="118" t="s">
        <v>35</v>
      </c>
      <c r="F209" s="118" t="s">
        <v>402</v>
      </c>
      <c r="G209" s="118" t="s">
        <v>403</v>
      </c>
      <c r="H209" s="118">
        <v>5</v>
      </c>
      <c r="I209" s="118">
        <v>4.9000000000000004</v>
      </c>
      <c r="J209" s="118">
        <v>0</v>
      </c>
      <c r="K209" s="118">
        <v>4.9000000000000004</v>
      </c>
    </row>
    <row r="210" spans="1:11">
      <c r="A210" s="118" t="s">
        <v>22</v>
      </c>
      <c r="B210" s="118" t="s">
        <v>524</v>
      </c>
      <c r="C210" s="118" t="s">
        <v>525</v>
      </c>
      <c r="D210" s="118" t="s">
        <v>1660</v>
      </c>
      <c r="E210" s="118" t="s">
        <v>35</v>
      </c>
      <c r="F210" s="118" t="s">
        <v>410</v>
      </c>
      <c r="G210" s="118" t="s">
        <v>411</v>
      </c>
      <c r="H210" s="118">
        <v>28</v>
      </c>
      <c r="I210" s="118">
        <v>21.28</v>
      </c>
      <c r="J210" s="118">
        <v>0</v>
      </c>
      <c r="K210" s="118">
        <v>21.28</v>
      </c>
    </row>
    <row r="211" spans="1:11">
      <c r="A211" s="118" t="s">
        <v>22</v>
      </c>
      <c r="B211" s="118" t="s">
        <v>524</v>
      </c>
      <c r="C211" s="118" t="s">
        <v>525</v>
      </c>
      <c r="D211" s="118" t="s">
        <v>1660</v>
      </c>
      <c r="E211" s="118" t="s">
        <v>35</v>
      </c>
      <c r="F211" s="118" t="s">
        <v>296</v>
      </c>
      <c r="G211" s="118" t="s">
        <v>297</v>
      </c>
      <c r="H211" s="118">
        <v>150</v>
      </c>
      <c r="I211" s="118">
        <v>589.5</v>
      </c>
      <c r="J211" s="118">
        <v>0</v>
      </c>
      <c r="K211" s="118">
        <v>589.5</v>
      </c>
    </row>
    <row r="212" spans="1:11">
      <c r="A212" s="118" t="s">
        <v>22</v>
      </c>
      <c r="B212" s="118" t="s">
        <v>524</v>
      </c>
      <c r="C212" s="118" t="s">
        <v>525</v>
      </c>
      <c r="D212" s="118" t="s">
        <v>1660</v>
      </c>
      <c r="E212" s="118" t="s">
        <v>35</v>
      </c>
      <c r="F212" s="118" t="s">
        <v>866</v>
      </c>
      <c r="G212" s="118" t="s">
        <v>297</v>
      </c>
      <c r="H212" s="118">
        <v>1</v>
      </c>
      <c r="I212" s="118">
        <v>4.7699999999999996</v>
      </c>
      <c r="J212" s="118">
        <v>0</v>
      </c>
      <c r="K212" s="118">
        <v>4.7699999999999996</v>
      </c>
    </row>
    <row r="213" spans="1:11">
      <c r="A213" s="118" t="s">
        <v>22</v>
      </c>
      <c r="B213" s="118" t="s">
        <v>524</v>
      </c>
      <c r="C213" s="118" t="s">
        <v>525</v>
      </c>
      <c r="D213" s="118" t="s">
        <v>1660</v>
      </c>
      <c r="E213" s="118" t="s">
        <v>35</v>
      </c>
      <c r="F213" s="118" t="s">
        <v>412</v>
      </c>
      <c r="G213" s="118" t="s">
        <v>413</v>
      </c>
      <c r="H213" s="118">
        <v>30</v>
      </c>
      <c r="I213" s="118">
        <v>62.7</v>
      </c>
      <c r="J213" s="118">
        <v>0</v>
      </c>
      <c r="K213" s="118">
        <v>62.7</v>
      </c>
    </row>
    <row r="214" spans="1:11">
      <c r="A214" s="118" t="s">
        <v>22</v>
      </c>
      <c r="B214" s="118" t="s">
        <v>524</v>
      </c>
      <c r="C214" s="118" t="s">
        <v>525</v>
      </c>
      <c r="D214" s="118" t="s">
        <v>1660</v>
      </c>
      <c r="E214" s="118" t="s">
        <v>35</v>
      </c>
      <c r="F214" s="118" t="s">
        <v>313</v>
      </c>
      <c r="G214" s="118" t="s">
        <v>314</v>
      </c>
      <c r="H214" s="118">
        <v>9</v>
      </c>
      <c r="I214" s="118">
        <v>16.829999999999998</v>
      </c>
      <c r="J214" s="118">
        <v>0</v>
      </c>
      <c r="K214" s="118">
        <v>16.829999999999998</v>
      </c>
    </row>
    <row r="215" spans="1:11">
      <c r="A215" s="118" t="s">
        <v>22</v>
      </c>
      <c r="B215" s="118" t="s">
        <v>524</v>
      </c>
      <c r="C215" s="118" t="s">
        <v>525</v>
      </c>
      <c r="D215" s="118" t="s">
        <v>1660</v>
      </c>
      <c r="E215" s="118" t="s">
        <v>35</v>
      </c>
      <c r="F215" s="118" t="s">
        <v>315</v>
      </c>
      <c r="G215" s="118" t="s">
        <v>316</v>
      </c>
      <c r="H215" s="118">
        <v>9</v>
      </c>
      <c r="I215" s="118">
        <v>20.07</v>
      </c>
      <c r="J215" s="118">
        <v>0</v>
      </c>
      <c r="K215" s="118">
        <v>20.07</v>
      </c>
    </row>
    <row r="216" spans="1:11">
      <c r="A216" s="118" t="s">
        <v>22</v>
      </c>
      <c r="B216" s="118" t="s">
        <v>524</v>
      </c>
      <c r="C216" s="118" t="s">
        <v>525</v>
      </c>
      <c r="D216" s="118" t="s">
        <v>1660</v>
      </c>
      <c r="E216" s="118" t="s">
        <v>35</v>
      </c>
      <c r="F216" s="118" t="s">
        <v>317</v>
      </c>
      <c r="G216" s="118" t="s">
        <v>318</v>
      </c>
      <c r="H216" s="118">
        <v>2</v>
      </c>
      <c r="I216" s="118">
        <v>6.46</v>
      </c>
      <c r="J216" s="118">
        <v>0</v>
      </c>
      <c r="K216" s="118">
        <v>6.46</v>
      </c>
    </row>
    <row r="217" spans="1:11">
      <c r="A217" s="118" t="s">
        <v>22</v>
      </c>
      <c r="B217" s="118" t="s">
        <v>524</v>
      </c>
      <c r="C217" s="118" t="s">
        <v>525</v>
      </c>
      <c r="D217" s="118" t="s">
        <v>1660</v>
      </c>
      <c r="E217" s="118" t="s">
        <v>35</v>
      </c>
      <c r="F217" s="118" t="s">
        <v>298</v>
      </c>
      <c r="G217" s="118" t="s">
        <v>299</v>
      </c>
      <c r="H217" s="118">
        <v>10</v>
      </c>
      <c r="I217" s="118">
        <v>65.3</v>
      </c>
      <c r="J217" s="118">
        <v>0</v>
      </c>
      <c r="K217" s="118">
        <v>65.3</v>
      </c>
    </row>
    <row r="218" spans="1:11">
      <c r="A218" s="118" t="s">
        <v>22</v>
      </c>
      <c r="B218" s="118" t="s">
        <v>524</v>
      </c>
      <c r="C218" s="118" t="s">
        <v>525</v>
      </c>
      <c r="D218" s="118" t="s">
        <v>1660</v>
      </c>
      <c r="E218" s="118" t="s">
        <v>35</v>
      </c>
      <c r="F218" s="118" t="s">
        <v>1845</v>
      </c>
      <c r="G218" s="118" t="s">
        <v>1846</v>
      </c>
      <c r="H218" s="118">
        <v>1</v>
      </c>
      <c r="I218" s="118">
        <v>1.23</v>
      </c>
      <c r="J218" s="118">
        <v>0</v>
      </c>
      <c r="K218" s="118">
        <v>1.23</v>
      </c>
    </row>
    <row r="219" spans="1:11">
      <c r="A219" s="118" t="s">
        <v>22</v>
      </c>
      <c r="B219" s="118" t="s">
        <v>524</v>
      </c>
      <c r="C219" s="118" t="s">
        <v>525</v>
      </c>
      <c r="D219" s="118" t="s">
        <v>1660</v>
      </c>
      <c r="E219" s="118" t="s">
        <v>35</v>
      </c>
      <c r="F219" s="118" t="s">
        <v>1847</v>
      </c>
      <c r="G219" s="118" t="s">
        <v>1848</v>
      </c>
      <c r="H219" s="118">
        <v>1</v>
      </c>
      <c r="I219" s="118">
        <v>0.86</v>
      </c>
      <c r="J219" s="118">
        <v>0</v>
      </c>
      <c r="K219" s="118">
        <v>0.86</v>
      </c>
    </row>
    <row r="220" spans="1:11">
      <c r="A220" s="118" t="s">
        <v>22</v>
      </c>
      <c r="B220" s="118" t="s">
        <v>524</v>
      </c>
      <c r="C220" s="118" t="s">
        <v>525</v>
      </c>
      <c r="D220" s="118" t="s">
        <v>1660</v>
      </c>
      <c r="E220" s="118" t="s">
        <v>35</v>
      </c>
      <c r="F220" s="118" t="s">
        <v>390</v>
      </c>
      <c r="G220" s="118" t="s">
        <v>784</v>
      </c>
      <c r="H220" s="118">
        <v>78</v>
      </c>
      <c r="I220" s="118">
        <v>134.16</v>
      </c>
      <c r="J220" s="118">
        <v>0</v>
      </c>
      <c r="K220" s="118">
        <v>134.16</v>
      </c>
    </row>
    <row r="221" spans="1:11">
      <c r="A221" s="118" t="s">
        <v>22</v>
      </c>
      <c r="B221" s="118" t="s">
        <v>524</v>
      </c>
      <c r="C221" s="118" t="s">
        <v>525</v>
      </c>
      <c r="D221" s="118" t="s">
        <v>1660</v>
      </c>
      <c r="E221" s="118" t="s">
        <v>35</v>
      </c>
      <c r="F221" s="118" t="s">
        <v>414</v>
      </c>
      <c r="G221" s="118" t="s">
        <v>415</v>
      </c>
      <c r="H221" s="118">
        <v>13</v>
      </c>
      <c r="I221" s="118">
        <v>30.94</v>
      </c>
      <c r="J221" s="118">
        <v>0</v>
      </c>
      <c r="K221" s="118">
        <v>30.94</v>
      </c>
    </row>
    <row r="222" spans="1:11">
      <c r="A222" s="118" t="s">
        <v>22</v>
      </c>
      <c r="B222" s="118" t="s">
        <v>524</v>
      </c>
      <c r="C222" s="118" t="s">
        <v>525</v>
      </c>
      <c r="D222" s="118" t="s">
        <v>1660</v>
      </c>
      <c r="E222" s="118" t="s">
        <v>35</v>
      </c>
      <c r="F222" s="118" t="s">
        <v>416</v>
      </c>
      <c r="G222" s="118" t="s">
        <v>417</v>
      </c>
      <c r="H222" s="118">
        <v>12</v>
      </c>
      <c r="I222" s="118">
        <v>53.88</v>
      </c>
      <c r="J222" s="118">
        <v>0</v>
      </c>
      <c r="K222" s="118">
        <v>53.88</v>
      </c>
    </row>
    <row r="223" spans="1:11">
      <c r="A223" s="118" t="s">
        <v>22</v>
      </c>
      <c r="B223" s="118" t="s">
        <v>524</v>
      </c>
      <c r="C223" s="118" t="s">
        <v>525</v>
      </c>
      <c r="D223" s="118" t="s">
        <v>1660</v>
      </c>
      <c r="E223" s="118" t="s">
        <v>35</v>
      </c>
      <c r="F223" s="118" t="s">
        <v>1586</v>
      </c>
      <c r="G223" s="118" t="s">
        <v>1587</v>
      </c>
      <c r="H223" s="118">
        <v>6</v>
      </c>
      <c r="I223" s="118">
        <v>6.06</v>
      </c>
      <c r="J223" s="118">
        <v>0</v>
      </c>
      <c r="K223" s="118">
        <v>6.06</v>
      </c>
    </row>
    <row r="224" spans="1:11">
      <c r="A224" s="118" t="s">
        <v>22</v>
      </c>
      <c r="B224" s="118" t="s">
        <v>524</v>
      </c>
      <c r="C224" s="118" t="s">
        <v>525</v>
      </c>
      <c r="D224" s="118" t="s">
        <v>1660</v>
      </c>
      <c r="E224" s="118" t="s">
        <v>35</v>
      </c>
      <c r="F224" s="118" t="s">
        <v>1588</v>
      </c>
      <c r="G224" s="118" t="s">
        <v>1589</v>
      </c>
      <c r="H224" s="118">
        <v>2</v>
      </c>
      <c r="I224" s="118">
        <v>20.86</v>
      </c>
      <c r="J224" s="118">
        <v>0</v>
      </c>
      <c r="K224" s="118">
        <v>20.86</v>
      </c>
    </row>
    <row r="225" spans="1:11">
      <c r="A225" s="118" t="s">
        <v>22</v>
      </c>
      <c r="B225" s="118" t="s">
        <v>524</v>
      </c>
      <c r="C225" s="118" t="s">
        <v>525</v>
      </c>
      <c r="D225" s="118" t="s">
        <v>1660</v>
      </c>
      <c r="E225" s="118" t="s">
        <v>35</v>
      </c>
      <c r="F225" s="118" t="s">
        <v>465</v>
      </c>
      <c r="G225" s="118" t="s">
        <v>466</v>
      </c>
      <c r="H225" s="118">
        <v>5</v>
      </c>
      <c r="I225" s="118">
        <v>31.35</v>
      </c>
      <c r="J225" s="118">
        <v>0</v>
      </c>
      <c r="K225" s="118">
        <v>31.35</v>
      </c>
    </row>
    <row r="226" spans="1:11">
      <c r="A226" s="118" t="s">
        <v>22</v>
      </c>
      <c r="B226" s="118" t="s">
        <v>524</v>
      </c>
      <c r="C226" s="118" t="s">
        <v>525</v>
      </c>
      <c r="D226" s="118" t="s">
        <v>1660</v>
      </c>
      <c r="E226" s="118" t="s">
        <v>35</v>
      </c>
      <c r="F226" s="118" t="s">
        <v>1849</v>
      </c>
      <c r="G226" s="118" t="s">
        <v>1850</v>
      </c>
      <c r="H226" s="118">
        <v>2</v>
      </c>
      <c r="I226" s="118">
        <v>17.059999999999999</v>
      </c>
      <c r="J226" s="118">
        <v>0</v>
      </c>
      <c r="K226" s="118">
        <v>17.059999999999999</v>
      </c>
    </row>
    <row r="227" spans="1:11">
      <c r="A227" s="118" t="s">
        <v>22</v>
      </c>
      <c r="B227" s="118" t="s">
        <v>524</v>
      </c>
      <c r="C227" s="118" t="s">
        <v>525</v>
      </c>
      <c r="D227" s="118" t="s">
        <v>1660</v>
      </c>
      <c r="E227" s="118" t="s">
        <v>35</v>
      </c>
      <c r="F227" s="118" t="s">
        <v>467</v>
      </c>
      <c r="G227" s="118" t="s">
        <v>468</v>
      </c>
      <c r="H227" s="118">
        <v>5</v>
      </c>
      <c r="I227" s="118">
        <v>27.45</v>
      </c>
      <c r="J227" s="118">
        <v>0</v>
      </c>
      <c r="K227" s="118">
        <v>27.45</v>
      </c>
    </row>
    <row r="228" spans="1:11">
      <c r="A228" s="118" t="s">
        <v>22</v>
      </c>
      <c r="B228" s="118" t="s">
        <v>524</v>
      </c>
      <c r="C228" s="118" t="s">
        <v>525</v>
      </c>
      <c r="D228" s="118" t="s">
        <v>1660</v>
      </c>
      <c r="E228" s="118" t="s">
        <v>35</v>
      </c>
      <c r="F228" s="118" t="s">
        <v>455</v>
      </c>
      <c r="G228" s="118" t="s">
        <v>456</v>
      </c>
      <c r="H228" s="118">
        <v>22</v>
      </c>
      <c r="I228" s="118">
        <v>26.4</v>
      </c>
      <c r="J228" s="118">
        <v>0</v>
      </c>
      <c r="K228" s="118">
        <v>26.4</v>
      </c>
    </row>
    <row r="229" spans="1:11">
      <c r="A229" s="118" t="s">
        <v>22</v>
      </c>
      <c r="B229" s="118" t="s">
        <v>524</v>
      </c>
      <c r="C229" s="118" t="s">
        <v>525</v>
      </c>
      <c r="D229" s="118" t="s">
        <v>1660</v>
      </c>
      <c r="E229" s="118" t="s">
        <v>35</v>
      </c>
      <c r="F229" s="118" t="s">
        <v>469</v>
      </c>
      <c r="G229" s="118" t="s">
        <v>470</v>
      </c>
      <c r="H229" s="118">
        <v>9</v>
      </c>
      <c r="I229" s="118">
        <v>16.11</v>
      </c>
      <c r="J229" s="118">
        <v>0</v>
      </c>
      <c r="K229" s="118">
        <v>16.11</v>
      </c>
    </row>
    <row r="230" spans="1:11">
      <c r="A230" s="118" t="s">
        <v>22</v>
      </c>
      <c r="B230" s="118" t="s">
        <v>524</v>
      </c>
      <c r="C230" s="118" t="s">
        <v>525</v>
      </c>
      <c r="D230" s="118" t="s">
        <v>1660</v>
      </c>
      <c r="E230" s="118" t="s">
        <v>35</v>
      </c>
      <c r="F230" s="118" t="s">
        <v>1159</v>
      </c>
      <c r="G230" s="118" t="s">
        <v>1160</v>
      </c>
      <c r="H230" s="118">
        <v>1</v>
      </c>
      <c r="I230" s="118">
        <v>5.84</v>
      </c>
      <c r="J230" s="118">
        <v>0</v>
      </c>
      <c r="K230" s="118">
        <v>5.84</v>
      </c>
    </row>
    <row r="231" spans="1:11">
      <c r="A231" s="118" t="s">
        <v>22</v>
      </c>
      <c r="B231" s="118" t="s">
        <v>524</v>
      </c>
      <c r="C231" s="118" t="s">
        <v>525</v>
      </c>
      <c r="D231" s="118" t="s">
        <v>1660</v>
      </c>
      <c r="E231" s="118" t="s">
        <v>35</v>
      </c>
      <c r="F231" s="118" t="s">
        <v>418</v>
      </c>
      <c r="G231" s="118" t="s">
        <v>419</v>
      </c>
      <c r="H231" s="118">
        <v>33</v>
      </c>
      <c r="I231" s="118">
        <v>45.54</v>
      </c>
      <c r="J231" s="118">
        <v>0</v>
      </c>
      <c r="K231" s="118">
        <v>45.54</v>
      </c>
    </row>
    <row r="232" spans="1:11">
      <c r="A232" s="118" t="s">
        <v>22</v>
      </c>
      <c r="B232" s="118" t="s">
        <v>524</v>
      </c>
      <c r="C232" s="118" t="s">
        <v>525</v>
      </c>
      <c r="D232" s="118" t="s">
        <v>1660</v>
      </c>
      <c r="E232" s="118" t="s">
        <v>35</v>
      </c>
      <c r="F232" s="118" t="s">
        <v>300</v>
      </c>
      <c r="G232" s="118" t="s">
        <v>301</v>
      </c>
      <c r="H232" s="118">
        <v>122</v>
      </c>
      <c r="I232" s="118">
        <v>191.54</v>
      </c>
      <c r="J232" s="118">
        <v>0</v>
      </c>
      <c r="K232" s="118">
        <v>191.54</v>
      </c>
    </row>
    <row r="233" spans="1:11">
      <c r="A233" s="118" t="s">
        <v>22</v>
      </c>
      <c r="B233" s="118" t="s">
        <v>524</v>
      </c>
      <c r="C233" s="118" t="s">
        <v>525</v>
      </c>
      <c r="D233" s="118" t="s">
        <v>1660</v>
      </c>
      <c r="E233" s="118" t="s">
        <v>35</v>
      </c>
      <c r="F233" s="118" t="s">
        <v>420</v>
      </c>
      <c r="G233" s="118" t="s">
        <v>421</v>
      </c>
      <c r="H233" s="118">
        <v>17</v>
      </c>
      <c r="I233" s="118">
        <v>24.14</v>
      </c>
      <c r="J233" s="118">
        <v>0</v>
      </c>
      <c r="K233" s="118">
        <v>24.14</v>
      </c>
    </row>
    <row r="234" spans="1:11">
      <c r="A234" s="118" t="s">
        <v>22</v>
      </c>
      <c r="B234" s="118" t="s">
        <v>524</v>
      </c>
      <c r="C234" s="118" t="s">
        <v>525</v>
      </c>
      <c r="D234" s="118" t="s">
        <v>1660</v>
      </c>
      <c r="E234" s="118" t="s">
        <v>35</v>
      </c>
      <c r="F234" s="118" t="s">
        <v>422</v>
      </c>
      <c r="G234" s="118" t="s">
        <v>789</v>
      </c>
      <c r="H234" s="118">
        <v>127</v>
      </c>
      <c r="I234" s="118">
        <v>180.34</v>
      </c>
      <c r="J234" s="118">
        <v>0</v>
      </c>
      <c r="K234" s="118">
        <v>180.34</v>
      </c>
    </row>
    <row r="235" spans="1:11">
      <c r="A235" s="118" t="s">
        <v>22</v>
      </c>
      <c r="B235" s="118" t="s">
        <v>524</v>
      </c>
      <c r="C235" s="118" t="s">
        <v>525</v>
      </c>
      <c r="D235" s="118" t="s">
        <v>1660</v>
      </c>
      <c r="E235" s="118" t="s">
        <v>35</v>
      </c>
      <c r="F235" s="118" t="s">
        <v>423</v>
      </c>
      <c r="G235" s="118" t="s">
        <v>799</v>
      </c>
      <c r="H235" s="118">
        <v>24</v>
      </c>
      <c r="I235" s="118">
        <v>34.08</v>
      </c>
      <c r="J235" s="118">
        <v>0</v>
      </c>
      <c r="K235" s="118">
        <v>34.08</v>
      </c>
    </row>
    <row r="236" spans="1:11">
      <c r="A236" s="118" t="s">
        <v>22</v>
      </c>
      <c r="B236" s="118" t="s">
        <v>524</v>
      </c>
      <c r="C236" s="118" t="s">
        <v>525</v>
      </c>
      <c r="D236" s="118" t="s">
        <v>1660</v>
      </c>
      <c r="E236" s="118" t="s">
        <v>35</v>
      </c>
      <c r="F236" s="118" t="s">
        <v>463</v>
      </c>
      <c r="G236" s="118" t="s">
        <v>464</v>
      </c>
      <c r="H236" s="118">
        <v>19</v>
      </c>
      <c r="I236" s="118">
        <v>32.869999999999997</v>
      </c>
      <c r="J236" s="118">
        <v>0</v>
      </c>
      <c r="K236" s="118">
        <v>32.869999999999997</v>
      </c>
    </row>
    <row r="237" spans="1:11">
      <c r="A237" s="118" t="s">
        <v>22</v>
      </c>
      <c r="B237" s="118" t="s">
        <v>524</v>
      </c>
      <c r="C237" s="118" t="s">
        <v>525</v>
      </c>
      <c r="D237" s="118" t="s">
        <v>1660</v>
      </c>
      <c r="E237" s="118" t="s">
        <v>35</v>
      </c>
      <c r="F237" s="118" t="s">
        <v>424</v>
      </c>
      <c r="G237" s="118" t="s">
        <v>425</v>
      </c>
      <c r="H237" s="118">
        <v>9</v>
      </c>
      <c r="I237" s="118">
        <v>14.22</v>
      </c>
      <c r="J237" s="118">
        <v>0</v>
      </c>
      <c r="K237" s="118">
        <v>14.22</v>
      </c>
    </row>
    <row r="238" spans="1:11">
      <c r="A238" s="118" t="s">
        <v>22</v>
      </c>
      <c r="B238" s="118" t="s">
        <v>524</v>
      </c>
      <c r="C238" s="118" t="s">
        <v>525</v>
      </c>
      <c r="D238" s="118" t="s">
        <v>1660</v>
      </c>
      <c r="E238" s="118" t="s">
        <v>35</v>
      </c>
      <c r="F238" s="118" t="s">
        <v>471</v>
      </c>
      <c r="G238" s="118" t="s">
        <v>472</v>
      </c>
      <c r="H238" s="118">
        <v>14</v>
      </c>
      <c r="I238" s="118">
        <v>18.2</v>
      </c>
      <c r="J238" s="118">
        <v>0</v>
      </c>
      <c r="K238" s="118">
        <v>18.2</v>
      </c>
    </row>
    <row r="239" spans="1:11">
      <c r="A239" s="118" t="s">
        <v>22</v>
      </c>
      <c r="B239" s="118" t="s">
        <v>524</v>
      </c>
      <c r="C239" s="118" t="s">
        <v>525</v>
      </c>
      <c r="D239" s="118" t="s">
        <v>1660</v>
      </c>
      <c r="E239" s="118" t="s">
        <v>35</v>
      </c>
      <c r="F239" s="118" t="s">
        <v>426</v>
      </c>
      <c r="G239" s="118" t="s">
        <v>427</v>
      </c>
      <c r="H239" s="118">
        <v>14</v>
      </c>
      <c r="I239" s="118">
        <v>37.799999999999997</v>
      </c>
      <c r="J239" s="118">
        <v>0</v>
      </c>
      <c r="K239" s="118">
        <v>37.799999999999997</v>
      </c>
    </row>
    <row r="240" spans="1:11">
      <c r="A240" s="118" t="s">
        <v>22</v>
      </c>
      <c r="B240" s="118" t="s">
        <v>524</v>
      </c>
      <c r="C240" s="118" t="s">
        <v>525</v>
      </c>
      <c r="D240" s="118" t="s">
        <v>1660</v>
      </c>
      <c r="E240" s="118" t="s">
        <v>35</v>
      </c>
      <c r="F240" s="118" t="s">
        <v>1099</v>
      </c>
      <c r="G240" s="118" t="s">
        <v>1100</v>
      </c>
      <c r="H240" s="118">
        <v>1</v>
      </c>
      <c r="I240" s="118">
        <v>4.25</v>
      </c>
      <c r="J240" s="118">
        <v>0</v>
      </c>
      <c r="K240" s="118">
        <v>4.25</v>
      </c>
    </row>
    <row r="241" spans="1:11">
      <c r="A241" s="118" t="s">
        <v>22</v>
      </c>
      <c r="B241" s="118" t="s">
        <v>524</v>
      </c>
      <c r="C241" s="118" t="s">
        <v>525</v>
      </c>
      <c r="D241" s="118" t="s">
        <v>1660</v>
      </c>
      <c r="E241" s="118" t="s">
        <v>35</v>
      </c>
      <c r="F241" s="118" t="s">
        <v>457</v>
      </c>
      <c r="G241" s="118" t="s">
        <v>458</v>
      </c>
      <c r="H241" s="118">
        <v>10</v>
      </c>
      <c r="I241" s="118">
        <v>25.6</v>
      </c>
      <c r="J241" s="118">
        <v>0</v>
      </c>
      <c r="K241" s="118">
        <v>25.6</v>
      </c>
    </row>
    <row r="242" spans="1:11">
      <c r="A242" s="118" t="s">
        <v>22</v>
      </c>
      <c r="B242" s="118" t="s">
        <v>524</v>
      </c>
      <c r="C242" s="118" t="s">
        <v>525</v>
      </c>
      <c r="D242" s="118" t="s">
        <v>1660</v>
      </c>
      <c r="E242" s="118" t="s">
        <v>35</v>
      </c>
      <c r="F242" s="118" t="s">
        <v>428</v>
      </c>
      <c r="G242" s="118" t="s">
        <v>429</v>
      </c>
      <c r="H242" s="118">
        <v>40</v>
      </c>
      <c r="I242" s="118">
        <v>73.2</v>
      </c>
      <c r="J242" s="118">
        <v>0</v>
      </c>
      <c r="K242" s="118">
        <v>73.2</v>
      </c>
    </row>
    <row r="243" spans="1:11">
      <c r="A243" s="118" t="s">
        <v>22</v>
      </c>
      <c r="B243" s="118" t="s">
        <v>524</v>
      </c>
      <c r="C243" s="118" t="s">
        <v>525</v>
      </c>
      <c r="D243" s="118" t="s">
        <v>1660</v>
      </c>
      <c r="E243" s="118" t="s">
        <v>35</v>
      </c>
      <c r="F243" s="118" t="s">
        <v>430</v>
      </c>
      <c r="G243" s="118" t="s">
        <v>790</v>
      </c>
      <c r="H243" s="118">
        <v>31</v>
      </c>
      <c r="I243" s="118">
        <v>58.28</v>
      </c>
      <c r="J243" s="118">
        <v>0</v>
      </c>
      <c r="K243" s="118">
        <v>58.28</v>
      </c>
    </row>
    <row r="244" spans="1:11">
      <c r="A244" s="118" t="s">
        <v>22</v>
      </c>
      <c r="B244" s="118" t="s">
        <v>524</v>
      </c>
      <c r="C244" s="118" t="s">
        <v>525</v>
      </c>
      <c r="D244" s="118" t="s">
        <v>1660</v>
      </c>
      <c r="E244" s="118" t="s">
        <v>35</v>
      </c>
      <c r="F244" s="118" t="s">
        <v>431</v>
      </c>
      <c r="G244" s="118" t="s">
        <v>432</v>
      </c>
      <c r="H244" s="118">
        <v>68</v>
      </c>
      <c r="I244" s="118">
        <v>76.84</v>
      </c>
      <c r="J244" s="118">
        <v>0</v>
      </c>
      <c r="K244" s="118">
        <v>76.84</v>
      </c>
    </row>
    <row r="245" spans="1:11">
      <c r="A245" s="118" t="s">
        <v>22</v>
      </c>
      <c r="B245" s="118" t="s">
        <v>524</v>
      </c>
      <c r="C245" s="118" t="s">
        <v>525</v>
      </c>
      <c r="D245" s="118" t="s">
        <v>1660</v>
      </c>
      <c r="E245" s="118" t="s">
        <v>35</v>
      </c>
      <c r="F245" s="118" t="s">
        <v>852</v>
      </c>
      <c r="G245" s="118" t="s">
        <v>432</v>
      </c>
      <c r="H245" s="118">
        <v>1</v>
      </c>
      <c r="I245" s="118">
        <v>1.78</v>
      </c>
      <c r="J245" s="118">
        <v>0</v>
      </c>
      <c r="K245" s="118">
        <v>1.78</v>
      </c>
    </row>
    <row r="246" spans="1:11">
      <c r="A246" s="118" t="s">
        <v>22</v>
      </c>
      <c r="B246" s="118" t="s">
        <v>524</v>
      </c>
      <c r="C246" s="118" t="s">
        <v>525</v>
      </c>
      <c r="D246" s="118" t="s">
        <v>1660</v>
      </c>
      <c r="E246" s="118" t="s">
        <v>35</v>
      </c>
      <c r="F246" s="118" t="s">
        <v>433</v>
      </c>
      <c r="G246" s="118" t="s">
        <v>791</v>
      </c>
      <c r="H246" s="118">
        <v>25</v>
      </c>
      <c r="I246" s="118">
        <v>34.5</v>
      </c>
      <c r="J246" s="118">
        <v>0</v>
      </c>
      <c r="K246" s="118">
        <v>34.5</v>
      </c>
    </row>
    <row r="247" spans="1:11">
      <c r="A247" s="118" t="s">
        <v>22</v>
      </c>
      <c r="B247" s="118" t="s">
        <v>524</v>
      </c>
      <c r="C247" s="118" t="s">
        <v>525</v>
      </c>
      <c r="D247" s="118" t="s">
        <v>1660</v>
      </c>
      <c r="E247" s="118" t="s">
        <v>35</v>
      </c>
      <c r="F247" s="118" t="s">
        <v>434</v>
      </c>
      <c r="G247" s="118" t="s">
        <v>793</v>
      </c>
      <c r="H247" s="118">
        <v>35</v>
      </c>
      <c r="I247" s="118">
        <v>48.3</v>
      </c>
      <c r="J247" s="118">
        <v>0</v>
      </c>
      <c r="K247" s="118">
        <v>48.3</v>
      </c>
    </row>
    <row r="248" spans="1:11">
      <c r="A248" s="118" t="s">
        <v>22</v>
      </c>
      <c r="B248" s="118" t="s">
        <v>524</v>
      </c>
      <c r="C248" s="118" t="s">
        <v>525</v>
      </c>
      <c r="D248" s="118" t="s">
        <v>1660</v>
      </c>
      <c r="E248" s="118" t="s">
        <v>35</v>
      </c>
      <c r="F248" s="118" t="s">
        <v>435</v>
      </c>
      <c r="G248" s="118" t="s">
        <v>792</v>
      </c>
      <c r="H248" s="118">
        <v>7</v>
      </c>
      <c r="I248" s="118">
        <v>16.940000000000001</v>
      </c>
      <c r="J248" s="118">
        <v>0</v>
      </c>
      <c r="K248" s="118">
        <v>16.940000000000001</v>
      </c>
    </row>
    <row r="249" spans="1:11">
      <c r="A249" s="118" t="s">
        <v>22</v>
      </c>
      <c r="B249" s="118" t="s">
        <v>524</v>
      </c>
      <c r="C249" s="118" t="s">
        <v>525</v>
      </c>
      <c r="D249" s="118" t="s">
        <v>1660</v>
      </c>
      <c r="E249" s="118" t="s">
        <v>35</v>
      </c>
      <c r="F249" s="118" t="s">
        <v>459</v>
      </c>
      <c r="G249" s="118" t="s">
        <v>800</v>
      </c>
      <c r="H249" s="118">
        <v>5</v>
      </c>
      <c r="I249" s="118">
        <v>12.1</v>
      </c>
      <c r="J249" s="118">
        <v>0</v>
      </c>
      <c r="K249" s="118">
        <v>12.1</v>
      </c>
    </row>
    <row r="250" spans="1:11">
      <c r="A250" s="118" t="s">
        <v>22</v>
      </c>
      <c r="B250" s="118" t="s">
        <v>524</v>
      </c>
      <c r="C250" s="118" t="s">
        <v>525</v>
      </c>
      <c r="D250" s="118" t="s">
        <v>1660</v>
      </c>
      <c r="E250" s="118" t="s">
        <v>35</v>
      </c>
      <c r="F250" s="118" t="s">
        <v>436</v>
      </c>
      <c r="G250" s="118" t="s">
        <v>794</v>
      </c>
      <c r="H250" s="118">
        <v>43</v>
      </c>
      <c r="I250" s="118">
        <v>104.06</v>
      </c>
      <c r="J250" s="118">
        <v>0</v>
      </c>
      <c r="K250" s="118">
        <v>104.06</v>
      </c>
    </row>
    <row r="251" spans="1:11">
      <c r="A251" s="118" t="s">
        <v>22</v>
      </c>
      <c r="B251" s="118" t="s">
        <v>524</v>
      </c>
      <c r="C251" s="118" t="s">
        <v>525</v>
      </c>
      <c r="D251" s="118" t="s">
        <v>1660</v>
      </c>
      <c r="E251" s="118" t="s">
        <v>35</v>
      </c>
      <c r="F251" s="118" t="s">
        <v>302</v>
      </c>
      <c r="G251" s="118" t="s">
        <v>303</v>
      </c>
      <c r="H251" s="118">
        <v>45</v>
      </c>
      <c r="I251" s="118">
        <v>62.1</v>
      </c>
      <c r="J251" s="118">
        <v>0</v>
      </c>
      <c r="K251" s="118">
        <v>62.1</v>
      </c>
    </row>
    <row r="252" spans="1:11">
      <c r="A252" s="118" t="s">
        <v>22</v>
      </c>
      <c r="B252" s="118" t="s">
        <v>524</v>
      </c>
      <c r="C252" s="118" t="s">
        <v>525</v>
      </c>
      <c r="D252" s="118" t="s">
        <v>1660</v>
      </c>
      <c r="E252" s="118" t="s">
        <v>35</v>
      </c>
      <c r="F252" s="118" t="s">
        <v>304</v>
      </c>
      <c r="G252" s="118" t="s">
        <v>305</v>
      </c>
      <c r="H252" s="118">
        <v>42</v>
      </c>
      <c r="I252" s="118">
        <v>57.96</v>
      </c>
      <c r="J252" s="118">
        <v>0</v>
      </c>
      <c r="K252" s="118">
        <v>57.96</v>
      </c>
    </row>
    <row r="253" spans="1:11">
      <c r="A253" s="118" t="s">
        <v>22</v>
      </c>
      <c r="B253" s="118" t="s">
        <v>524</v>
      </c>
      <c r="C253" s="118" t="s">
        <v>525</v>
      </c>
      <c r="D253" s="118" t="s">
        <v>1660</v>
      </c>
      <c r="E253" s="118" t="s">
        <v>35</v>
      </c>
      <c r="F253" s="118" t="s">
        <v>306</v>
      </c>
      <c r="G253" s="118" t="s">
        <v>307</v>
      </c>
      <c r="H253" s="118">
        <v>47</v>
      </c>
      <c r="I253" s="118">
        <v>66.739999999999995</v>
      </c>
      <c r="J253" s="118">
        <v>0</v>
      </c>
      <c r="K253" s="118">
        <v>66.739999999999995</v>
      </c>
    </row>
    <row r="254" spans="1:11">
      <c r="A254" s="118" t="s">
        <v>22</v>
      </c>
      <c r="B254" s="118" t="s">
        <v>524</v>
      </c>
      <c r="C254" s="118" t="s">
        <v>525</v>
      </c>
      <c r="D254" s="118" t="s">
        <v>1660</v>
      </c>
      <c r="E254" s="118" t="s">
        <v>35</v>
      </c>
      <c r="F254" s="118" t="s">
        <v>473</v>
      </c>
      <c r="G254" s="118" t="s">
        <v>474</v>
      </c>
      <c r="H254" s="118">
        <v>7</v>
      </c>
      <c r="I254" s="118">
        <v>9.31</v>
      </c>
      <c r="J254" s="118">
        <v>0</v>
      </c>
      <c r="K254" s="118">
        <v>9.31</v>
      </c>
    </row>
    <row r="255" spans="1:11">
      <c r="A255" s="118" t="s">
        <v>22</v>
      </c>
      <c r="B255" s="118" t="s">
        <v>524</v>
      </c>
      <c r="C255" s="118" t="s">
        <v>525</v>
      </c>
      <c r="D255" s="118" t="s">
        <v>1660</v>
      </c>
      <c r="E255" s="118" t="s">
        <v>35</v>
      </c>
      <c r="F255" s="118" t="s">
        <v>319</v>
      </c>
      <c r="G255" s="118" t="s">
        <v>320</v>
      </c>
      <c r="H255" s="118">
        <v>2</v>
      </c>
      <c r="I255" s="118">
        <v>3.58</v>
      </c>
      <c r="J255" s="118">
        <v>0</v>
      </c>
      <c r="K255" s="118">
        <v>3.58</v>
      </c>
    </row>
    <row r="256" spans="1:11">
      <c r="A256" s="118" t="s">
        <v>22</v>
      </c>
      <c r="B256" s="118" t="s">
        <v>524</v>
      </c>
      <c r="C256" s="118" t="s">
        <v>525</v>
      </c>
      <c r="D256" s="118" t="s">
        <v>1660</v>
      </c>
      <c r="E256" s="118" t="s">
        <v>35</v>
      </c>
      <c r="F256" s="118" t="s">
        <v>494</v>
      </c>
      <c r="G256" s="118" t="s">
        <v>495</v>
      </c>
      <c r="H256" s="118">
        <v>21</v>
      </c>
      <c r="I256" s="118">
        <v>30.24</v>
      </c>
      <c r="J256" s="118">
        <v>0</v>
      </c>
      <c r="K256" s="118">
        <v>30.24</v>
      </c>
    </row>
    <row r="257" spans="1:11">
      <c r="A257" s="118" t="s">
        <v>22</v>
      </c>
      <c r="B257" s="118" t="s">
        <v>524</v>
      </c>
      <c r="C257" s="118" t="s">
        <v>525</v>
      </c>
      <c r="D257" s="118" t="s">
        <v>1660</v>
      </c>
      <c r="E257" s="118" t="s">
        <v>35</v>
      </c>
      <c r="F257" s="118" t="s">
        <v>506</v>
      </c>
      <c r="G257" s="118" t="s">
        <v>507</v>
      </c>
      <c r="H257" s="118">
        <v>8</v>
      </c>
      <c r="I257" s="118">
        <v>21.84</v>
      </c>
      <c r="J257" s="118">
        <v>0</v>
      </c>
      <c r="K257" s="118">
        <v>21.84</v>
      </c>
    </row>
    <row r="258" spans="1:11">
      <c r="A258" s="118" t="s">
        <v>22</v>
      </c>
      <c r="B258" s="118" t="s">
        <v>524</v>
      </c>
      <c r="C258" s="118" t="s">
        <v>525</v>
      </c>
      <c r="D258" s="118" t="s">
        <v>1660</v>
      </c>
      <c r="E258" s="118" t="s">
        <v>35</v>
      </c>
      <c r="F258" s="118" t="s">
        <v>391</v>
      </c>
      <c r="G258" s="118" t="s">
        <v>392</v>
      </c>
      <c r="H258" s="118">
        <v>107</v>
      </c>
      <c r="I258" s="118">
        <v>123.05</v>
      </c>
      <c r="J258" s="118">
        <v>0</v>
      </c>
      <c r="K258" s="118">
        <v>123.05</v>
      </c>
    </row>
    <row r="259" spans="1:11">
      <c r="A259" s="118" t="s">
        <v>22</v>
      </c>
      <c r="B259" s="118" t="s">
        <v>524</v>
      </c>
      <c r="C259" s="118" t="s">
        <v>525</v>
      </c>
      <c r="D259" s="118" t="s">
        <v>1660</v>
      </c>
      <c r="E259" s="118" t="s">
        <v>35</v>
      </c>
      <c r="F259" s="118" t="s">
        <v>853</v>
      </c>
      <c r="G259" s="118" t="s">
        <v>392</v>
      </c>
      <c r="H259" s="118">
        <v>1</v>
      </c>
      <c r="I259" s="118">
        <v>1.85</v>
      </c>
      <c r="J259" s="118">
        <v>0</v>
      </c>
      <c r="K259" s="118">
        <v>1.85</v>
      </c>
    </row>
    <row r="260" spans="1:11">
      <c r="A260" s="118" t="s">
        <v>22</v>
      </c>
      <c r="B260" s="118" t="s">
        <v>524</v>
      </c>
      <c r="C260" s="118" t="s">
        <v>525</v>
      </c>
      <c r="D260" s="118" t="s">
        <v>1660</v>
      </c>
      <c r="E260" s="118" t="s">
        <v>35</v>
      </c>
      <c r="F260" s="118" t="s">
        <v>526</v>
      </c>
      <c r="G260" s="118" t="s">
        <v>527</v>
      </c>
      <c r="H260" s="118">
        <v>3</v>
      </c>
      <c r="I260" s="118">
        <v>19.8</v>
      </c>
      <c r="J260" s="118">
        <v>0</v>
      </c>
      <c r="K260" s="118">
        <v>19.8</v>
      </c>
    </row>
    <row r="261" spans="1:11">
      <c r="A261" s="118" t="s">
        <v>22</v>
      </c>
      <c r="B261" s="118" t="s">
        <v>524</v>
      </c>
      <c r="C261" s="118" t="s">
        <v>525</v>
      </c>
      <c r="D261" s="118" t="s">
        <v>1660</v>
      </c>
      <c r="E261" s="118" t="s">
        <v>35</v>
      </c>
      <c r="F261" s="118" t="s">
        <v>1101</v>
      </c>
      <c r="G261" s="118" t="s">
        <v>1102</v>
      </c>
      <c r="H261" s="118">
        <v>5</v>
      </c>
      <c r="I261" s="118">
        <v>32.9</v>
      </c>
      <c r="J261" s="118">
        <v>0</v>
      </c>
      <c r="K261" s="118">
        <v>32.9</v>
      </c>
    </row>
    <row r="262" spans="1:11">
      <c r="A262" s="118" t="s">
        <v>22</v>
      </c>
      <c r="B262" s="118" t="s">
        <v>524</v>
      </c>
      <c r="C262" s="118" t="s">
        <v>525</v>
      </c>
      <c r="D262" s="118" t="s">
        <v>1660</v>
      </c>
      <c r="E262" s="118" t="s">
        <v>35</v>
      </c>
      <c r="F262" s="118" t="s">
        <v>1103</v>
      </c>
      <c r="G262" s="118" t="s">
        <v>1104</v>
      </c>
      <c r="H262" s="118">
        <v>2</v>
      </c>
      <c r="I262" s="118">
        <v>10.58</v>
      </c>
      <c r="J262" s="118">
        <v>0</v>
      </c>
      <c r="K262" s="118">
        <v>10.58</v>
      </c>
    </row>
    <row r="263" spans="1:11">
      <c r="A263" s="118" t="s">
        <v>22</v>
      </c>
      <c r="B263" s="118" t="s">
        <v>524</v>
      </c>
      <c r="C263" s="118" t="s">
        <v>525</v>
      </c>
      <c r="D263" s="118" t="s">
        <v>1660</v>
      </c>
      <c r="E263" s="118" t="s">
        <v>35</v>
      </c>
      <c r="F263" s="118" t="s">
        <v>437</v>
      </c>
      <c r="G263" s="118" t="s">
        <v>438</v>
      </c>
      <c r="H263" s="118">
        <v>9</v>
      </c>
      <c r="I263" s="118">
        <v>41.31</v>
      </c>
      <c r="J263" s="118">
        <v>0</v>
      </c>
      <c r="K263" s="118">
        <v>41.31</v>
      </c>
    </row>
    <row r="264" spans="1:11">
      <c r="A264" s="118" t="s">
        <v>22</v>
      </c>
      <c r="B264" s="118" t="s">
        <v>524</v>
      </c>
      <c r="C264" s="118" t="s">
        <v>525</v>
      </c>
      <c r="D264" s="118" t="s">
        <v>1660</v>
      </c>
      <c r="E264" s="118" t="s">
        <v>35</v>
      </c>
      <c r="F264" s="118" t="s">
        <v>490</v>
      </c>
      <c r="G264" s="118" t="s">
        <v>809</v>
      </c>
      <c r="H264" s="118">
        <v>11</v>
      </c>
      <c r="I264" s="118">
        <v>55</v>
      </c>
      <c r="J264" s="118">
        <v>0</v>
      </c>
      <c r="K264" s="118">
        <v>55</v>
      </c>
    </row>
    <row r="265" spans="1:11">
      <c r="A265" s="118" t="s">
        <v>22</v>
      </c>
      <c r="B265" s="118" t="s">
        <v>524</v>
      </c>
      <c r="C265" s="118" t="s">
        <v>525</v>
      </c>
      <c r="D265" s="118" t="s">
        <v>1660</v>
      </c>
      <c r="E265" s="118" t="s">
        <v>35</v>
      </c>
      <c r="F265" s="118" t="s">
        <v>475</v>
      </c>
      <c r="G265" s="118" t="s">
        <v>810</v>
      </c>
      <c r="H265" s="118">
        <v>1</v>
      </c>
      <c r="I265" s="118">
        <v>5</v>
      </c>
      <c r="J265" s="118">
        <v>0</v>
      </c>
      <c r="K265" s="118">
        <v>5</v>
      </c>
    </row>
    <row r="266" spans="1:11">
      <c r="A266" s="118" t="s">
        <v>22</v>
      </c>
      <c r="B266" s="118" t="s">
        <v>524</v>
      </c>
      <c r="C266" s="118" t="s">
        <v>525</v>
      </c>
      <c r="D266" s="118" t="s">
        <v>1660</v>
      </c>
      <c r="E266" s="118" t="s">
        <v>35</v>
      </c>
      <c r="F266" s="118" t="s">
        <v>919</v>
      </c>
      <c r="G266" s="118" t="s">
        <v>920</v>
      </c>
      <c r="H266" s="118">
        <v>4</v>
      </c>
      <c r="I266" s="118">
        <v>20</v>
      </c>
      <c r="J266" s="118">
        <v>0</v>
      </c>
      <c r="K266" s="118">
        <v>20</v>
      </c>
    </row>
    <row r="267" spans="1:11">
      <c r="A267" s="118" t="s">
        <v>22</v>
      </c>
      <c r="B267" s="118" t="s">
        <v>524</v>
      </c>
      <c r="C267" s="118" t="s">
        <v>525</v>
      </c>
      <c r="D267" s="118" t="s">
        <v>1660</v>
      </c>
      <c r="E267" s="118" t="s">
        <v>35</v>
      </c>
      <c r="F267" s="118" t="s">
        <v>439</v>
      </c>
      <c r="G267" s="118" t="s">
        <v>440</v>
      </c>
      <c r="H267" s="118">
        <v>7</v>
      </c>
      <c r="I267" s="118">
        <v>20.02</v>
      </c>
      <c r="J267" s="118">
        <v>0</v>
      </c>
      <c r="K267" s="118">
        <v>20.02</v>
      </c>
    </row>
    <row r="268" spans="1:11">
      <c r="A268" s="118" t="s">
        <v>22</v>
      </c>
      <c r="B268" s="118" t="s">
        <v>524</v>
      </c>
      <c r="C268" s="118" t="s">
        <v>525</v>
      </c>
      <c r="D268" s="118" t="s">
        <v>1660</v>
      </c>
      <c r="E268" s="118" t="s">
        <v>35</v>
      </c>
      <c r="F268" s="118" t="s">
        <v>441</v>
      </c>
      <c r="G268" s="118" t="s">
        <v>442</v>
      </c>
      <c r="H268" s="118">
        <v>31</v>
      </c>
      <c r="I268" s="118">
        <v>185.07</v>
      </c>
      <c r="J268" s="118">
        <v>0</v>
      </c>
      <c r="K268" s="118">
        <v>185.07</v>
      </c>
    </row>
    <row r="269" spans="1:11">
      <c r="A269" s="118" t="s">
        <v>22</v>
      </c>
      <c r="B269" s="118" t="s">
        <v>524</v>
      </c>
      <c r="C269" s="118" t="s">
        <v>525</v>
      </c>
      <c r="D269" s="118" t="s">
        <v>1660</v>
      </c>
      <c r="E269" s="118" t="s">
        <v>35</v>
      </c>
      <c r="F269" s="118" t="s">
        <v>308</v>
      </c>
      <c r="G269" s="118" t="s">
        <v>309</v>
      </c>
      <c r="H269" s="118">
        <v>102</v>
      </c>
      <c r="I269" s="118">
        <v>209.1</v>
      </c>
      <c r="J269" s="118">
        <v>0</v>
      </c>
      <c r="K269" s="118">
        <v>209.1</v>
      </c>
    </row>
    <row r="270" spans="1:11">
      <c r="A270" s="118" t="s">
        <v>22</v>
      </c>
      <c r="B270" s="118" t="s">
        <v>524</v>
      </c>
      <c r="C270" s="118" t="s">
        <v>525</v>
      </c>
      <c r="D270" s="118" t="s">
        <v>1660</v>
      </c>
      <c r="E270" s="118" t="s">
        <v>35</v>
      </c>
      <c r="F270" s="118" t="s">
        <v>850</v>
      </c>
      <c r="G270" s="118" t="s">
        <v>309</v>
      </c>
      <c r="H270" s="118">
        <v>1</v>
      </c>
      <c r="I270" s="118">
        <v>2.91</v>
      </c>
      <c r="J270" s="118">
        <v>0</v>
      </c>
      <c r="K270" s="118">
        <v>2.91</v>
      </c>
    </row>
    <row r="271" spans="1:11">
      <c r="A271" s="118" t="s">
        <v>22</v>
      </c>
      <c r="B271" s="118" t="s">
        <v>524</v>
      </c>
      <c r="C271" s="118" t="s">
        <v>525</v>
      </c>
      <c r="D271" s="118" t="s">
        <v>1660</v>
      </c>
      <c r="E271" s="118" t="s">
        <v>35</v>
      </c>
      <c r="F271" s="118" t="s">
        <v>443</v>
      </c>
      <c r="G271" s="118" t="s">
        <v>444</v>
      </c>
      <c r="H271" s="118">
        <v>11</v>
      </c>
      <c r="I271" s="118">
        <v>22.55</v>
      </c>
      <c r="J271" s="118">
        <v>0</v>
      </c>
      <c r="K271" s="118">
        <v>22.55</v>
      </c>
    </row>
    <row r="272" spans="1:11">
      <c r="A272" s="118" t="s">
        <v>22</v>
      </c>
      <c r="B272" s="118" t="s">
        <v>524</v>
      </c>
      <c r="C272" s="118" t="s">
        <v>525</v>
      </c>
      <c r="D272" s="118" t="s">
        <v>1660</v>
      </c>
      <c r="E272" s="118" t="s">
        <v>35</v>
      </c>
      <c r="F272" s="118" t="s">
        <v>1851</v>
      </c>
      <c r="G272" s="118" t="s">
        <v>1852</v>
      </c>
      <c r="H272" s="118">
        <v>1</v>
      </c>
      <c r="I272" s="118">
        <v>16.600000000000001</v>
      </c>
      <c r="J272" s="118">
        <v>0</v>
      </c>
      <c r="K272" s="118">
        <v>16.600000000000001</v>
      </c>
    </row>
    <row r="273" spans="1:11">
      <c r="A273" s="118" t="s">
        <v>22</v>
      </c>
      <c r="B273" s="118" t="s">
        <v>524</v>
      </c>
      <c r="C273" s="118" t="s">
        <v>525</v>
      </c>
      <c r="D273" s="118" t="s">
        <v>1660</v>
      </c>
      <c r="E273" s="118" t="s">
        <v>35</v>
      </c>
      <c r="F273" s="118" t="s">
        <v>445</v>
      </c>
      <c r="G273" s="118" t="s">
        <v>446</v>
      </c>
      <c r="H273" s="118">
        <v>93</v>
      </c>
      <c r="I273" s="118">
        <v>406.46999999999997</v>
      </c>
      <c r="J273" s="118">
        <v>0</v>
      </c>
      <c r="K273" s="118">
        <v>406.46999999999997</v>
      </c>
    </row>
    <row r="274" spans="1:11">
      <c r="A274" s="118" t="s">
        <v>22</v>
      </c>
      <c r="B274" s="118" t="s">
        <v>524</v>
      </c>
      <c r="C274" s="118" t="s">
        <v>525</v>
      </c>
      <c r="D274" s="118" t="s">
        <v>1660</v>
      </c>
      <c r="E274" s="118" t="s">
        <v>35</v>
      </c>
      <c r="F274" s="118" t="s">
        <v>447</v>
      </c>
      <c r="G274" s="118" t="s">
        <v>448</v>
      </c>
      <c r="H274" s="118">
        <v>17</v>
      </c>
      <c r="I274" s="118">
        <v>89.08</v>
      </c>
      <c r="J274" s="118">
        <v>0</v>
      </c>
      <c r="K274" s="118">
        <v>89.08</v>
      </c>
    </row>
    <row r="275" spans="1:11">
      <c r="A275" s="118" t="s">
        <v>22</v>
      </c>
      <c r="B275" s="118" t="s">
        <v>524</v>
      </c>
      <c r="C275" s="118" t="s">
        <v>525</v>
      </c>
      <c r="D275" s="118" t="s">
        <v>1660</v>
      </c>
      <c r="E275" s="118" t="s">
        <v>35</v>
      </c>
      <c r="F275" s="118" t="s">
        <v>1053</v>
      </c>
      <c r="G275" s="118" t="s">
        <v>1054</v>
      </c>
      <c r="H275" s="118">
        <v>3</v>
      </c>
      <c r="I275" s="118">
        <v>15.72</v>
      </c>
      <c r="J275" s="118">
        <v>0</v>
      </c>
      <c r="K275" s="118">
        <v>15.72</v>
      </c>
    </row>
    <row r="276" spans="1:11">
      <c r="A276" s="118" t="s">
        <v>22</v>
      </c>
      <c r="B276" s="118" t="s">
        <v>524</v>
      </c>
      <c r="C276" s="118" t="s">
        <v>525</v>
      </c>
      <c r="D276" s="118" t="s">
        <v>1660</v>
      </c>
      <c r="E276" s="118" t="s">
        <v>35</v>
      </c>
      <c r="F276" s="118" t="s">
        <v>496</v>
      </c>
      <c r="G276" s="118" t="s">
        <v>497</v>
      </c>
      <c r="H276" s="118">
        <v>9</v>
      </c>
      <c r="I276" s="118">
        <v>47.16</v>
      </c>
      <c r="J276" s="118">
        <v>0</v>
      </c>
      <c r="K276" s="118">
        <v>47.16</v>
      </c>
    </row>
    <row r="277" spans="1:11">
      <c r="A277" s="118" t="s">
        <v>22</v>
      </c>
      <c r="B277" s="118" t="s">
        <v>524</v>
      </c>
      <c r="C277" s="118" t="s">
        <v>525</v>
      </c>
      <c r="D277" s="118" t="s">
        <v>1660</v>
      </c>
      <c r="E277" s="118" t="s">
        <v>35</v>
      </c>
      <c r="F277" s="118" t="s">
        <v>1049</v>
      </c>
      <c r="G277" s="118" t="s">
        <v>1050</v>
      </c>
      <c r="H277" s="118">
        <v>7</v>
      </c>
      <c r="I277" s="118">
        <v>35.700000000000003</v>
      </c>
      <c r="J277" s="118">
        <v>0</v>
      </c>
      <c r="K277" s="118">
        <v>35.700000000000003</v>
      </c>
    </row>
    <row r="278" spans="1:11">
      <c r="A278" s="118" t="s">
        <v>22</v>
      </c>
      <c r="B278" s="118" t="s">
        <v>524</v>
      </c>
      <c r="C278" s="118" t="s">
        <v>525</v>
      </c>
      <c r="D278" s="118" t="s">
        <v>1660</v>
      </c>
      <c r="E278" s="118" t="s">
        <v>35</v>
      </c>
      <c r="F278" s="118" t="s">
        <v>1055</v>
      </c>
      <c r="G278" s="118" t="s">
        <v>1056</v>
      </c>
      <c r="H278" s="118">
        <v>5</v>
      </c>
      <c r="I278" s="118">
        <v>25.5</v>
      </c>
      <c r="J278" s="118">
        <v>0</v>
      </c>
      <c r="K278" s="118">
        <v>25.5</v>
      </c>
    </row>
    <row r="279" spans="1:11">
      <c r="A279" s="118" t="s">
        <v>22</v>
      </c>
      <c r="B279" s="118" t="s">
        <v>524</v>
      </c>
      <c r="C279" s="118" t="s">
        <v>525</v>
      </c>
      <c r="D279" s="118" t="s">
        <v>1660</v>
      </c>
      <c r="E279" s="118" t="s">
        <v>35</v>
      </c>
      <c r="F279" s="118" t="s">
        <v>1051</v>
      </c>
      <c r="G279" s="118" t="s">
        <v>1052</v>
      </c>
      <c r="H279" s="118">
        <v>8</v>
      </c>
      <c r="I279" s="118">
        <v>43.36</v>
      </c>
      <c r="J279" s="118">
        <v>0</v>
      </c>
      <c r="K279" s="118">
        <v>43.36</v>
      </c>
    </row>
    <row r="280" spans="1:11">
      <c r="A280" s="118" t="s">
        <v>22</v>
      </c>
      <c r="B280" s="118" t="s">
        <v>524</v>
      </c>
      <c r="C280" s="118" t="s">
        <v>525</v>
      </c>
      <c r="D280" s="118" t="s">
        <v>1660</v>
      </c>
      <c r="E280" s="118" t="s">
        <v>35</v>
      </c>
      <c r="F280" s="118" t="s">
        <v>508</v>
      </c>
      <c r="G280" s="118" t="s">
        <v>509</v>
      </c>
      <c r="H280" s="118">
        <v>4</v>
      </c>
      <c r="I280" s="118">
        <v>21.48</v>
      </c>
      <c r="J280" s="118">
        <v>0</v>
      </c>
      <c r="K280" s="118">
        <v>21.48</v>
      </c>
    </row>
    <row r="281" spans="1:11">
      <c r="A281" s="118" t="s">
        <v>22</v>
      </c>
      <c r="B281" s="118" t="s">
        <v>524</v>
      </c>
      <c r="C281" s="118" t="s">
        <v>525</v>
      </c>
      <c r="D281" s="118" t="s">
        <v>1660</v>
      </c>
      <c r="E281" s="118" t="s">
        <v>35</v>
      </c>
      <c r="F281" s="118" t="s">
        <v>510</v>
      </c>
      <c r="G281" s="118" t="s">
        <v>511</v>
      </c>
      <c r="H281" s="118">
        <v>4</v>
      </c>
      <c r="I281" s="118">
        <v>21.48</v>
      </c>
      <c r="J281" s="118">
        <v>0</v>
      </c>
      <c r="K281" s="118">
        <v>21.48</v>
      </c>
    </row>
    <row r="282" spans="1:11">
      <c r="A282" s="118" t="s">
        <v>22</v>
      </c>
      <c r="B282" s="118" t="s">
        <v>524</v>
      </c>
      <c r="C282" s="118" t="s">
        <v>525</v>
      </c>
      <c r="D282" s="118" t="s">
        <v>1660</v>
      </c>
      <c r="E282" s="118" t="s">
        <v>35</v>
      </c>
      <c r="F282" s="118" t="s">
        <v>937</v>
      </c>
      <c r="G282" s="118" t="s">
        <v>938</v>
      </c>
      <c r="H282" s="118">
        <v>2</v>
      </c>
      <c r="I282" s="118">
        <v>11.2</v>
      </c>
      <c r="J282" s="118">
        <v>0</v>
      </c>
      <c r="K282" s="118">
        <v>11.2</v>
      </c>
    </row>
    <row r="283" spans="1:11">
      <c r="A283" s="118" t="s">
        <v>22</v>
      </c>
      <c r="B283" s="118" t="s">
        <v>524</v>
      </c>
      <c r="C283" s="118" t="s">
        <v>525</v>
      </c>
      <c r="D283" s="118" t="s">
        <v>1660</v>
      </c>
      <c r="E283" s="118" t="s">
        <v>35</v>
      </c>
      <c r="F283" s="118" t="s">
        <v>1057</v>
      </c>
      <c r="G283" s="118" t="s">
        <v>1058</v>
      </c>
      <c r="H283" s="118">
        <v>3</v>
      </c>
      <c r="I283" s="118">
        <v>18.03</v>
      </c>
      <c r="J283" s="118">
        <v>0</v>
      </c>
      <c r="K283" s="118">
        <v>18.03</v>
      </c>
    </row>
    <row r="284" spans="1:11">
      <c r="A284" s="118" t="s">
        <v>22</v>
      </c>
      <c r="B284" s="118" t="s">
        <v>524</v>
      </c>
      <c r="C284" s="118" t="s">
        <v>525</v>
      </c>
      <c r="D284" s="118" t="s">
        <v>1660</v>
      </c>
      <c r="E284" s="118" t="s">
        <v>35</v>
      </c>
      <c r="F284" s="118" t="s">
        <v>528</v>
      </c>
      <c r="G284" s="118" t="s">
        <v>529</v>
      </c>
      <c r="H284" s="118">
        <v>1</v>
      </c>
      <c r="I284" s="118">
        <v>7.25</v>
      </c>
      <c r="J284" s="118">
        <v>0</v>
      </c>
      <c r="K284" s="118">
        <v>7.25</v>
      </c>
    </row>
    <row r="285" spans="1:11">
      <c r="A285" s="118" t="s">
        <v>22</v>
      </c>
      <c r="B285" s="118" t="s">
        <v>524</v>
      </c>
      <c r="C285" s="118" t="s">
        <v>525</v>
      </c>
      <c r="D285" s="118" t="s">
        <v>1660</v>
      </c>
      <c r="E285" s="118" t="s">
        <v>35</v>
      </c>
      <c r="F285" s="118" t="s">
        <v>498</v>
      </c>
      <c r="G285" s="118" t="s">
        <v>499</v>
      </c>
      <c r="H285" s="118">
        <v>9</v>
      </c>
      <c r="I285" s="118">
        <v>43.65</v>
      </c>
      <c r="J285" s="118">
        <v>0</v>
      </c>
      <c r="K285" s="118">
        <v>43.65</v>
      </c>
    </row>
    <row r="286" spans="1:11">
      <c r="A286" s="118" t="s">
        <v>22</v>
      </c>
      <c r="B286" s="118" t="s">
        <v>524</v>
      </c>
      <c r="C286" s="118" t="s">
        <v>525</v>
      </c>
      <c r="D286" s="118" t="s">
        <v>1660</v>
      </c>
      <c r="E286" s="118" t="s">
        <v>35</v>
      </c>
      <c r="F286" s="118" t="s">
        <v>491</v>
      </c>
      <c r="G286" s="118" t="s">
        <v>492</v>
      </c>
      <c r="H286" s="118">
        <v>9</v>
      </c>
      <c r="I286" s="118">
        <v>66.510000000000005</v>
      </c>
      <c r="J286" s="118">
        <v>0</v>
      </c>
      <c r="K286" s="118">
        <v>66.510000000000005</v>
      </c>
    </row>
    <row r="287" spans="1:11">
      <c r="A287" s="118" t="s">
        <v>22</v>
      </c>
      <c r="B287" s="118" t="s">
        <v>524</v>
      </c>
      <c r="C287" s="118" t="s">
        <v>525</v>
      </c>
      <c r="D287" s="118" t="s">
        <v>1660</v>
      </c>
      <c r="E287" s="118" t="s">
        <v>35</v>
      </c>
      <c r="F287" s="118" t="s">
        <v>520</v>
      </c>
      <c r="G287" s="118" t="s">
        <v>521</v>
      </c>
      <c r="H287" s="118">
        <v>3</v>
      </c>
      <c r="I287" s="118">
        <v>17.82</v>
      </c>
      <c r="J287" s="118">
        <v>0</v>
      </c>
      <c r="K287" s="118">
        <v>17.82</v>
      </c>
    </row>
    <row r="288" spans="1:11">
      <c r="A288" s="118" t="s">
        <v>22</v>
      </c>
      <c r="B288" s="118" t="s">
        <v>524</v>
      </c>
      <c r="C288" s="118" t="s">
        <v>525</v>
      </c>
      <c r="D288" s="118" t="s">
        <v>1660</v>
      </c>
      <c r="E288" s="118" t="s">
        <v>35</v>
      </c>
      <c r="F288" s="118" t="s">
        <v>493</v>
      </c>
      <c r="G288" s="118" t="s">
        <v>1243</v>
      </c>
      <c r="H288" s="118">
        <v>15</v>
      </c>
      <c r="I288" s="118">
        <v>109.95</v>
      </c>
      <c r="J288" s="118">
        <v>0</v>
      </c>
      <c r="K288" s="118">
        <v>109.95</v>
      </c>
    </row>
    <row r="289" spans="1:11">
      <c r="A289" s="118" t="s">
        <v>22</v>
      </c>
      <c r="B289" s="118" t="s">
        <v>524</v>
      </c>
      <c r="C289" s="118" t="s">
        <v>525</v>
      </c>
      <c r="D289" s="118" t="s">
        <v>1660</v>
      </c>
      <c r="E289" s="118" t="s">
        <v>35</v>
      </c>
      <c r="F289" s="118" t="s">
        <v>310</v>
      </c>
      <c r="G289" s="118" t="s">
        <v>1249</v>
      </c>
      <c r="H289" s="118">
        <v>3</v>
      </c>
      <c r="I289" s="118">
        <v>18.09</v>
      </c>
      <c r="J289" s="118">
        <v>0</v>
      </c>
      <c r="K289" s="118">
        <v>18.09</v>
      </c>
    </row>
    <row r="290" spans="1:11">
      <c r="A290" s="118" t="s">
        <v>22</v>
      </c>
      <c r="B290" s="118" t="s">
        <v>524</v>
      </c>
      <c r="C290" s="118" t="s">
        <v>525</v>
      </c>
      <c r="D290" s="118" t="s">
        <v>1660</v>
      </c>
      <c r="E290" s="118" t="s">
        <v>35</v>
      </c>
      <c r="F290" s="118" t="s">
        <v>478</v>
      </c>
      <c r="G290" s="118" t="s">
        <v>1244</v>
      </c>
      <c r="H290" s="118">
        <v>3</v>
      </c>
      <c r="I290" s="118">
        <v>18.989999999999998</v>
      </c>
      <c r="J290" s="118">
        <v>0</v>
      </c>
      <c r="K290" s="118">
        <v>18.989999999999998</v>
      </c>
    </row>
    <row r="291" spans="1:11">
      <c r="A291" s="118" t="s">
        <v>22</v>
      </c>
      <c r="B291" s="118" t="s">
        <v>524</v>
      </c>
      <c r="C291" s="118" t="s">
        <v>525</v>
      </c>
      <c r="D291" s="118" t="s">
        <v>1660</v>
      </c>
      <c r="E291" s="118" t="s">
        <v>35</v>
      </c>
      <c r="F291" s="118" t="s">
        <v>1853</v>
      </c>
      <c r="G291" s="118" t="s">
        <v>1854</v>
      </c>
      <c r="H291" s="118">
        <v>1</v>
      </c>
      <c r="I291" s="118">
        <v>10.01</v>
      </c>
      <c r="J291" s="118">
        <v>0</v>
      </c>
      <c r="K291" s="118">
        <v>10.01</v>
      </c>
    </row>
    <row r="292" spans="1:11">
      <c r="A292" s="118" t="s">
        <v>22</v>
      </c>
      <c r="B292" s="118" t="s">
        <v>524</v>
      </c>
      <c r="C292" s="118" t="s">
        <v>525</v>
      </c>
      <c r="D292" s="118" t="s">
        <v>1660</v>
      </c>
      <c r="E292" s="118" t="s">
        <v>35</v>
      </c>
      <c r="F292" s="118" t="s">
        <v>869</v>
      </c>
      <c r="G292" s="118" t="s">
        <v>870</v>
      </c>
      <c r="H292" s="118">
        <v>5</v>
      </c>
      <c r="I292" s="118">
        <v>54.45</v>
      </c>
      <c r="J292" s="118">
        <v>0</v>
      </c>
      <c r="K292" s="118">
        <v>54.45</v>
      </c>
    </row>
    <row r="293" spans="1:11">
      <c r="A293" s="118" t="s">
        <v>22</v>
      </c>
      <c r="B293" s="118" t="s">
        <v>524</v>
      </c>
      <c r="C293" s="118" t="s">
        <v>525</v>
      </c>
      <c r="D293" s="118" t="s">
        <v>1660</v>
      </c>
      <c r="E293" s="118" t="s">
        <v>35</v>
      </c>
      <c r="F293" s="118" t="s">
        <v>1173</v>
      </c>
      <c r="G293" s="118" t="s">
        <v>1174</v>
      </c>
      <c r="H293" s="118">
        <v>2</v>
      </c>
      <c r="I293" s="118">
        <v>15.02</v>
      </c>
      <c r="J293" s="118">
        <v>0</v>
      </c>
      <c r="K293" s="118">
        <v>15.02</v>
      </c>
    </row>
    <row r="294" spans="1:11">
      <c r="A294" s="118" t="s">
        <v>22</v>
      </c>
      <c r="B294" s="118" t="s">
        <v>524</v>
      </c>
      <c r="C294" s="118" t="s">
        <v>525</v>
      </c>
      <c r="D294" s="118" t="s">
        <v>1660</v>
      </c>
      <c r="E294" s="118" t="s">
        <v>35</v>
      </c>
      <c r="F294" s="118" t="s">
        <v>449</v>
      </c>
      <c r="G294" s="118" t="s">
        <v>450</v>
      </c>
      <c r="H294" s="118">
        <v>5</v>
      </c>
      <c r="I294" s="118">
        <v>13.15</v>
      </c>
      <c r="J294" s="118">
        <v>0</v>
      </c>
      <c r="K294" s="118">
        <v>13.15</v>
      </c>
    </row>
    <row r="295" spans="1:11">
      <c r="A295" s="118" t="s">
        <v>22</v>
      </c>
      <c r="B295" s="118" t="s">
        <v>524</v>
      </c>
      <c r="C295" s="118" t="s">
        <v>525</v>
      </c>
      <c r="D295" s="118" t="s">
        <v>1660</v>
      </c>
      <c r="E295" s="118" t="s">
        <v>35</v>
      </c>
      <c r="F295" s="118" t="s">
        <v>460</v>
      </c>
      <c r="G295" s="118" t="s">
        <v>801</v>
      </c>
      <c r="H295" s="118">
        <v>3</v>
      </c>
      <c r="I295" s="118">
        <v>14.31</v>
      </c>
      <c r="J295" s="118">
        <v>0</v>
      </c>
      <c r="K295" s="118">
        <v>14.31</v>
      </c>
    </row>
    <row r="296" spans="1:11">
      <c r="A296" s="118" t="s">
        <v>22</v>
      </c>
      <c r="B296" s="118" t="s">
        <v>524</v>
      </c>
      <c r="C296" s="118" t="s">
        <v>525</v>
      </c>
      <c r="D296" s="118" t="s">
        <v>1660</v>
      </c>
      <c r="E296" s="118" t="s">
        <v>35</v>
      </c>
      <c r="F296" s="118" t="s">
        <v>1855</v>
      </c>
      <c r="G296" s="118" t="s">
        <v>1856</v>
      </c>
      <c r="H296" s="118">
        <v>1</v>
      </c>
      <c r="I296" s="118">
        <v>16.36</v>
      </c>
      <c r="J296" s="118">
        <v>0</v>
      </c>
      <c r="K296" s="118">
        <v>16.36</v>
      </c>
    </row>
    <row r="297" spans="1:11">
      <c r="A297" s="118" t="s">
        <v>22</v>
      </c>
      <c r="B297" s="118" t="s">
        <v>524</v>
      </c>
      <c r="C297" s="118" t="s">
        <v>525</v>
      </c>
      <c r="D297" s="118" t="s">
        <v>1660</v>
      </c>
      <c r="E297" s="118" t="s">
        <v>35</v>
      </c>
      <c r="F297" s="118" t="s">
        <v>1857</v>
      </c>
      <c r="G297" s="118" t="s">
        <v>1858</v>
      </c>
      <c r="H297" s="118">
        <v>1</v>
      </c>
      <c r="I297" s="118">
        <v>8.73</v>
      </c>
      <c r="J297" s="118">
        <v>0</v>
      </c>
      <c r="K297" s="118">
        <v>8.73</v>
      </c>
    </row>
    <row r="298" spans="1:11">
      <c r="A298" s="118" t="s">
        <v>22</v>
      </c>
      <c r="B298" s="118" t="s">
        <v>524</v>
      </c>
      <c r="C298" s="118" t="s">
        <v>525</v>
      </c>
      <c r="D298" s="118" t="s">
        <v>1660</v>
      </c>
      <c r="E298" s="118" t="s">
        <v>35</v>
      </c>
      <c r="F298" s="118" t="s">
        <v>1859</v>
      </c>
      <c r="G298" s="118" t="s">
        <v>1860</v>
      </c>
      <c r="H298" s="118">
        <v>1</v>
      </c>
      <c r="I298" s="118">
        <v>7.51</v>
      </c>
      <c r="J298" s="118">
        <v>0</v>
      </c>
      <c r="K298" s="118">
        <v>7.51</v>
      </c>
    </row>
    <row r="299" spans="1:11">
      <c r="A299" s="118" t="s">
        <v>22</v>
      </c>
      <c r="B299" s="118" t="s">
        <v>524</v>
      </c>
      <c r="C299" s="118" t="s">
        <v>525</v>
      </c>
      <c r="D299" s="118" t="s">
        <v>1660</v>
      </c>
      <c r="E299" s="118" t="s">
        <v>35</v>
      </c>
      <c r="F299" s="118" t="s">
        <v>500</v>
      </c>
      <c r="G299" s="118" t="s">
        <v>501</v>
      </c>
      <c r="H299" s="118">
        <v>4</v>
      </c>
      <c r="I299" s="118">
        <v>30.56</v>
      </c>
      <c r="J299" s="118">
        <v>0</v>
      </c>
      <c r="K299" s="118">
        <v>30.56</v>
      </c>
    </row>
    <row r="300" spans="1:11">
      <c r="A300" s="118" t="s">
        <v>22</v>
      </c>
      <c r="B300" s="118" t="s">
        <v>524</v>
      </c>
      <c r="C300" s="118" t="s">
        <v>525</v>
      </c>
      <c r="D300" s="118" t="s">
        <v>1660</v>
      </c>
      <c r="E300" s="118" t="s">
        <v>35</v>
      </c>
      <c r="F300" s="118" t="s">
        <v>502</v>
      </c>
      <c r="G300" s="118" t="s">
        <v>503</v>
      </c>
      <c r="H300" s="118">
        <v>4</v>
      </c>
      <c r="I300" s="118">
        <v>30.56</v>
      </c>
      <c r="J300" s="118">
        <v>0</v>
      </c>
      <c r="K300" s="118">
        <v>30.56</v>
      </c>
    </row>
    <row r="301" spans="1:11">
      <c r="A301" s="118" t="s">
        <v>22</v>
      </c>
      <c r="B301" s="118" t="s">
        <v>524</v>
      </c>
      <c r="C301" s="118" t="s">
        <v>525</v>
      </c>
      <c r="D301" s="118" t="s">
        <v>1660</v>
      </c>
      <c r="E301" s="118" t="s">
        <v>35</v>
      </c>
      <c r="F301" s="118" t="s">
        <v>1325</v>
      </c>
      <c r="G301" s="118" t="s">
        <v>1326</v>
      </c>
      <c r="H301" s="118">
        <v>1</v>
      </c>
      <c r="I301" s="118">
        <v>12.74</v>
      </c>
      <c r="J301" s="118">
        <v>0</v>
      </c>
      <c r="K301" s="118">
        <v>12.74</v>
      </c>
    </row>
    <row r="302" spans="1:11">
      <c r="A302" s="118" t="s">
        <v>22</v>
      </c>
      <c r="B302" s="118" t="s">
        <v>524</v>
      </c>
      <c r="C302" s="118" t="s">
        <v>525</v>
      </c>
      <c r="D302" s="118" t="s">
        <v>1660</v>
      </c>
      <c r="E302" s="118" t="s">
        <v>35</v>
      </c>
      <c r="F302" s="118" t="s">
        <v>1327</v>
      </c>
      <c r="G302" s="118" t="s">
        <v>1328</v>
      </c>
      <c r="H302" s="118">
        <v>1</v>
      </c>
      <c r="I302" s="118">
        <v>12.74</v>
      </c>
      <c r="J302" s="118">
        <v>0</v>
      </c>
      <c r="K302" s="118">
        <v>12.74</v>
      </c>
    </row>
    <row r="303" spans="1:11">
      <c r="A303" s="118" t="s">
        <v>22</v>
      </c>
      <c r="B303" s="118" t="s">
        <v>524</v>
      </c>
      <c r="C303" s="118" t="s">
        <v>525</v>
      </c>
      <c r="D303" s="118" t="s">
        <v>1660</v>
      </c>
      <c r="E303" s="118" t="s">
        <v>35</v>
      </c>
      <c r="F303" s="118" t="s">
        <v>461</v>
      </c>
      <c r="G303" s="118" t="s">
        <v>462</v>
      </c>
      <c r="H303" s="118">
        <v>7</v>
      </c>
      <c r="I303" s="118">
        <v>29.75</v>
      </c>
      <c r="J303" s="118">
        <v>0</v>
      </c>
      <c r="K303" s="118">
        <v>29.75</v>
      </c>
    </row>
    <row r="304" spans="1:11">
      <c r="A304" s="118" t="s">
        <v>22</v>
      </c>
      <c r="B304" s="118" t="s">
        <v>524</v>
      </c>
      <c r="C304" s="118" t="s">
        <v>525</v>
      </c>
      <c r="D304" s="118" t="s">
        <v>1660</v>
      </c>
      <c r="E304" s="118" t="s">
        <v>35</v>
      </c>
      <c r="F304" s="118" t="s">
        <v>1835</v>
      </c>
      <c r="G304" s="118" t="s">
        <v>1836</v>
      </c>
      <c r="H304" s="118">
        <v>1</v>
      </c>
      <c r="I304" s="118">
        <v>15.08</v>
      </c>
      <c r="J304" s="118">
        <v>0</v>
      </c>
      <c r="K304" s="118">
        <v>15.08</v>
      </c>
    </row>
    <row r="305" spans="1:11">
      <c r="A305" s="118" t="s">
        <v>22</v>
      </c>
      <c r="B305" s="118" t="s">
        <v>524</v>
      </c>
      <c r="C305" s="118" t="s">
        <v>525</v>
      </c>
      <c r="D305" s="118" t="s">
        <v>1660</v>
      </c>
      <c r="E305" s="118" t="s">
        <v>35</v>
      </c>
      <c r="F305" s="118" t="s">
        <v>479</v>
      </c>
      <c r="G305" s="118" t="s">
        <v>480</v>
      </c>
      <c r="H305" s="118">
        <v>6</v>
      </c>
      <c r="I305" s="118">
        <v>43.2</v>
      </c>
      <c r="J305" s="118">
        <v>0</v>
      </c>
      <c r="K305" s="118">
        <v>43.2</v>
      </c>
    </row>
    <row r="306" spans="1:11">
      <c r="A306" s="118" t="s">
        <v>22</v>
      </c>
      <c r="B306" s="118" t="s">
        <v>524</v>
      </c>
      <c r="C306" s="118" t="s">
        <v>525</v>
      </c>
      <c r="D306" s="118" t="s">
        <v>1660</v>
      </c>
      <c r="E306" s="118" t="s">
        <v>35</v>
      </c>
      <c r="F306" s="118" t="s">
        <v>451</v>
      </c>
      <c r="G306" s="118" t="s">
        <v>452</v>
      </c>
      <c r="H306" s="118">
        <v>7</v>
      </c>
      <c r="I306" s="118">
        <v>52.92</v>
      </c>
      <c r="J306" s="118">
        <v>0</v>
      </c>
      <c r="K306" s="118">
        <v>52.92</v>
      </c>
    </row>
    <row r="307" spans="1:11">
      <c r="A307" s="118" t="s">
        <v>22</v>
      </c>
      <c r="B307" s="118" t="s">
        <v>524</v>
      </c>
      <c r="C307" s="118" t="s">
        <v>525</v>
      </c>
      <c r="D307" s="118" t="s">
        <v>1660</v>
      </c>
      <c r="E307" s="118" t="s">
        <v>35</v>
      </c>
      <c r="F307" s="118" t="s">
        <v>1417</v>
      </c>
      <c r="G307" s="118" t="s">
        <v>1418</v>
      </c>
      <c r="H307" s="118">
        <v>2</v>
      </c>
      <c r="I307" s="118">
        <v>28.9</v>
      </c>
      <c r="J307" s="118">
        <v>0</v>
      </c>
      <c r="K307" s="118">
        <v>28.9</v>
      </c>
    </row>
    <row r="308" spans="1:11">
      <c r="A308" s="118" t="s">
        <v>22</v>
      </c>
      <c r="B308" s="118" t="s">
        <v>524</v>
      </c>
      <c r="C308" s="118" t="s">
        <v>525</v>
      </c>
      <c r="D308" s="118" t="s">
        <v>1660</v>
      </c>
      <c r="E308" s="118" t="s">
        <v>35</v>
      </c>
      <c r="F308" s="118" t="s">
        <v>530</v>
      </c>
      <c r="G308" s="118" t="s">
        <v>811</v>
      </c>
      <c r="H308" s="118">
        <v>1</v>
      </c>
      <c r="I308" s="118">
        <v>11.67</v>
      </c>
      <c r="J308" s="118">
        <v>0</v>
      </c>
      <c r="K308" s="118">
        <v>11.67</v>
      </c>
    </row>
    <row r="309" spans="1:11">
      <c r="A309" s="118" t="s">
        <v>22</v>
      </c>
      <c r="B309" s="118" t="s">
        <v>524</v>
      </c>
      <c r="C309" s="118" t="s">
        <v>525</v>
      </c>
      <c r="D309" s="118" t="s">
        <v>1660</v>
      </c>
      <c r="E309" s="118" t="s">
        <v>35</v>
      </c>
      <c r="F309" s="118" t="s">
        <v>481</v>
      </c>
      <c r="G309" s="118" t="s">
        <v>806</v>
      </c>
      <c r="H309" s="118">
        <v>12</v>
      </c>
      <c r="I309" s="118">
        <v>138.12</v>
      </c>
      <c r="J309" s="118">
        <v>0</v>
      </c>
      <c r="K309" s="118">
        <v>138.12</v>
      </c>
    </row>
    <row r="310" spans="1:11">
      <c r="A310" s="118" t="s">
        <v>22</v>
      </c>
      <c r="B310" s="118" t="s">
        <v>524</v>
      </c>
      <c r="C310" s="118" t="s">
        <v>525</v>
      </c>
      <c r="D310" s="118" t="s">
        <v>1660</v>
      </c>
      <c r="E310" s="118" t="s">
        <v>35</v>
      </c>
      <c r="F310" s="118" t="s">
        <v>1590</v>
      </c>
      <c r="G310" s="118" t="s">
        <v>1591</v>
      </c>
      <c r="H310" s="118">
        <v>4</v>
      </c>
      <c r="I310" s="118">
        <v>35.4</v>
      </c>
      <c r="J310" s="118">
        <v>0</v>
      </c>
      <c r="K310" s="118">
        <v>35.4</v>
      </c>
    </row>
    <row r="311" spans="1:11">
      <c r="A311" s="118" t="s">
        <v>22</v>
      </c>
      <c r="B311" s="118" t="s">
        <v>524</v>
      </c>
      <c r="C311" s="118" t="s">
        <v>525</v>
      </c>
      <c r="D311" s="118" t="s">
        <v>1660</v>
      </c>
      <c r="E311" s="118" t="s">
        <v>35</v>
      </c>
      <c r="F311" s="118" t="s">
        <v>1861</v>
      </c>
      <c r="G311" s="118" t="s">
        <v>1862</v>
      </c>
      <c r="H311" s="118">
        <v>2</v>
      </c>
      <c r="I311" s="118">
        <v>18.88</v>
      </c>
      <c r="J311" s="118">
        <v>0</v>
      </c>
      <c r="K311" s="118">
        <v>18.88</v>
      </c>
    </row>
    <row r="312" spans="1:11">
      <c r="A312" s="118" t="s">
        <v>22</v>
      </c>
      <c r="B312" s="118" t="s">
        <v>524</v>
      </c>
      <c r="C312" s="118" t="s">
        <v>525</v>
      </c>
      <c r="D312" s="118" t="s">
        <v>1660</v>
      </c>
      <c r="E312" s="118" t="s">
        <v>35</v>
      </c>
      <c r="F312" s="118" t="s">
        <v>512</v>
      </c>
      <c r="G312" s="118" t="s">
        <v>513</v>
      </c>
      <c r="H312" s="118">
        <v>4</v>
      </c>
      <c r="I312" s="118">
        <v>18.52</v>
      </c>
      <c r="J312" s="118">
        <v>0</v>
      </c>
      <c r="K312" s="118">
        <v>18.52</v>
      </c>
    </row>
    <row r="313" spans="1:11">
      <c r="A313" s="118" t="s">
        <v>22</v>
      </c>
      <c r="B313" s="118" t="s">
        <v>524</v>
      </c>
      <c r="C313" s="118" t="s">
        <v>525</v>
      </c>
      <c r="D313" s="118" t="s">
        <v>1660</v>
      </c>
      <c r="E313" s="118" t="s">
        <v>35</v>
      </c>
      <c r="F313" s="118" t="s">
        <v>514</v>
      </c>
      <c r="G313" s="118" t="s">
        <v>515</v>
      </c>
      <c r="H313" s="118">
        <v>4</v>
      </c>
      <c r="I313" s="118">
        <v>18.920000000000002</v>
      </c>
      <c r="J313" s="118">
        <v>0</v>
      </c>
      <c r="K313" s="118">
        <v>18.920000000000002</v>
      </c>
    </row>
    <row r="314" spans="1:11">
      <c r="A314" s="118" t="s">
        <v>22</v>
      </c>
      <c r="B314" s="118" t="s">
        <v>524</v>
      </c>
      <c r="C314" s="118" t="s">
        <v>525</v>
      </c>
      <c r="D314" s="118" t="s">
        <v>1660</v>
      </c>
      <c r="E314" s="118" t="s">
        <v>35</v>
      </c>
      <c r="F314" s="118" t="s">
        <v>516</v>
      </c>
      <c r="G314" s="118" t="s">
        <v>517</v>
      </c>
      <c r="H314" s="118">
        <v>4</v>
      </c>
      <c r="I314" s="118">
        <v>19.04</v>
      </c>
      <c r="J314" s="118">
        <v>0</v>
      </c>
      <c r="K314" s="118">
        <v>19.04</v>
      </c>
    </row>
    <row r="315" spans="1:11">
      <c r="A315" s="118" t="s">
        <v>22</v>
      </c>
      <c r="B315" s="118" t="s">
        <v>524</v>
      </c>
      <c r="C315" s="118" t="s">
        <v>525</v>
      </c>
      <c r="D315" s="118" t="s">
        <v>1660</v>
      </c>
      <c r="E315" s="118" t="s">
        <v>35</v>
      </c>
      <c r="F315" s="118" t="s">
        <v>518</v>
      </c>
      <c r="G315" s="118" t="s">
        <v>519</v>
      </c>
      <c r="H315" s="118">
        <v>7</v>
      </c>
      <c r="I315" s="118">
        <v>59.85</v>
      </c>
      <c r="J315" s="118">
        <v>0</v>
      </c>
      <c r="K315" s="118">
        <v>59.85</v>
      </c>
    </row>
    <row r="316" spans="1:11">
      <c r="A316" s="118" t="s">
        <v>22</v>
      </c>
      <c r="B316" s="118" t="s">
        <v>524</v>
      </c>
      <c r="C316" s="118" t="s">
        <v>525</v>
      </c>
      <c r="D316" s="118" t="s">
        <v>1660</v>
      </c>
      <c r="E316" s="118" t="s">
        <v>35</v>
      </c>
      <c r="F316" s="118" t="s">
        <v>1863</v>
      </c>
      <c r="G316" s="118" t="s">
        <v>1864</v>
      </c>
      <c r="H316" s="118">
        <v>1</v>
      </c>
      <c r="I316" s="118">
        <v>4.78</v>
      </c>
      <c r="J316" s="118">
        <v>0</v>
      </c>
      <c r="K316" s="118">
        <v>4.78</v>
      </c>
    </row>
    <row r="317" spans="1:11">
      <c r="A317" s="118" t="s">
        <v>22</v>
      </c>
      <c r="B317" s="118" t="s">
        <v>524</v>
      </c>
      <c r="C317" s="118" t="s">
        <v>525</v>
      </c>
      <c r="D317" s="118" t="s">
        <v>1660</v>
      </c>
      <c r="E317" s="118" t="s">
        <v>35</v>
      </c>
      <c r="F317" s="118" t="s">
        <v>1865</v>
      </c>
      <c r="G317" s="118" t="s">
        <v>1866</v>
      </c>
      <c r="H317" s="118">
        <v>1</v>
      </c>
      <c r="I317" s="118">
        <v>5.0599999999999996</v>
      </c>
      <c r="J317" s="118">
        <v>0</v>
      </c>
      <c r="K317" s="118">
        <v>5.0599999999999996</v>
      </c>
    </row>
    <row r="318" spans="1:11">
      <c r="A318" s="118" t="s">
        <v>22</v>
      </c>
      <c r="B318" s="118" t="s">
        <v>524</v>
      </c>
      <c r="C318" s="118" t="s">
        <v>525</v>
      </c>
      <c r="D318" s="118" t="s">
        <v>1660</v>
      </c>
      <c r="E318" s="118" t="s">
        <v>35</v>
      </c>
      <c r="F318" s="118" t="s">
        <v>1867</v>
      </c>
      <c r="G318" s="118" t="s">
        <v>1868</v>
      </c>
      <c r="H318" s="118">
        <v>1</v>
      </c>
      <c r="I318" s="118">
        <v>7.1</v>
      </c>
      <c r="J318" s="118">
        <v>0</v>
      </c>
      <c r="K318" s="118">
        <v>7.1</v>
      </c>
    </row>
    <row r="319" spans="1:11">
      <c r="A319" s="118" t="s">
        <v>22</v>
      </c>
      <c r="B319" s="118" t="s">
        <v>524</v>
      </c>
      <c r="C319" s="118" t="s">
        <v>525</v>
      </c>
      <c r="D319" s="118" t="s">
        <v>1660</v>
      </c>
      <c r="E319" s="118" t="s">
        <v>35</v>
      </c>
      <c r="F319" s="118" t="s">
        <v>531</v>
      </c>
      <c r="G319" s="118" t="s">
        <v>807</v>
      </c>
      <c r="H319" s="118">
        <v>4</v>
      </c>
      <c r="I319" s="118">
        <v>49.72</v>
      </c>
      <c r="J319" s="118">
        <v>0</v>
      </c>
      <c r="K319" s="118">
        <v>49.72</v>
      </c>
    </row>
    <row r="320" spans="1:11">
      <c r="A320" s="118" t="s">
        <v>22</v>
      </c>
      <c r="B320" s="118" t="s">
        <v>524</v>
      </c>
      <c r="C320" s="118" t="s">
        <v>525</v>
      </c>
      <c r="D320" s="118" t="s">
        <v>1660</v>
      </c>
      <c r="E320" s="118" t="s">
        <v>35</v>
      </c>
      <c r="F320" s="118" t="s">
        <v>1592</v>
      </c>
      <c r="G320" s="118" t="s">
        <v>1593</v>
      </c>
      <c r="H320" s="118">
        <v>2</v>
      </c>
      <c r="I320" s="118">
        <v>18.440000000000001</v>
      </c>
      <c r="J320" s="118">
        <v>0</v>
      </c>
      <c r="K320" s="118">
        <v>18.440000000000001</v>
      </c>
    </row>
    <row r="321" spans="1:11">
      <c r="A321" s="118" t="s">
        <v>22</v>
      </c>
      <c r="B321" s="118" t="s">
        <v>524</v>
      </c>
      <c r="C321" s="118" t="s">
        <v>525</v>
      </c>
      <c r="D321" s="118" t="s">
        <v>1660</v>
      </c>
      <c r="E321" s="118" t="s">
        <v>35</v>
      </c>
      <c r="F321" s="118" t="s">
        <v>532</v>
      </c>
      <c r="G321" s="118" t="s">
        <v>808</v>
      </c>
      <c r="H321" s="118">
        <v>1</v>
      </c>
      <c r="I321" s="118">
        <v>8.9499999999999993</v>
      </c>
      <c r="J321" s="118">
        <v>0</v>
      </c>
      <c r="K321" s="118">
        <v>8.9499999999999993</v>
      </c>
    </row>
    <row r="322" spans="1:11">
      <c r="A322" s="118" t="s">
        <v>22</v>
      </c>
      <c r="B322" s="118" t="s">
        <v>524</v>
      </c>
      <c r="C322" s="118" t="s">
        <v>525</v>
      </c>
      <c r="D322" s="118" t="s">
        <v>1660</v>
      </c>
      <c r="E322" s="118" t="s">
        <v>35</v>
      </c>
      <c r="F322" s="118" t="s">
        <v>1329</v>
      </c>
      <c r="G322" s="118" t="s">
        <v>1330</v>
      </c>
      <c r="H322" s="118">
        <v>1</v>
      </c>
      <c r="I322" s="118">
        <v>15.13</v>
      </c>
      <c r="J322" s="118">
        <v>0</v>
      </c>
      <c r="K322" s="118">
        <v>15.13</v>
      </c>
    </row>
    <row r="323" spans="1:11">
      <c r="A323" s="118" t="s">
        <v>22</v>
      </c>
      <c r="B323" s="118" t="s">
        <v>524</v>
      </c>
      <c r="C323" s="118" t="s">
        <v>525</v>
      </c>
      <c r="D323" s="118" t="s">
        <v>1660</v>
      </c>
      <c r="E323" s="118" t="s">
        <v>35</v>
      </c>
      <c r="F323" s="118" t="s">
        <v>1059</v>
      </c>
      <c r="G323" s="118" t="s">
        <v>1060</v>
      </c>
      <c r="H323" s="118">
        <v>4</v>
      </c>
      <c r="I323" s="118">
        <v>38.24</v>
      </c>
      <c r="J323" s="118">
        <v>0</v>
      </c>
      <c r="K323" s="118">
        <v>38.24</v>
      </c>
    </row>
    <row r="324" spans="1:11">
      <c r="A324" s="118" t="s">
        <v>22</v>
      </c>
      <c r="B324" s="118" t="s">
        <v>524</v>
      </c>
      <c r="C324" s="118" t="s">
        <v>525</v>
      </c>
      <c r="D324" s="118" t="s">
        <v>1660</v>
      </c>
      <c r="E324" s="118" t="s">
        <v>35</v>
      </c>
      <c r="F324" s="118" t="s">
        <v>1869</v>
      </c>
      <c r="G324" s="118" t="s">
        <v>1870</v>
      </c>
      <c r="H324" s="118">
        <v>2</v>
      </c>
      <c r="I324" s="118">
        <v>19.38</v>
      </c>
      <c r="J324" s="118">
        <v>0</v>
      </c>
      <c r="K324" s="118">
        <v>19.38</v>
      </c>
    </row>
    <row r="325" spans="1:11">
      <c r="A325" s="118" t="s">
        <v>22</v>
      </c>
      <c r="B325" s="118" t="s">
        <v>524</v>
      </c>
      <c r="C325" s="118" t="s">
        <v>525</v>
      </c>
      <c r="D325" s="118" t="s">
        <v>1660</v>
      </c>
      <c r="E325" s="118" t="s">
        <v>35</v>
      </c>
      <c r="F325" s="118" t="s">
        <v>1871</v>
      </c>
      <c r="G325" s="118" t="s">
        <v>1872</v>
      </c>
      <c r="H325" s="118">
        <v>1</v>
      </c>
      <c r="I325" s="118">
        <v>8.99</v>
      </c>
      <c r="J325" s="118">
        <v>0</v>
      </c>
      <c r="K325" s="118">
        <v>8.99</v>
      </c>
    </row>
    <row r="326" spans="1:11">
      <c r="A326" s="118" t="s">
        <v>22</v>
      </c>
      <c r="B326" s="118" t="s">
        <v>524</v>
      </c>
      <c r="C326" s="118" t="s">
        <v>525</v>
      </c>
      <c r="D326" s="118" t="s">
        <v>1660</v>
      </c>
      <c r="E326" s="118" t="s">
        <v>35</v>
      </c>
      <c r="F326" s="118" t="s">
        <v>522</v>
      </c>
      <c r="G326" s="118" t="s">
        <v>523</v>
      </c>
      <c r="H326" s="118">
        <v>4</v>
      </c>
      <c r="I326" s="118">
        <v>51.6</v>
      </c>
      <c r="J326" s="118">
        <v>0</v>
      </c>
      <c r="K326" s="118">
        <v>51.6</v>
      </c>
    </row>
    <row r="327" spans="1:11">
      <c r="A327" s="118" t="s">
        <v>22</v>
      </c>
      <c r="B327" s="118" t="s">
        <v>524</v>
      </c>
      <c r="C327" s="118" t="s">
        <v>525</v>
      </c>
      <c r="D327" s="118" t="s">
        <v>1660</v>
      </c>
      <c r="E327" s="118" t="s">
        <v>35</v>
      </c>
      <c r="F327" s="118" t="s">
        <v>453</v>
      </c>
      <c r="G327" s="118" t="s">
        <v>454</v>
      </c>
      <c r="H327" s="118">
        <v>7</v>
      </c>
      <c r="I327" s="118">
        <v>40.67</v>
      </c>
      <c r="J327" s="118">
        <v>0</v>
      </c>
      <c r="K327" s="118">
        <v>40.67</v>
      </c>
    </row>
    <row r="328" spans="1:11">
      <c r="A328" s="118" t="s">
        <v>22</v>
      </c>
      <c r="B328" s="118" t="s">
        <v>524</v>
      </c>
      <c r="C328" s="118" t="s">
        <v>525</v>
      </c>
      <c r="D328" s="118" t="s">
        <v>1660</v>
      </c>
      <c r="E328" s="118" t="s">
        <v>35</v>
      </c>
      <c r="F328" s="118" t="s">
        <v>1323</v>
      </c>
      <c r="G328" s="118" t="s">
        <v>1324</v>
      </c>
      <c r="H328" s="118">
        <v>1</v>
      </c>
      <c r="I328" s="118">
        <v>5.81</v>
      </c>
      <c r="J328" s="118">
        <v>0</v>
      </c>
      <c r="K328" s="118">
        <v>5.81</v>
      </c>
    </row>
    <row r="329" spans="1:11">
      <c r="A329" s="118" t="s">
        <v>22</v>
      </c>
      <c r="B329" s="118" t="s">
        <v>524</v>
      </c>
      <c r="C329" s="118" t="s">
        <v>525</v>
      </c>
      <c r="D329" s="118" t="s">
        <v>1660</v>
      </c>
      <c r="E329" s="118" t="s">
        <v>35</v>
      </c>
      <c r="F329" s="118" t="s">
        <v>483</v>
      </c>
      <c r="G329" s="118" t="s">
        <v>803</v>
      </c>
      <c r="H329" s="118">
        <v>12</v>
      </c>
      <c r="I329" s="118">
        <v>76.8</v>
      </c>
      <c r="J329" s="118">
        <v>0</v>
      </c>
      <c r="K329" s="118">
        <v>76.8</v>
      </c>
    </row>
    <row r="330" spans="1:11">
      <c r="A330" s="118" t="s">
        <v>22</v>
      </c>
      <c r="B330" s="118" t="s">
        <v>524</v>
      </c>
      <c r="C330" s="118" t="s">
        <v>525</v>
      </c>
      <c r="D330" s="118" t="s">
        <v>1660</v>
      </c>
      <c r="E330" s="118" t="s">
        <v>35</v>
      </c>
      <c r="F330" s="118" t="s">
        <v>484</v>
      </c>
      <c r="G330" s="118" t="s">
        <v>485</v>
      </c>
      <c r="H330" s="118">
        <v>8</v>
      </c>
      <c r="I330" s="118">
        <v>54.32</v>
      </c>
      <c r="J330" s="118">
        <v>0</v>
      </c>
      <c r="K330" s="118">
        <v>54.32</v>
      </c>
    </row>
    <row r="331" spans="1:11">
      <c r="A331" s="118" t="s">
        <v>22</v>
      </c>
      <c r="B331" s="118" t="s">
        <v>524</v>
      </c>
      <c r="C331" s="118" t="s">
        <v>525</v>
      </c>
      <c r="D331" s="118" t="s">
        <v>1660</v>
      </c>
      <c r="E331" s="118" t="s">
        <v>35</v>
      </c>
      <c r="F331" s="118" t="s">
        <v>486</v>
      </c>
      <c r="G331" s="118" t="s">
        <v>487</v>
      </c>
      <c r="H331" s="118">
        <v>5</v>
      </c>
      <c r="I331" s="118">
        <v>33.950000000000003</v>
      </c>
      <c r="J331" s="118">
        <v>0</v>
      </c>
      <c r="K331" s="118">
        <v>33.950000000000003</v>
      </c>
    </row>
    <row r="332" spans="1:11">
      <c r="A332" s="118" t="s">
        <v>22</v>
      </c>
      <c r="B332" s="118" t="s">
        <v>524</v>
      </c>
      <c r="C332" s="118" t="s">
        <v>525</v>
      </c>
      <c r="D332" s="118" t="s">
        <v>1660</v>
      </c>
      <c r="E332" s="118" t="s">
        <v>35</v>
      </c>
      <c r="F332" s="118" t="s">
        <v>488</v>
      </c>
      <c r="G332" s="118" t="s">
        <v>489</v>
      </c>
      <c r="H332" s="118">
        <v>5</v>
      </c>
      <c r="I332" s="118">
        <v>33.950000000000003</v>
      </c>
      <c r="J332" s="118">
        <v>0</v>
      </c>
      <c r="K332" s="118">
        <v>33.950000000000003</v>
      </c>
    </row>
    <row r="333" spans="1:11">
      <c r="A333" s="118" t="s">
        <v>22</v>
      </c>
      <c r="B333" s="118" t="s">
        <v>524</v>
      </c>
      <c r="C333" s="118" t="s">
        <v>525</v>
      </c>
      <c r="D333" s="118" t="s">
        <v>1660</v>
      </c>
      <c r="E333" s="118" t="s">
        <v>35</v>
      </c>
      <c r="F333" s="118" t="s">
        <v>1419</v>
      </c>
      <c r="G333" s="118" t="s">
        <v>1420</v>
      </c>
      <c r="H333" s="118">
        <v>1</v>
      </c>
      <c r="I333" s="118">
        <v>7.99</v>
      </c>
      <c r="J333" s="118">
        <v>0</v>
      </c>
      <c r="K333" s="118">
        <v>7.99</v>
      </c>
    </row>
    <row r="334" spans="1:11">
      <c r="A334" s="118" t="s">
        <v>22</v>
      </c>
      <c r="B334" s="118" t="s">
        <v>524</v>
      </c>
      <c r="C334" s="118" t="s">
        <v>525</v>
      </c>
      <c r="D334" s="118" t="s">
        <v>1660</v>
      </c>
      <c r="E334" s="118" t="s">
        <v>35</v>
      </c>
      <c r="F334" s="118" t="s">
        <v>533</v>
      </c>
      <c r="G334" s="118" t="s">
        <v>534</v>
      </c>
      <c r="H334" s="118">
        <v>1</v>
      </c>
      <c r="I334" s="118">
        <v>22.64</v>
      </c>
      <c r="J334" s="118">
        <v>0</v>
      </c>
      <c r="K334" s="118">
        <v>22.64</v>
      </c>
    </row>
    <row r="335" spans="1:11">
      <c r="A335" s="118" t="s">
        <v>22</v>
      </c>
      <c r="B335" s="118" t="s">
        <v>524</v>
      </c>
      <c r="C335" s="118" t="s">
        <v>525</v>
      </c>
      <c r="D335" s="118" t="s">
        <v>1660</v>
      </c>
      <c r="E335" s="118" t="s">
        <v>35</v>
      </c>
      <c r="F335" s="118" t="s">
        <v>1873</v>
      </c>
      <c r="G335" s="118" t="s">
        <v>1874</v>
      </c>
      <c r="H335" s="118">
        <v>1</v>
      </c>
      <c r="I335" s="118">
        <v>10.050000000000001</v>
      </c>
      <c r="J335" s="118">
        <v>0</v>
      </c>
      <c r="K335" s="118">
        <v>10.050000000000001</v>
      </c>
    </row>
    <row r="336" spans="1:11">
      <c r="A336" s="116" t="s">
        <v>22</v>
      </c>
      <c r="B336" s="116" t="s">
        <v>524</v>
      </c>
      <c r="C336" s="116" t="s">
        <v>525</v>
      </c>
      <c r="D336" s="116" t="s">
        <v>1660</v>
      </c>
      <c r="E336" s="116" t="s">
        <v>35</v>
      </c>
      <c r="F336" s="116" t="s">
        <v>1875</v>
      </c>
      <c r="G336" s="116" t="s">
        <v>1876</v>
      </c>
      <c r="H336" s="116">
        <v>1</v>
      </c>
      <c r="I336" s="116">
        <v>11.1</v>
      </c>
      <c r="J336" s="116">
        <v>0</v>
      </c>
      <c r="K336" s="116">
        <v>11.1</v>
      </c>
    </row>
    <row r="337" spans="1:11">
      <c r="A337" s="116" t="s">
        <v>22</v>
      </c>
      <c r="B337" s="116" t="s">
        <v>524</v>
      </c>
      <c r="C337" s="116" t="s">
        <v>525</v>
      </c>
      <c r="D337" s="116" t="s">
        <v>1660</v>
      </c>
      <c r="E337" s="116" t="s">
        <v>35</v>
      </c>
      <c r="F337" s="116" t="s">
        <v>1877</v>
      </c>
      <c r="G337" s="116" t="s">
        <v>1878</v>
      </c>
      <c r="H337" s="116">
        <v>1</v>
      </c>
      <c r="I337" s="116">
        <v>13.09</v>
      </c>
      <c r="J337" s="116">
        <v>0</v>
      </c>
      <c r="K337" s="116">
        <v>13.09</v>
      </c>
    </row>
    <row r="338" spans="1:11">
      <c r="A338" s="116" t="s">
        <v>22</v>
      </c>
      <c r="B338" s="116" t="s">
        <v>524</v>
      </c>
      <c r="C338" s="116" t="s">
        <v>525</v>
      </c>
      <c r="D338" s="116" t="s">
        <v>1660</v>
      </c>
      <c r="E338" s="116" t="s">
        <v>35</v>
      </c>
      <c r="F338" s="116" t="s">
        <v>1879</v>
      </c>
      <c r="G338" s="116" t="s">
        <v>1880</v>
      </c>
      <c r="H338" s="116">
        <v>1</v>
      </c>
      <c r="I338" s="116">
        <v>7.95</v>
      </c>
      <c r="J338" s="116">
        <v>0</v>
      </c>
      <c r="K338" s="116">
        <v>7.95</v>
      </c>
    </row>
    <row r="339" spans="1:11">
      <c r="A339" s="116" t="s">
        <v>22</v>
      </c>
      <c r="B339" s="116" t="s">
        <v>524</v>
      </c>
      <c r="C339" s="116" t="s">
        <v>525</v>
      </c>
      <c r="D339" s="116" t="s">
        <v>1660</v>
      </c>
      <c r="E339" s="116" t="s">
        <v>35</v>
      </c>
      <c r="F339" s="116" t="s">
        <v>1881</v>
      </c>
      <c r="G339" s="116" t="s">
        <v>1882</v>
      </c>
      <c r="H339" s="116">
        <v>1</v>
      </c>
      <c r="I339" s="116">
        <v>7.95</v>
      </c>
      <c r="J339" s="116">
        <v>0</v>
      </c>
      <c r="K339" s="116">
        <v>7.95</v>
      </c>
    </row>
    <row r="340" spans="1:11">
      <c r="A340" s="116" t="s">
        <v>22</v>
      </c>
      <c r="B340" s="116" t="s">
        <v>524</v>
      </c>
      <c r="C340" s="116" t="s">
        <v>525</v>
      </c>
      <c r="D340" s="116" t="s">
        <v>1660</v>
      </c>
      <c r="E340" s="116" t="s">
        <v>35</v>
      </c>
      <c r="F340" s="116" t="s">
        <v>1883</v>
      </c>
      <c r="G340" s="116" t="s">
        <v>1884</v>
      </c>
      <c r="H340" s="116">
        <v>1</v>
      </c>
      <c r="I340" s="116">
        <v>30.9</v>
      </c>
      <c r="J340" s="116">
        <v>0</v>
      </c>
      <c r="K340" s="116">
        <v>30.9</v>
      </c>
    </row>
    <row r="341" spans="1:11">
      <c r="A341" s="116" t="s">
        <v>22</v>
      </c>
      <c r="B341" s="116" t="s">
        <v>524</v>
      </c>
      <c r="C341" s="116" t="s">
        <v>525</v>
      </c>
      <c r="D341" s="116" t="s">
        <v>1660</v>
      </c>
      <c r="E341" s="116" t="s">
        <v>35</v>
      </c>
      <c r="F341" s="116" t="s">
        <v>1885</v>
      </c>
      <c r="G341" s="116" t="s">
        <v>1886</v>
      </c>
      <c r="H341" s="116">
        <v>1</v>
      </c>
      <c r="I341" s="116">
        <v>414.9</v>
      </c>
      <c r="J341" s="116">
        <v>0</v>
      </c>
      <c r="K341" s="116">
        <v>414.9</v>
      </c>
    </row>
    <row r="342" spans="1:11">
      <c r="A342" s="116" t="s">
        <v>22</v>
      </c>
      <c r="B342" s="116" t="s">
        <v>184</v>
      </c>
      <c r="C342" s="116" t="s">
        <v>185</v>
      </c>
      <c r="D342" s="116" t="s">
        <v>1660</v>
      </c>
      <c r="E342" s="116" t="s">
        <v>35</v>
      </c>
      <c r="F342" s="116" t="s">
        <v>406</v>
      </c>
      <c r="G342" s="116" t="s">
        <v>407</v>
      </c>
      <c r="H342" s="116">
        <v>2</v>
      </c>
      <c r="I342" s="116">
        <v>1.1000000000000001</v>
      </c>
      <c r="J342" s="116">
        <v>0</v>
      </c>
      <c r="K342" s="116">
        <v>1.1000000000000001</v>
      </c>
    </row>
    <row r="343" spans="1:11">
      <c r="A343" s="116" t="s">
        <v>22</v>
      </c>
      <c r="B343" s="116" t="s">
        <v>184</v>
      </c>
      <c r="C343" s="116" t="s">
        <v>185</v>
      </c>
      <c r="D343" s="116" t="s">
        <v>1660</v>
      </c>
      <c r="E343" s="116" t="s">
        <v>35</v>
      </c>
      <c r="F343" s="116" t="s">
        <v>300</v>
      </c>
      <c r="G343" s="116" t="s">
        <v>301</v>
      </c>
      <c r="H343" s="116">
        <v>2</v>
      </c>
      <c r="I343" s="116">
        <v>3.14</v>
      </c>
      <c r="J343" s="116">
        <v>0</v>
      </c>
      <c r="K343" s="116">
        <v>3.14</v>
      </c>
    </row>
    <row r="344" spans="1:11">
      <c r="A344" s="116" t="s">
        <v>22</v>
      </c>
      <c r="B344" s="116" t="s">
        <v>184</v>
      </c>
      <c r="C344" s="116" t="s">
        <v>185</v>
      </c>
      <c r="D344" s="116" t="s">
        <v>1660</v>
      </c>
      <c r="E344" s="116" t="s">
        <v>35</v>
      </c>
      <c r="F344" s="116" t="s">
        <v>422</v>
      </c>
      <c r="G344" s="116" t="s">
        <v>789</v>
      </c>
      <c r="H344" s="116">
        <v>2</v>
      </c>
      <c r="I344" s="116">
        <v>2.84</v>
      </c>
      <c r="J344" s="116">
        <v>0</v>
      </c>
      <c r="K344" s="116">
        <v>2.84</v>
      </c>
    </row>
    <row r="345" spans="1:11">
      <c r="A345" s="116" t="s">
        <v>22</v>
      </c>
      <c r="B345" s="116" t="s">
        <v>184</v>
      </c>
      <c r="C345" s="116" t="s">
        <v>185</v>
      </c>
      <c r="D345" s="116" t="s">
        <v>1660</v>
      </c>
      <c r="E345" s="116" t="s">
        <v>35</v>
      </c>
      <c r="F345" s="116" t="s">
        <v>426</v>
      </c>
      <c r="G345" s="116" t="s">
        <v>427</v>
      </c>
      <c r="H345" s="116">
        <v>1</v>
      </c>
      <c r="I345" s="116">
        <v>2.7</v>
      </c>
      <c r="J345" s="116">
        <v>0</v>
      </c>
      <c r="K345" s="116">
        <v>2.7</v>
      </c>
    </row>
    <row r="346" spans="1:11">
      <c r="A346" s="116" t="s">
        <v>22</v>
      </c>
      <c r="B346" s="116" t="s">
        <v>184</v>
      </c>
      <c r="C346" s="116" t="s">
        <v>185</v>
      </c>
      <c r="D346" s="116" t="s">
        <v>1660</v>
      </c>
      <c r="E346" s="116" t="s">
        <v>35</v>
      </c>
      <c r="F346" s="116" t="s">
        <v>457</v>
      </c>
      <c r="G346" s="116" t="s">
        <v>458</v>
      </c>
      <c r="H346" s="116">
        <v>1</v>
      </c>
      <c r="I346" s="116">
        <v>2.56</v>
      </c>
      <c r="J346" s="116">
        <v>0</v>
      </c>
      <c r="K346" s="116">
        <v>2.56</v>
      </c>
    </row>
    <row r="347" spans="1:11">
      <c r="A347" s="116" t="s">
        <v>22</v>
      </c>
      <c r="B347" s="116" t="s">
        <v>184</v>
      </c>
      <c r="C347" s="116" t="s">
        <v>185</v>
      </c>
      <c r="D347" s="116" t="s">
        <v>1660</v>
      </c>
      <c r="E347" s="116" t="s">
        <v>35</v>
      </c>
      <c r="F347" s="116" t="s">
        <v>428</v>
      </c>
      <c r="G347" s="116" t="s">
        <v>429</v>
      </c>
      <c r="H347" s="116">
        <v>1</v>
      </c>
      <c r="I347" s="116">
        <v>1.83</v>
      </c>
      <c r="J347" s="116">
        <v>0</v>
      </c>
      <c r="K347" s="116">
        <v>1.83</v>
      </c>
    </row>
    <row r="348" spans="1:11">
      <c r="A348" s="116" t="s">
        <v>22</v>
      </c>
      <c r="B348" s="116" t="s">
        <v>184</v>
      </c>
      <c r="C348" s="116" t="s">
        <v>185</v>
      </c>
      <c r="D348" s="116" t="s">
        <v>1660</v>
      </c>
      <c r="E348" s="116" t="s">
        <v>35</v>
      </c>
      <c r="F348" s="116" t="s">
        <v>430</v>
      </c>
      <c r="G348" s="116" t="s">
        <v>790</v>
      </c>
      <c r="H348" s="116">
        <v>1</v>
      </c>
      <c r="I348" s="116">
        <v>1.88</v>
      </c>
      <c r="J348" s="116">
        <v>0</v>
      </c>
      <c r="K348" s="116">
        <v>1.88</v>
      </c>
    </row>
    <row r="349" spans="1:11">
      <c r="A349" s="116" t="s">
        <v>22</v>
      </c>
      <c r="B349" s="116" t="s">
        <v>184</v>
      </c>
      <c r="C349" s="116" t="s">
        <v>185</v>
      </c>
      <c r="D349" s="116" t="s">
        <v>1660</v>
      </c>
      <c r="E349" s="116" t="s">
        <v>35</v>
      </c>
      <c r="F349" s="116" t="s">
        <v>431</v>
      </c>
      <c r="G349" s="116" t="s">
        <v>432</v>
      </c>
      <c r="H349" s="116">
        <v>1</v>
      </c>
      <c r="I349" s="116">
        <v>1.1299999999999999</v>
      </c>
      <c r="J349" s="116">
        <v>0</v>
      </c>
      <c r="K349" s="116">
        <v>1.1299999999999999</v>
      </c>
    </row>
    <row r="350" spans="1:11">
      <c r="A350" s="116" t="s">
        <v>22</v>
      </c>
      <c r="B350" s="116" t="s">
        <v>184</v>
      </c>
      <c r="C350" s="116" t="s">
        <v>185</v>
      </c>
      <c r="D350" s="116" t="s">
        <v>1660</v>
      </c>
      <c r="E350" s="116" t="s">
        <v>35</v>
      </c>
      <c r="F350" s="116" t="s">
        <v>433</v>
      </c>
      <c r="G350" s="116" t="s">
        <v>791</v>
      </c>
      <c r="H350" s="116">
        <v>1</v>
      </c>
      <c r="I350" s="116">
        <v>1.38</v>
      </c>
      <c r="J350" s="116">
        <v>0</v>
      </c>
      <c r="K350" s="116">
        <v>1.38</v>
      </c>
    </row>
    <row r="351" spans="1:11">
      <c r="A351" s="116" t="s">
        <v>22</v>
      </c>
      <c r="B351" s="116" t="s">
        <v>184</v>
      </c>
      <c r="C351" s="116" t="s">
        <v>185</v>
      </c>
      <c r="D351" s="116" t="s">
        <v>1660</v>
      </c>
      <c r="E351" s="116" t="s">
        <v>35</v>
      </c>
      <c r="F351" s="116" t="s">
        <v>302</v>
      </c>
      <c r="G351" s="116" t="s">
        <v>303</v>
      </c>
      <c r="H351" s="116">
        <v>2</v>
      </c>
      <c r="I351" s="116">
        <v>2.76</v>
      </c>
      <c r="J351" s="116">
        <v>0</v>
      </c>
      <c r="K351" s="116">
        <v>2.76</v>
      </c>
    </row>
    <row r="352" spans="1:11">
      <c r="A352" s="116" t="s">
        <v>22</v>
      </c>
      <c r="B352" s="116" t="s">
        <v>184</v>
      </c>
      <c r="C352" s="116" t="s">
        <v>185</v>
      </c>
      <c r="D352" s="116" t="s">
        <v>1660</v>
      </c>
      <c r="E352" s="116" t="s">
        <v>35</v>
      </c>
      <c r="F352" s="116" t="s">
        <v>304</v>
      </c>
      <c r="G352" s="116" t="s">
        <v>305</v>
      </c>
      <c r="H352" s="116">
        <v>2</v>
      </c>
      <c r="I352" s="116">
        <v>2.76</v>
      </c>
      <c r="J352" s="116">
        <v>0</v>
      </c>
      <c r="K352" s="116">
        <v>2.76</v>
      </c>
    </row>
    <row r="353" spans="1:11">
      <c r="A353" s="116" t="s">
        <v>22</v>
      </c>
      <c r="B353" s="116" t="s">
        <v>184</v>
      </c>
      <c r="C353" s="116" t="s">
        <v>185</v>
      </c>
      <c r="D353" s="116" t="s">
        <v>1660</v>
      </c>
      <c r="E353" s="116" t="s">
        <v>35</v>
      </c>
      <c r="F353" s="116" t="s">
        <v>391</v>
      </c>
      <c r="G353" s="116" t="s">
        <v>392</v>
      </c>
      <c r="H353" s="116">
        <v>2</v>
      </c>
      <c r="I353" s="116">
        <v>2.2999999999999998</v>
      </c>
      <c r="J353" s="116">
        <v>0</v>
      </c>
      <c r="K353" s="116">
        <v>2.2999999999999998</v>
      </c>
    </row>
    <row r="354" spans="1:11">
      <c r="A354" s="116" t="s">
        <v>22</v>
      </c>
      <c r="B354" s="116" t="s">
        <v>184</v>
      </c>
      <c r="C354" s="116" t="s">
        <v>185</v>
      </c>
      <c r="D354" s="116" t="s">
        <v>1660</v>
      </c>
      <c r="E354" s="116" t="s">
        <v>35</v>
      </c>
      <c r="F354" s="116" t="s">
        <v>308</v>
      </c>
      <c r="G354" s="116" t="s">
        <v>309</v>
      </c>
      <c r="H354" s="116">
        <v>2</v>
      </c>
      <c r="I354" s="116">
        <v>4.0999999999999996</v>
      </c>
      <c r="J354" s="116">
        <v>0</v>
      </c>
      <c r="K354" s="116">
        <v>4.0999999999999996</v>
      </c>
    </row>
    <row r="355" spans="1:11">
      <c r="A355" s="116" t="s">
        <v>22</v>
      </c>
      <c r="B355" s="116" t="s">
        <v>184</v>
      </c>
      <c r="C355" s="116" t="s">
        <v>185</v>
      </c>
      <c r="D355" s="116" t="s">
        <v>1660</v>
      </c>
      <c r="E355" s="116" t="s">
        <v>35</v>
      </c>
      <c r="F355" s="116" t="s">
        <v>310</v>
      </c>
      <c r="G355" s="116" t="s">
        <v>1249</v>
      </c>
      <c r="H355" s="116">
        <v>1</v>
      </c>
      <c r="I355" s="116">
        <v>6.03</v>
      </c>
      <c r="J355" s="116">
        <v>0</v>
      </c>
      <c r="K355" s="116">
        <v>6.03</v>
      </c>
    </row>
    <row r="356" spans="1:11">
      <c r="A356" s="116" t="s">
        <v>22</v>
      </c>
      <c r="B356" s="116" t="s">
        <v>184</v>
      </c>
      <c r="C356" s="116" t="s">
        <v>185</v>
      </c>
      <c r="D356" s="116" t="s">
        <v>1660</v>
      </c>
      <c r="E356" s="116" t="s">
        <v>35</v>
      </c>
      <c r="F356" s="116" t="s">
        <v>1887</v>
      </c>
      <c r="G356" s="116" t="s">
        <v>1888</v>
      </c>
      <c r="H356" s="116">
        <v>1</v>
      </c>
      <c r="I356" s="116">
        <v>4.9800000000000004</v>
      </c>
      <c r="J356" s="116">
        <v>0</v>
      </c>
      <c r="K356" s="116">
        <v>4.9800000000000004</v>
      </c>
    </row>
    <row r="357" spans="1:11">
      <c r="A357" s="116" t="s">
        <v>22</v>
      </c>
      <c r="B357" s="116" t="s">
        <v>184</v>
      </c>
      <c r="C357" s="116" t="s">
        <v>185</v>
      </c>
      <c r="D357" s="116" t="s">
        <v>1660</v>
      </c>
      <c r="E357" s="116" t="s">
        <v>35</v>
      </c>
      <c r="F357" s="116" t="s">
        <v>1889</v>
      </c>
      <c r="G357" s="116" t="s">
        <v>1890</v>
      </c>
      <c r="H357" s="116">
        <v>1</v>
      </c>
      <c r="I357" s="116">
        <v>3.06</v>
      </c>
      <c r="J357" s="116">
        <v>0</v>
      </c>
      <c r="K357" s="116">
        <v>3.06</v>
      </c>
    </row>
    <row r="358" spans="1:11">
      <c r="A358" s="116" t="s">
        <v>29</v>
      </c>
      <c r="B358" s="116" t="s">
        <v>190</v>
      </c>
      <c r="C358" s="116" t="s">
        <v>191</v>
      </c>
      <c r="D358" s="116" t="s">
        <v>1476</v>
      </c>
      <c r="E358" s="116" t="s">
        <v>35</v>
      </c>
      <c r="F358" s="116" t="s">
        <v>866</v>
      </c>
      <c r="G358" s="116" t="s">
        <v>297</v>
      </c>
      <c r="H358" s="116">
        <v>2</v>
      </c>
      <c r="I358" s="116">
        <v>9.5399999999999991</v>
      </c>
      <c r="J358" s="116">
        <v>0</v>
      </c>
      <c r="K358" s="116">
        <v>9.5399999999999991</v>
      </c>
    </row>
    <row r="359" spans="1:11">
      <c r="A359" s="116" t="s">
        <v>29</v>
      </c>
      <c r="B359" s="116" t="s">
        <v>190</v>
      </c>
      <c r="C359" s="116" t="s">
        <v>191</v>
      </c>
      <c r="D359" s="116" t="s">
        <v>1476</v>
      </c>
      <c r="E359" s="116" t="s">
        <v>35</v>
      </c>
      <c r="F359" s="116" t="s">
        <v>847</v>
      </c>
      <c r="G359" s="116" t="s">
        <v>314</v>
      </c>
      <c r="H359" s="116">
        <v>1</v>
      </c>
      <c r="I359" s="116">
        <v>2.79</v>
      </c>
      <c r="J359" s="116">
        <v>0</v>
      </c>
      <c r="K359" s="116">
        <v>2.79</v>
      </c>
    </row>
    <row r="360" spans="1:11">
      <c r="A360" s="116" t="s">
        <v>29</v>
      </c>
      <c r="B360" s="116" t="s">
        <v>190</v>
      </c>
      <c r="C360" s="116" t="s">
        <v>191</v>
      </c>
      <c r="D360" s="116" t="s">
        <v>1476</v>
      </c>
      <c r="E360" s="116" t="s">
        <v>35</v>
      </c>
      <c r="F360" s="116" t="s">
        <v>867</v>
      </c>
      <c r="G360" s="116" t="s">
        <v>299</v>
      </c>
      <c r="H360" s="116">
        <v>1</v>
      </c>
      <c r="I360" s="116">
        <v>8.39</v>
      </c>
      <c r="J360" s="116">
        <v>0</v>
      </c>
      <c r="K360" s="116">
        <v>8.39</v>
      </c>
    </row>
    <row r="361" spans="1:11">
      <c r="A361" s="116" t="s">
        <v>29</v>
      </c>
      <c r="B361" s="116" t="s">
        <v>190</v>
      </c>
      <c r="C361" s="116" t="s">
        <v>191</v>
      </c>
      <c r="D361" s="116" t="s">
        <v>1476</v>
      </c>
      <c r="E361" s="116" t="s">
        <v>35</v>
      </c>
      <c r="F361" s="116" t="s">
        <v>300</v>
      </c>
      <c r="G361" s="116" t="s">
        <v>301</v>
      </c>
      <c r="H361" s="116">
        <v>2</v>
      </c>
      <c r="I361" s="116">
        <v>3.14</v>
      </c>
      <c r="J361" s="116">
        <v>0</v>
      </c>
      <c r="K361" s="116">
        <v>3.14</v>
      </c>
    </row>
    <row r="362" spans="1:11">
      <c r="A362" s="116" t="s">
        <v>29</v>
      </c>
      <c r="B362" s="116" t="s">
        <v>190</v>
      </c>
      <c r="C362" s="116" t="s">
        <v>191</v>
      </c>
      <c r="D362" s="116" t="s">
        <v>1476</v>
      </c>
      <c r="E362" s="116" t="s">
        <v>35</v>
      </c>
      <c r="F362" s="116" t="s">
        <v>422</v>
      </c>
      <c r="G362" s="116" t="s">
        <v>789</v>
      </c>
      <c r="H362" s="116">
        <v>2</v>
      </c>
      <c r="I362" s="116">
        <v>2.84</v>
      </c>
      <c r="J362" s="116">
        <v>0</v>
      </c>
      <c r="K362" s="116">
        <v>2.84</v>
      </c>
    </row>
    <row r="363" spans="1:11">
      <c r="A363" s="116" t="s">
        <v>29</v>
      </c>
      <c r="B363" s="116" t="s">
        <v>190</v>
      </c>
      <c r="C363" s="116" t="s">
        <v>191</v>
      </c>
      <c r="D363" s="116" t="s">
        <v>1476</v>
      </c>
      <c r="E363" s="116" t="s">
        <v>35</v>
      </c>
      <c r="F363" s="116" t="s">
        <v>424</v>
      </c>
      <c r="G363" s="116" t="s">
        <v>425</v>
      </c>
      <c r="H363" s="116">
        <v>1</v>
      </c>
      <c r="I363" s="116">
        <v>1.58</v>
      </c>
      <c r="J363" s="116">
        <v>0</v>
      </c>
      <c r="K363" s="116">
        <v>1.58</v>
      </c>
    </row>
    <row r="364" spans="1:11">
      <c r="A364" s="116" t="s">
        <v>29</v>
      </c>
      <c r="B364" s="116" t="s">
        <v>190</v>
      </c>
      <c r="C364" s="116" t="s">
        <v>191</v>
      </c>
      <c r="D364" s="116" t="s">
        <v>1476</v>
      </c>
      <c r="E364" s="116" t="s">
        <v>35</v>
      </c>
      <c r="F364" s="116" t="s">
        <v>1099</v>
      </c>
      <c r="G364" s="116" t="s">
        <v>1100</v>
      </c>
      <c r="H364" s="116">
        <v>1</v>
      </c>
      <c r="I364" s="116">
        <v>4.25</v>
      </c>
      <c r="J364" s="116">
        <v>0</v>
      </c>
      <c r="K364" s="116">
        <v>4.25</v>
      </c>
    </row>
    <row r="365" spans="1:11">
      <c r="A365" s="116" t="s">
        <v>29</v>
      </c>
      <c r="B365" s="116" t="s">
        <v>190</v>
      </c>
      <c r="C365" s="116" t="s">
        <v>191</v>
      </c>
      <c r="D365" s="116" t="s">
        <v>1476</v>
      </c>
      <c r="E365" s="116" t="s">
        <v>35</v>
      </c>
      <c r="F365" s="116" t="s">
        <v>852</v>
      </c>
      <c r="G365" s="116" t="s">
        <v>432</v>
      </c>
      <c r="H365" s="116">
        <v>1</v>
      </c>
      <c r="I365" s="116">
        <v>1.78</v>
      </c>
      <c r="J365" s="116">
        <v>0</v>
      </c>
      <c r="K365" s="116">
        <v>1.78</v>
      </c>
    </row>
    <row r="366" spans="1:11">
      <c r="A366" s="116" t="s">
        <v>29</v>
      </c>
      <c r="B366" s="116" t="s">
        <v>190</v>
      </c>
      <c r="C366" s="116" t="s">
        <v>191</v>
      </c>
      <c r="D366" s="116" t="s">
        <v>1476</v>
      </c>
      <c r="E366" s="116" t="s">
        <v>35</v>
      </c>
      <c r="F366" s="116" t="s">
        <v>302</v>
      </c>
      <c r="G366" s="116" t="s">
        <v>303</v>
      </c>
      <c r="H366" s="116">
        <v>2</v>
      </c>
      <c r="I366" s="116">
        <v>2.76</v>
      </c>
      <c r="J366" s="116">
        <v>0</v>
      </c>
      <c r="K366" s="116">
        <v>2.76</v>
      </c>
    </row>
    <row r="367" spans="1:11">
      <c r="A367" s="116" t="s">
        <v>29</v>
      </c>
      <c r="B367" s="116" t="s">
        <v>190</v>
      </c>
      <c r="C367" s="116" t="s">
        <v>191</v>
      </c>
      <c r="D367" s="116" t="s">
        <v>1476</v>
      </c>
      <c r="E367" s="116" t="s">
        <v>35</v>
      </c>
      <c r="F367" s="116" t="s">
        <v>304</v>
      </c>
      <c r="G367" s="116" t="s">
        <v>305</v>
      </c>
      <c r="H367" s="116">
        <v>2</v>
      </c>
      <c r="I367" s="116">
        <v>2.76</v>
      </c>
      <c r="J367" s="116">
        <v>0</v>
      </c>
      <c r="K367" s="116">
        <v>2.76</v>
      </c>
    </row>
    <row r="368" spans="1:11">
      <c r="A368" s="116" t="s">
        <v>29</v>
      </c>
      <c r="B368" s="116" t="s">
        <v>190</v>
      </c>
      <c r="C368" s="116" t="s">
        <v>191</v>
      </c>
      <c r="D368" s="116" t="s">
        <v>1476</v>
      </c>
      <c r="E368" s="116" t="s">
        <v>35</v>
      </c>
      <c r="F368" s="116" t="s">
        <v>853</v>
      </c>
      <c r="G368" s="116" t="s">
        <v>392</v>
      </c>
      <c r="H368" s="116">
        <v>2</v>
      </c>
      <c r="I368" s="116">
        <v>3.7</v>
      </c>
      <c r="J368" s="116">
        <v>0</v>
      </c>
      <c r="K368" s="116">
        <v>3.7</v>
      </c>
    </row>
    <row r="369" spans="1:11">
      <c r="A369" s="116" t="s">
        <v>29</v>
      </c>
      <c r="B369" s="116" t="s">
        <v>190</v>
      </c>
      <c r="C369" s="116" t="s">
        <v>191</v>
      </c>
      <c r="D369" s="116" t="s">
        <v>1476</v>
      </c>
      <c r="E369" s="116" t="s">
        <v>35</v>
      </c>
      <c r="F369" s="116" t="s">
        <v>850</v>
      </c>
      <c r="G369" s="116" t="s">
        <v>309</v>
      </c>
      <c r="H369" s="116">
        <v>2</v>
      </c>
      <c r="I369" s="116">
        <v>5.82</v>
      </c>
      <c r="J369" s="116">
        <v>0</v>
      </c>
      <c r="K369" s="116">
        <v>5.82</v>
      </c>
    </row>
    <row r="370" spans="1:11">
      <c r="A370" s="116" t="s">
        <v>29</v>
      </c>
      <c r="B370" s="116" t="s">
        <v>190</v>
      </c>
      <c r="C370" s="116" t="s">
        <v>191</v>
      </c>
      <c r="D370" s="116" t="s">
        <v>1476</v>
      </c>
      <c r="E370" s="116" t="s">
        <v>35</v>
      </c>
      <c r="F370" s="116" t="s">
        <v>478</v>
      </c>
      <c r="G370" s="116" t="s">
        <v>1244</v>
      </c>
      <c r="H370" s="116">
        <v>1</v>
      </c>
      <c r="I370" s="116">
        <v>6.33</v>
      </c>
      <c r="J370" s="116">
        <v>0</v>
      </c>
      <c r="K370" s="116">
        <v>6.33</v>
      </c>
    </row>
    <row r="371" spans="1:11">
      <c r="A371" s="116" t="s">
        <v>30</v>
      </c>
      <c r="B371" s="116" t="s">
        <v>205</v>
      </c>
      <c r="C371" s="116" t="s">
        <v>206</v>
      </c>
      <c r="D371" s="116" t="s">
        <v>1660</v>
      </c>
      <c r="E371" s="116" t="s">
        <v>35</v>
      </c>
      <c r="F371" s="116" t="s">
        <v>866</v>
      </c>
      <c r="G371" s="116" t="s">
        <v>297</v>
      </c>
      <c r="H371" s="116">
        <v>1</v>
      </c>
      <c r="I371" s="116">
        <v>4.7699999999999996</v>
      </c>
      <c r="J371" s="116">
        <v>0</v>
      </c>
      <c r="K371" s="116">
        <v>4.7699999999999996</v>
      </c>
    </row>
    <row r="372" spans="1:11">
      <c r="A372" s="116" t="s">
        <v>30</v>
      </c>
      <c r="B372" s="116" t="s">
        <v>205</v>
      </c>
      <c r="C372" s="116" t="s">
        <v>206</v>
      </c>
      <c r="D372" s="116" t="s">
        <v>1660</v>
      </c>
      <c r="E372" s="116" t="s">
        <v>35</v>
      </c>
      <c r="F372" s="116" t="s">
        <v>849</v>
      </c>
      <c r="G372" s="116" t="s">
        <v>312</v>
      </c>
      <c r="H372" s="116">
        <v>1</v>
      </c>
      <c r="I372" s="116">
        <v>2.2000000000000002</v>
      </c>
      <c r="J372" s="116">
        <v>0</v>
      </c>
      <c r="K372" s="116">
        <v>2.2000000000000002</v>
      </c>
    </row>
    <row r="373" spans="1:11">
      <c r="A373" s="116" t="s">
        <v>30</v>
      </c>
      <c r="B373" s="116" t="s">
        <v>205</v>
      </c>
      <c r="C373" s="116" t="s">
        <v>206</v>
      </c>
      <c r="D373" s="116" t="s">
        <v>1660</v>
      </c>
      <c r="E373" s="116" t="s">
        <v>35</v>
      </c>
      <c r="F373" s="116" t="s">
        <v>300</v>
      </c>
      <c r="G373" s="116" t="s">
        <v>301</v>
      </c>
      <c r="H373" s="116">
        <v>1</v>
      </c>
      <c r="I373" s="116">
        <v>1.57</v>
      </c>
      <c r="J373" s="116">
        <v>0</v>
      </c>
      <c r="K373" s="116">
        <v>1.57</v>
      </c>
    </row>
    <row r="374" spans="1:11">
      <c r="A374" s="116" t="s">
        <v>30</v>
      </c>
      <c r="B374" s="116" t="s">
        <v>205</v>
      </c>
      <c r="C374" s="116" t="s">
        <v>206</v>
      </c>
      <c r="D374" s="116" t="s">
        <v>1660</v>
      </c>
      <c r="E374" s="116" t="s">
        <v>35</v>
      </c>
      <c r="F374" s="116" t="s">
        <v>422</v>
      </c>
      <c r="G374" s="116" t="s">
        <v>789</v>
      </c>
      <c r="H374" s="116">
        <v>1</v>
      </c>
      <c r="I374" s="116">
        <v>1.42</v>
      </c>
      <c r="J374" s="116">
        <v>0</v>
      </c>
      <c r="K374" s="116">
        <v>1.42</v>
      </c>
    </row>
    <row r="375" spans="1:11">
      <c r="A375" s="116" t="s">
        <v>30</v>
      </c>
      <c r="B375" s="116" t="s">
        <v>205</v>
      </c>
      <c r="C375" s="116" t="s">
        <v>206</v>
      </c>
      <c r="D375" s="116" t="s">
        <v>1660</v>
      </c>
      <c r="E375" s="116" t="s">
        <v>35</v>
      </c>
      <c r="F375" s="116" t="s">
        <v>457</v>
      </c>
      <c r="G375" s="116" t="s">
        <v>458</v>
      </c>
      <c r="H375" s="116">
        <v>1</v>
      </c>
      <c r="I375" s="116">
        <v>2.56</v>
      </c>
      <c r="J375" s="116">
        <v>0</v>
      </c>
      <c r="K375" s="116">
        <v>2.56</v>
      </c>
    </row>
    <row r="376" spans="1:11">
      <c r="A376" s="116" t="s">
        <v>30</v>
      </c>
      <c r="B376" s="116" t="s">
        <v>205</v>
      </c>
      <c r="C376" s="116" t="s">
        <v>206</v>
      </c>
      <c r="D376" s="116" t="s">
        <v>1660</v>
      </c>
      <c r="E376" s="116" t="s">
        <v>35</v>
      </c>
      <c r="F376" s="116" t="s">
        <v>852</v>
      </c>
      <c r="G376" s="116" t="s">
        <v>432</v>
      </c>
      <c r="H376" s="116">
        <v>1</v>
      </c>
      <c r="I376" s="116">
        <v>1.78</v>
      </c>
      <c r="J376" s="116">
        <v>0</v>
      </c>
      <c r="K376" s="116">
        <v>1.78</v>
      </c>
    </row>
    <row r="377" spans="1:11">
      <c r="A377" s="116" t="s">
        <v>30</v>
      </c>
      <c r="B377" s="116" t="s">
        <v>205</v>
      </c>
      <c r="C377" s="116" t="s">
        <v>206</v>
      </c>
      <c r="D377" s="116" t="s">
        <v>1660</v>
      </c>
      <c r="E377" s="116" t="s">
        <v>35</v>
      </c>
      <c r="F377" s="116" t="s">
        <v>302</v>
      </c>
      <c r="G377" s="116" t="s">
        <v>303</v>
      </c>
      <c r="H377" s="116">
        <v>1</v>
      </c>
      <c r="I377" s="116">
        <v>1.38</v>
      </c>
      <c r="J377" s="116">
        <v>0</v>
      </c>
      <c r="K377" s="116">
        <v>1.38</v>
      </c>
    </row>
    <row r="378" spans="1:11">
      <c r="A378" s="116" t="s">
        <v>30</v>
      </c>
      <c r="B378" s="116" t="s">
        <v>205</v>
      </c>
      <c r="C378" s="116" t="s">
        <v>206</v>
      </c>
      <c r="D378" s="116" t="s">
        <v>1660</v>
      </c>
      <c r="E378" s="116" t="s">
        <v>35</v>
      </c>
      <c r="F378" s="116" t="s">
        <v>304</v>
      </c>
      <c r="G378" s="116" t="s">
        <v>305</v>
      </c>
      <c r="H378" s="116">
        <v>1</v>
      </c>
      <c r="I378" s="116">
        <v>1.38</v>
      </c>
      <c r="J378" s="116">
        <v>0</v>
      </c>
      <c r="K378" s="116">
        <v>1.38</v>
      </c>
    </row>
    <row r="379" spans="1:11">
      <c r="A379" s="116" t="s">
        <v>30</v>
      </c>
      <c r="B379" s="116" t="s">
        <v>205</v>
      </c>
      <c r="C379" s="116" t="s">
        <v>206</v>
      </c>
      <c r="D379" s="116" t="s">
        <v>1660</v>
      </c>
      <c r="E379" s="116" t="s">
        <v>35</v>
      </c>
      <c r="F379" s="116" t="s">
        <v>853</v>
      </c>
      <c r="G379" s="116" t="s">
        <v>392</v>
      </c>
      <c r="H379" s="116">
        <v>1</v>
      </c>
      <c r="I379" s="116">
        <v>1.85</v>
      </c>
      <c r="J379" s="116">
        <v>0</v>
      </c>
      <c r="K379" s="116">
        <v>1.85</v>
      </c>
    </row>
    <row r="380" spans="1:11">
      <c r="A380" s="116" t="s">
        <v>30</v>
      </c>
      <c r="B380" s="116" t="s">
        <v>205</v>
      </c>
      <c r="C380" s="116" t="s">
        <v>206</v>
      </c>
      <c r="D380" s="116" t="s">
        <v>1660</v>
      </c>
      <c r="E380" s="116" t="s">
        <v>35</v>
      </c>
      <c r="F380" s="116" t="s">
        <v>850</v>
      </c>
      <c r="G380" s="116" t="s">
        <v>309</v>
      </c>
      <c r="H380" s="116">
        <v>1</v>
      </c>
      <c r="I380" s="116">
        <v>2.91</v>
      </c>
      <c r="J380" s="116">
        <v>0</v>
      </c>
      <c r="K380" s="116">
        <v>2.91</v>
      </c>
    </row>
  </sheetData>
  <mergeCells count="1">
    <mergeCell ref="A1:K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EA4EC-C7F4-4C16-B0B6-6A97A84FC164}">
  <sheetPr codeName="Sheet14"/>
  <dimension ref="A1:M1476"/>
  <sheetViews>
    <sheetView zoomScale="80" zoomScaleNormal="80" workbookViewId="0">
      <selection activeCell="H3" sqref="H3"/>
    </sheetView>
  </sheetViews>
  <sheetFormatPr defaultColWidth="9.140625" defaultRowHeight="12.75"/>
  <cols>
    <col min="1" max="1" width="25.5703125" style="41" customWidth="1"/>
    <col min="2" max="2" width="10.7109375" style="41" customWidth="1"/>
    <col min="3" max="3" width="35.7109375" style="41" customWidth="1"/>
    <col min="4" max="4" width="10.7109375" style="41" customWidth="1"/>
    <col min="5" max="5" width="10.140625" style="41" customWidth="1"/>
    <col min="6" max="6" width="10.7109375" style="41" customWidth="1"/>
    <col min="7" max="7" width="41.5703125" style="41" customWidth="1"/>
    <col min="8" max="11" width="10.7109375" style="41" customWidth="1"/>
    <col min="12" max="12" width="12" style="121" hidden="1" customWidth="1"/>
    <col min="13" max="13" width="0" style="121" hidden="1" customWidth="1"/>
    <col min="14" max="16384" width="9.140625" style="41"/>
  </cols>
  <sheetData>
    <row r="1" spans="1:13" ht="42.75" customHeight="1">
      <c r="A1" s="202" t="s">
        <v>1892</v>
      </c>
      <c r="B1" s="202"/>
      <c r="C1" s="202"/>
      <c r="D1" s="202"/>
      <c r="E1" s="202"/>
      <c r="F1" s="202"/>
      <c r="G1" s="202"/>
      <c r="H1" s="202"/>
      <c r="I1" s="202"/>
      <c r="J1" s="202"/>
      <c r="K1" s="202"/>
      <c r="L1" s="202"/>
      <c r="M1" s="202"/>
    </row>
    <row r="2" spans="1:13" ht="63.75">
      <c r="A2" s="125" t="s">
        <v>382</v>
      </c>
      <c r="B2" s="125" t="s">
        <v>383</v>
      </c>
      <c r="C2" s="125" t="s">
        <v>384</v>
      </c>
      <c r="D2" s="125" t="s">
        <v>738</v>
      </c>
      <c r="E2" s="126" t="s">
        <v>679</v>
      </c>
      <c r="F2" s="125" t="s">
        <v>32</v>
      </c>
      <c r="G2" s="125" t="s">
        <v>385</v>
      </c>
      <c r="H2" s="125" t="s">
        <v>386</v>
      </c>
      <c r="I2" s="126" t="s">
        <v>1250</v>
      </c>
      <c r="J2" s="126" t="s">
        <v>1251</v>
      </c>
      <c r="K2" s="126" t="s">
        <v>1252</v>
      </c>
      <c r="L2" s="120" t="s">
        <v>330</v>
      </c>
      <c r="M2" s="120" t="s">
        <v>331</v>
      </c>
    </row>
    <row r="3" spans="1:13" s="59" customFormat="1" ht="13.5">
      <c r="A3" s="127" t="s">
        <v>2</v>
      </c>
      <c r="B3" s="127"/>
      <c r="C3" s="127"/>
      <c r="D3" s="127"/>
      <c r="E3" s="127"/>
      <c r="F3" s="127"/>
      <c r="G3" s="127"/>
      <c r="H3" s="127">
        <f>SUM(H4:H1476)</f>
        <v>5922</v>
      </c>
      <c r="I3" s="128">
        <f t="shared" ref="I3:M3" si="0">SUM(I4:I1476)</f>
        <v>77237.31</v>
      </c>
      <c r="J3" s="128">
        <f t="shared" si="0"/>
        <v>3727</v>
      </c>
      <c r="K3" s="128">
        <f t="shared" si="0"/>
        <v>80964.309999999969</v>
      </c>
      <c r="L3" s="129">
        <f t="shared" si="0"/>
        <v>80964.309999999969</v>
      </c>
      <c r="M3" s="129">
        <f t="shared" si="0"/>
        <v>0</v>
      </c>
    </row>
    <row r="4" spans="1:13">
      <c r="A4" s="118" t="s">
        <v>18</v>
      </c>
      <c r="B4" s="118" t="s">
        <v>1331</v>
      </c>
      <c r="C4" s="118" t="s">
        <v>1332</v>
      </c>
      <c r="D4" s="118" t="s">
        <v>1660</v>
      </c>
      <c r="E4" s="118" t="s">
        <v>35</v>
      </c>
      <c r="F4" s="118" t="s">
        <v>687</v>
      </c>
      <c r="G4" s="118" t="s">
        <v>688</v>
      </c>
      <c r="H4" s="118">
        <v>1</v>
      </c>
      <c r="I4" s="118">
        <v>21.08</v>
      </c>
      <c r="J4" s="118">
        <v>0</v>
      </c>
      <c r="K4" s="118">
        <v>21.08</v>
      </c>
      <c r="L4" s="123">
        <f>K4</f>
        <v>21.08</v>
      </c>
      <c r="M4" s="122"/>
    </row>
    <row r="5" spans="1:13">
      <c r="A5" s="118" t="s">
        <v>18</v>
      </c>
      <c r="B5" s="118" t="s">
        <v>1331</v>
      </c>
      <c r="C5" s="118" t="s">
        <v>1332</v>
      </c>
      <c r="D5" s="118" t="s">
        <v>1660</v>
      </c>
      <c r="E5" s="118" t="s">
        <v>35</v>
      </c>
      <c r="F5" s="118" t="s">
        <v>591</v>
      </c>
      <c r="G5" s="118" t="s">
        <v>592</v>
      </c>
      <c r="H5" s="118">
        <v>1</v>
      </c>
      <c r="I5" s="118">
        <v>14.99</v>
      </c>
      <c r="J5" s="118">
        <v>0</v>
      </c>
      <c r="K5" s="118">
        <v>14.99</v>
      </c>
      <c r="L5" s="123">
        <f t="shared" ref="L5:L68" si="1">K5</f>
        <v>14.99</v>
      </c>
      <c r="M5" s="122"/>
    </row>
    <row r="6" spans="1:13">
      <c r="A6" s="118" t="s">
        <v>18</v>
      </c>
      <c r="B6" s="118" t="s">
        <v>1253</v>
      </c>
      <c r="C6" s="118" t="s">
        <v>1254</v>
      </c>
      <c r="D6" s="118" t="s">
        <v>1660</v>
      </c>
      <c r="E6" s="118" t="s">
        <v>35</v>
      </c>
      <c r="F6" s="118" t="s">
        <v>537</v>
      </c>
      <c r="G6" s="118" t="s">
        <v>538</v>
      </c>
      <c r="H6" s="118">
        <v>1</v>
      </c>
      <c r="I6" s="118">
        <v>4.21</v>
      </c>
      <c r="J6" s="118">
        <v>0</v>
      </c>
      <c r="K6" s="118">
        <v>4.21</v>
      </c>
      <c r="L6" s="123">
        <f t="shared" si="1"/>
        <v>4.21</v>
      </c>
      <c r="M6" s="122"/>
    </row>
    <row r="7" spans="1:13">
      <c r="A7" s="118" t="s">
        <v>18</v>
      </c>
      <c r="B7" s="118" t="s">
        <v>1253</v>
      </c>
      <c r="C7" s="118" t="s">
        <v>1254</v>
      </c>
      <c r="D7" s="118" t="s">
        <v>1660</v>
      </c>
      <c r="E7" s="118" t="s">
        <v>35</v>
      </c>
      <c r="F7" s="118" t="s">
        <v>65</v>
      </c>
      <c r="G7" s="118" t="s">
        <v>66</v>
      </c>
      <c r="H7" s="118">
        <v>3</v>
      </c>
      <c r="I7" s="118">
        <v>46.5</v>
      </c>
      <c r="J7" s="118">
        <v>0</v>
      </c>
      <c r="K7" s="118">
        <v>46.5</v>
      </c>
      <c r="L7" s="123">
        <f t="shared" si="1"/>
        <v>46.5</v>
      </c>
      <c r="M7" s="122"/>
    </row>
    <row r="8" spans="1:13">
      <c r="A8" s="118" t="s">
        <v>18</v>
      </c>
      <c r="B8" s="118" t="s">
        <v>1594</v>
      </c>
      <c r="C8" s="118" t="s">
        <v>1595</v>
      </c>
      <c r="D8" s="118" t="s">
        <v>1660</v>
      </c>
      <c r="E8" s="118" t="s">
        <v>33</v>
      </c>
      <c r="F8" s="118" t="s">
        <v>34</v>
      </c>
      <c r="G8" s="118"/>
      <c r="H8" s="118">
        <v>2</v>
      </c>
      <c r="I8" s="118">
        <v>29.48</v>
      </c>
      <c r="J8" s="118">
        <v>4</v>
      </c>
      <c r="K8" s="118">
        <v>33.479999999999997</v>
      </c>
      <c r="L8" s="123">
        <f t="shared" si="1"/>
        <v>33.479999999999997</v>
      </c>
      <c r="M8" s="122"/>
    </row>
    <row r="9" spans="1:13">
      <c r="A9" s="118" t="s">
        <v>18</v>
      </c>
      <c r="B9" s="118" t="s">
        <v>1594</v>
      </c>
      <c r="C9" s="118" t="s">
        <v>1595</v>
      </c>
      <c r="D9" s="118" t="s">
        <v>1660</v>
      </c>
      <c r="E9" s="118" t="s">
        <v>35</v>
      </c>
      <c r="F9" s="118" t="s">
        <v>54</v>
      </c>
      <c r="G9" s="118" t="s">
        <v>55</v>
      </c>
      <c r="H9" s="118">
        <v>2</v>
      </c>
      <c r="I9" s="118">
        <v>19.28</v>
      </c>
      <c r="J9" s="118">
        <v>0</v>
      </c>
      <c r="K9" s="118">
        <v>19.28</v>
      </c>
      <c r="L9" s="123">
        <f t="shared" si="1"/>
        <v>19.28</v>
      </c>
      <c r="M9" s="122"/>
    </row>
    <row r="10" spans="1:13">
      <c r="A10" s="118" t="s">
        <v>18</v>
      </c>
      <c r="B10" s="118" t="s">
        <v>1594</v>
      </c>
      <c r="C10" s="118" t="s">
        <v>1595</v>
      </c>
      <c r="D10" s="118" t="s">
        <v>1660</v>
      </c>
      <c r="E10" s="118" t="s">
        <v>35</v>
      </c>
      <c r="F10" s="118" t="s">
        <v>400</v>
      </c>
      <c r="G10" s="118" t="s">
        <v>401</v>
      </c>
      <c r="H10" s="118">
        <v>2</v>
      </c>
      <c r="I10" s="118">
        <v>14.8</v>
      </c>
      <c r="J10" s="118">
        <v>0</v>
      </c>
      <c r="K10" s="118">
        <v>14.8</v>
      </c>
      <c r="L10" s="123">
        <f t="shared" si="1"/>
        <v>14.8</v>
      </c>
      <c r="M10" s="122"/>
    </row>
    <row r="11" spans="1:13">
      <c r="A11" s="118" t="s">
        <v>18</v>
      </c>
      <c r="B11" s="118" t="s">
        <v>1594</v>
      </c>
      <c r="C11" s="118" t="s">
        <v>1595</v>
      </c>
      <c r="D11" s="118" t="s">
        <v>1660</v>
      </c>
      <c r="E11" s="118" t="s">
        <v>35</v>
      </c>
      <c r="F11" s="118" t="s">
        <v>59</v>
      </c>
      <c r="G11" s="118" t="s">
        <v>60</v>
      </c>
      <c r="H11" s="118">
        <v>2</v>
      </c>
      <c r="I11" s="118">
        <v>19.04</v>
      </c>
      <c r="J11" s="118">
        <v>0</v>
      </c>
      <c r="K11" s="118">
        <v>19.04</v>
      </c>
      <c r="L11" s="123">
        <f t="shared" si="1"/>
        <v>19.04</v>
      </c>
      <c r="M11" s="122"/>
    </row>
    <row r="12" spans="1:13">
      <c r="A12" s="118" t="s">
        <v>18</v>
      </c>
      <c r="B12" s="118" t="s">
        <v>1594</v>
      </c>
      <c r="C12" s="118" t="s">
        <v>1595</v>
      </c>
      <c r="D12" s="118" t="s">
        <v>1660</v>
      </c>
      <c r="E12" s="118" t="s">
        <v>35</v>
      </c>
      <c r="F12" s="118" t="s">
        <v>61</v>
      </c>
      <c r="G12" s="118" t="s">
        <v>62</v>
      </c>
      <c r="H12" s="118">
        <v>1</v>
      </c>
      <c r="I12" s="118">
        <v>16.46</v>
      </c>
      <c r="J12" s="118">
        <v>0</v>
      </c>
      <c r="K12" s="118">
        <v>16.46</v>
      </c>
      <c r="L12" s="123">
        <f t="shared" si="1"/>
        <v>16.46</v>
      </c>
      <c r="M12" s="122"/>
    </row>
    <row r="13" spans="1:13">
      <c r="A13" s="118" t="s">
        <v>18</v>
      </c>
      <c r="B13" s="118" t="s">
        <v>1596</v>
      </c>
      <c r="C13" s="118" t="s">
        <v>1597</v>
      </c>
      <c r="D13" s="118" t="s">
        <v>1660</v>
      </c>
      <c r="E13" s="118" t="s">
        <v>33</v>
      </c>
      <c r="F13" s="118" t="s">
        <v>34</v>
      </c>
      <c r="G13" s="118"/>
      <c r="H13" s="118">
        <v>1</v>
      </c>
      <c r="I13" s="118">
        <v>26.76</v>
      </c>
      <c r="J13" s="118">
        <v>0</v>
      </c>
      <c r="K13" s="118">
        <v>26.76</v>
      </c>
      <c r="L13" s="123">
        <f t="shared" si="1"/>
        <v>26.76</v>
      </c>
      <c r="M13" s="122"/>
    </row>
    <row r="14" spans="1:13">
      <c r="A14" s="118" t="s">
        <v>18</v>
      </c>
      <c r="B14" s="118" t="s">
        <v>1598</v>
      </c>
      <c r="C14" s="118" t="s">
        <v>1114</v>
      </c>
      <c r="D14" s="118" t="s">
        <v>1476</v>
      </c>
      <c r="E14" s="118" t="s">
        <v>33</v>
      </c>
      <c r="F14" s="118" t="s">
        <v>34</v>
      </c>
      <c r="G14" s="118"/>
      <c r="H14" s="118">
        <v>1</v>
      </c>
      <c r="I14" s="118">
        <v>0</v>
      </c>
      <c r="J14" s="118">
        <v>4</v>
      </c>
      <c r="K14" s="118">
        <v>4</v>
      </c>
      <c r="L14" s="123">
        <f t="shared" si="1"/>
        <v>4</v>
      </c>
      <c r="M14" s="122"/>
    </row>
    <row r="15" spans="1:13">
      <c r="A15" s="118" t="s">
        <v>18</v>
      </c>
      <c r="B15" s="118" t="s">
        <v>1598</v>
      </c>
      <c r="C15" s="118" t="s">
        <v>1114</v>
      </c>
      <c r="D15" s="118" t="s">
        <v>1660</v>
      </c>
      <c r="E15" s="118" t="s">
        <v>33</v>
      </c>
      <c r="F15" s="118" t="s">
        <v>34</v>
      </c>
      <c r="G15" s="118"/>
      <c r="H15" s="118">
        <v>1</v>
      </c>
      <c r="I15" s="118">
        <v>0</v>
      </c>
      <c r="J15" s="118">
        <v>4</v>
      </c>
      <c r="K15" s="118">
        <v>4</v>
      </c>
      <c r="L15" s="123">
        <f t="shared" si="1"/>
        <v>4</v>
      </c>
      <c r="M15" s="122"/>
    </row>
    <row r="16" spans="1:13">
      <c r="A16" s="118" t="s">
        <v>18</v>
      </c>
      <c r="B16" s="118" t="s">
        <v>1598</v>
      </c>
      <c r="C16" s="118" t="s">
        <v>1114</v>
      </c>
      <c r="D16" s="118" t="s">
        <v>1476</v>
      </c>
      <c r="E16" s="118" t="s">
        <v>35</v>
      </c>
      <c r="F16" s="118" t="s">
        <v>1641</v>
      </c>
      <c r="G16" s="118" t="s">
        <v>1642</v>
      </c>
      <c r="H16" s="118">
        <v>17</v>
      </c>
      <c r="I16" s="118">
        <v>1466.59</v>
      </c>
      <c r="J16" s="118">
        <v>0</v>
      </c>
      <c r="K16" s="118">
        <v>1466.59</v>
      </c>
      <c r="L16" s="123">
        <f t="shared" si="1"/>
        <v>1466.59</v>
      </c>
      <c r="M16" s="122"/>
    </row>
    <row r="17" spans="1:13">
      <c r="A17" s="118" t="s">
        <v>18</v>
      </c>
      <c r="B17" s="118" t="s">
        <v>1598</v>
      </c>
      <c r="C17" s="118" t="s">
        <v>1114</v>
      </c>
      <c r="D17" s="118" t="s">
        <v>1476</v>
      </c>
      <c r="E17" s="118" t="s">
        <v>35</v>
      </c>
      <c r="F17" s="118" t="s">
        <v>1924</v>
      </c>
      <c r="G17" s="118" t="s">
        <v>1925</v>
      </c>
      <c r="H17" s="118">
        <v>44</v>
      </c>
      <c r="I17" s="118">
        <v>1323.08</v>
      </c>
      <c r="J17" s="118">
        <v>308</v>
      </c>
      <c r="K17" s="118">
        <v>1631.08</v>
      </c>
      <c r="L17" s="123">
        <f t="shared" si="1"/>
        <v>1631.08</v>
      </c>
      <c r="M17" s="122"/>
    </row>
    <row r="18" spans="1:13">
      <c r="A18" s="118" t="s">
        <v>18</v>
      </c>
      <c r="B18" s="118" t="s">
        <v>1598</v>
      </c>
      <c r="C18" s="118" t="s">
        <v>1114</v>
      </c>
      <c r="D18" s="118" t="s">
        <v>1660</v>
      </c>
      <c r="E18" s="118" t="s">
        <v>35</v>
      </c>
      <c r="F18" s="118" t="s">
        <v>1924</v>
      </c>
      <c r="G18" s="118" t="s">
        <v>1925</v>
      </c>
      <c r="H18" s="118">
        <v>5</v>
      </c>
      <c r="I18" s="118">
        <v>150.35</v>
      </c>
      <c r="J18" s="118">
        <v>35</v>
      </c>
      <c r="K18" s="118">
        <v>185.35</v>
      </c>
      <c r="L18" s="123">
        <f t="shared" si="1"/>
        <v>185.35</v>
      </c>
      <c r="M18" s="122"/>
    </row>
    <row r="19" spans="1:13">
      <c r="A19" s="118" t="s">
        <v>18</v>
      </c>
      <c r="B19" s="118" t="s">
        <v>44</v>
      </c>
      <c r="C19" s="118" t="s">
        <v>19</v>
      </c>
      <c r="D19" s="118" t="s">
        <v>1476</v>
      </c>
      <c r="E19" s="118" t="s">
        <v>33</v>
      </c>
      <c r="F19" s="118" t="s">
        <v>34</v>
      </c>
      <c r="G19" s="118"/>
      <c r="H19" s="118">
        <v>1</v>
      </c>
      <c r="I19" s="118">
        <v>17.489999999999998</v>
      </c>
      <c r="J19" s="118">
        <v>16</v>
      </c>
      <c r="K19" s="118">
        <v>33.49</v>
      </c>
      <c r="L19" s="123">
        <f t="shared" si="1"/>
        <v>33.49</v>
      </c>
      <c r="M19" s="122"/>
    </row>
    <row r="20" spans="1:13">
      <c r="A20" s="118" t="s">
        <v>18</v>
      </c>
      <c r="B20" s="118" t="s">
        <v>44</v>
      </c>
      <c r="C20" s="118" t="s">
        <v>19</v>
      </c>
      <c r="D20" s="118" t="s">
        <v>1660</v>
      </c>
      <c r="E20" s="118" t="s">
        <v>33</v>
      </c>
      <c r="F20" s="118" t="s">
        <v>34</v>
      </c>
      <c r="G20" s="118"/>
      <c r="H20" s="118">
        <v>24</v>
      </c>
      <c r="I20" s="118">
        <v>151.91</v>
      </c>
      <c r="J20" s="118">
        <v>132</v>
      </c>
      <c r="K20" s="118">
        <v>283.91000000000003</v>
      </c>
      <c r="L20" s="123">
        <f t="shared" si="1"/>
        <v>283.91000000000003</v>
      </c>
      <c r="M20" s="122"/>
    </row>
    <row r="21" spans="1:13">
      <c r="A21" s="118" t="s">
        <v>18</v>
      </c>
      <c r="B21" s="118" t="s">
        <v>44</v>
      </c>
      <c r="C21" s="118" t="s">
        <v>19</v>
      </c>
      <c r="D21" s="118" t="s">
        <v>1660</v>
      </c>
      <c r="E21" s="118" t="s">
        <v>35</v>
      </c>
      <c r="F21" s="118" t="s">
        <v>68</v>
      </c>
      <c r="G21" s="118" t="s">
        <v>69</v>
      </c>
      <c r="H21" s="118">
        <v>1</v>
      </c>
      <c r="I21" s="118">
        <v>0</v>
      </c>
      <c r="J21" s="118">
        <v>2</v>
      </c>
      <c r="K21" s="118">
        <v>2</v>
      </c>
      <c r="L21" s="123">
        <f t="shared" si="1"/>
        <v>2</v>
      </c>
      <c r="M21" s="122"/>
    </row>
    <row r="22" spans="1:13">
      <c r="A22" s="118" t="s">
        <v>18</v>
      </c>
      <c r="B22" s="118" t="s">
        <v>44</v>
      </c>
      <c r="C22" s="118" t="s">
        <v>19</v>
      </c>
      <c r="D22" s="118" t="s">
        <v>1660</v>
      </c>
      <c r="E22" s="118" t="s">
        <v>35</v>
      </c>
      <c r="F22" s="118" t="s">
        <v>70</v>
      </c>
      <c r="G22" s="118" t="s">
        <v>71</v>
      </c>
      <c r="H22" s="118">
        <v>1</v>
      </c>
      <c r="I22" s="118">
        <v>11.59</v>
      </c>
      <c r="J22" s="118">
        <v>0</v>
      </c>
      <c r="K22" s="118">
        <v>11.59</v>
      </c>
      <c r="L22" s="123">
        <f t="shared" si="1"/>
        <v>11.59</v>
      </c>
      <c r="M22" s="122"/>
    </row>
    <row r="23" spans="1:13">
      <c r="A23" s="118" t="s">
        <v>18</v>
      </c>
      <c r="B23" s="118" t="s">
        <v>44</v>
      </c>
      <c r="C23" s="118" t="s">
        <v>19</v>
      </c>
      <c r="D23" s="118" t="s">
        <v>1660</v>
      </c>
      <c r="E23" s="118" t="s">
        <v>35</v>
      </c>
      <c r="F23" s="118" t="s">
        <v>59</v>
      </c>
      <c r="G23" s="118" t="s">
        <v>60</v>
      </c>
      <c r="H23" s="118">
        <v>1</v>
      </c>
      <c r="I23" s="118">
        <v>9.52</v>
      </c>
      <c r="J23" s="118">
        <v>0</v>
      </c>
      <c r="K23" s="118">
        <v>9.52</v>
      </c>
      <c r="L23" s="123">
        <f t="shared" si="1"/>
        <v>9.52</v>
      </c>
      <c r="M23" s="122"/>
    </row>
    <row r="24" spans="1:13">
      <c r="A24" s="118" t="s">
        <v>18</v>
      </c>
      <c r="B24" s="118" t="s">
        <v>44</v>
      </c>
      <c r="C24" s="118" t="s">
        <v>19</v>
      </c>
      <c r="D24" s="118" t="s">
        <v>1660</v>
      </c>
      <c r="E24" s="118" t="s">
        <v>35</v>
      </c>
      <c r="F24" s="118" t="s">
        <v>583</v>
      </c>
      <c r="G24" s="118" t="s">
        <v>584</v>
      </c>
      <c r="H24" s="118">
        <v>1</v>
      </c>
      <c r="I24" s="118">
        <v>0</v>
      </c>
      <c r="J24" s="118">
        <v>4</v>
      </c>
      <c r="K24" s="118">
        <v>4</v>
      </c>
      <c r="L24" s="123">
        <f t="shared" si="1"/>
        <v>4</v>
      </c>
      <c r="M24" s="122"/>
    </row>
    <row r="25" spans="1:13">
      <c r="A25" s="118" t="s">
        <v>18</v>
      </c>
      <c r="B25" s="118" t="s">
        <v>44</v>
      </c>
      <c r="C25" s="118" t="s">
        <v>19</v>
      </c>
      <c r="D25" s="118" t="s">
        <v>1660</v>
      </c>
      <c r="E25" s="118" t="s">
        <v>35</v>
      </c>
      <c r="F25" s="118" t="s">
        <v>75</v>
      </c>
      <c r="G25" s="118" t="s">
        <v>76</v>
      </c>
      <c r="H25" s="118">
        <v>3</v>
      </c>
      <c r="I25" s="118">
        <v>41.16</v>
      </c>
      <c r="J25" s="118">
        <v>9</v>
      </c>
      <c r="K25" s="118">
        <v>50.16</v>
      </c>
      <c r="L25" s="123">
        <f t="shared" si="1"/>
        <v>50.16</v>
      </c>
      <c r="M25" s="122"/>
    </row>
    <row r="26" spans="1:13">
      <c r="A26" s="118" t="s">
        <v>18</v>
      </c>
      <c r="B26" s="118" t="s">
        <v>44</v>
      </c>
      <c r="C26" s="118" t="s">
        <v>19</v>
      </c>
      <c r="D26" s="118" t="s">
        <v>1660</v>
      </c>
      <c r="E26" s="118" t="s">
        <v>35</v>
      </c>
      <c r="F26" s="118" t="s">
        <v>77</v>
      </c>
      <c r="G26" s="118" t="s">
        <v>782</v>
      </c>
      <c r="H26" s="118">
        <v>3</v>
      </c>
      <c r="I26" s="118">
        <v>69.45</v>
      </c>
      <c r="J26" s="118">
        <v>6</v>
      </c>
      <c r="K26" s="118">
        <v>75.45</v>
      </c>
      <c r="L26" s="123">
        <f t="shared" si="1"/>
        <v>75.45</v>
      </c>
      <c r="M26" s="122"/>
    </row>
    <row r="27" spans="1:13">
      <c r="A27" s="118" t="s">
        <v>18</v>
      </c>
      <c r="B27" s="118" t="s">
        <v>44</v>
      </c>
      <c r="C27" s="118" t="s">
        <v>19</v>
      </c>
      <c r="D27" s="118" t="s">
        <v>1660</v>
      </c>
      <c r="E27" s="118" t="s">
        <v>35</v>
      </c>
      <c r="F27" s="118" t="s">
        <v>45</v>
      </c>
      <c r="G27" s="118" t="s">
        <v>46</v>
      </c>
      <c r="H27" s="118">
        <v>9</v>
      </c>
      <c r="I27" s="118">
        <v>9.9</v>
      </c>
      <c r="J27" s="118">
        <v>0</v>
      </c>
      <c r="K27" s="118">
        <v>9.9</v>
      </c>
      <c r="L27" s="123">
        <f t="shared" si="1"/>
        <v>9.9</v>
      </c>
      <c r="M27" s="122"/>
    </row>
    <row r="28" spans="1:13">
      <c r="A28" s="118" t="s">
        <v>18</v>
      </c>
      <c r="B28" s="118" t="s">
        <v>44</v>
      </c>
      <c r="C28" s="118" t="s">
        <v>19</v>
      </c>
      <c r="D28" s="118" t="s">
        <v>1660</v>
      </c>
      <c r="E28" s="118" t="s">
        <v>35</v>
      </c>
      <c r="F28" s="118" t="s">
        <v>47</v>
      </c>
      <c r="G28" s="118" t="s">
        <v>48</v>
      </c>
      <c r="H28" s="118">
        <v>1</v>
      </c>
      <c r="I28" s="118">
        <v>17.440000000000001</v>
      </c>
      <c r="J28" s="118">
        <v>14</v>
      </c>
      <c r="K28" s="118">
        <v>31.44</v>
      </c>
      <c r="L28" s="123">
        <f t="shared" si="1"/>
        <v>31.44</v>
      </c>
      <c r="M28" s="122"/>
    </row>
    <row r="29" spans="1:13">
      <c r="A29" s="118" t="s">
        <v>18</v>
      </c>
      <c r="B29" s="118" t="s">
        <v>44</v>
      </c>
      <c r="C29" s="118" t="s">
        <v>19</v>
      </c>
      <c r="D29" s="118" t="s">
        <v>1660</v>
      </c>
      <c r="E29" s="118" t="s">
        <v>35</v>
      </c>
      <c r="F29" s="118" t="s">
        <v>871</v>
      </c>
      <c r="G29" s="118" t="s">
        <v>872</v>
      </c>
      <c r="H29" s="118">
        <v>1</v>
      </c>
      <c r="I29" s="118">
        <v>93.09</v>
      </c>
      <c r="J29" s="118">
        <v>14</v>
      </c>
      <c r="K29" s="118">
        <v>107.09</v>
      </c>
      <c r="L29" s="123">
        <f t="shared" si="1"/>
        <v>107.09</v>
      </c>
      <c r="M29" s="122"/>
    </row>
    <row r="30" spans="1:13">
      <c r="A30" s="118" t="s">
        <v>18</v>
      </c>
      <c r="B30" s="118" t="s">
        <v>44</v>
      </c>
      <c r="C30" s="118" t="s">
        <v>19</v>
      </c>
      <c r="D30" s="118" t="s">
        <v>1660</v>
      </c>
      <c r="E30" s="118" t="s">
        <v>35</v>
      </c>
      <c r="F30" s="118" t="s">
        <v>546</v>
      </c>
      <c r="G30" s="118" t="s">
        <v>547</v>
      </c>
      <c r="H30" s="118">
        <v>1</v>
      </c>
      <c r="I30" s="118">
        <v>15.08</v>
      </c>
      <c r="J30" s="118">
        <v>0</v>
      </c>
      <c r="K30" s="118">
        <v>15.08</v>
      </c>
      <c r="L30" s="123">
        <f t="shared" si="1"/>
        <v>15.08</v>
      </c>
      <c r="M30" s="122"/>
    </row>
    <row r="31" spans="1:13">
      <c r="A31" s="118" t="s">
        <v>18</v>
      </c>
      <c r="B31" s="118" t="s">
        <v>44</v>
      </c>
      <c r="C31" s="118" t="s">
        <v>19</v>
      </c>
      <c r="D31" s="118" t="s">
        <v>1660</v>
      </c>
      <c r="E31" s="118" t="s">
        <v>35</v>
      </c>
      <c r="F31" s="118" t="s">
        <v>905</v>
      </c>
      <c r="G31" s="118" t="s">
        <v>906</v>
      </c>
      <c r="H31" s="118">
        <v>1</v>
      </c>
      <c r="I31" s="118">
        <v>44.88</v>
      </c>
      <c r="J31" s="118">
        <v>7</v>
      </c>
      <c r="K31" s="118">
        <v>51.88</v>
      </c>
      <c r="L31" s="123">
        <f t="shared" si="1"/>
        <v>51.88</v>
      </c>
      <c r="M31" s="122"/>
    </row>
    <row r="32" spans="1:13">
      <c r="A32" s="118" t="s">
        <v>18</v>
      </c>
      <c r="B32" s="118" t="s">
        <v>44</v>
      </c>
      <c r="C32" s="118" t="s">
        <v>19</v>
      </c>
      <c r="D32" s="118" t="s">
        <v>1660</v>
      </c>
      <c r="E32" s="118" t="s">
        <v>35</v>
      </c>
      <c r="F32" s="118" t="s">
        <v>51</v>
      </c>
      <c r="G32" s="118" t="s">
        <v>52</v>
      </c>
      <c r="H32" s="118">
        <v>2</v>
      </c>
      <c r="I32" s="118">
        <v>41.48</v>
      </c>
      <c r="J32" s="118">
        <v>0</v>
      </c>
      <c r="K32" s="118">
        <v>41.48</v>
      </c>
      <c r="L32" s="123">
        <f t="shared" si="1"/>
        <v>41.48</v>
      </c>
      <c r="M32" s="122"/>
    </row>
    <row r="33" spans="1:13">
      <c r="A33" s="118" t="s">
        <v>18</v>
      </c>
      <c r="B33" s="118" t="s">
        <v>44</v>
      </c>
      <c r="C33" s="118" t="s">
        <v>19</v>
      </c>
      <c r="D33" s="118" t="s">
        <v>1660</v>
      </c>
      <c r="E33" s="118" t="s">
        <v>35</v>
      </c>
      <c r="F33" s="118" t="s">
        <v>86</v>
      </c>
      <c r="G33" s="118" t="s">
        <v>87</v>
      </c>
      <c r="H33" s="118">
        <v>1</v>
      </c>
      <c r="I33" s="118">
        <v>10.23</v>
      </c>
      <c r="J33" s="118">
        <v>4</v>
      </c>
      <c r="K33" s="118">
        <v>14.23</v>
      </c>
      <c r="L33" s="123">
        <f t="shared" si="1"/>
        <v>14.23</v>
      </c>
      <c r="M33" s="122"/>
    </row>
    <row r="34" spans="1:13">
      <c r="A34" s="118" t="s">
        <v>18</v>
      </c>
      <c r="B34" s="118" t="s">
        <v>44</v>
      </c>
      <c r="C34" s="118" t="s">
        <v>19</v>
      </c>
      <c r="D34" s="118" t="s">
        <v>1660</v>
      </c>
      <c r="E34" s="118" t="s">
        <v>35</v>
      </c>
      <c r="F34" s="118" t="s">
        <v>88</v>
      </c>
      <c r="G34" s="118" t="s">
        <v>783</v>
      </c>
      <c r="H34" s="118">
        <v>1</v>
      </c>
      <c r="I34" s="118">
        <v>5.2</v>
      </c>
      <c r="J34" s="118">
        <v>0</v>
      </c>
      <c r="K34" s="118">
        <v>5.2</v>
      </c>
      <c r="L34" s="123">
        <f t="shared" si="1"/>
        <v>5.2</v>
      </c>
      <c r="M34" s="122"/>
    </row>
    <row r="35" spans="1:13">
      <c r="A35" s="118" t="s">
        <v>18</v>
      </c>
      <c r="B35" s="118" t="s">
        <v>44</v>
      </c>
      <c r="C35" s="118" t="s">
        <v>19</v>
      </c>
      <c r="D35" s="118" t="s">
        <v>1660</v>
      </c>
      <c r="E35" s="118" t="s">
        <v>35</v>
      </c>
      <c r="F35" s="118" t="s">
        <v>1427</v>
      </c>
      <c r="G35" s="118" t="s">
        <v>1428</v>
      </c>
      <c r="H35" s="118">
        <v>4</v>
      </c>
      <c r="I35" s="118">
        <v>31.32</v>
      </c>
      <c r="J35" s="118">
        <v>0</v>
      </c>
      <c r="K35" s="118">
        <v>31.32</v>
      </c>
      <c r="L35" s="123">
        <f t="shared" si="1"/>
        <v>31.32</v>
      </c>
      <c r="M35" s="122"/>
    </row>
    <row r="36" spans="1:13">
      <c r="A36" s="118" t="s">
        <v>18</v>
      </c>
      <c r="B36" s="118" t="s">
        <v>44</v>
      </c>
      <c r="C36" s="118" t="s">
        <v>19</v>
      </c>
      <c r="D36" s="118" t="s">
        <v>1660</v>
      </c>
      <c r="E36" s="118" t="s">
        <v>35</v>
      </c>
      <c r="F36" s="118" t="s">
        <v>1429</v>
      </c>
      <c r="G36" s="118" t="s">
        <v>1430</v>
      </c>
      <c r="H36" s="118">
        <v>2</v>
      </c>
      <c r="I36" s="118">
        <v>15.66</v>
      </c>
      <c r="J36" s="118">
        <v>0</v>
      </c>
      <c r="K36" s="118">
        <v>15.66</v>
      </c>
      <c r="L36" s="123">
        <f t="shared" si="1"/>
        <v>15.66</v>
      </c>
      <c r="M36" s="122"/>
    </row>
    <row r="37" spans="1:13">
      <c r="A37" s="118" t="s">
        <v>18</v>
      </c>
      <c r="B37" s="118" t="s">
        <v>80</v>
      </c>
      <c r="C37" s="118" t="s">
        <v>81</v>
      </c>
      <c r="D37" s="118" t="s">
        <v>1660</v>
      </c>
      <c r="E37" s="118" t="s">
        <v>33</v>
      </c>
      <c r="F37" s="118" t="s">
        <v>34</v>
      </c>
      <c r="G37" s="118"/>
      <c r="H37" s="118">
        <v>6</v>
      </c>
      <c r="I37" s="118">
        <v>88.44</v>
      </c>
      <c r="J37" s="118">
        <v>4</v>
      </c>
      <c r="K37" s="118">
        <v>92.44</v>
      </c>
      <c r="L37" s="123">
        <f t="shared" si="1"/>
        <v>92.44</v>
      </c>
      <c r="M37" s="122"/>
    </row>
    <row r="38" spans="1:13">
      <c r="A38" s="118" t="s">
        <v>18</v>
      </c>
      <c r="B38" s="118" t="s">
        <v>80</v>
      </c>
      <c r="C38" s="118" t="s">
        <v>81</v>
      </c>
      <c r="D38" s="118" t="s">
        <v>1660</v>
      </c>
      <c r="E38" s="118" t="s">
        <v>35</v>
      </c>
      <c r="F38" s="118" t="s">
        <v>689</v>
      </c>
      <c r="G38" s="118" t="s">
        <v>690</v>
      </c>
      <c r="H38" s="118">
        <v>2</v>
      </c>
      <c r="I38" s="118">
        <v>21</v>
      </c>
      <c r="J38" s="118">
        <v>8</v>
      </c>
      <c r="K38" s="118">
        <v>29</v>
      </c>
      <c r="L38" s="123">
        <f t="shared" si="1"/>
        <v>29</v>
      </c>
      <c r="M38" s="122"/>
    </row>
    <row r="39" spans="1:13">
      <c r="A39" s="118" t="s">
        <v>18</v>
      </c>
      <c r="B39" s="118" t="s">
        <v>80</v>
      </c>
      <c r="C39" s="118" t="s">
        <v>81</v>
      </c>
      <c r="D39" s="118" t="s">
        <v>1660</v>
      </c>
      <c r="E39" s="118" t="s">
        <v>35</v>
      </c>
      <c r="F39" s="118" t="s">
        <v>72</v>
      </c>
      <c r="G39" s="118" t="s">
        <v>73</v>
      </c>
      <c r="H39" s="118">
        <v>1</v>
      </c>
      <c r="I39" s="118">
        <v>2.4</v>
      </c>
      <c r="J39" s="118">
        <v>0</v>
      </c>
      <c r="K39" s="118">
        <v>2.4</v>
      </c>
      <c r="L39" s="123">
        <f t="shared" si="1"/>
        <v>2.4</v>
      </c>
      <c r="M39" s="122"/>
    </row>
    <row r="40" spans="1:13">
      <c r="A40" s="118" t="s">
        <v>18</v>
      </c>
      <c r="B40" s="118" t="s">
        <v>80</v>
      </c>
      <c r="C40" s="118" t="s">
        <v>81</v>
      </c>
      <c r="D40" s="118" t="s">
        <v>1660</v>
      </c>
      <c r="E40" s="118" t="s">
        <v>35</v>
      </c>
      <c r="F40" s="118" t="s">
        <v>537</v>
      </c>
      <c r="G40" s="118" t="s">
        <v>538</v>
      </c>
      <c r="H40" s="118">
        <v>1</v>
      </c>
      <c r="I40" s="118">
        <v>4.21</v>
      </c>
      <c r="J40" s="118">
        <v>0</v>
      </c>
      <c r="K40" s="118">
        <v>4.21</v>
      </c>
      <c r="L40" s="123">
        <f t="shared" si="1"/>
        <v>4.21</v>
      </c>
      <c r="M40" s="122"/>
    </row>
    <row r="41" spans="1:13">
      <c r="A41" s="118" t="s">
        <v>18</v>
      </c>
      <c r="B41" s="118" t="s">
        <v>80</v>
      </c>
      <c r="C41" s="118" t="s">
        <v>81</v>
      </c>
      <c r="D41" s="118" t="s">
        <v>1660</v>
      </c>
      <c r="E41" s="118" t="s">
        <v>35</v>
      </c>
      <c r="F41" s="118" t="s">
        <v>74</v>
      </c>
      <c r="G41" s="118" t="s">
        <v>1155</v>
      </c>
      <c r="H41" s="118">
        <v>2</v>
      </c>
      <c r="I41" s="118">
        <v>6.36</v>
      </c>
      <c r="J41" s="118">
        <v>0</v>
      </c>
      <c r="K41" s="118">
        <v>6.36</v>
      </c>
      <c r="L41" s="123">
        <f t="shared" si="1"/>
        <v>6.36</v>
      </c>
      <c r="M41" s="122"/>
    </row>
    <row r="42" spans="1:13">
      <c r="A42" s="118" t="s">
        <v>18</v>
      </c>
      <c r="B42" s="118" t="s">
        <v>80</v>
      </c>
      <c r="C42" s="118" t="s">
        <v>81</v>
      </c>
      <c r="D42" s="118" t="s">
        <v>1660</v>
      </c>
      <c r="E42" s="118" t="s">
        <v>35</v>
      </c>
      <c r="F42" s="118" t="s">
        <v>1926</v>
      </c>
      <c r="G42" s="118" t="s">
        <v>1927</v>
      </c>
      <c r="H42" s="118">
        <v>1</v>
      </c>
      <c r="I42" s="118">
        <v>11.09</v>
      </c>
      <c r="J42" s="118">
        <v>0</v>
      </c>
      <c r="K42" s="118">
        <v>11.09</v>
      </c>
      <c r="L42" s="123">
        <f t="shared" si="1"/>
        <v>11.09</v>
      </c>
      <c r="M42" s="122"/>
    </row>
    <row r="43" spans="1:13">
      <c r="A43" s="118" t="s">
        <v>18</v>
      </c>
      <c r="B43" s="118" t="s">
        <v>80</v>
      </c>
      <c r="C43" s="118" t="s">
        <v>81</v>
      </c>
      <c r="D43" s="118" t="s">
        <v>1660</v>
      </c>
      <c r="E43" s="118" t="s">
        <v>35</v>
      </c>
      <c r="F43" s="118" t="s">
        <v>68</v>
      </c>
      <c r="G43" s="118" t="s">
        <v>69</v>
      </c>
      <c r="H43" s="118">
        <v>1</v>
      </c>
      <c r="I43" s="118">
        <v>1.83</v>
      </c>
      <c r="J43" s="118">
        <v>0</v>
      </c>
      <c r="K43" s="118">
        <v>1.83</v>
      </c>
      <c r="L43" s="123">
        <f t="shared" si="1"/>
        <v>1.83</v>
      </c>
      <c r="M43" s="122"/>
    </row>
    <row r="44" spans="1:13">
      <c r="A44" s="118" t="s">
        <v>18</v>
      </c>
      <c r="B44" s="118" t="s">
        <v>80</v>
      </c>
      <c r="C44" s="118" t="s">
        <v>81</v>
      </c>
      <c r="D44" s="118" t="s">
        <v>1660</v>
      </c>
      <c r="E44" s="118" t="s">
        <v>35</v>
      </c>
      <c r="F44" s="118" t="s">
        <v>82</v>
      </c>
      <c r="G44" s="118" t="s">
        <v>83</v>
      </c>
      <c r="H44" s="118">
        <v>1</v>
      </c>
      <c r="I44" s="118">
        <v>6.06</v>
      </c>
      <c r="J44" s="118">
        <v>0</v>
      </c>
      <c r="K44" s="118">
        <v>6.06</v>
      </c>
      <c r="L44" s="123">
        <f t="shared" si="1"/>
        <v>6.06</v>
      </c>
      <c r="M44" s="122"/>
    </row>
    <row r="45" spans="1:13">
      <c r="A45" s="118" t="s">
        <v>18</v>
      </c>
      <c r="B45" s="118" t="s">
        <v>1333</v>
      </c>
      <c r="C45" s="118" t="s">
        <v>1334</v>
      </c>
      <c r="D45" s="118" t="s">
        <v>1660</v>
      </c>
      <c r="E45" s="118" t="s">
        <v>33</v>
      </c>
      <c r="F45" s="118" t="s">
        <v>34</v>
      </c>
      <c r="G45" s="118"/>
      <c r="H45" s="118">
        <v>1</v>
      </c>
      <c r="I45" s="118">
        <v>26.68</v>
      </c>
      <c r="J45" s="118">
        <v>0</v>
      </c>
      <c r="K45" s="118">
        <v>26.68</v>
      </c>
      <c r="L45" s="123">
        <f t="shared" si="1"/>
        <v>26.68</v>
      </c>
      <c r="M45" s="122"/>
    </row>
    <row r="46" spans="1:13">
      <c r="A46" s="118" t="s">
        <v>18</v>
      </c>
      <c r="B46" s="118" t="s">
        <v>1333</v>
      </c>
      <c r="C46" s="118" t="s">
        <v>1334</v>
      </c>
      <c r="D46" s="118" t="s">
        <v>1660</v>
      </c>
      <c r="E46" s="118" t="s">
        <v>35</v>
      </c>
      <c r="F46" s="118" t="s">
        <v>68</v>
      </c>
      <c r="G46" s="118" t="s">
        <v>69</v>
      </c>
      <c r="H46" s="118">
        <v>1</v>
      </c>
      <c r="I46" s="118">
        <v>1.83</v>
      </c>
      <c r="J46" s="118">
        <v>0</v>
      </c>
      <c r="K46" s="118">
        <v>1.83</v>
      </c>
      <c r="L46" s="123">
        <f t="shared" si="1"/>
        <v>1.83</v>
      </c>
      <c r="M46" s="122"/>
    </row>
    <row r="47" spans="1:13">
      <c r="A47" s="118" t="s">
        <v>18</v>
      </c>
      <c r="B47" s="118" t="s">
        <v>1333</v>
      </c>
      <c r="C47" s="118" t="s">
        <v>1334</v>
      </c>
      <c r="D47" s="118" t="s">
        <v>1660</v>
      </c>
      <c r="E47" s="118" t="s">
        <v>35</v>
      </c>
      <c r="F47" s="118" t="s">
        <v>82</v>
      </c>
      <c r="G47" s="118" t="s">
        <v>83</v>
      </c>
      <c r="H47" s="118">
        <v>1</v>
      </c>
      <c r="I47" s="118">
        <v>6.06</v>
      </c>
      <c r="J47" s="118">
        <v>0</v>
      </c>
      <c r="K47" s="118">
        <v>6.06</v>
      </c>
      <c r="L47" s="123">
        <f t="shared" si="1"/>
        <v>6.06</v>
      </c>
      <c r="M47" s="122"/>
    </row>
    <row r="48" spans="1:13">
      <c r="A48" s="118" t="s">
        <v>18</v>
      </c>
      <c r="B48" s="118" t="s">
        <v>1333</v>
      </c>
      <c r="C48" s="118" t="s">
        <v>1334</v>
      </c>
      <c r="D48" s="118" t="s">
        <v>1660</v>
      </c>
      <c r="E48" s="118" t="s">
        <v>35</v>
      </c>
      <c r="F48" s="118" t="s">
        <v>84</v>
      </c>
      <c r="G48" s="118" t="s">
        <v>85</v>
      </c>
      <c r="H48" s="118">
        <v>3</v>
      </c>
      <c r="I48" s="118">
        <v>22.77</v>
      </c>
      <c r="J48" s="118">
        <v>3</v>
      </c>
      <c r="K48" s="118">
        <v>25.77</v>
      </c>
      <c r="L48" s="123">
        <f t="shared" si="1"/>
        <v>25.77</v>
      </c>
      <c r="M48" s="122"/>
    </row>
    <row r="49" spans="1:13">
      <c r="A49" s="118" t="s">
        <v>18</v>
      </c>
      <c r="B49" s="118" t="s">
        <v>1333</v>
      </c>
      <c r="C49" s="118" t="s">
        <v>1334</v>
      </c>
      <c r="D49" s="118" t="s">
        <v>1660</v>
      </c>
      <c r="E49" s="118" t="s">
        <v>35</v>
      </c>
      <c r="F49" s="118" t="s">
        <v>75</v>
      </c>
      <c r="G49" s="118" t="s">
        <v>76</v>
      </c>
      <c r="H49" s="118">
        <v>8</v>
      </c>
      <c r="I49" s="118">
        <v>109.76</v>
      </c>
      <c r="J49" s="118">
        <v>0</v>
      </c>
      <c r="K49" s="118">
        <v>109.76</v>
      </c>
      <c r="L49" s="123">
        <f t="shared" si="1"/>
        <v>109.76</v>
      </c>
      <c r="M49" s="122"/>
    </row>
    <row r="50" spans="1:13">
      <c r="A50" s="118" t="s">
        <v>18</v>
      </c>
      <c r="B50" s="118" t="s">
        <v>1333</v>
      </c>
      <c r="C50" s="118" t="s">
        <v>1334</v>
      </c>
      <c r="D50" s="118" t="s">
        <v>1660</v>
      </c>
      <c r="E50" s="118" t="s">
        <v>35</v>
      </c>
      <c r="F50" s="118" t="s">
        <v>77</v>
      </c>
      <c r="G50" s="118" t="s">
        <v>782</v>
      </c>
      <c r="H50" s="118">
        <v>2</v>
      </c>
      <c r="I50" s="118">
        <v>46.3</v>
      </c>
      <c r="J50" s="118">
        <v>0</v>
      </c>
      <c r="K50" s="118">
        <v>46.3</v>
      </c>
      <c r="L50" s="123">
        <f t="shared" si="1"/>
        <v>46.3</v>
      </c>
      <c r="M50" s="122"/>
    </row>
    <row r="51" spans="1:13">
      <c r="A51" s="118" t="s">
        <v>18</v>
      </c>
      <c r="B51" s="118" t="s">
        <v>1333</v>
      </c>
      <c r="C51" s="118" t="s">
        <v>1334</v>
      </c>
      <c r="D51" s="118" t="s">
        <v>1660</v>
      </c>
      <c r="E51" s="118" t="s">
        <v>35</v>
      </c>
      <c r="F51" s="118" t="s">
        <v>45</v>
      </c>
      <c r="G51" s="118" t="s">
        <v>46</v>
      </c>
      <c r="H51" s="118">
        <v>13</v>
      </c>
      <c r="I51" s="118">
        <v>14.3</v>
      </c>
      <c r="J51" s="118">
        <v>0</v>
      </c>
      <c r="K51" s="118">
        <v>14.3</v>
      </c>
      <c r="L51" s="123">
        <f t="shared" si="1"/>
        <v>14.3</v>
      </c>
      <c r="M51" s="122"/>
    </row>
    <row r="52" spans="1:13">
      <c r="A52" s="118" t="s">
        <v>18</v>
      </c>
      <c r="B52" s="118" t="s">
        <v>1893</v>
      </c>
      <c r="C52" s="118" t="s">
        <v>1894</v>
      </c>
      <c r="D52" s="118" t="s">
        <v>1660</v>
      </c>
      <c r="E52" s="118" t="s">
        <v>35</v>
      </c>
      <c r="F52" s="118" t="s">
        <v>1928</v>
      </c>
      <c r="G52" s="118" t="s">
        <v>1929</v>
      </c>
      <c r="H52" s="118">
        <v>1</v>
      </c>
      <c r="I52" s="118">
        <v>73.62</v>
      </c>
      <c r="J52" s="118">
        <v>0</v>
      </c>
      <c r="K52" s="118">
        <v>73.62</v>
      </c>
      <c r="L52" s="123">
        <f t="shared" si="1"/>
        <v>73.62</v>
      </c>
      <c r="M52" s="122"/>
    </row>
    <row r="53" spans="1:13">
      <c r="A53" s="118" t="s">
        <v>18</v>
      </c>
      <c r="B53" s="118" t="s">
        <v>1895</v>
      </c>
      <c r="C53" s="118" t="s">
        <v>1896</v>
      </c>
      <c r="D53" s="118" t="s">
        <v>1476</v>
      </c>
      <c r="E53" s="118" t="s">
        <v>33</v>
      </c>
      <c r="F53" s="118" t="s">
        <v>34</v>
      </c>
      <c r="G53" s="118"/>
      <c r="H53" s="118">
        <v>1</v>
      </c>
      <c r="I53" s="118">
        <v>0</v>
      </c>
      <c r="J53" s="118">
        <v>8</v>
      </c>
      <c r="K53" s="118">
        <v>8</v>
      </c>
      <c r="L53" s="123">
        <f t="shared" si="1"/>
        <v>8</v>
      </c>
      <c r="M53" s="122"/>
    </row>
    <row r="54" spans="1:13">
      <c r="A54" s="118" t="s">
        <v>18</v>
      </c>
      <c r="B54" s="118" t="s">
        <v>1599</v>
      </c>
      <c r="C54" s="118" t="s">
        <v>1600</v>
      </c>
      <c r="D54" s="118" t="s">
        <v>1660</v>
      </c>
      <c r="E54" s="118" t="s">
        <v>33</v>
      </c>
      <c r="F54" s="118" t="s">
        <v>34</v>
      </c>
      <c r="G54" s="118"/>
      <c r="H54" s="118">
        <v>1</v>
      </c>
      <c r="I54" s="118">
        <v>17.489999999999998</v>
      </c>
      <c r="J54" s="118">
        <v>4</v>
      </c>
      <c r="K54" s="118">
        <v>21.49</v>
      </c>
      <c r="L54" s="123">
        <f t="shared" si="1"/>
        <v>21.49</v>
      </c>
      <c r="M54" s="122"/>
    </row>
    <row r="55" spans="1:13">
      <c r="A55" s="118" t="s">
        <v>18</v>
      </c>
      <c r="B55" s="118" t="s">
        <v>1601</v>
      </c>
      <c r="C55" s="118" t="s">
        <v>1602</v>
      </c>
      <c r="D55" s="118" t="s">
        <v>1660</v>
      </c>
      <c r="E55" s="118" t="s">
        <v>33</v>
      </c>
      <c r="F55" s="118" t="s">
        <v>34</v>
      </c>
      <c r="G55" s="118"/>
      <c r="H55" s="118">
        <v>1</v>
      </c>
      <c r="I55" s="118">
        <v>17.489999999999998</v>
      </c>
      <c r="J55" s="118">
        <v>0</v>
      </c>
      <c r="K55" s="118">
        <v>17.489999999999998</v>
      </c>
      <c r="L55" s="123">
        <f t="shared" si="1"/>
        <v>17.489999999999998</v>
      </c>
      <c r="M55" s="122"/>
    </row>
    <row r="56" spans="1:13">
      <c r="A56" s="118" t="s">
        <v>18</v>
      </c>
      <c r="B56" s="118" t="s">
        <v>90</v>
      </c>
      <c r="C56" s="118" t="s">
        <v>91</v>
      </c>
      <c r="D56" s="118" t="s">
        <v>1660</v>
      </c>
      <c r="E56" s="118" t="s">
        <v>33</v>
      </c>
      <c r="F56" s="118" t="s">
        <v>34</v>
      </c>
      <c r="G56" s="118"/>
      <c r="H56" s="118">
        <v>9</v>
      </c>
      <c r="I56" s="118">
        <v>127.9</v>
      </c>
      <c r="J56" s="118">
        <v>16</v>
      </c>
      <c r="K56" s="118">
        <v>143.9</v>
      </c>
      <c r="L56" s="123">
        <f t="shared" si="1"/>
        <v>143.9</v>
      </c>
      <c r="M56" s="122"/>
    </row>
    <row r="57" spans="1:13">
      <c r="A57" s="118" t="s">
        <v>18</v>
      </c>
      <c r="B57" s="118" t="s">
        <v>90</v>
      </c>
      <c r="C57" s="118" t="s">
        <v>91</v>
      </c>
      <c r="D57" s="118" t="s">
        <v>1660</v>
      </c>
      <c r="E57" s="118" t="s">
        <v>35</v>
      </c>
      <c r="F57" s="118" t="s">
        <v>557</v>
      </c>
      <c r="G57" s="118" t="s">
        <v>558</v>
      </c>
      <c r="H57" s="118">
        <v>1</v>
      </c>
      <c r="I57" s="118">
        <v>0</v>
      </c>
      <c r="J57" s="118">
        <v>4</v>
      </c>
      <c r="K57" s="118">
        <v>4</v>
      </c>
      <c r="L57" s="123">
        <f t="shared" si="1"/>
        <v>4</v>
      </c>
      <c r="M57" s="122"/>
    </row>
    <row r="58" spans="1:13">
      <c r="A58" s="118" t="s">
        <v>18</v>
      </c>
      <c r="B58" s="118" t="s">
        <v>90</v>
      </c>
      <c r="C58" s="118" t="s">
        <v>91</v>
      </c>
      <c r="D58" s="118" t="s">
        <v>1660</v>
      </c>
      <c r="E58" s="118" t="s">
        <v>35</v>
      </c>
      <c r="F58" s="118" t="s">
        <v>108</v>
      </c>
      <c r="G58" s="118" t="s">
        <v>109</v>
      </c>
      <c r="H58" s="118">
        <v>1</v>
      </c>
      <c r="I58" s="118">
        <v>10.79</v>
      </c>
      <c r="J58" s="118">
        <v>0</v>
      </c>
      <c r="K58" s="118">
        <v>10.79</v>
      </c>
      <c r="L58" s="123">
        <f t="shared" si="1"/>
        <v>10.79</v>
      </c>
      <c r="M58" s="122"/>
    </row>
    <row r="59" spans="1:13">
      <c r="A59" s="118" t="s">
        <v>18</v>
      </c>
      <c r="B59" s="118" t="s">
        <v>90</v>
      </c>
      <c r="C59" s="118" t="s">
        <v>91</v>
      </c>
      <c r="D59" s="118" t="s">
        <v>1660</v>
      </c>
      <c r="E59" s="118" t="s">
        <v>35</v>
      </c>
      <c r="F59" s="118" t="s">
        <v>68</v>
      </c>
      <c r="G59" s="118" t="s">
        <v>69</v>
      </c>
      <c r="H59" s="118">
        <v>1</v>
      </c>
      <c r="I59" s="118">
        <v>1.83</v>
      </c>
      <c r="J59" s="118">
        <v>0</v>
      </c>
      <c r="K59" s="118">
        <v>1.83</v>
      </c>
      <c r="L59" s="123">
        <f t="shared" si="1"/>
        <v>1.83</v>
      </c>
      <c r="M59" s="122"/>
    </row>
    <row r="60" spans="1:13">
      <c r="A60" s="118" t="s">
        <v>18</v>
      </c>
      <c r="B60" s="118" t="s">
        <v>90</v>
      </c>
      <c r="C60" s="118" t="s">
        <v>91</v>
      </c>
      <c r="D60" s="118" t="s">
        <v>1660</v>
      </c>
      <c r="E60" s="118" t="s">
        <v>35</v>
      </c>
      <c r="F60" s="118" t="s">
        <v>82</v>
      </c>
      <c r="G60" s="118" t="s">
        <v>83</v>
      </c>
      <c r="H60" s="118">
        <v>1</v>
      </c>
      <c r="I60" s="118">
        <v>6.06</v>
      </c>
      <c r="J60" s="118">
        <v>0</v>
      </c>
      <c r="K60" s="118">
        <v>6.06</v>
      </c>
      <c r="L60" s="123">
        <f t="shared" si="1"/>
        <v>6.06</v>
      </c>
      <c r="M60" s="122"/>
    </row>
    <row r="61" spans="1:13">
      <c r="A61" s="118" t="s">
        <v>18</v>
      </c>
      <c r="B61" s="118" t="s">
        <v>90</v>
      </c>
      <c r="C61" s="118" t="s">
        <v>91</v>
      </c>
      <c r="D61" s="118" t="s">
        <v>1660</v>
      </c>
      <c r="E61" s="118" t="s">
        <v>35</v>
      </c>
      <c r="F61" s="118" t="s">
        <v>706</v>
      </c>
      <c r="G61" s="118" t="s">
        <v>707</v>
      </c>
      <c r="H61" s="118">
        <v>3</v>
      </c>
      <c r="I61" s="118">
        <v>8.26</v>
      </c>
      <c r="J61" s="118">
        <v>8</v>
      </c>
      <c r="K61" s="118">
        <v>16.260000000000002</v>
      </c>
      <c r="L61" s="123">
        <f t="shared" si="1"/>
        <v>16.260000000000002</v>
      </c>
      <c r="M61" s="122"/>
    </row>
    <row r="62" spans="1:13">
      <c r="A62" s="118" t="s">
        <v>18</v>
      </c>
      <c r="B62" s="118" t="s">
        <v>90</v>
      </c>
      <c r="C62" s="118" t="s">
        <v>91</v>
      </c>
      <c r="D62" s="118" t="s">
        <v>1660</v>
      </c>
      <c r="E62" s="118" t="s">
        <v>35</v>
      </c>
      <c r="F62" s="118" t="s">
        <v>631</v>
      </c>
      <c r="G62" s="118" t="s">
        <v>632</v>
      </c>
      <c r="H62" s="118">
        <v>1</v>
      </c>
      <c r="I62" s="118">
        <v>3.07</v>
      </c>
      <c r="J62" s="118">
        <v>0</v>
      </c>
      <c r="K62" s="118">
        <v>3.07</v>
      </c>
      <c r="L62" s="123">
        <f t="shared" si="1"/>
        <v>3.07</v>
      </c>
      <c r="M62" s="122"/>
    </row>
    <row r="63" spans="1:13">
      <c r="A63" s="118" t="s">
        <v>18</v>
      </c>
      <c r="B63" s="118" t="s">
        <v>90</v>
      </c>
      <c r="C63" s="118" t="s">
        <v>91</v>
      </c>
      <c r="D63" s="118" t="s">
        <v>1660</v>
      </c>
      <c r="E63" s="118" t="s">
        <v>35</v>
      </c>
      <c r="F63" s="118" t="s">
        <v>1457</v>
      </c>
      <c r="G63" s="118" t="s">
        <v>1458</v>
      </c>
      <c r="H63" s="118">
        <v>1</v>
      </c>
      <c r="I63" s="118">
        <v>9.5299999999999994</v>
      </c>
      <c r="J63" s="118">
        <v>0</v>
      </c>
      <c r="K63" s="118">
        <v>9.5299999999999994</v>
      </c>
      <c r="L63" s="123">
        <f t="shared" si="1"/>
        <v>9.5299999999999994</v>
      </c>
      <c r="M63" s="122"/>
    </row>
    <row r="64" spans="1:13">
      <c r="A64" s="118" t="s">
        <v>18</v>
      </c>
      <c r="B64" s="118" t="s">
        <v>90</v>
      </c>
      <c r="C64" s="118" t="s">
        <v>91</v>
      </c>
      <c r="D64" s="118" t="s">
        <v>1660</v>
      </c>
      <c r="E64" s="118" t="s">
        <v>35</v>
      </c>
      <c r="F64" s="118" t="s">
        <v>623</v>
      </c>
      <c r="G64" s="118" t="s">
        <v>624</v>
      </c>
      <c r="H64" s="118">
        <v>1</v>
      </c>
      <c r="I64" s="118">
        <v>9.48</v>
      </c>
      <c r="J64" s="118">
        <v>0</v>
      </c>
      <c r="K64" s="118">
        <v>9.48</v>
      </c>
      <c r="L64" s="123">
        <f t="shared" si="1"/>
        <v>9.48</v>
      </c>
      <c r="M64" s="122"/>
    </row>
    <row r="65" spans="1:13">
      <c r="A65" s="118" t="s">
        <v>18</v>
      </c>
      <c r="B65" s="118" t="s">
        <v>90</v>
      </c>
      <c r="C65" s="118" t="s">
        <v>91</v>
      </c>
      <c r="D65" s="118" t="s">
        <v>1660</v>
      </c>
      <c r="E65" s="118" t="s">
        <v>35</v>
      </c>
      <c r="F65" s="118" t="s">
        <v>559</v>
      </c>
      <c r="G65" s="118" t="s">
        <v>560</v>
      </c>
      <c r="H65" s="118">
        <v>1</v>
      </c>
      <c r="I65" s="118">
        <v>6.18</v>
      </c>
      <c r="J65" s="118">
        <v>0</v>
      </c>
      <c r="K65" s="118">
        <v>6.18</v>
      </c>
      <c r="L65" s="123">
        <f t="shared" si="1"/>
        <v>6.18</v>
      </c>
      <c r="M65" s="122"/>
    </row>
    <row r="66" spans="1:13">
      <c r="A66" s="118" t="s">
        <v>18</v>
      </c>
      <c r="B66" s="118" t="s">
        <v>90</v>
      </c>
      <c r="C66" s="118" t="s">
        <v>91</v>
      </c>
      <c r="D66" s="118" t="s">
        <v>1660</v>
      </c>
      <c r="E66" s="118" t="s">
        <v>35</v>
      </c>
      <c r="F66" s="118" t="s">
        <v>561</v>
      </c>
      <c r="G66" s="118" t="s">
        <v>562</v>
      </c>
      <c r="H66" s="118">
        <v>1</v>
      </c>
      <c r="I66" s="118">
        <v>7.62</v>
      </c>
      <c r="J66" s="118">
        <v>0</v>
      </c>
      <c r="K66" s="118">
        <v>7.62</v>
      </c>
      <c r="L66" s="123">
        <f t="shared" si="1"/>
        <v>7.62</v>
      </c>
      <c r="M66" s="122"/>
    </row>
    <row r="67" spans="1:13">
      <c r="A67" s="118" t="s">
        <v>18</v>
      </c>
      <c r="B67" s="118" t="s">
        <v>90</v>
      </c>
      <c r="C67" s="118" t="s">
        <v>91</v>
      </c>
      <c r="D67" s="118" t="s">
        <v>1660</v>
      </c>
      <c r="E67" s="118" t="s">
        <v>35</v>
      </c>
      <c r="F67" s="118" t="s">
        <v>36</v>
      </c>
      <c r="G67" s="118" t="s">
        <v>653</v>
      </c>
      <c r="H67" s="118">
        <v>1</v>
      </c>
      <c r="I67" s="118">
        <v>2.6</v>
      </c>
      <c r="J67" s="118">
        <v>0</v>
      </c>
      <c r="K67" s="118">
        <v>2.6</v>
      </c>
      <c r="L67" s="123">
        <f t="shared" si="1"/>
        <v>2.6</v>
      </c>
      <c r="M67" s="122"/>
    </row>
    <row r="68" spans="1:13">
      <c r="A68" s="118" t="s">
        <v>18</v>
      </c>
      <c r="B68" s="118" t="s">
        <v>90</v>
      </c>
      <c r="C68" s="118" t="s">
        <v>91</v>
      </c>
      <c r="D68" s="118" t="s">
        <v>1660</v>
      </c>
      <c r="E68" s="118" t="s">
        <v>35</v>
      </c>
      <c r="F68" s="118" t="s">
        <v>94</v>
      </c>
      <c r="G68" s="118" t="s">
        <v>654</v>
      </c>
      <c r="H68" s="118">
        <v>1</v>
      </c>
      <c r="I68" s="118">
        <v>2.6</v>
      </c>
      <c r="J68" s="118">
        <v>0</v>
      </c>
      <c r="K68" s="118">
        <v>2.6</v>
      </c>
      <c r="L68" s="123">
        <f t="shared" si="1"/>
        <v>2.6</v>
      </c>
      <c r="M68" s="122"/>
    </row>
    <row r="69" spans="1:13">
      <c r="A69" s="118" t="s">
        <v>18</v>
      </c>
      <c r="B69" s="118" t="s">
        <v>90</v>
      </c>
      <c r="C69" s="118" t="s">
        <v>91</v>
      </c>
      <c r="D69" s="118" t="s">
        <v>1660</v>
      </c>
      <c r="E69" s="118" t="s">
        <v>35</v>
      </c>
      <c r="F69" s="118" t="s">
        <v>37</v>
      </c>
      <c r="G69" s="118" t="s">
        <v>655</v>
      </c>
      <c r="H69" s="118">
        <v>1</v>
      </c>
      <c r="I69" s="118">
        <v>5.55</v>
      </c>
      <c r="J69" s="118">
        <v>0</v>
      </c>
      <c r="K69" s="118">
        <v>5.55</v>
      </c>
      <c r="L69" s="123">
        <f t="shared" ref="L69:L132" si="2">K69</f>
        <v>5.55</v>
      </c>
      <c r="M69" s="122"/>
    </row>
    <row r="70" spans="1:13">
      <c r="A70" s="118" t="s">
        <v>18</v>
      </c>
      <c r="B70" s="118" t="s">
        <v>90</v>
      </c>
      <c r="C70" s="118" t="s">
        <v>91</v>
      </c>
      <c r="D70" s="118" t="s">
        <v>1660</v>
      </c>
      <c r="E70" s="118" t="s">
        <v>35</v>
      </c>
      <c r="F70" s="118" t="s">
        <v>38</v>
      </c>
      <c r="G70" s="118" t="s">
        <v>39</v>
      </c>
      <c r="H70" s="118">
        <v>1</v>
      </c>
      <c r="I70" s="118">
        <v>3.27</v>
      </c>
      <c r="J70" s="118">
        <v>0</v>
      </c>
      <c r="K70" s="118">
        <v>3.27</v>
      </c>
      <c r="L70" s="123">
        <f t="shared" si="2"/>
        <v>3.27</v>
      </c>
      <c r="M70" s="122"/>
    </row>
    <row r="71" spans="1:13">
      <c r="A71" s="118" t="s">
        <v>18</v>
      </c>
      <c r="B71" s="118" t="s">
        <v>90</v>
      </c>
      <c r="C71" s="118" t="s">
        <v>91</v>
      </c>
      <c r="D71" s="118" t="s">
        <v>1660</v>
      </c>
      <c r="E71" s="118" t="s">
        <v>35</v>
      </c>
      <c r="F71" s="118" t="s">
        <v>99</v>
      </c>
      <c r="G71" s="118" t="s">
        <v>658</v>
      </c>
      <c r="H71" s="118">
        <v>1</v>
      </c>
      <c r="I71" s="118">
        <v>6.29</v>
      </c>
      <c r="J71" s="118">
        <v>0</v>
      </c>
      <c r="K71" s="118">
        <v>6.29</v>
      </c>
      <c r="L71" s="123">
        <f t="shared" si="2"/>
        <v>6.29</v>
      </c>
      <c r="M71" s="122"/>
    </row>
    <row r="72" spans="1:13">
      <c r="A72" s="118" t="s">
        <v>18</v>
      </c>
      <c r="B72" s="118" t="s">
        <v>90</v>
      </c>
      <c r="C72" s="118" t="s">
        <v>91</v>
      </c>
      <c r="D72" s="118" t="s">
        <v>1660</v>
      </c>
      <c r="E72" s="118" t="s">
        <v>35</v>
      </c>
      <c r="F72" s="118" t="s">
        <v>42</v>
      </c>
      <c r="G72" s="118" t="s">
        <v>43</v>
      </c>
      <c r="H72" s="118">
        <v>1</v>
      </c>
      <c r="I72" s="118">
        <v>2.39</v>
      </c>
      <c r="J72" s="118">
        <v>0</v>
      </c>
      <c r="K72" s="118">
        <v>2.39</v>
      </c>
      <c r="L72" s="123">
        <f t="shared" si="2"/>
        <v>2.39</v>
      </c>
      <c r="M72" s="122"/>
    </row>
    <row r="73" spans="1:13">
      <c r="A73" s="118" t="s">
        <v>18</v>
      </c>
      <c r="B73" s="118" t="s">
        <v>90</v>
      </c>
      <c r="C73" s="118" t="s">
        <v>91</v>
      </c>
      <c r="D73" s="118" t="s">
        <v>1660</v>
      </c>
      <c r="E73" s="118" t="s">
        <v>35</v>
      </c>
      <c r="F73" s="118" t="s">
        <v>59</v>
      </c>
      <c r="G73" s="118" t="s">
        <v>60</v>
      </c>
      <c r="H73" s="118">
        <v>1</v>
      </c>
      <c r="I73" s="118">
        <v>9.52</v>
      </c>
      <c r="J73" s="118">
        <v>0</v>
      </c>
      <c r="K73" s="118">
        <v>9.52</v>
      </c>
      <c r="L73" s="123">
        <f t="shared" si="2"/>
        <v>9.52</v>
      </c>
      <c r="M73" s="122"/>
    </row>
    <row r="74" spans="1:13">
      <c r="A74" s="118" t="s">
        <v>18</v>
      </c>
      <c r="B74" s="118" t="s">
        <v>90</v>
      </c>
      <c r="C74" s="118" t="s">
        <v>91</v>
      </c>
      <c r="D74" s="118" t="s">
        <v>1660</v>
      </c>
      <c r="E74" s="118" t="s">
        <v>35</v>
      </c>
      <c r="F74" s="118" t="s">
        <v>61</v>
      </c>
      <c r="G74" s="118" t="s">
        <v>62</v>
      </c>
      <c r="H74" s="118">
        <v>1</v>
      </c>
      <c r="I74" s="118">
        <v>16.46</v>
      </c>
      <c r="J74" s="118">
        <v>0</v>
      </c>
      <c r="K74" s="118">
        <v>16.46</v>
      </c>
      <c r="L74" s="123">
        <f t="shared" si="2"/>
        <v>16.46</v>
      </c>
      <c r="M74" s="122"/>
    </row>
    <row r="75" spans="1:13">
      <c r="A75" s="118" t="s">
        <v>18</v>
      </c>
      <c r="B75" s="118" t="s">
        <v>90</v>
      </c>
      <c r="C75" s="118" t="s">
        <v>91</v>
      </c>
      <c r="D75" s="118" t="s">
        <v>1660</v>
      </c>
      <c r="E75" s="118" t="s">
        <v>35</v>
      </c>
      <c r="F75" s="118" t="s">
        <v>63</v>
      </c>
      <c r="G75" s="118" t="s">
        <v>64</v>
      </c>
      <c r="H75" s="118">
        <v>1</v>
      </c>
      <c r="I75" s="118">
        <v>16.32</v>
      </c>
      <c r="J75" s="118">
        <v>0</v>
      </c>
      <c r="K75" s="118">
        <v>16.32</v>
      </c>
      <c r="L75" s="123">
        <f t="shared" si="2"/>
        <v>16.32</v>
      </c>
      <c r="M75" s="122"/>
    </row>
    <row r="76" spans="1:13">
      <c r="A76" s="118" t="s">
        <v>18</v>
      </c>
      <c r="B76" s="118" t="s">
        <v>90</v>
      </c>
      <c r="C76" s="118" t="s">
        <v>91</v>
      </c>
      <c r="D76" s="118" t="s">
        <v>1660</v>
      </c>
      <c r="E76" s="118" t="s">
        <v>35</v>
      </c>
      <c r="F76" s="118" t="s">
        <v>67</v>
      </c>
      <c r="G76" s="118" t="s">
        <v>739</v>
      </c>
      <c r="H76" s="118">
        <v>3</v>
      </c>
      <c r="I76" s="118">
        <v>34.020000000000003</v>
      </c>
      <c r="J76" s="118">
        <v>0</v>
      </c>
      <c r="K76" s="118">
        <v>34.020000000000003</v>
      </c>
      <c r="L76" s="123">
        <f t="shared" si="2"/>
        <v>34.020000000000003</v>
      </c>
      <c r="M76" s="122"/>
    </row>
    <row r="77" spans="1:13">
      <c r="A77" s="118" t="s">
        <v>18</v>
      </c>
      <c r="B77" s="118" t="s">
        <v>90</v>
      </c>
      <c r="C77" s="118" t="s">
        <v>91</v>
      </c>
      <c r="D77" s="118" t="s">
        <v>1660</v>
      </c>
      <c r="E77" s="118" t="s">
        <v>35</v>
      </c>
      <c r="F77" s="118" t="s">
        <v>389</v>
      </c>
      <c r="G77" s="118" t="s">
        <v>741</v>
      </c>
      <c r="H77" s="118">
        <v>1</v>
      </c>
      <c r="I77" s="118">
        <v>12.36</v>
      </c>
      <c r="J77" s="118">
        <v>0</v>
      </c>
      <c r="K77" s="118">
        <v>12.36</v>
      </c>
      <c r="L77" s="123">
        <f t="shared" si="2"/>
        <v>12.36</v>
      </c>
      <c r="M77" s="122"/>
    </row>
    <row r="78" spans="1:13">
      <c r="A78" s="118" t="s">
        <v>18</v>
      </c>
      <c r="B78" s="118" t="s">
        <v>90</v>
      </c>
      <c r="C78" s="118" t="s">
        <v>91</v>
      </c>
      <c r="D78" s="118" t="s">
        <v>1660</v>
      </c>
      <c r="E78" s="118" t="s">
        <v>35</v>
      </c>
      <c r="F78" s="118" t="s">
        <v>1930</v>
      </c>
      <c r="G78" s="118" t="s">
        <v>1931</v>
      </c>
      <c r="H78" s="118">
        <v>1</v>
      </c>
      <c r="I78" s="118">
        <v>174.88</v>
      </c>
      <c r="J78" s="118">
        <v>4</v>
      </c>
      <c r="K78" s="118">
        <v>178.88</v>
      </c>
      <c r="L78" s="123">
        <f t="shared" si="2"/>
        <v>178.88</v>
      </c>
      <c r="M78" s="122"/>
    </row>
    <row r="79" spans="1:13">
      <c r="A79" s="118" t="s">
        <v>18</v>
      </c>
      <c r="B79" s="118" t="s">
        <v>90</v>
      </c>
      <c r="C79" s="118" t="s">
        <v>91</v>
      </c>
      <c r="D79" s="118" t="s">
        <v>1660</v>
      </c>
      <c r="E79" s="118" t="s">
        <v>35</v>
      </c>
      <c r="F79" s="118" t="s">
        <v>575</v>
      </c>
      <c r="G79" s="118" t="s">
        <v>576</v>
      </c>
      <c r="H79" s="118">
        <v>1</v>
      </c>
      <c r="I79" s="118">
        <v>38.06</v>
      </c>
      <c r="J79" s="118">
        <v>0</v>
      </c>
      <c r="K79" s="118">
        <v>38.06</v>
      </c>
      <c r="L79" s="123">
        <f t="shared" si="2"/>
        <v>38.06</v>
      </c>
      <c r="M79" s="122"/>
    </row>
    <row r="80" spans="1:13">
      <c r="A80" s="118" t="s">
        <v>18</v>
      </c>
      <c r="B80" s="118" t="s">
        <v>90</v>
      </c>
      <c r="C80" s="118" t="s">
        <v>91</v>
      </c>
      <c r="D80" s="118" t="s">
        <v>1660</v>
      </c>
      <c r="E80" s="118" t="s">
        <v>35</v>
      </c>
      <c r="F80" s="118" t="s">
        <v>567</v>
      </c>
      <c r="G80" s="118" t="s">
        <v>568</v>
      </c>
      <c r="H80" s="118">
        <v>2</v>
      </c>
      <c r="I80" s="118">
        <v>47.96</v>
      </c>
      <c r="J80" s="118">
        <v>0</v>
      </c>
      <c r="K80" s="118">
        <v>47.96</v>
      </c>
      <c r="L80" s="123">
        <f t="shared" si="2"/>
        <v>47.96</v>
      </c>
      <c r="M80" s="122"/>
    </row>
    <row r="81" spans="1:13">
      <c r="A81" s="118" t="s">
        <v>18</v>
      </c>
      <c r="B81" s="118" t="s">
        <v>90</v>
      </c>
      <c r="C81" s="118" t="s">
        <v>91</v>
      </c>
      <c r="D81" s="118" t="s">
        <v>1660</v>
      </c>
      <c r="E81" s="118" t="s">
        <v>35</v>
      </c>
      <c r="F81" s="118" t="s">
        <v>704</v>
      </c>
      <c r="G81" s="118" t="s">
        <v>705</v>
      </c>
      <c r="H81" s="118">
        <v>1</v>
      </c>
      <c r="I81" s="118">
        <v>36.93</v>
      </c>
      <c r="J81" s="118">
        <v>0</v>
      </c>
      <c r="K81" s="118">
        <v>36.93</v>
      </c>
      <c r="L81" s="123">
        <f t="shared" si="2"/>
        <v>36.93</v>
      </c>
      <c r="M81" s="122"/>
    </row>
    <row r="82" spans="1:13">
      <c r="A82" s="118" t="s">
        <v>18</v>
      </c>
      <c r="B82" s="118" t="s">
        <v>90</v>
      </c>
      <c r="C82" s="118" t="s">
        <v>91</v>
      </c>
      <c r="D82" s="118" t="s">
        <v>1660</v>
      </c>
      <c r="E82" s="118" t="s">
        <v>35</v>
      </c>
      <c r="F82" s="118" t="s">
        <v>406</v>
      </c>
      <c r="G82" s="118" t="s">
        <v>407</v>
      </c>
      <c r="H82" s="118">
        <v>4</v>
      </c>
      <c r="I82" s="118">
        <v>2.2000000000000002</v>
      </c>
      <c r="J82" s="118">
        <v>0</v>
      </c>
      <c r="K82" s="118">
        <v>2.2000000000000002</v>
      </c>
      <c r="L82" s="123">
        <f t="shared" si="2"/>
        <v>2.2000000000000002</v>
      </c>
      <c r="M82" s="122"/>
    </row>
    <row r="83" spans="1:13">
      <c r="A83" s="118" t="s">
        <v>18</v>
      </c>
      <c r="B83" s="118" t="s">
        <v>90</v>
      </c>
      <c r="C83" s="118" t="s">
        <v>91</v>
      </c>
      <c r="D83" s="118" t="s">
        <v>1660</v>
      </c>
      <c r="E83" s="118" t="s">
        <v>35</v>
      </c>
      <c r="F83" s="118" t="s">
        <v>408</v>
      </c>
      <c r="G83" s="118" t="s">
        <v>409</v>
      </c>
      <c r="H83" s="118">
        <v>3</v>
      </c>
      <c r="I83" s="118">
        <v>4.5599999999999996</v>
      </c>
      <c r="J83" s="118">
        <v>0</v>
      </c>
      <c r="K83" s="118">
        <v>4.5599999999999996</v>
      </c>
      <c r="L83" s="123">
        <f t="shared" si="2"/>
        <v>4.5599999999999996</v>
      </c>
      <c r="M83" s="122"/>
    </row>
    <row r="84" spans="1:13">
      <c r="A84" s="118" t="s">
        <v>18</v>
      </c>
      <c r="B84" s="118" t="s">
        <v>90</v>
      </c>
      <c r="C84" s="118" t="s">
        <v>91</v>
      </c>
      <c r="D84" s="118" t="s">
        <v>1660</v>
      </c>
      <c r="E84" s="118" t="s">
        <v>35</v>
      </c>
      <c r="F84" s="118" t="s">
        <v>398</v>
      </c>
      <c r="G84" s="118" t="s">
        <v>399</v>
      </c>
      <c r="H84" s="118">
        <v>1</v>
      </c>
      <c r="I84" s="118">
        <v>1.67</v>
      </c>
      <c r="J84" s="118">
        <v>0</v>
      </c>
      <c r="K84" s="118">
        <v>1.67</v>
      </c>
      <c r="L84" s="123">
        <f t="shared" si="2"/>
        <v>1.67</v>
      </c>
      <c r="M84" s="122"/>
    </row>
    <row r="85" spans="1:13">
      <c r="A85" s="118" t="s">
        <v>18</v>
      </c>
      <c r="B85" s="118" t="s">
        <v>90</v>
      </c>
      <c r="C85" s="118" t="s">
        <v>91</v>
      </c>
      <c r="D85" s="118" t="s">
        <v>1660</v>
      </c>
      <c r="E85" s="118" t="s">
        <v>35</v>
      </c>
      <c r="F85" s="118" t="s">
        <v>410</v>
      </c>
      <c r="G85" s="118" t="s">
        <v>411</v>
      </c>
      <c r="H85" s="118">
        <v>1</v>
      </c>
      <c r="I85" s="118">
        <v>0.76</v>
      </c>
      <c r="J85" s="118">
        <v>0</v>
      </c>
      <c r="K85" s="118">
        <v>0.76</v>
      </c>
      <c r="L85" s="123">
        <f t="shared" si="2"/>
        <v>0.76</v>
      </c>
      <c r="M85" s="122"/>
    </row>
    <row r="86" spans="1:13">
      <c r="A86" s="118" t="s">
        <v>18</v>
      </c>
      <c r="B86" s="118" t="s">
        <v>90</v>
      </c>
      <c r="C86" s="118" t="s">
        <v>91</v>
      </c>
      <c r="D86" s="118" t="s">
        <v>1660</v>
      </c>
      <c r="E86" s="118" t="s">
        <v>35</v>
      </c>
      <c r="F86" s="118" t="s">
        <v>296</v>
      </c>
      <c r="G86" s="118" t="s">
        <v>297</v>
      </c>
      <c r="H86" s="118">
        <v>2</v>
      </c>
      <c r="I86" s="118">
        <v>7.86</v>
      </c>
      <c r="J86" s="118">
        <v>0</v>
      </c>
      <c r="K86" s="118">
        <v>7.86</v>
      </c>
      <c r="L86" s="123">
        <f t="shared" si="2"/>
        <v>7.86</v>
      </c>
      <c r="M86" s="122"/>
    </row>
    <row r="87" spans="1:13">
      <c r="A87" s="118" t="s">
        <v>18</v>
      </c>
      <c r="B87" s="118" t="s">
        <v>90</v>
      </c>
      <c r="C87" s="118" t="s">
        <v>91</v>
      </c>
      <c r="D87" s="118" t="s">
        <v>1660</v>
      </c>
      <c r="E87" s="118" t="s">
        <v>35</v>
      </c>
      <c r="F87" s="118" t="s">
        <v>412</v>
      </c>
      <c r="G87" s="118" t="s">
        <v>413</v>
      </c>
      <c r="H87" s="118">
        <v>1</v>
      </c>
      <c r="I87" s="118">
        <v>2.09</v>
      </c>
      <c r="J87" s="118">
        <v>0</v>
      </c>
      <c r="K87" s="118">
        <v>2.09</v>
      </c>
      <c r="L87" s="123">
        <f t="shared" si="2"/>
        <v>2.09</v>
      </c>
      <c r="M87" s="122"/>
    </row>
    <row r="88" spans="1:13">
      <c r="A88" s="118" t="s">
        <v>18</v>
      </c>
      <c r="B88" s="118" t="s">
        <v>90</v>
      </c>
      <c r="C88" s="118" t="s">
        <v>91</v>
      </c>
      <c r="D88" s="118" t="s">
        <v>1660</v>
      </c>
      <c r="E88" s="118" t="s">
        <v>35</v>
      </c>
      <c r="F88" s="118" t="s">
        <v>390</v>
      </c>
      <c r="G88" s="118" t="s">
        <v>784</v>
      </c>
      <c r="H88" s="118">
        <v>1</v>
      </c>
      <c r="I88" s="118">
        <v>1.72</v>
      </c>
      <c r="J88" s="118">
        <v>0</v>
      </c>
      <c r="K88" s="118">
        <v>1.72</v>
      </c>
      <c r="L88" s="123">
        <f t="shared" si="2"/>
        <v>1.72</v>
      </c>
      <c r="M88" s="122"/>
    </row>
    <row r="89" spans="1:13">
      <c r="A89" s="118" t="s">
        <v>18</v>
      </c>
      <c r="B89" s="118" t="s">
        <v>90</v>
      </c>
      <c r="C89" s="118" t="s">
        <v>91</v>
      </c>
      <c r="D89" s="118" t="s">
        <v>1660</v>
      </c>
      <c r="E89" s="118" t="s">
        <v>35</v>
      </c>
      <c r="F89" s="118" t="s">
        <v>849</v>
      </c>
      <c r="G89" s="118" t="s">
        <v>312</v>
      </c>
      <c r="H89" s="118">
        <v>1</v>
      </c>
      <c r="I89" s="118">
        <v>2.2000000000000002</v>
      </c>
      <c r="J89" s="118">
        <v>0</v>
      </c>
      <c r="K89" s="118">
        <v>2.2000000000000002</v>
      </c>
      <c r="L89" s="123">
        <f t="shared" si="2"/>
        <v>2.2000000000000002</v>
      </c>
      <c r="M89" s="122"/>
    </row>
    <row r="90" spans="1:13">
      <c r="A90" s="118" t="s">
        <v>18</v>
      </c>
      <c r="B90" s="118" t="s">
        <v>90</v>
      </c>
      <c r="C90" s="118" t="s">
        <v>91</v>
      </c>
      <c r="D90" s="118" t="s">
        <v>1660</v>
      </c>
      <c r="E90" s="118" t="s">
        <v>35</v>
      </c>
      <c r="F90" s="118" t="s">
        <v>418</v>
      </c>
      <c r="G90" s="118" t="s">
        <v>419</v>
      </c>
      <c r="H90" s="118">
        <v>1</v>
      </c>
      <c r="I90" s="118">
        <v>1.38</v>
      </c>
      <c r="J90" s="118">
        <v>0</v>
      </c>
      <c r="K90" s="118">
        <v>1.38</v>
      </c>
      <c r="L90" s="123">
        <f t="shared" si="2"/>
        <v>1.38</v>
      </c>
      <c r="M90" s="122"/>
    </row>
    <row r="91" spans="1:13">
      <c r="A91" s="118" t="s">
        <v>18</v>
      </c>
      <c r="B91" s="118" t="s">
        <v>90</v>
      </c>
      <c r="C91" s="118" t="s">
        <v>91</v>
      </c>
      <c r="D91" s="118" t="s">
        <v>1660</v>
      </c>
      <c r="E91" s="118" t="s">
        <v>35</v>
      </c>
      <c r="F91" s="118" t="s">
        <v>300</v>
      </c>
      <c r="G91" s="118" t="s">
        <v>301</v>
      </c>
      <c r="H91" s="118">
        <v>2</v>
      </c>
      <c r="I91" s="118">
        <v>3.14</v>
      </c>
      <c r="J91" s="118">
        <v>0</v>
      </c>
      <c r="K91" s="118">
        <v>3.14</v>
      </c>
      <c r="L91" s="123">
        <f t="shared" si="2"/>
        <v>3.14</v>
      </c>
      <c r="M91" s="122"/>
    </row>
    <row r="92" spans="1:13">
      <c r="A92" s="118" t="s">
        <v>18</v>
      </c>
      <c r="B92" s="118" t="s">
        <v>90</v>
      </c>
      <c r="C92" s="118" t="s">
        <v>91</v>
      </c>
      <c r="D92" s="118" t="s">
        <v>1660</v>
      </c>
      <c r="E92" s="118" t="s">
        <v>35</v>
      </c>
      <c r="F92" s="118" t="s">
        <v>422</v>
      </c>
      <c r="G92" s="118" t="s">
        <v>789</v>
      </c>
      <c r="H92" s="118">
        <v>2</v>
      </c>
      <c r="I92" s="118">
        <v>2.84</v>
      </c>
      <c r="J92" s="118">
        <v>0</v>
      </c>
      <c r="K92" s="118">
        <v>2.84</v>
      </c>
      <c r="L92" s="123">
        <f t="shared" si="2"/>
        <v>2.84</v>
      </c>
      <c r="M92" s="122"/>
    </row>
    <row r="93" spans="1:13">
      <c r="A93" s="118" t="s">
        <v>18</v>
      </c>
      <c r="B93" s="118" t="s">
        <v>90</v>
      </c>
      <c r="C93" s="118" t="s">
        <v>91</v>
      </c>
      <c r="D93" s="118" t="s">
        <v>1660</v>
      </c>
      <c r="E93" s="118" t="s">
        <v>35</v>
      </c>
      <c r="F93" s="118" t="s">
        <v>457</v>
      </c>
      <c r="G93" s="118" t="s">
        <v>458</v>
      </c>
      <c r="H93" s="118">
        <v>1</v>
      </c>
      <c r="I93" s="118">
        <v>2.56</v>
      </c>
      <c r="J93" s="118">
        <v>0</v>
      </c>
      <c r="K93" s="118">
        <v>2.56</v>
      </c>
      <c r="L93" s="123">
        <f t="shared" si="2"/>
        <v>2.56</v>
      </c>
      <c r="M93" s="122"/>
    </row>
    <row r="94" spans="1:13">
      <c r="A94" s="118" t="s">
        <v>18</v>
      </c>
      <c r="B94" s="118" t="s">
        <v>90</v>
      </c>
      <c r="C94" s="118" t="s">
        <v>91</v>
      </c>
      <c r="D94" s="118" t="s">
        <v>1660</v>
      </c>
      <c r="E94" s="118" t="s">
        <v>35</v>
      </c>
      <c r="F94" s="118" t="s">
        <v>428</v>
      </c>
      <c r="G94" s="118" t="s">
        <v>429</v>
      </c>
      <c r="H94" s="118">
        <v>2</v>
      </c>
      <c r="I94" s="118">
        <v>3.66</v>
      </c>
      <c r="J94" s="118">
        <v>0</v>
      </c>
      <c r="K94" s="118">
        <v>3.66</v>
      </c>
      <c r="L94" s="123">
        <f t="shared" si="2"/>
        <v>3.66</v>
      </c>
      <c r="M94" s="122"/>
    </row>
    <row r="95" spans="1:13">
      <c r="A95" s="118" t="s">
        <v>18</v>
      </c>
      <c r="B95" s="118" t="s">
        <v>90</v>
      </c>
      <c r="C95" s="118" t="s">
        <v>91</v>
      </c>
      <c r="D95" s="118" t="s">
        <v>1660</v>
      </c>
      <c r="E95" s="118" t="s">
        <v>35</v>
      </c>
      <c r="F95" s="118" t="s">
        <v>430</v>
      </c>
      <c r="G95" s="118" t="s">
        <v>790</v>
      </c>
      <c r="H95" s="118">
        <v>1</v>
      </c>
      <c r="I95" s="118">
        <v>1.88</v>
      </c>
      <c r="J95" s="118">
        <v>0</v>
      </c>
      <c r="K95" s="118">
        <v>1.88</v>
      </c>
      <c r="L95" s="123">
        <f t="shared" si="2"/>
        <v>1.88</v>
      </c>
      <c r="M95" s="122"/>
    </row>
    <row r="96" spans="1:13">
      <c r="A96" s="118" t="s">
        <v>18</v>
      </c>
      <c r="B96" s="118" t="s">
        <v>90</v>
      </c>
      <c r="C96" s="118" t="s">
        <v>91</v>
      </c>
      <c r="D96" s="118" t="s">
        <v>1660</v>
      </c>
      <c r="E96" s="118" t="s">
        <v>35</v>
      </c>
      <c r="F96" s="118" t="s">
        <v>433</v>
      </c>
      <c r="G96" s="118" t="s">
        <v>791</v>
      </c>
      <c r="H96" s="118">
        <v>1</v>
      </c>
      <c r="I96" s="118">
        <v>1.38</v>
      </c>
      <c r="J96" s="118">
        <v>0</v>
      </c>
      <c r="K96" s="118">
        <v>1.38</v>
      </c>
      <c r="L96" s="123">
        <f t="shared" si="2"/>
        <v>1.38</v>
      </c>
      <c r="M96" s="122"/>
    </row>
    <row r="97" spans="1:13">
      <c r="A97" s="118" t="s">
        <v>18</v>
      </c>
      <c r="B97" s="118" t="s">
        <v>90</v>
      </c>
      <c r="C97" s="118" t="s">
        <v>91</v>
      </c>
      <c r="D97" s="118" t="s">
        <v>1660</v>
      </c>
      <c r="E97" s="118" t="s">
        <v>35</v>
      </c>
      <c r="F97" s="118" t="s">
        <v>434</v>
      </c>
      <c r="G97" s="118" t="s">
        <v>793</v>
      </c>
      <c r="H97" s="118">
        <v>1</v>
      </c>
      <c r="I97" s="118">
        <v>1.38</v>
      </c>
      <c r="J97" s="118">
        <v>0</v>
      </c>
      <c r="K97" s="118">
        <v>1.38</v>
      </c>
      <c r="L97" s="123">
        <f t="shared" si="2"/>
        <v>1.38</v>
      </c>
      <c r="M97" s="122"/>
    </row>
    <row r="98" spans="1:13">
      <c r="A98" s="118" t="s">
        <v>18</v>
      </c>
      <c r="B98" s="118" t="s">
        <v>90</v>
      </c>
      <c r="C98" s="118" t="s">
        <v>91</v>
      </c>
      <c r="D98" s="118" t="s">
        <v>1660</v>
      </c>
      <c r="E98" s="118" t="s">
        <v>35</v>
      </c>
      <c r="F98" s="118" t="s">
        <v>435</v>
      </c>
      <c r="G98" s="118" t="s">
        <v>792</v>
      </c>
      <c r="H98" s="118">
        <v>1</v>
      </c>
      <c r="I98" s="118">
        <v>2.42</v>
      </c>
      <c r="J98" s="118">
        <v>0</v>
      </c>
      <c r="K98" s="118">
        <v>2.42</v>
      </c>
      <c r="L98" s="123">
        <f t="shared" si="2"/>
        <v>2.42</v>
      </c>
      <c r="M98" s="122"/>
    </row>
    <row r="99" spans="1:13">
      <c r="A99" s="118" t="s">
        <v>18</v>
      </c>
      <c r="B99" s="118" t="s">
        <v>90</v>
      </c>
      <c r="C99" s="118" t="s">
        <v>91</v>
      </c>
      <c r="D99" s="118" t="s">
        <v>1660</v>
      </c>
      <c r="E99" s="118" t="s">
        <v>35</v>
      </c>
      <c r="F99" s="118" t="s">
        <v>436</v>
      </c>
      <c r="G99" s="118" t="s">
        <v>794</v>
      </c>
      <c r="H99" s="118">
        <v>1</v>
      </c>
      <c r="I99" s="118">
        <v>2.42</v>
      </c>
      <c r="J99" s="118">
        <v>0</v>
      </c>
      <c r="K99" s="118">
        <v>2.42</v>
      </c>
      <c r="L99" s="123">
        <f t="shared" si="2"/>
        <v>2.42</v>
      </c>
      <c r="M99" s="122"/>
    </row>
    <row r="100" spans="1:13">
      <c r="A100" s="118" t="s">
        <v>18</v>
      </c>
      <c r="B100" s="118" t="s">
        <v>90</v>
      </c>
      <c r="C100" s="118" t="s">
        <v>91</v>
      </c>
      <c r="D100" s="118" t="s">
        <v>1660</v>
      </c>
      <c r="E100" s="118" t="s">
        <v>35</v>
      </c>
      <c r="F100" s="118" t="s">
        <v>302</v>
      </c>
      <c r="G100" s="118" t="s">
        <v>303</v>
      </c>
      <c r="H100" s="118">
        <v>1</v>
      </c>
      <c r="I100" s="118">
        <v>1.38</v>
      </c>
      <c r="J100" s="118">
        <v>0</v>
      </c>
      <c r="K100" s="118">
        <v>1.38</v>
      </c>
      <c r="L100" s="123">
        <f t="shared" si="2"/>
        <v>1.38</v>
      </c>
      <c r="M100" s="122"/>
    </row>
    <row r="101" spans="1:13">
      <c r="A101" s="118" t="s">
        <v>18</v>
      </c>
      <c r="B101" s="118" t="s">
        <v>90</v>
      </c>
      <c r="C101" s="118" t="s">
        <v>91</v>
      </c>
      <c r="D101" s="118" t="s">
        <v>1660</v>
      </c>
      <c r="E101" s="118" t="s">
        <v>35</v>
      </c>
      <c r="F101" s="118" t="s">
        <v>304</v>
      </c>
      <c r="G101" s="118" t="s">
        <v>305</v>
      </c>
      <c r="H101" s="118">
        <v>1</v>
      </c>
      <c r="I101" s="118">
        <v>1.38</v>
      </c>
      <c r="J101" s="118">
        <v>0</v>
      </c>
      <c r="K101" s="118">
        <v>1.38</v>
      </c>
      <c r="L101" s="123">
        <f t="shared" si="2"/>
        <v>1.38</v>
      </c>
      <c r="M101" s="122"/>
    </row>
    <row r="102" spans="1:13">
      <c r="A102" s="118" t="s">
        <v>18</v>
      </c>
      <c r="B102" s="118" t="s">
        <v>90</v>
      </c>
      <c r="C102" s="118" t="s">
        <v>91</v>
      </c>
      <c r="D102" s="118" t="s">
        <v>1660</v>
      </c>
      <c r="E102" s="118" t="s">
        <v>35</v>
      </c>
      <c r="F102" s="118" t="s">
        <v>306</v>
      </c>
      <c r="G102" s="118" t="s">
        <v>307</v>
      </c>
      <c r="H102" s="118">
        <v>1</v>
      </c>
      <c r="I102" s="118">
        <v>1.42</v>
      </c>
      <c r="J102" s="118">
        <v>0</v>
      </c>
      <c r="K102" s="118">
        <v>1.42</v>
      </c>
      <c r="L102" s="123">
        <f t="shared" si="2"/>
        <v>1.42</v>
      </c>
      <c r="M102" s="122"/>
    </row>
    <row r="103" spans="1:13">
      <c r="A103" s="118" t="s">
        <v>18</v>
      </c>
      <c r="B103" s="118" t="s">
        <v>90</v>
      </c>
      <c r="C103" s="118" t="s">
        <v>91</v>
      </c>
      <c r="D103" s="118" t="s">
        <v>1660</v>
      </c>
      <c r="E103" s="118" t="s">
        <v>35</v>
      </c>
      <c r="F103" s="118" t="s">
        <v>391</v>
      </c>
      <c r="G103" s="118" t="s">
        <v>392</v>
      </c>
      <c r="H103" s="118">
        <v>2</v>
      </c>
      <c r="I103" s="118">
        <v>2.2999999999999998</v>
      </c>
      <c r="J103" s="118">
        <v>0</v>
      </c>
      <c r="K103" s="118">
        <v>2.2999999999999998</v>
      </c>
      <c r="L103" s="123">
        <f t="shared" si="2"/>
        <v>2.2999999999999998</v>
      </c>
      <c r="M103" s="122"/>
    </row>
    <row r="104" spans="1:13">
      <c r="A104" s="118" t="s">
        <v>18</v>
      </c>
      <c r="B104" s="118" t="s">
        <v>90</v>
      </c>
      <c r="C104" s="118" t="s">
        <v>91</v>
      </c>
      <c r="D104" s="118" t="s">
        <v>1660</v>
      </c>
      <c r="E104" s="118" t="s">
        <v>35</v>
      </c>
      <c r="F104" s="118" t="s">
        <v>853</v>
      </c>
      <c r="G104" s="118" t="s">
        <v>392</v>
      </c>
      <c r="H104" s="118">
        <v>1</v>
      </c>
      <c r="I104" s="118">
        <v>1.85</v>
      </c>
      <c r="J104" s="118">
        <v>0</v>
      </c>
      <c r="K104" s="118">
        <v>1.85</v>
      </c>
      <c r="L104" s="123">
        <f t="shared" si="2"/>
        <v>1.85</v>
      </c>
      <c r="M104" s="122"/>
    </row>
    <row r="105" spans="1:13">
      <c r="A105" s="118" t="s">
        <v>18</v>
      </c>
      <c r="B105" s="118" t="s">
        <v>90</v>
      </c>
      <c r="C105" s="118" t="s">
        <v>91</v>
      </c>
      <c r="D105" s="118" t="s">
        <v>1660</v>
      </c>
      <c r="E105" s="118" t="s">
        <v>35</v>
      </c>
      <c r="F105" s="118" t="s">
        <v>308</v>
      </c>
      <c r="G105" s="118" t="s">
        <v>309</v>
      </c>
      <c r="H105" s="118">
        <v>2</v>
      </c>
      <c r="I105" s="118">
        <v>4.0999999999999996</v>
      </c>
      <c r="J105" s="118">
        <v>0</v>
      </c>
      <c r="K105" s="118">
        <v>4.0999999999999996</v>
      </c>
      <c r="L105" s="123">
        <f t="shared" si="2"/>
        <v>4.0999999999999996</v>
      </c>
      <c r="M105" s="122"/>
    </row>
    <row r="106" spans="1:13">
      <c r="A106" s="118" t="s">
        <v>18</v>
      </c>
      <c r="B106" s="118" t="s">
        <v>90</v>
      </c>
      <c r="C106" s="118" t="s">
        <v>91</v>
      </c>
      <c r="D106" s="118" t="s">
        <v>1660</v>
      </c>
      <c r="E106" s="118" t="s">
        <v>35</v>
      </c>
      <c r="F106" s="118" t="s">
        <v>850</v>
      </c>
      <c r="G106" s="118" t="s">
        <v>309</v>
      </c>
      <c r="H106" s="118">
        <v>1</v>
      </c>
      <c r="I106" s="118">
        <v>2.91</v>
      </c>
      <c r="J106" s="118">
        <v>0</v>
      </c>
      <c r="K106" s="118">
        <v>2.91</v>
      </c>
      <c r="L106" s="123">
        <f t="shared" si="2"/>
        <v>2.91</v>
      </c>
      <c r="M106" s="122"/>
    </row>
    <row r="107" spans="1:13">
      <c r="A107" s="118" t="s">
        <v>18</v>
      </c>
      <c r="B107" s="118" t="s">
        <v>90</v>
      </c>
      <c r="C107" s="118" t="s">
        <v>91</v>
      </c>
      <c r="D107" s="118" t="s">
        <v>1660</v>
      </c>
      <c r="E107" s="118" t="s">
        <v>35</v>
      </c>
      <c r="F107" s="118" t="s">
        <v>491</v>
      </c>
      <c r="G107" s="118" t="s">
        <v>492</v>
      </c>
      <c r="H107" s="118">
        <v>1</v>
      </c>
      <c r="I107" s="118">
        <v>7.39</v>
      </c>
      <c r="J107" s="118">
        <v>0</v>
      </c>
      <c r="K107" s="118">
        <v>7.39</v>
      </c>
      <c r="L107" s="123">
        <f t="shared" si="2"/>
        <v>7.39</v>
      </c>
      <c r="M107" s="122"/>
    </row>
    <row r="108" spans="1:13">
      <c r="A108" s="118" t="s">
        <v>18</v>
      </c>
      <c r="B108" s="118" t="s">
        <v>90</v>
      </c>
      <c r="C108" s="118" t="s">
        <v>91</v>
      </c>
      <c r="D108" s="118" t="s">
        <v>1660</v>
      </c>
      <c r="E108" s="118" t="s">
        <v>35</v>
      </c>
      <c r="F108" s="118" t="s">
        <v>478</v>
      </c>
      <c r="G108" s="118" t="s">
        <v>1244</v>
      </c>
      <c r="H108" s="118">
        <v>1</v>
      </c>
      <c r="I108" s="118">
        <v>6.33</v>
      </c>
      <c r="J108" s="118">
        <v>0</v>
      </c>
      <c r="K108" s="118">
        <v>6.33</v>
      </c>
      <c r="L108" s="123">
        <f t="shared" si="2"/>
        <v>6.33</v>
      </c>
      <c r="M108" s="122"/>
    </row>
    <row r="109" spans="1:13">
      <c r="A109" s="118" t="s">
        <v>18</v>
      </c>
      <c r="B109" s="118" t="s">
        <v>90</v>
      </c>
      <c r="C109" s="118" t="s">
        <v>91</v>
      </c>
      <c r="D109" s="118" t="s">
        <v>1660</v>
      </c>
      <c r="E109" s="118" t="s">
        <v>35</v>
      </c>
      <c r="F109" s="118" t="s">
        <v>453</v>
      </c>
      <c r="G109" s="118" t="s">
        <v>454</v>
      </c>
      <c r="H109" s="118">
        <v>1</v>
      </c>
      <c r="I109" s="118">
        <v>5.81</v>
      </c>
      <c r="J109" s="118">
        <v>0</v>
      </c>
      <c r="K109" s="118">
        <v>5.81</v>
      </c>
      <c r="L109" s="123">
        <f t="shared" si="2"/>
        <v>5.81</v>
      </c>
      <c r="M109" s="122"/>
    </row>
    <row r="110" spans="1:13">
      <c r="A110" s="118" t="s">
        <v>18</v>
      </c>
      <c r="B110" s="118" t="s">
        <v>90</v>
      </c>
      <c r="C110" s="118" t="s">
        <v>91</v>
      </c>
      <c r="D110" s="118" t="s">
        <v>1660</v>
      </c>
      <c r="E110" s="118" t="s">
        <v>35</v>
      </c>
      <c r="F110" s="118" t="s">
        <v>75</v>
      </c>
      <c r="G110" s="118" t="s">
        <v>76</v>
      </c>
      <c r="H110" s="118">
        <v>4</v>
      </c>
      <c r="I110" s="118">
        <v>54.88</v>
      </c>
      <c r="J110" s="118">
        <v>3</v>
      </c>
      <c r="K110" s="118">
        <v>57.88</v>
      </c>
      <c r="L110" s="123">
        <f t="shared" si="2"/>
        <v>57.88</v>
      </c>
      <c r="M110" s="122"/>
    </row>
    <row r="111" spans="1:13">
      <c r="A111" s="118" t="s">
        <v>18</v>
      </c>
      <c r="B111" s="118" t="s">
        <v>90</v>
      </c>
      <c r="C111" s="118" t="s">
        <v>91</v>
      </c>
      <c r="D111" s="118" t="s">
        <v>1660</v>
      </c>
      <c r="E111" s="118" t="s">
        <v>35</v>
      </c>
      <c r="F111" s="118" t="s">
        <v>45</v>
      </c>
      <c r="G111" s="118" t="s">
        <v>46</v>
      </c>
      <c r="H111" s="118">
        <v>6</v>
      </c>
      <c r="I111" s="118">
        <v>6.6</v>
      </c>
      <c r="J111" s="118">
        <v>0</v>
      </c>
      <c r="K111" s="118">
        <v>6.6</v>
      </c>
      <c r="L111" s="123">
        <f t="shared" si="2"/>
        <v>6.6</v>
      </c>
      <c r="M111" s="122"/>
    </row>
    <row r="112" spans="1:13">
      <c r="A112" s="118" t="s">
        <v>18</v>
      </c>
      <c r="B112" s="118" t="s">
        <v>90</v>
      </c>
      <c r="C112" s="118" t="s">
        <v>91</v>
      </c>
      <c r="D112" s="118" t="s">
        <v>1660</v>
      </c>
      <c r="E112" s="118" t="s">
        <v>35</v>
      </c>
      <c r="F112" s="118" t="s">
        <v>47</v>
      </c>
      <c r="G112" s="118" t="s">
        <v>48</v>
      </c>
      <c r="H112" s="118">
        <v>2</v>
      </c>
      <c r="I112" s="118">
        <v>34.880000000000003</v>
      </c>
      <c r="J112" s="118">
        <v>14</v>
      </c>
      <c r="K112" s="118">
        <v>48.88</v>
      </c>
      <c r="L112" s="123">
        <f t="shared" si="2"/>
        <v>48.88</v>
      </c>
      <c r="M112" s="122"/>
    </row>
    <row r="113" spans="1:13">
      <c r="A113" s="118" t="s">
        <v>18</v>
      </c>
      <c r="B113" s="118" t="s">
        <v>90</v>
      </c>
      <c r="C113" s="118" t="s">
        <v>91</v>
      </c>
      <c r="D113" s="118" t="s">
        <v>1660</v>
      </c>
      <c r="E113" s="118" t="s">
        <v>35</v>
      </c>
      <c r="F113" s="118" t="s">
        <v>51</v>
      </c>
      <c r="G113" s="118" t="s">
        <v>52</v>
      </c>
      <c r="H113" s="118">
        <v>2</v>
      </c>
      <c r="I113" s="118">
        <v>41.48</v>
      </c>
      <c r="J113" s="118">
        <v>0</v>
      </c>
      <c r="K113" s="118">
        <v>41.48</v>
      </c>
      <c r="L113" s="123">
        <f t="shared" si="2"/>
        <v>41.48</v>
      </c>
      <c r="M113" s="122"/>
    </row>
    <row r="114" spans="1:13">
      <c r="A114" s="118" t="s">
        <v>18</v>
      </c>
      <c r="B114" s="118" t="s">
        <v>106</v>
      </c>
      <c r="C114" s="118" t="s">
        <v>107</v>
      </c>
      <c r="D114" s="118" t="s">
        <v>1660</v>
      </c>
      <c r="E114" s="118" t="s">
        <v>33</v>
      </c>
      <c r="F114" s="118" t="s">
        <v>34</v>
      </c>
      <c r="G114" s="118"/>
      <c r="H114" s="118">
        <v>14</v>
      </c>
      <c r="I114" s="118">
        <v>259.97000000000003</v>
      </c>
      <c r="J114" s="118">
        <v>8</v>
      </c>
      <c r="K114" s="118">
        <v>267.97000000000003</v>
      </c>
      <c r="L114" s="123">
        <f t="shared" si="2"/>
        <v>267.97000000000003</v>
      </c>
      <c r="M114" s="122"/>
    </row>
    <row r="115" spans="1:13">
      <c r="A115" s="118" t="s">
        <v>18</v>
      </c>
      <c r="B115" s="118" t="s">
        <v>106</v>
      </c>
      <c r="C115" s="118" t="s">
        <v>107</v>
      </c>
      <c r="D115" s="118" t="s">
        <v>1660</v>
      </c>
      <c r="E115" s="118" t="s">
        <v>35</v>
      </c>
      <c r="F115" s="118" t="s">
        <v>1097</v>
      </c>
      <c r="G115" s="118" t="s">
        <v>1098</v>
      </c>
      <c r="H115" s="118">
        <v>8</v>
      </c>
      <c r="I115" s="118">
        <v>106.72</v>
      </c>
      <c r="J115" s="118">
        <v>0</v>
      </c>
      <c r="K115" s="118">
        <v>106.72</v>
      </c>
      <c r="L115" s="123">
        <f t="shared" si="2"/>
        <v>106.72</v>
      </c>
      <c r="M115" s="122"/>
    </row>
    <row r="116" spans="1:13">
      <c r="A116" s="118" t="s">
        <v>18</v>
      </c>
      <c r="B116" s="118" t="s">
        <v>106</v>
      </c>
      <c r="C116" s="118" t="s">
        <v>107</v>
      </c>
      <c r="D116" s="118" t="s">
        <v>1660</v>
      </c>
      <c r="E116" s="118" t="s">
        <v>35</v>
      </c>
      <c r="F116" s="118" t="s">
        <v>78</v>
      </c>
      <c r="G116" s="118" t="s">
        <v>79</v>
      </c>
      <c r="H116" s="118">
        <v>1</v>
      </c>
      <c r="I116" s="118">
        <v>1.95</v>
      </c>
      <c r="J116" s="118">
        <v>0</v>
      </c>
      <c r="K116" s="118">
        <v>1.95</v>
      </c>
      <c r="L116" s="123">
        <f t="shared" si="2"/>
        <v>1.95</v>
      </c>
      <c r="M116" s="122"/>
    </row>
    <row r="117" spans="1:13">
      <c r="A117" s="118" t="s">
        <v>18</v>
      </c>
      <c r="B117" s="118" t="s">
        <v>106</v>
      </c>
      <c r="C117" s="118" t="s">
        <v>107</v>
      </c>
      <c r="D117" s="118" t="s">
        <v>1660</v>
      </c>
      <c r="E117" s="118" t="s">
        <v>35</v>
      </c>
      <c r="F117" s="118" t="s">
        <v>577</v>
      </c>
      <c r="G117" s="118" t="s">
        <v>578</v>
      </c>
      <c r="H117" s="118">
        <v>1</v>
      </c>
      <c r="I117" s="118">
        <v>10.71</v>
      </c>
      <c r="J117" s="118">
        <v>0</v>
      </c>
      <c r="K117" s="118">
        <v>10.71</v>
      </c>
      <c r="L117" s="123">
        <f t="shared" si="2"/>
        <v>10.71</v>
      </c>
      <c r="M117" s="122"/>
    </row>
    <row r="118" spans="1:13">
      <c r="A118" s="118" t="s">
        <v>18</v>
      </c>
      <c r="B118" s="118" t="s">
        <v>106</v>
      </c>
      <c r="C118" s="118" t="s">
        <v>107</v>
      </c>
      <c r="D118" s="118" t="s">
        <v>1660</v>
      </c>
      <c r="E118" s="118" t="s">
        <v>35</v>
      </c>
      <c r="F118" s="118" t="s">
        <v>67</v>
      </c>
      <c r="G118" s="118" t="s">
        <v>739</v>
      </c>
      <c r="H118" s="118">
        <v>3</v>
      </c>
      <c r="I118" s="118">
        <v>34.020000000000003</v>
      </c>
      <c r="J118" s="118">
        <v>0</v>
      </c>
      <c r="K118" s="118">
        <v>34.020000000000003</v>
      </c>
      <c r="L118" s="123">
        <f t="shared" si="2"/>
        <v>34.020000000000003</v>
      </c>
      <c r="M118" s="122"/>
    </row>
    <row r="119" spans="1:13">
      <c r="A119" s="118" t="s">
        <v>18</v>
      </c>
      <c r="B119" s="118" t="s">
        <v>106</v>
      </c>
      <c r="C119" s="118" t="s">
        <v>107</v>
      </c>
      <c r="D119" s="118" t="s">
        <v>1660</v>
      </c>
      <c r="E119" s="118" t="s">
        <v>35</v>
      </c>
      <c r="F119" s="118" t="s">
        <v>404</v>
      </c>
      <c r="G119" s="118" t="s">
        <v>405</v>
      </c>
      <c r="H119" s="118">
        <v>1</v>
      </c>
      <c r="I119" s="118">
        <v>6.45</v>
      </c>
      <c r="J119" s="118">
        <v>0</v>
      </c>
      <c r="K119" s="118">
        <v>6.45</v>
      </c>
      <c r="L119" s="123">
        <f t="shared" si="2"/>
        <v>6.45</v>
      </c>
      <c r="M119" s="122"/>
    </row>
    <row r="120" spans="1:13">
      <c r="A120" s="118" t="s">
        <v>18</v>
      </c>
      <c r="B120" s="118" t="s">
        <v>106</v>
      </c>
      <c r="C120" s="118" t="s">
        <v>107</v>
      </c>
      <c r="D120" s="118" t="s">
        <v>1660</v>
      </c>
      <c r="E120" s="118" t="s">
        <v>35</v>
      </c>
      <c r="F120" s="118" t="s">
        <v>65</v>
      </c>
      <c r="G120" s="118" t="s">
        <v>66</v>
      </c>
      <c r="H120" s="118">
        <v>7</v>
      </c>
      <c r="I120" s="118">
        <v>108.5</v>
      </c>
      <c r="J120" s="118">
        <v>0</v>
      </c>
      <c r="K120" s="118">
        <v>108.5</v>
      </c>
      <c r="L120" s="123">
        <f t="shared" si="2"/>
        <v>108.5</v>
      </c>
      <c r="M120" s="122"/>
    </row>
    <row r="121" spans="1:13">
      <c r="A121" s="118" t="s">
        <v>18</v>
      </c>
      <c r="B121" s="118" t="s">
        <v>106</v>
      </c>
      <c r="C121" s="118" t="s">
        <v>107</v>
      </c>
      <c r="D121" s="118" t="s">
        <v>1660</v>
      </c>
      <c r="E121" s="118" t="s">
        <v>35</v>
      </c>
      <c r="F121" s="118" t="s">
        <v>1199</v>
      </c>
      <c r="G121" s="118" t="s">
        <v>1200</v>
      </c>
      <c r="H121" s="118">
        <v>1</v>
      </c>
      <c r="I121" s="118">
        <v>36.44</v>
      </c>
      <c r="J121" s="118">
        <v>0</v>
      </c>
      <c r="K121" s="118">
        <v>36.44</v>
      </c>
      <c r="L121" s="123">
        <f t="shared" si="2"/>
        <v>36.44</v>
      </c>
      <c r="M121" s="122"/>
    </row>
    <row r="122" spans="1:13">
      <c r="A122" s="118" t="s">
        <v>18</v>
      </c>
      <c r="B122" s="118" t="s">
        <v>106</v>
      </c>
      <c r="C122" s="118" t="s">
        <v>107</v>
      </c>
      <c r="D122" s="118" t="s">
        <v>1660</v>
      </c>
      <c r="E122" s="118" t="s">
        <v>35</v>
      </c>
      <c r="F122" s="118" t="s">
        <v>45</v>
      </c>
      <c r="G122" s="118" t="s">
        <v>46</v>
      </c>
      <c r="H122" s="118">
        <v>4</v>
      </c>
      <c r="I122" s="118">
        <v>4.4000000000000004</v>
      </c>
      <c r="J122" s="118">
        <v>0</v>
      </c>
      <c r="K122" s="118">
        <v>4.4000000000000004</v>
      </c>
      <c r="L122" s="123">
        <f t="shared" si="2"/>
        <v>4.4000000000000004</v>
      </c>
      <c r="M122" s="122"/>
    </row>
    <row r="123" spans="1:13">
      <c r="A123" s="118" t="s">
        <v>18</v>
      </c>
      <c r="B123" s="118" t="s">
        <v>106</v>
      </c>
      <c r="C123" s="118" t="s">
        <v>107</v>
      </c>
      <c r="D123" s="118" t="s">
        <v>1660</v>
      </c>
      <c r="E123" s="118" t="s">
        <v>35</v>
      </c>
      <c r="F123" s="118" t="s">
        <v>119</v>
      </c>
      <c r="G123" s="118" t="s">
        <v>120</v>
      </c>
      <c r="H123" s="118">
        <v>4</v>
      </c>
      <c r="I123" s="118">
        <v>50.04</v>
      </c>
      <c r="J123" s="118">
        <v>8</v>
      </c>
      <c r="K123" s="118">
        <v>58.04</v>
      </c>
      <c r="L123" s="123">
        <f t="shared" si="2"/>
        <v>58.04</v>
      </c>
      <c r="M123" s="122"/>
    </row>
    <row r="124" spans="1:13">
      <c r="A124" s="118" t="s">
        <v>18</v>
      </c>
      <c r="B124" s="118" t="s">
        <v>106</v>
      </c>
      <c r="C124" s="118" t="s">
        <v>107</v>
      </c>
      <c r="D124" s="118" t="s">
        <v>1660</v>
      </c>
      <c r="E124" s="118" t="s">
        <v>35</v>
      </c>
      <c r="F124" s="118" t="s">
        <v>116</v>
      </c>
      <c r="G124" s="118" t="s">
        <v>786</v>
      </c>
      <c r="H124" s="118">
        <v>4</v>
      </c>
      <c r="I124" s="118">
        <v>12.24</v>
      </c>
      <c r="J124" s="118">
        <v>0</v>
      </c>
      <c r="K124" s="118">
        <v>12.24</v>
      </c>
      <c r="L124" s="123">
        <f t="shared" si="2"/>
        <v>12.24</v>
      </c>
      <c r="M124" s="122"/>
    </row>
    <row r="125" spans="1:13">
      <c r="A125" s="118" t="s">
        <v>18</v>
      </c>
      <c r="B125" s="118" t="s">
        <v>1603</v>
      </c>
      <c r="C125" s="118" t="s">
        <v>1604</v>
      </c>
      <c r="D125" s="118" t="s">
        <v>1660</v>
      </c>
      <c r="E125" s="118" t="s">
        <v>33</v>
      </c>
      <c r="F125" s="118" t="s">
        <v>34</v>
      </c>
      <c r="G125" s="118"/>
      <c r="H125" s="118">
        <v>1</v>
      </c>
      <c r="I125" s="118">
        <v>0</v>
      </c>
      <c r="J125" s="118">
        <v>4</v>
      </c>
      <c r="K125" s="118">
        <v>4</v>
      </c>
      <c r="L125" s="123">
        <f t="shared" si="2"/>
        <v>4</v>
      </c>
      <c r="M125" s="122"/>
    </row>
    <row r="126" spans="1:13">
      <c r="A126" s="118" t="s">
        <v>18</v>
      </c>
      <c r="B126" s="118" t="s">
        <v>1897</v>
      </c>
      <c r="C126" s="118" t="s">
        <v>1898</v>
      </c>
      <c r="D126" s="118" t="s">
        <v>1660</v>
      </c>
      <c r="E126" s="118" t="s">
        <v>33</v>
      </c>
      <c r="F126" s="118" t="s">
        <v>34</v>
      </c>
      <c r="G126" s="118"/>
      <c r="H126" s="118">
        <v>1</v>
      </c>
      <c r="I126" s="118">
        <v>14.74</v>
      </c>
      <c r="J126" s="118">
        <v>0</v>
      </c>
      <c r="K126" s="118">
        <v>14.74</v>
      </c>
      <c r="L126" s="123">
        <f t="shared" si="2"/>
        <v>14.74</v>
      </c>
      <c r="M126" s="122"/>
    </row>
    <row r="127" spans="1:13">
      <c r="A127" s="118" t="s">
        <v>18</v>
      </c>
      <c r="B127" s="118" t="s">
        <v>1897</v>
      </c>
      <c r="C127" s="118" t="s">
        <v>1898</v>
      </c>
      <c r="D127" s="118" t="s">
        <v>1660</v>
      </c>
      <c r="E127" s="118" t="s">
        <v>35</v>
      </c>
      <c r="F127" s="118" t="s">
        <v>72</v>
      </c>
      <c r="G127" s="118" t="s">
        <v>73</v>
      </c>
      <c r="H127" s="118">
        <v>1</v>
      </c>
      <c r="I127" s="118">
        <v>2.4</v>
      </c>
      <c r="J127" s="118">
        <v>0</v>
      </c>
      <c r="K127" s="118">
        <v>2.4</v>
      </c>
      <c r="L127" s="123">
        <f t="shared" si="2"/>
        <v>2.4</v>
      </c>
      <c r="M127" s="122"/>
    </row>
    <row r="128" spans="1:13">
      <c r="A128" s="118" t="s">
        <v>18</v>
      </c>
      <c r="B128" s="118" t="s">
        <v>1421</v>
      </c>
      <c r="C128" s="118" t="s">
        <v>1422</v>
      </c>
      <c r="D128" s="118" t="s">
        <v>1660</v>
      </c>
      <c r="E128" s="118" t="s">
        <v>33</v>
      </c>
      <c r="F128" s="118" t="s">
        <v>34</v>
      </c>
      <c r="G128" s="118"/>
      <c r="H128" s="118">
        <v>2</v>
      </c>
      <c r="I128" s="118">
        <v>14.74</v>
      </c>
      <c r="J128" s="118">
        <v>8</v>
      </c>
      <c r="K128" s="118">
        <v>22.74</v>
      </c>
      <c r="L128" s="123">
        <f t="shared" si="2"/>
        <v>22.74</v>
      </c>
      <c r="M128" s="122"/>
    </row>
    <row r="129" spans="1:13">
      <c r="A129" s="118" t="s">
        <v>18</v>
      </c>
      <c r="B129" s="118" t="s">
        <v>1421</v>
      </c>
      <c r="C129" s="118" t="s">
        <v>1422</v>
      </c>
      <c r="D129" s="118" t="s">
        <v>1660</v>
      </c>
      <c r="E129" s="118" t="s">
        <v>35</v>
      </c>
      <c r="F129" s="118" t="s">
        <v>689</v>
      </c>
      <c r="G129" s="118" t="s">
        <v>690</v>
      </c>
      <c r="H129" s="118">
        <v>1</v>
      </c>
      <c r="I129" s="118">
        <v>10.5</v>
      </c>
      <c r="J129" s="118">
        <v>4</v>
      </c>
      <c r="K129" s="118">
        <v>14.5</v>
      </c>
      <c r="L129" s="123">
        <f t="shared" si="2"/>
        <v>14.5</v>
      </c>
      <c r="M129" s="122"/>
    </row>
    <row r="130" spans="1:13">
      <c r="A130" s="118" t="s">
        <v>18</v>
      </c>
      <c r="B130" s="118" t="s">
        <v>1421</v>
      </c>
      <c r="C130" s="118" t="s">
        <v>1422</v>
      </c>
      <c r="D130" s="118" t="s">
        <v>1660</v>
      </c>
      <c r="E130" s="118" t="s">
        <v>35</v>
      </c>
      <c r="F130" s="118" t="s">
        <v>74</v>
      </c>
      <c r="G130" s="118" t="s">
        <v>1155</v>
      </c>
      <c r="H130" s="118">
        <v>1</v>
      </c>
      <c r="I130" s="118">
        <v>3.18</v>
      </c>
      <c r="J130" s="118">
        <v>0</v>
      </c>
      <c r="K130" s="118">
        <v>3.18</v>
      </c>
      <c r="L130" s="123">
        <f t="shared" si="2"/>
        <v>3.18</v>
      </c>
      <c r="M130" s="122"/>
    </row>
    <row r="131" spans="1:13">
      <c r="A131" s="118" t="s">
        <v>18</v>
      </c>
      <c r="B131" s="118" t="s">
        <v>1421</v>
      </c>
      <c r="C131" s="118" t="s">
        <v>1422</v>
      </c>
      <c r="D131" s="118" t="s">
        <v>1476</v>
      </c>
      <c r="E131" s="118" t="s">
        <v>35</v>
      </c>
      <c r="F131" s="118" t="s">
        <v>627</v>
      </c>
      <c r="G131" s="118" t="s">
        <v>628</v>
      </c>
      <c r="H131" s="118">
        <v>1</v>
      </c>
      <c r="I131" s="118">
        <v>37.82</v>
      </c>
      <c r="J131" s="118">
        <v>4</v>
      </c>
      <c r="K131" s="118">
        <v>41.82</v>
      </c>
      <c r="L131" s="123">
        <f t="shared" si="2"/>
        <v>41.82</v>
      </c>
      <c r="M131" s="122"/>
    </row>
    <row r="132" spans="1:13">
      <c r="A132" s="118" t="s">
        <v>18</v>
      </c>
      <c r="B132" s="118" t="s">
        <v>1421</v>
      </c>
      <c r="C132" s="118" t="s">
        <v>1422</v>
      </c>
      <c r="D132" s="118" t="s">
        <v>1660</v>
      </c>
      <c r="E132" s="118" t="s">
        <v>35</v>
      </c>
      <c r="F132" s="118" t="s">
        <v>117</v>
      </c>
      <c r="G132" s="118" t="s">
        <v>118</v>
      </c>
      <c r="H132" s="118">
        <v>2</v>
      </c>
      <c r="I132" s="118">
        <v>63.1</v>
      </c>
      <c r="J132" s="118">
        <v>8</v>
      </c>
      <c r="K132" s="118">
        <v>71.099999999999994</v>
      </c>
      <c r="L132" s="123">
        <f t="shared" si="2"/>
        <v>71.099999999999994</v>
      </c>
      <c r="M132" s="122"/>
    </row>
    <row r="133" spans="1:13">
      <c r="A133" s="118" t="s">
        <v>18</v>
      </c>
      <c r="B133" s="118" t="s">
        <v>1421</v>
      </c>
      <c r="C133" s="118" t="s">
        <v>1422</v>
      </c>
      <c r="D133" s="118" t="s">
        <v>1660</v>
      </c>
      <c r="E133" s="118" t="s">
        <v>35</v>
      </c>
      <c r="F133" s="118" t="s">
        <v>119</v>
      </c>
      <c r="G133" s="118" t="s">
        <v>120</v>
      </c>
      <c r="H133" s="118">
        <v>1</v>
      </c>
      <c r="I133" s="118">
        <v>12.51</v>
      </c>
      <c r="J133" s="118">
        <v>4</v>
      </c>
      <c r="K133" s="118">
        <v>16.510000000000002</v>
      </c>
      <c r="L133" s="123">
        <f t="shared" ref="L133:L196" si="3">K133</f>
        <v>16.510000000000002</v>
      </c>
      <c r="M133" s="122"/>
    </row>
    <row r="134" spans="1:13">
      <c r="A134" s="118" t="s">
        <v>18</v>
      </c>
      <c r="B134" s="118" t="s">
        <v>1421</v>
      </c>
      <c r="C134" s="118" t="s">
        <v>1422</v>
      </c>
      <c r="D134" s="118" t="s">
        <v>1660</v>
      </c>
      <c r="E134" s="118" t="s">
        <v>35</v>
      </c>
      <c r="F134" s="118" t="s">
        <v>116</v>
      </c>
      <c r="G134" s="118" t="s">
        <v>786</v>
      </c>
      <c r="H134" s="118">
        <v>1</v>
      </c>
      <c r="I134" s="118">
        <v>3.06</v>
      </c>
      <c r="J134" s="118">
        <v>0</v>
      </c>
      <c r="K134" s="118">
        <v>3.06</v>
      </c>
      <c r="L134" s="123">
        <f t="shared" si="3"/>
        <v>3.06</v>
      </c>
      <c r="M134" s="122"/>
    </row>
    <row r="135" spans="1:13">
      <c r="A135" s="118" t="s">
        <v>18</v>
      </c>
      <c r="B135" s="118" t="s">
        <v>123</v>
      </c>
      <c r="C135" s="118" t="s">
        <v>124</v>
      </c>
      <c r="D135" s="118" t="s">
        <v>1660</v>
      </c>
      <c r="E135" s="118" t="s">
        <v>35</v>
      </c>
      <c r="F135" s="118" t="s">
        <v>84</v>
      </c>
      <c r="G135" s="118" t="s">
        <v>85</v>
      </c>
      <c r="H135" s="118">
        <v>1</v>
      </c>
      <c r="I135" s="118">
        <v>7.59</v>
      </c>
      <c r="J135" s="118">
        <v>3</v>
      </c>
      <c r="K135" s="118">
        <v>10.59</v>
      </c>
      <c r="L135" s="123">
        <f t="shared" si="3"/>
        <v>10.59</v>
      </c>
      <c r="M135" s="122"/>
    </row>
    <row r="136" spans="1:13">
      <c r="A136" s="118" t="s">
        <v>18</v>
      </c>
      <c r="B136" s="118" t="s">
        <v>123</v>
      </c>
      <c r="C136" s="118" t="s">
        <v>124</v>
      </c>
      <c r="D136" s="118" t="s">
        <v>1660</v>
      </c>
      <c r="E136" s="118" t="s">
        <v>35</v>
      </c>
      <c r="F136" s="118" t="s">
        <v>75</v>
      </c>
      <c r="G136" s="118" t="s">
        <v>76</v>
      </c>
      <c r="H136" s="118">
        <v>3</v>
      </c>
      <c r="I136" s="118">
        <v>41.16</v>
      </c>
      <c r="J136" s="118">
        <v>0</v>
      </c>
      <c r="K136" s="118">
        <v>41.16</v>
      </c>
      <c r="L136" s="123">
        <f t="shared" si="3"/>
        <v>41.16</v>
      </c>
      <c r="M136" s="122"/>
    </row>
    <row r="137" spans="1:13">
      <c r="A137" s="118" t="s">
        <v>18</v>
      </c>
      <c r="B137" s="118" t="s">
        <v>123</v>
      </c>
      <c r="C137" s="118" t="s">
        <v>124</v>
      </c>
      <c r="D137" s="118" t="s">
        <v>1660</v>
      </c>
      <c r="E137" s="118" t="s">
        <v>35</v>
      </c>
      <c r="F137" s="118" t="s">
        <v>45</v>
      </c>
      <c r="G137" s="118" t="s">
        <v>46</v>
      </c>
      <c r="H137" s="118">
        <v>5</v>
      </c>
      <c r="I137" s="118">
        <v>5.5</v>
      </c>
      <c r="J137" s="118">
        <v>0</v>
      </c>
      <c r="K137" s="118">
        <v>5.5</v>
      </c>
      <c r="L137" s="123">
        <f t="shared" si="3"/>
        <v>5.5</v>
      </c>
      <c r="M137" s="122"/>
    </row>
    <row r="138" spans="1:13">
      <c r="A138" s="118" t="s">
        <v>18</v>
      </c>
      <c r="B138" s="118" t="s">
        <v>123</v>
      </c>
      <c r="C138" s="118" t="s">
        <v>124</v>
      </c>
      <c r="D138" s="118" t="s">
        <v>1660</v>
      </c>
      <c r="E138" s="118" t="s">
        <v>35</v>
      </c>
      <c r="F138" s="118" t="s">
        <v>47</v>
      </c>
      <c r="G138" s="118" t="s">
        <v>48</v>
      </c>
      <c r="H138" s="118">
        <v>1</v>
      </c>
      <c r="I138" s="118">
        <v>17.440000000000001</v>
      </c>
      <c r="J138" s="118">
        <v>0</v>
      </c>
      <c r="K138" s="118">
        <v>17.440000000000001</v>
      </c>
      <c r="L138" s="123">
        <f t="shared" si="3"/>
        <v>17.440000000000001</v>
      </c>
      <c r="M138" s="122"/>
    </row>
    <row r="139" spans="1:13">
      <c r="A139" s="118" t="s">
        <v>18</v>
      </c>
      <c r="B139" s="118" t="s">
        <v>123</v>
      </c>
      <c r="C139" s="118" t="s">
        <v>124</v>
      </c>
      <c r="D139" s="118" t="s">
        <v>1660</v>
      </c>
      <c r="E139" s="118" t="s">
        <v>35</v>
      </c>
      <c r="F139" s="118" t="s">
        <v>51</v>
      </c>
      <c r="G139" s="118" t="s">
        <v>52</v>
      </c>
      <c r="H139" s="118">
        <v>1</v>
      </c>
      <c r="I139" s="118">
        <v>20.74</v>
      </c>
      <c r="J139" s="118">
        <v>0</v>
      </c>
      <c r="K139" s="118">
        <v>20.74</v>
      </c>
      <c r="L139" s="123">
        <f t="shared" si="3"/>
        <v>20.74</v>
      </c>
      <c r="M139" s="122"/>
    </row>
    <row r="140" spans="1:13">
      <c r="A140" s="118" t="s">
        <v>18</v>
      </c>
      <c r="B140" s="118" t="s">
        <v>125</v>
      </c>
      <c r="C140" s="118" t="s">
        <v>126</v>
      </c>
      <c r="D140" s="118" t="s">
        <v>1660</v>
      </c>
      <c r="E140" s="118" t="s">
        <v>33</v>
      </c>
      <c r="F140" s="118" t="s">
        <v>34</v>
      </c>
      <c r="G140" s="118"/>
      <c r="H140" s="118">
        <v>3</v>
      </c>
      <c r="I140" s="118">
        <v>68.94</v>
      </c>
      <c r="J140" s="118">
        <v>4</v>
      </c>
      <c r="K140" s="118">
        <v>72.94</v>
      </c>
      <c r="L140" s="123">
        <f t="shared" si="3"/>
        <v>72.94</v>
      </c>
      <c r="M140" s="122"/>
    </row>
    <row r="141" spans="1:13">
      <c r="A141" s="118" t="s">
        <v>18</v>
      </c>
      <c r="B141" s="118" t="s">
        <v>125</v>
      </c>
      <c r="C141" s="118" t="s">
        <v>126</v>
      </c>
      <c r="D141" s="118" t="s">
        <v>1660</v>
      </c>
      <c r="E141" s="118" t="s">
        <v>35</v>
      </c>
      <c r="F141" s="118" t="s">
        <v>68</v>
      </c>
      <c r="G141" s="118" t="s">
        <v>69</v>
      </c>
      <c r="H141" s="118">
        <v>1</v>
      </c>
      <c r="I141" s="118">
        <v>1.83</v>
      </c>
      <c r="J141" s="118">
        <v>0</v>
      </c>
      <c r="K141" s="118">
        <v>1.83</v>
      </c>
      <c r="L141" s="123">
        <f t="shared" si="3"/>
        <v>1.83</v>
      </c>
      <c r="M141" s="122"/>
    </row>
    <row r="142" spans="1:13">
      <c r="A142" s="118" t="s">
        <v>18</v>
      </c>
      <c r="B142" s="118" t="s">
        <v>125</v>
      </c>
      <c r="C142" s="118" t="s">
        <v>126</v>
      </c>
      <c r="D142" s="118" t="s">
        <v>1660</v>
      </c>
      <c r="E142" s="118" t="s">
        <v>35</v>
      </c>
      <c r="F142" s="118" t="s">
        <v>82</v>
      </c>
      <c r="G142" s="118" t="s">
        <v>83</v>
      </c>
      <c r="H142" s="118">
        <v>1</v>
      </c>
      <c r="I142" s="118">
        <v>6.06</v>
      </c>
      <c r="J142" s="118">
        <v>0</v>
      </c>
      <c r="K142" s="118">
        <v>6.06</v>
      </c>
      <c r="L142" s="123">
        <f t="shared" si="3"/>
        <v>6.06</v>
      </c>
      <c r="M142" s="122"/>
    </row>
    <row r="143" spans="1:13">
      <c r="A143" s="118" t="s">
        <v>18</v>
      </c>
      <c r="B143" s="118" t="s">
        <v>125</v>
      </c>
      <c r="C143" s="118" t="s">
        <v>126</v>
      </c>
      <c r="D143" s="118" t="s">
        <v>1660</v>
      </c>
      <c r="E143" s="118" t="s">
        <v>35</v>
      </c>
      <c r="F143" s="118" t="s">
        <v>559</v>
      </c>
      <c r="G143" s="118" t="s">
        <v>560</v>
      </c>
      <c r="H143" s="118">
        <v>1</v>
      </c>
      <c r="I143" s="118">
        <v>6.18</v>
      </c>
      <c r="J143" s="118">
        <v>0</v>
      </c>
      <c r="K143" s="118">
        <v>6.18</v>
      </c>
      <c r="L143" s="123">
        <f t="shared" si="3"/>
        <v>6.18</v>
      </c>
      <c r="M143" s="122"/>
    </row>
    <row r="144" spans="1:13">
      <c r="A144" s="118" t="s">
        <v>18</v>
      </c>
      <c r="B144" s="118" t="s">
        <v>125</v>
      </c>
      <c r="C144" s="118" t="s">
        <v>126</v>
      </c>
      <c r="D144" s="118" t="s">
        <v>1660</v>
      </c>
      <c r="E144" s="118" t="s">
        <v>35</v>
      </c>
      <c r="F144" s="118" t="s">
        <v>75</v>
      </c>
      <c r="G144" s="118" t="s">
        <v>76</v>
      </c>
      <c r="H144" s="118">
        <v>1</v>
      </c>
      <c r="I144" s="118">
        <v>13.72</v>
      </c>
      <c r="J144" s="118">
        <v>0</v>
      </c>
      <c r="K144" s="118">
        <v>13.72</v>
      </c>
      <c r="L144" s="123">
        <f t="shared" si="3"/>
        <v>13.72</v>
      </c>
      <c r="M144" s="122"/>
    </row>
    <row r="145" spans="1:13">
      <c r="A145" s="118" t="s">
        <v>18</v>
      </c>
      <c r="B145" s="118" t="s">
        <v>125</v>
      </c>
      <c r="C145" s="118" t="s">
        <v>126</v>
      </c>
      <c r="D145" s="118" t="s">
        <v>1660</v>
      </c>
      <c r="E145" s="118" t="s">
        <v>35</v>
      </c>
      <c r="F145" s="118" t="s">
        <v>45</v>
      </c>
      <c r="G145" s="118" t="s">
        <v>46</v>
      </c>
      <c r="H145" s="118">
        <v>1</v>
      </c>
      <c r="I145" s="118">
        <v>1.1000000000000001</v>
      </c>
      <c r="J145" s="118">
        <v>0</v>
      </c>
      <c r="K145" s="118">
        <v>1.1000000000000001</v>
      </c>
      <c r="L145" s="123">
        <f t="shared" si="3"/>
        <v>1.1000000000000001</v>
      </c>
      <c r="M145" s="122"/>
    </row>
    <row r="146" spans="1:13">
      <c r="A146" s="118" t="s">
        <v>18</v>
      </c>
      <c r="B146" s="118" t="s">
        <v>125</v>
      </c>
      <c r="C146" s="118" t="s">
        <v>126</v>
      </c>
      <c r="D146" s="118" t="s">
        <v>1660</v>
      </c>
      <c r="E146" s="118" t="s">
        <v>35</v>
      </c>
      <c r="F146" s="118" t="s">
        <v>119</v>
      </c>
      <c r="G146" s="118" t="s">
        <v>120</v>
      </c>
      <c r="H146" s="118">
        <v>1</v>
      </c>
      <c r="I146" s="118">
        <v>12.51</v>
      </c>
      <c r="J146" s="118">
        <v>0</v>
      </c>
      <c r="K146" s="118">
        <v>12.51</v>
      </c>
      <c r="L146" s="123">
        <f t="shared" si="3"/>
        <v>12.51</v>
      </c>
      <c r="M146" s="122"/>
    </row>
    <row r="147" spans="1:13">
      <c r="A147" s="118" t="s">
        <v>18</v>
      </c>
      <c r="B147" s="118" t="s">
        <v>125</v>
      </c>
      <c r="C147" s="118" t="s">
        <v>126</v>
      </c>
      <c r="D147" s="118" t="s">
        <v>1660</v>
      </c>
      <c r="E147" s="118" t="s">
        <v>35</v>
      </c>
      <c r="F147" s="118" t="s">
        <v>116</v>
      </c>
      <c r="G147" s="118" t="s">
        <v>786</v>
      </c>
      <c r="H147" s="118">
        <v>1</v>
      </c>
      <c r="I147" s="118">
        <v>3.06</v>
      </c>
      <c r="J147" s="118">
        <v>0</v>
      </c>
      <c r="K147" s="118">
        <v>3.06</v>
      </c>
      <c r="L147" s="123">
        <f t="shared" si="3"/>
        <v>3.06</v>
      </c>
      <c r="M147" s="122"/>
    </row>
    <row r="148" spans="1:13">
      <c r="A148" s="118" t="s">
        <v>18</v>
      </c>
      <c r="B148" s="118" t="s">
        <v>125</v>
      </c>
      <c r="C148" s="118" t="s">
        <v>126</v>
      </c>
      <c r="D148" s="118" t="s">
        <v>1660</v>
      </c>
      <c r="E148" s="118" t="s">
        <v>35</v>
      </c>
      <c r="F148" s="118" t="s">
        <v>1427</v>
      </c>
      <c r="G148" s="118" t="s">
        <v>1428</v>
      </c>
      <c r="H148" s="118">
        <v>16</v>
      </c>
      <c r="I148" s="118">
        <v>125.28</v>
      </c>
      <c r="J148" s="118">
        <v>0</v>
      </c>
      <c r="K148" s="118">
        <v>125.28</v>
      </c>
      <c r="L148" s="123">
        <f t="shared" si="3"/>
        <v>125.28</v>
      </c>
      <c r="M148" s="122"/>
    </row>
    <row r="149" spans="1:13">
      <c r="A149" s="118" t="s">
        <v>18</v>
      </c>
      <c r="B149" s="118" t="s">
        <v>125</v>
      </c>
      <c r="C149" s="118" t="s">
        <v>126</v>
      </c>
      <c r="D149" s="118" t="s">
        <v>1660</v>
      </c>
      <c r="E149" s="118" t="s">
        <v>35</v>
      </c>
      <c r="F149" s="118" t="s">
        <v>1429</v>
      </c>
      <c r="G149" s="118" t="s">
        <v>1430</v>
      </c>
      <c r="H149" s="118">
        <v>8</v>
      </c>
      <c r="I149" s="118">
        <v>62.64</v>
      </c>
      <c r="J149" s="118">
        <v>0</v>
      </c>
      <c r="K149" s="118">
        <v>62.64</v>
      </c>
      <c r="L149" s="123">
        <f t="shared" si="3"/>
        <v>62.64</v>
      </c>
      <c r="M149" s="122"/>
    </row>
    <row r="150" spans="1:13">
      <c r="A150" s="118" t="s">
        <v>18</v>
      </c>
      <c r="B150" s="118" t="s">
        <v>1899</v>
      </c>
      <c r="C150" s="118" t="s">
        <v>1900</v>
      </c>
      <c r="D150" s="118" t="s">
        <v>1660</v>
      </c>
      <c r="E150" s="118" t="s">
        <v>33</v>
      </c>
      <c r="F150" s="118" t="s">
        <v>34</v>
      </c>
      <c r="G150" s="118"/>
      <c r="H150" s="118">
        <v>1</v>
      </c>
      <c r="I150" s="118">
        <v>26.76</v>
      </c>
      <c r="J150" s="118">
        <v>0</v>
      </c>
      <c r="K150" s="118">
        <v>26.76</v>
      </c>
      <c r="L150" s="123">
        <f t="shared" si="3"/>
        <v>26.76</v>
      </c>
      <c r="M150" s="122"/>
    </row>
    <row r="151" spans="1:13">
      <c r="A151" s="118" t="s">
        <v>18</v>
      </c>
      <c r="B151" s="118" t="s">
        <v>129</v>
      </c>
      <c r="C151" s="118" t="s">
        <v>130</v>
      </c>
      <c r="D151" s="118" t="s">
        <v>1660</v>
      </c>
      <c r="E151" s="118" t="s">
        <v>33</v>
      </c>
      <c r="F151" s="118" t="s">
        <v>34</v>
      </c>
      <c r="G151" s="118"/>
      <c r="H151" s="118">
        <v>8</v>
      </c>
      <c r="I151" s="118">
        <v>103.18</v>
      </c>
      <c r="J151" s="118">
        <v>24</v>
      </c>
      <c r="K151" s="118">
        <v>127.18</v>
      </c>
      <c r="L151" s="123">
        <f t="shared" si="3"/>
        <v>127.18</v>
      </c>
      <c r="M151" s="122"/>
    </row>
    <row r="152" spans="1:13">
      <c r="A152" s="118" t="s">
        <v>18</v>
      </c>
      <c r="B152" s="118" t="s">
        <v>129</v>
      </c>
      <c r="C152" s="118" t="s">
        <v>130</v>
      </c>
      <c r="D152" s="118" t="s">
        <v>1660</v>
      </c>
      <c r="E152" s="118" t="s">
        <v>35</v>
      </c>
      <c r="F152" s="118" t="s">
        <v>54</v>
      </c>
      <c r="G152" s="118" t="s">
        <v>55</v>
      </c>
      <c r="H152" s="118">
        <v>4</v>
      </c>
      <c r="I152" s="118">
        <v>38.56</v>
      </c>
      <c r="J152" s="118">
        <v>0</v>
      </c>
      <c r="K152" s="118">
        <v>38.56</v>
      </c>
      <c r="L152" s="123">
        <f t="shared" si="3"/>
        <v>38.56</v>
      </c>
      <c r="M152" s="122"/>
    </row>
    <row r="153" spans="1:13">
      <c r="A153" s="118" t="s">
        <v>18</v>
      </c>
      <c r="B153" s="118" t="s">
        <v>129</v>
      </c>
      <c r="C153" s="118" t="s">
        <v>130</v>
      </c>
      <c r="D153" s="118" t="s">
        <v>1660</v>
      </c>
      <c r="E153" s="118" t="s">
        <v>35</v>
      </c>
      <c r="F153" s="118" t="s">
        <v>559</v>
      </c>
      <c r="G153" s="118" t="s">
        <v>560</v>
      </c>
      <c r="H153" s="118">
        <v>3</v>
      </c>
      <c r="I153" s="118">
        <v>18.54</v>
      </c>
      <c r="J153" s="118">
        <v>0</v>
      </c>
      <c r="K153" s="118">
        <v>18.54</v>
      </c>
      <c r="L153" s="123">
        <f t="shared" si="3"/>
        <v>18.54</v>
      </c>
      <c r="M153" s="122"/>
    </row>
    <row r="154" spans="1:13">
      <c r="A154" s="118" t="s">
        <v>18</v>
      </c>
      <c r="B154" s="118" t="s">
        <v>129</v>
      </c>
      <c r="C154" s="118" t="s">
        <v>130</v>
      </c>
      <c r="D154" s="118" t="s">
        <v>1660</v>
      </c>
      <c r="E154" s="118" t="s">
        <v>35</v>
      </c>
      <c r="F154" s="118" t="s">
        <v>561</v>
      </c>
      <c r="G154" s="118" t="s">
        <v>562</v>
      </c>
      <c r="H154" s="118">
        <v>4</v>
      </c>
      <c r="I154" s="118">
        <v>30.48</v>
      </c>
      <c r="J154" s="118">
        <v>0</v>
      </c>
      <c r="K154" s="118">
        <v>30.48</v>
      </c>
      <c r="L154" s="123">
        <f t="shared" si="3"/>
        <v>30.48</v>
      </c>
      <c r="M154" s="122"/>
    </row>
    <row r="155" spans="1:13">
      <c r="A155" s="118" t="s">
        <v>18</v>
      </c>
      <c r="B155" s="118" t="s">
        <v>129</v>
      </c>
      <c r="C155" s="118" t="s">
        <v>130</v>
      </c>
      <c r="D155" s="118" t="s">
        <v>1660</v>
      </c>
      <c r="E155" s="118" t="s">
        <v>35</v>
      </c>
      <c r="F155" s="118" t="s">
        <v>92</v>
      </c>
      <c r="G155" s="118" t="s">
        <v>93</v>
      </c>
      <c r="H155" s="118">
        <v>2</v>
      </c>
      <c r="I155" s="118">
        <v>7.62</v>
      </c>
      <c r="J155" s="118">
        <v>0</v>
      </c>
      <c r="K155" s="118">
        <v>7.62</v>
      </c>
      <c r="L155" s="123">
        <f t="shared" si="3"/>
        <v>7.62</v>
      </c>
      <c r="M155" s="122"/>
    </row>
    <row r="156" spans="1:13">
      <c r="A156" s="118" t="s">
        <v>18</v>
      </c>
      <c r="B156" s="118" t="s">
        <v>129</v>
      </c>
      <c r="C156" s="118" t="s">
        <v>130</v>
      </c>
      <c r="D156" s="118" t="s">
        <v>1660</v>
      </c>
      <c r="E156" s="118" t="s">
        <v>35</v>
      </c>
      <c r="F156" s="118" t="s">
        <v>36</v>
      </c>
      <c r="G156" s="118" t="s">
        <v>653</v>
      </c>
      <c r="H156" s="118">
        <v>2</v>
      </c>
      <c r="I156" s="118">
        <v>5.2</v>
      </c>
      <c r="J156" s="118">
        <v>0</v>
      </c>
      <c r="K156" s="118">
        <v>5.2</v>
      </c>
      <c r="L156" s="123">
        <f t="shared" si="3"/>
        <v>5.2</v>
      </c>
      <c r="M156" s="122"/>
    </row>
    <row r="157" spans="1:13">
      <c r="A157" s="118" t="s">
        <v>18</v>
      </c>
      <c r="B157" s="118" t="s">
        <v>129</v>
      </c>
      <c r="C157" s="118" t="s">
        <v>130</v>
      </c>
      <c r="D157" s="118" t="s">
        <v>1660</v>
      </c>
      <c r="E157" s="118" t="s">
        <v>35</v>
      </c>
      <c r="F157" s="118" t="s">
        <v>94</v>
      </c>
      <c r="G157" s="118" t="s">
        <v>654</v>
      </c>
      <c r="H157" s="118">
        <v>2</v>
      </c>
      <c r="I157" s="118">
        <v>5.2</v>
      </c>
      <c r="J157" s="118">
        <v>0</v>
      </c>
      <c r="K157" s="118">
        <v>5.2</v>
      </c>
      <c r="L157" s="123">
        <f t="shared" si="3"/>
        <v>5.2</v>
      </c>
      <c r="M157" s="122"/>
    </row>
    <row r="158" spans="1:13">
      <c r="A158" s="118" t="s">
        <v>18</v>
      </c>
      <c r="B158" s="118" t="s">
        <v>129</v>
      </c>
      <c r="C158" s="118" t="s">
        <v>130</v>
      </c>
      <c r="D158" s="118" t="s">
        <v>1660</v>
      </c>
      <c r="E158" s="118" t="s">
        <v>35</v>
      </c>
      <c r="F158" s="118" t="s">
        <v>37</v>
      </c>
      <c r="G158" s="118" t="s">
        <v>655</v>
      </c>
      <c r="H158" s="118">
        <v>2</v>
      </c>
      <c r="I158" s="118">
        <v>11.1</v>
      </c>
      <c r="J158" s="118">
        <v>0</v>
      </c>
      <c r="K158" s="118">
        <v>11.1</v>
      </c>
      <c r="L158" s="123">
        <f t="shared" si="3"/>
        <v>11.1</v>
      </c>
      <c r="M158" s="122"/>
    </row>
    <row r="159" spans="1:13">
      <c r="A159" s="118" t="s">
        <v>18</v>
      </c>
      <c r="B159" s="118" t="s">
        <v>129</v>
      </c>
      <c r="C159" s="118" t="s">
        <v>130</v>
      </c>
      <c r="D159" s="118" t="s">
        <v>1660</v>
      </c>
      <c r="E159" s="118" t="s">
        <v>35</v>
      </c>
      <c r="F159" s="118" t="s">
        <v>571</v>
      </c>
      <c r="G159" s="118" t="s">
        <v>572</v>
      </c>
      <c r="H159" s="118">
        <v>2</v>
      </c>
      <c r="I159" s="118">
        <v>9.2200000000000006</v>
      </c>
      <c r="J159" s="118">
        <v>0</v>
      </c>
      <c r="K159" s="118">
        <v>9.2200000000000006</v>
      </c>
      <c r="L159" s="123">
        <f t="shared" si="3"/>
        <v>9.2200000000000006</v>
      </c>
      <c r="M159" s="122"/>
    </row>
    <row r="160" spans="1:13">
      <c r="A160" s="118" t="s">
        <v>18</v>
      </c>
      <c r="B160" s="118" t="s">
        <v>129</v>
      </c>
      <c r="C160" s="118" t="s">
        <v>130</v>
      </c>
      <c r="D160" s="118" t="s">
        <v>1660</v>
      </c>
      <c r="E160" s="118" t="s">
        <v>35</v>
      </c>
      <c r="F160" s="118" t="s">
        <v>582</v>
      </c>
      <c r="G160" s="118" t="s">
        <v>660</v>
      </c>
      <c r="H160" s="118">
        <v>1</v>
      </c>
      <c r="I160" s="118">
        <v>3.1</v>
      </c>
      <c r="J160" s="118">
        <v>0</v>
      </c>
      <c r="K160" s="118">
        <v>3.1</v>
      </c>
      <c r="L160" s="123">
        <f t="shared" si="3"/>
        <v>3.1</v>
      </c>
      <c r="M160" s="122"/>
    </row>
    <row r="161" spans="1:13">
      <c r="A161" s="118" t="s">
        <v>18</v>
      </c>
      <c r="B161" s="118" t="s">
        <v>129</v>
      </c>
      <c r="C161" s="118" t="s">
        <v>130</v>
      </c>
      <c r="D161" s="118" t="s">
        <v>1660</v>
      </c>
      <c r="E161" s="118" t="s">
        <v>35</v>
      </c>
      <c r="F161" s="118" t="s">
        <v>96</v>
      </c>
      <c r="G161" s="118" t="s">
        <v>97</v>
      </c>
      <c r="H161" s="118">
        <v>2</v>
      </c>
      <c r="I161" s="118">
        <v>11.84</v>
      </c>
      <c r="J161" s="118">
        <v>0</v>
      </c>
      <c r="K161" s="118">
        <v>11.84</v>
      </c>
      <c r="L161" s="123">
        <f t="shared" si="3"/>
        <v>11.84</v>
      </c>
      <c r="M161" s="122"/>
    </row>
    <row r="162" spans="1:13">
      <c r="A162" s="118" t="s">
        <v>18</v>
      </c>
      <c r="B162" s="118" t="s">
        <v>129</v>
      </c>
      <c r="C162" s="118" t="s">
        <v>130</v>
      </c>
      <c r="D162" s="118" t="s">
        <v>1660</v>
      </c>
      <c r="E162" s="118" t="s">
        <v>35</v>
      </c>
      <c r="F162" s="118" t="s">
        <v>98</v>
      </c>
      <c r="G162" s="118" t="s">
        <v>657</v>
      </c>
      <c r="H162" s="118">
        <v>2</v>
      </c>
      <c r="I162" s="118">
        <v>12.36</v>
      </c>
      <c r="J162" s="118">
        <v>0</v>
      </c>
      <c r="K162" s="118">
        <v>12.36</v>
      </c>
      <c r="L162" s="123">
        <f t="shared" si="3"/>
        <v>12.36</v>
      </c>
      <c r="M162" s="122"/>
    </row>
    <row r="163" spans="1:13">
      <c r="A163" s="118" t="s">
        <v>18</v>
      </c>
      <c r="B163" s="118" t="s">
        <v>129</v>
      </c>
      <c r="C163" s="118" t="s">
        <v>130</v>
      </c>
      <c r="D163" s="118" t="s">
        <v>1660</v>
      </c>
      <c r="E163" s="118" t="s">
        <v>35</v>
      </c>
      <c r="F163" s="118" t="s">
        <v>38</v>
      </c>
      <c r="G163" s="118" t="s">
        <v>39</v>
      </c>
      <c r="H163" s="118">
        <v>2</v>
      </c>
      <c r="I163" s="118">
        <v>6.54</v>
      </c>
      <c r="J163" s="118">
        <v>0</v>
      </c>
      <c r="K163" s="118">
        <v>6.54</v>
      </c>
      <c r="L163" s="123">
        <f t="shared" si="3"/>
        <v>6.54</v>
      </c>
      <c r="M163" s="122"/>
    </row>
    <row r="164" spans="1:13">
      <c r="A164" s="118" t="s">
        <v>18</v>
      </c>
      <c r="B164" s="118" t="s">
        <v>129</v>
      </c>
      <c r="C164" s="118" t="s">
        <v>130</v>
      </c>
      <c r="D164" s="118" t="s">
        <v>1660</v>
      </c>
      <c r="E164" s="118" t="s">
        <v>35</v>
      </c>
      <c r="F164" s="118" t="s">
        <v>40</v>
      </c>
      <c r="G164" s="118" t="s">
        <v>41</v>
      </c>
      <c r="H164" s="118">
        <v>1</v>
      </c>
      <c r="I164" s="118">
        <v>7.65</v>
      </c>
      <c r="J164" s="118">
        <v>0</v>
      </c>
      <c r="K164" s="118">
        <v>7.65</v>
      </c>
      <c r="L164" s="123">
        <f t="shared" si="3"/>
        <v>7.65</v>
      </c>
      <c r="M164" s="122"/>
    </row>
    <row r="165" spans="1:13">
      <c r="A165" s="118" t="s">
        <v>18</v>
      </c>
      <c r="B165" s="118" t="s">
        <v>129</v>
      </c>
      <c r="C165" s="118" t="s">
        <v>130</v>
      </c>
      <c r="D165" s="118" t="s">
        <v>1660</v>
      </c>
      <c r="E165" s="118" t="s">
        <v>35</v>
      </c>
      <c r="F165" s="118" t="s">
        <v>535</v>
      </c>
      <c r="G165" s="118" t="s">
        <v>536</v>
      </c>
      <c r="H165" s="118">
        <v>1</v>
      </c>
      <c r="I165" s="118">
        <v>3.46</v>
      </c>
      <c r="J165" s="118">
        <v>0</v>
      </c>
      <c r="K165" s="118">
        <v>3.46</v>
      </c>
      <c r="L165" s="123">
        <f t="shared" si="3"/>
        <v>3.46</v>
      </c>
      <c r="M165" s="122"/>
    </row>
    <row r="166" spans="1:13">
      <c r="A166" s="118" t="s">
        <v>18</v>
      </c>
      <c r="B166" s="118" t="s">
        <v>129</v>
      </c>
      <c r="C166" s="118" t="s">
        <v>130</v>
      </c>
      <c r="D166" s="118" t="s">
        <v>1660</v>
      </c>
      <c r="E166" s="118" t="s">
        <v>35</v>
      </c>
      <c r="F166" s="118" t="s">
        <v>99</v>
      </c>
      <c r="G166" s="118" t="s">
        <v>658</v>
      </c>
      <c r="H166" s="118">
        <v>1</v>
      </c>
      <c r="I166" s="118">
        <v>6.29</v>
      </c>
      <c r="J166" s="118">
        <v>0</v>
      </c>
      <c r="K166" s="118">
        <v>6.29</v>
      </c>
      <c r="L166" s="123">
        <f t="shared" si="3"/>
        <v>6.29</v>
      </c>
      <c r="M166" s="122"/>
    </row>
    <row r="167" spans="1:13">
      <c r="A167" s="118" t="s">
        <v>18</v>
      </c>
      <c r="B167" s="118" t="s">
        <v>129</v>
      </c>
      <c r="C167" s="118" t="s">
        <v>130</v>
      </c>
      <c r="D167" s="118" t="s">
        <v>1660</v>
      </c>
      <c r="E167" s="118" t="s">
        <v>35</v>
      </c>
      <c r="F167" s="118" t="s">
        <v>42</v>
      </c>
      <c r="G167" s="118" t="s">
        <v>43</v>
      </c>
      <c r="H167" s="118">
        <v>1</v>
      </c>
      <c r="I167" s="118">
        <v>2.39</v>
      </c>
      <c r="J167" s="118">
        <v>0</v>
      </c>
      <c r="K167" s="118">
        <v>2.39</v>
      </c>
      <c r="L167" s="123">
        <f t="shared" si="3"/>
        <v>2.39</v>
      </c>
      <c r="M167" s="122"/>
    </row>
    <row r="168" spans="1:13">
      <c r="A168" s="118" t="s">
        <v>18</v>
      </c>
      <c r="B168" s="118" t="s">
        <v>129</v>
      </c>
      <c r="C168" s="118" t="s">
        <v>130</v>
      </c>
      <c r="D168" s="118" t="s">
        <v>1660</v>
      </c>
      <c r="E168" s="118" t="s">
        <v>35</v>
      </c>
      <c r="F168" s="118" t="s">
        <v>563</v>
      </c>
      <c r="G168" s="118" t="s">
        <v>781</v>
      </c>
      <c r="H168" s="118">
        <v>4</v>
      </c>
      <c r="I168" s="118">
        <v>57.28</v>
      </c>
      <c r="J168" s="118">
        <v>28</v>
      </c>
      <c r="K168" s="118">
        <v>85.28</v>
      </c>
      <c r="L168" s="123">
        <f t="shared" si="3"/>
        <v>85.28</v>
      </c>
      <c r="M168" s="122"/>
    </row>
    <row r="169" spans="1:13">
      <c r="A169" s="118" t="s">
        <v>18</v>
      </c>
      <c r="B169" s="118" t="s">
        <v>129</v>
      </c>
      <c r="C169" s="118" t="s">
        <v>130</v>
      </c>
      <c r="D169" s="118" t="s">
        <v>1660</v>
      </c>
      <c r="E169" s="118" t="s">
        <v>35</v>
      </c>
      <c r="F169" s="118" t="s">
        <v>564</v>
      </c>
      <c r="G169" s="118" t="s">
        <v>565</v>
      </c>
      <c r="H169" s="118">
        <v>1</v>
      </c>
      <c r="I169" s="118">
        <v>27.28</v>
      </c>
      <c r="J169" s="118">
        <v>7</v>
      </c>
      <c r="K169" s="118">
        <v>34.28</v>
      </c>
      <c r="L169" s="123">
        <f t="shared" si="3"/>
        <v>34.28</v>
      </c>
      <c r="M169" s="122"/>
    </row>
    <row r="170" spans="1:13">
      <c r="A170" s="118" t="s">
        <v>18</v>
      </c>
      <c r="B170" s="118" t="s">
        <v>129</v>
      </c>
      <c r="C170" s="118" t="s">
        <v>130</v>
      </c>
      <c r="D170" s="118" t="s">
        <v>1660</v>
      </c>
      <c r="E170" s="118" t="s">
        <v>35</v>
      </c>
      <c r="F170" s="118" t="s">
        <v>400</v>
      </c>
      <c r="G170" s="118" t="s">
        <v>401</v>
      </c>
      <c r="H170" s="118">
        <v>4</v>
      </c>
      <c r="I170" s="118">
        <v>29.6</v>
      </c>
      <c r="J170" s="118">
        <v>0</v>
      </c>
      <c r="K170" s="118">
        <v>29.6</v>
      </c>
      <c r="L170" s="123">
        <f t="shared" si="3"/>
        <v>29.6</v>
      </c>
      <c r="M170" s="122"/>
    </row>
    <row r="171" spans="1:13">
      <c r="A171" s="118" t="s">
        <v>18</v>
      </c>
      <c r="B171" s="118" t="s">
        <v>129</v>
      </c>
      <c r="C171" s="118" t="s">
        <v>130</v>
      </c>
      <c r="D171" s="118" t="s">
        <v>1660</v>
      </c>
      <c r="E171" s="118" t="s">
        <v>35</v>
      </c>
      <c r="F171" s="118" t="s">
        <v>59</v>
      </c>
      <c r="G171" s="118" t="s">
        <v>60</v>
      </c>
      <c r="H171" s="118">
        <v>4</v>
      </c>
      <c r="I171" s="118">
        <v>38.08</v>
      </c>
      <c r="J171" s="118">
        <v>0</v>
      </c>
      <c r="K171" s="118">
        <v>38.08</v>
      </c>
      <c r="L171" s="123">
        <f t="shared" si="3"/>
        <v>38.08</v>
      </c>
      <c r="M171" s="122"/>
    </row>
    <row r="172" spans="1:13">
      <c r="A172" s="118" t="s">
        <v>18</v>
      </c>
      <c r="B172" s="118" t="s">
        <v>129</v>
      </c>
      <c r="C172" s="118" t="s">
        <v>130</v>
      </c>
      <c r="D172" s="118" t="s">
        <v>1660</v>
      </c>
      <c r="E172" s="118" t="s">
        <v>35</v>
      </c>
      <c r="F172" s="118" t="s">
        <v>61</v>
      </c>
      <c r="G172" s="118" t="s">
        <v>62</v>
      </c>
      <c r="H172" s="118">
        <v>4</v>
      </c>
      <c r="I172" s="118">
        <v>65.84</v>
      </c>
      <c r="J172" s="118">
        <v>0</v>
      </c>
      <c r="K172" s="118">
        <v>65.84</v>
      </c>
      <c r="L172" s="123">
        <f t="shared" si="3"/>
        <v>65.84</v>
      </c>
      <c r="M172" s="122"/>
    </row>
    <row r="173" spans="1:13">
      <c r="A173" s="118" t="s">
        <v>18</v>
      </c>
      <c r="B173" s="118" t="s">
        <v>129</v>
      </c>
      <c r="C173" s="118" t="s">
        <v>130</v>
      </c>
      <c r="D173" s="118" t="s">
        <v>1660</v>
      </c>
      <c r="E173" s="118" t="s">
        <v>35</v>
      </c>
      <c r="F173" s="118" t="s">
        <v>63</v>
      </c>
      <c r="G173" s="118" t="s">
        <v>64</v>
      </c>
      <c r="H173" s="118">
        <v>4</v>
      </c>
      <c r="I173" s="118">
        <v>65.28</v>
      </c>
      <c r="J173" s="118">
        <v>0</v>
      </c>
      <c r="K173" s="118">
        <v>65.28</v>
      </c>
      <c r="L173" s="123">
        <f t="shared" si="3"/>
        <v>65.28</v>
      </c>
      <c r="M173" s="122"/>
    </row>
    <row r="174" spans="1:13">
      <c r="A174" s="118" t="s">
        <v>18</v>
      </c>
      <c r="B174" s="118" t="s">
        <v>129</v>
      </c>
      <c r="C174" s="118" t="s">
        <v>130</v>
      </c>
      <c r="D174" s="118" t="s">
        <v>1660</v>
      </c>
      <c r="E174" s="118" t="s">
        <v>35</v>
      </c>
      <c r="F174" s="118" t="s">
        <v>88</v>
      </c>
      <c r="G174" s="118" t="s">
        <v>783</v>
      </c>
      <c r="H174" s="118">
        <v>1</v>
      </c>
      <c r="I174" s="118">
        <v>5.2</v>
      </c>
      <c r="J174" s="118">
        <v>0</v>
      </c>
      <c r="K174" s="118">
        <v>5.2</v>
      </c>
      <c r="L174" s="123">
        <f t="shared" si="3"/>
        <v>5.2</v>
      </c>
      <c r="M174" s="122"/>
    </row>
    <row r="175" spans="1:13">
      <c r="A175" s="118" t="s">
        <v>18</v>
      </c>
      <c r="B175" s="118" t="s">
        <v>129</v>
      </c>
      <c r="C175" s="118" t="s">
        <v>130</v>
      </c>
      <c r="D175" s="118" t="s">
        <v>1660</v>
      </c>
      <c r="E175" s="118" t="s">
        <v>35</v>
      </c>
      <c r="F175" s="118" t="s">
        <v>84</v>
      </c>
      <c r="G175" s="118" t="s">
        <v>85</v>
      </c>
      <c r="H175" s="118">
        <v>6</v>
      </c>
      <c r="I175" s="118">
        <v>45.54</v>
      </c>
      <c r="J175" s="118">
        <v>6</v>
      </c>
      <c r="K175" s="118">
        <v>51.54</v>
      </c>
      <c r="L175" s="123">
        <f t="shared" si="3"/>
        <v>51.54</v>
      </c>
      <c r="M175" s="122"/>
    </row>
    <row r="176" spans="1:13">
      <c r="A176" s="118" t="s">
        <v>18</v>
      </c>
      <c r="B176" s="118" t="s">
        <v>129</v>
      </c>
      <c r="C176" s="118" t="s">
        <v>130</v>
      </c>
      <c r="D176" s="118" t="s">
        <v>1660</v>
      </c>
      <c r="E176" s="118" t="s">
        <v>35</v>
      </c>
      <c r="F176" s="118" t="s">
        <v>45</v>
      </c>
      <c r="G176" s="118" t="s">
        <v>46</v>
      </c>
      <c r="H176" s="118">
        <v>6</v>
      </c>
      <c r="I176" s="118">
        <v>6.6</v>
      </c>
      <c r="J176" s="118">
        <v>0</v>
      </c>
      <c r="K176" s="118">
        <v>6.6</v>
      </c>
      <c r="L176" s="123">
        <f t="shared" si="3"/>
        <v>6.6</v>
      </c>
      <c r="M176" s="122"/>
    </row>
    <row r="177" spans="1:13">
      <c r="A177" s="118" t="s">
        <v>18</v>
      </c>
      <c r="B177" s="118" t="s">
        <v>1901</v>
      </c>
      <c r="C177" s="118" t="s">
        <v>1902</v>
      </c>
      <c r="D177" s="118" t="s">
        <v>1660</v>
      </c>
      <c r="E177" s="118" t="s">
        <v>33</v>
      </c>
      <c r="F177" s="118" t="s">
        <v>34</v>
      </c>
      <c r="G177" s="118"/>
      <c r="H177" s="118">
        <v>2</v>
      </c>
      <c r="I177" s="118">
        <v>29.48</v>
      </c>
      <c r="J177" s="118">
        <v>0</v>
      </c>
      <c r="K177" s="118">
        <v>29.48</v>
      </c>
      <c r="L177" s="123">
        <f t="shared" si="3"/>
        <v>29.48</v>
      </c>
      <c r="M177" s="122"/>
    </row>
    <row r="178" spans="1:13">
      <c r="A178" s="118" t="s">
        <v>20</v>
      </c>
      <c r="B178" s="118" t="s">
        <v>1105</v>
      </c>
      <c r="C178" s="118" t="s">
        <v>1106</v>
      </c>
      <c r="D178" s="118" t="s">
        <v>1660</v>
      </c>
      <c r="E178" s="118" t="s">
        <v>33</v>
      </c>
      <c r="F178" s="118" t="s">
        <v>34</v>
      </c>
      <c r="G178" s="118"/>
      <c r="H178" s="118">
        <v>2</v>
      </c>
      <c r="I178" s="118">
        <v>29.48</v>
      </c>
      <c r="J178" s="118">
        <v>0</v>
      </c>
      <c r="K178" s="118">
        <v>29.48</v>
      </c>
      <c r="L178" s="123">
        <f t="shared" si="3"/>
        <v>29.48</v>
      </c>
      <c r="M178" s="122"/>
    </row>
    <row r="179" spans="1:13">
      <c r="A179" s="118" t="s">
        <v>20</v>
      </c>
      <c r="B179" s="118" t="s">
        <v>1605</v>
      </c>
      <c r="C179" s="118" t="s">
        <v>1606</v>
      </c>
      <c r="D179" s="118" t="s">
        <v>1660</v>
      </c>
      <c r="E179" s="118" t="s">
        <v>33</v>
      </c>
      <c r="F179" s="118" t="s">
        <v>34</v>
      </c>
      <c r="G179" s="118"/>
      <c r="H179" s="118">
        <v>2</v>
      </c>
      <c r="I179" s="118">
        <v>29.48</v>
      </c>
      <c r="J179" s="118">
        <v>0</v>
      </c>
      <c r="K179" s="118">
        <v>29.48</v>
      </c>
      <c r="L179" s="123">
        <f t="shared" si="3"/>
        <v>29.48</v>
      </c>
      <c r="M179" s="122"/>
    </row>
    <row r="180" spans="1:13">
      <c r="A180" s="118" t="s">
        <v>20</v>
      </c>
      <c r="B180" s="118" t="s">
        <v>1605</v>
      </c>
      <c r="C180" s="118" t="s">
        <v>1606</v>
      </c>
      <c r="D180" s="118" t="s">
        <v>1660</v>
      </c>
      <c r="E180" s="118" t="s">
        <v>35</v>
      </c>
      <c r="F180" s="118" t="s">
        <v>1926</v>
      </c>
      <c r="G180" s="118" t="s">
        <v>1927</v>
      </c>
      <c r="H180" s="118">
        <v>1</v>
      </c>
      <c r="I180" s="118">
        <v>11.09</v>
      </c>
      <c r="J180" s="118">
        <v>0</v>
      </c>
      <c r="K180" s="118">
        <v>11.09</v>
      </c>
      <c r="L180" s="123">
        <f t="shared" si="3"/>
        <v>11.09</v>
      </c>
      <c r="M180" s="122"/>
    </row>
    <row r="181" spans="1:13">
      <c r="A181" s="118" t="s">
        <v>20</v>
      </c>
      <c r="B181" s="118" t="s">
        <v>1605</v>
      </c>
      <c r="C181" s="118" t="s">
        <v>1606</v>
      </c>
      <c r="D181" s="118" t="s">
        <v>1660</v>
      </c>
      <c r="E181" s="118" t="s">
        <v>35</v>
      </c>
      <c r="F181" s="118" t="s">
        <v>1932</v>
      </c>
      <c r="G181" s="118" t="s">
        <v>1933</v>
      </c>
      <c r="H181" s="118">
        <v>1</v>
      </c>
      <c r="I181" s="118">
        <v>9.68</v>
      </c>
      <c r="J181" s="118">
        <v>0</v>
      </c>
      <c r="K181" s="118">
        <v>9.68</v>
      </c>
      <c r="L181" s="123">
        <f t="shared" si="3"/>
        <v>9.68</v>
      </c>
      <c r="M181" s="122"/>
    </row>
    <row r="182" spans="1:13">
      <c r="A182" s="118" t="s">
        <v>20</v>
      </c>
      <c r="B182" s="118" t="s">
        <v>1605</v>
      </c>
      <c r="C182" s="118" t="s">
        <v>1606</v>
      </c>
      <c r="D182" s="118" t="s">
        <v>1660</v>
      </c>
      <c r="E182" s="118" t="s">
        <v>35</v>
      </c>
      <c r="F182" s="118" t="s">
        <v>1934</v>
      </c>
      <c r="G182" s="118" t="s">
        <v>1935</v>
      </c>
      <c r="H182" s="118">
        <v>1</v>
      </c>
      <c r="I182" s="118">
        <v>6.84</v>
      </c>
      <c r="J182" s="118">
        <v>0</v>
      </c>
      <c r="K182" s="118">
        <v>6.84</v>
      </c>
      <c r="L182" s="123">
        <f t="shared" si="3"/>
        <v>6.84</v>
      </c>
      <c r="M182" s="122"/>
    </row>
    <row r="183" spans="1:13">
      <c r="A183" s="118" t="s">
        <v>20</v>
      </c>
      <c r="B183" s="118" t="s">
        <v>1605</v>
      </c>
      <c r="C183" s="118" t="s">
        <v>1606</v>
      </c>
      <c r="D183" s="118" t="s">
        <v>1660</v>
      </c>
      <c r="E183" s="118" t="s">
        <v>35</v>
      </c>
      <c r="F183" s="118" t="s">
        <v>65</v>
      </c>
      <c r="G183" s="118" t="s">
        <v>66</v>
      </c>
      <c r="H183" s="118">
        <v>2</v>
      </c>
      <c r="I183" s="118">
        <v>31</v>
      </c>
      <c r="J183" s="118">
        <v>0</v>
      </c>
      <c r="K183" s="118">
        <v>31</v>
      </c>
      <c r="L183" s="123">
        <f t="shared" si="3"/>
        <v>31</v>
      </c>
      <c r="M183" s="122"/>
    </row>
    <row r="184" spans="1:13">
      <c r="A184" s="118" t="s">
        <v>20</v>
      </c>
      <c r="B184" s="118" t="s">
        <v>1335</v>
      </c>
      <c r="C184" s="118" t="s">
        <v>716</v>
      </c>
      <c r="D184" s="118" t="s">
        <v>1660</v>
      </c>
      <c r="E184" s="118" t="s">
        <v>33</v>
      </c>
      <c r="F184" s="118" t="s">
        <v>34</v>
      </c>
      <c r="G184" s="118"/>
      <c r="H184" s="118">
        <v>1</v>
      </c>
      <c r="I184" s="118">
        <v>0</v>
      </c>
      <c r="J184" s="118">
        <v>4</v>
      </c>
      <c r="K184" s="118">
        <v>4</v>
      </c>
      <c r="L184" s="123">
        <f t="shared" si="3"/>
        <v>4</v>
      </c>
      <c r="M184" s="122"/>
    </row>
    <row r="185" spans="1:13">
      <c r="A185" s="118" t="s">
        <v>20</v>
      </c>
      <c r="B185" s="118" t="s">
        <v>133</v>
      </c>
      <c r="C185" s="118" t="s">
        <v>134</v>
      </c>
      <c r="D185" s="118" t="s">
        <v>1660</v>
      </c>
      <c r="E185" s="118" t="s">
        <v>33</v>
      </c>
      <c r="F185" s="118" t="s">
        <v>34</v>
      </c>
      <c r="G185" s="118"/>
      <c r="H185" s="118">
        <v>3</v>
      </c>
      <c r="I185" s="118">
        <v>43.49</v>
      </c>
      <c r="J185" s="118">
        <v>8</v>
      </c>
      <c r="K185" s="118">
        <v>51.489999999999995</v>
      </c>
      <c r="L185" s="123">
        <f t="shared" si="3"/>
        <v>51.489999999999995</v>
      </c>
      <c r="M185" s="122"/>
    </row>
    <row r="186" spans="1:13">
      <c r="A186" s="118" t="s">
        <v>20</v>
      </c>
      <c r="B186" s="118" t="s">
        <v>133</v>
      </c>
      <c r="C186" s="118" t="s">
        <v>134</v>
      </c>
      <c r="D186" s="118" t="s">
        <v>1660</v>
      </c>
      <c r="E186" s="118" t="s">
        <v>35</v>
      </c>
      <c r="F186" s="118" t="s">
        <v>70</v>
      </c>
      <c r="G186" s="118" t="s">
        <v>71</v>
      </c>
      <c r="H186" s="118">
        <v>1</v>
      </c>
      <c r="I186" s="118">
        <v>11.59</v>
      </c>
      <c r="J186" s="118">
        <v>0</v>
      </c>
      <c r="K186" s="118">
        <v>11.59</v>
      </c>
      <c r="L186" s="123">
        <f t="shared" si="3"/>
        <v>11.59</v>
      </c>
      <c r="M186" s="122"/>
    </row>
    <row r="187" spans="1:13">
      <c r="A187" s="118" t="s">
        <v>20</v>
      </c>
      <c r="B187" s="118" t="s">
        <v>133</v>
      </c>
      <c r="C187" s="118" t="s">
        <v>134</v>
      </c>
      <c r="D187" s="118" t="s">
        <v>1660</v>
      </c>
      <c r="E187" s="118" t="s">
        <v>35</v>
      </c>
      <c r="F187" s="118" t="s">
        <v>102</v>
      </c>
      <c r="G187" s="118" t="s">
        <v>103</v>
      </c>
      <c r="H187" s="118">
        <v>1</v>
      </c>
      <c r="I187" s="118">
        <v>51.33</v>
      </c>
      <c r="J187" s="118">
        <v>0</v>
      </c>
      <c r="K187" s="118">
        <v>51.33</v>
      </c>
      <c r="L187" s="123">
        <f t="shared" si="3"/>
        <v>51.33</v>
      </c>
      <c r="M187" s="122"/>
    </row>
    <row r="188" spans="1:13">
      <c r="A188" s="118" t="s">
        <v>20</v>
      </c>
      <c r="B188" s="118" t="s">
        <v>133</v>
      </c>
      <c r="C188" s="118" t="s">
        <v>134</v>
      </c>
      <c r="D188" s="118" t="s">
        <v>1660</v>
      </c>
      <c r="E188" s="118" t="s">
        <v>35</v>
      </c>
      <c r="F188" s="118" t="s">
        <v>866</v>
      </c>
      <c r="G188" s="118" t="s">
        <v>297</v>
      </c>
      <c r="H188" s="118">
        <v>1</v>
      </c>
      <c r="I188" s="118">
        <v>4.7699999999999996</v>
      </c>
      <c r="J188" s="118">
        <v>0</v>
      </c>
      <c r="K188" s="118">
        <v>4.7699999999999996</v>
      </c>
      <c r="L188" s="123">
        <f t="shared" si="3"/>
        <v>4.7699999999999996</v>
      </c>
      <c r="M188" s="122"/>
    </row>
    <row r="189" spans="1:13">
      <c r="A189" s="118" t="s">
        <v>20</v>
      </c>
      <c r="B189" s="118" t="s">
        <v>133</v>
      </c>
      <c r="C189" s="118" t="s">
        <v>134</v>
      </c>
      <c r="D189" s="118" t="s">
        <v>1660</v>
      </c>
      <c r="E189" s="118" t="s">
        <v>35</v>
      </c>
      <c r="F189" s="118" t="s">
        <v>412</v>
      </c>
      <c r="G189" s="118" t="s">
        <v>413</v>
      </c>
      <c r="H189" s="118">
        <v>1</v>
      </c>
      <c r="I189" s="118">
        <v>2.09</v>
      </c>
      <c r="J189" s="118">
        <v>0</v>
      </c>
      <c r="K189" s="118">
        <v>2.09</v>
      </c>
      <c r="L189" s="123">
        <f t="shared" si="3"/>
        <v>2.09</v>
      </c>
      <c r="M189" s="122"/>
    </row>
    <row r="190" spans="1:13">
      <c r="A190" s="118" t="s">
        <v>20</v>
      </c>
      <c r="B190" s="118" t="s">
        <v>133</v>
      </c>
      <c r="C190" s="118" t="s">
        <v>134</v>
      </c>
      <c r="D190" s="118" t="s">
        <v>1660</v>
      </c>
      <c r="E190" s="118" t="s">
        <v>35</v>
      </c>
      <c r="F190" s="118" t="s">
        <v>390</v>
      </c>
      <c r="G190" s="118" t="s">
        <v>784</v>
      </c>
      <c r="H190" s="118">
        <v>1</v>
      </c>
      <c r="I190" s="118">
        <v>1.72</v>
      </c>
      <c r="J190" s="118">
        <v>0</v>
      </c>
      <c r="K190" s="118">
        <v>1.72</v>
      </c>
      <c r="L190" s="123">
        <f t="shared" si="3"/>
        <v>1.72</v>
      </c>
      <c r="M190" s="122"/>
    </row>
    <row r="191" spans="1:13">
      <c r="A191" s="118" t="s">
        <v>20</v>
      </c>
      <c r="B191" s="118" t="s">
        <v>133</v>
      </c>
      <c r="C191" s="118" t="s">
        <v>134</v>
      </c>
      <c r="D191" s="118" t="s">
        <v>1660</v>
      </c>
      <c r="E191" s="118" t="s">
        <v>35</v>
      </c>
      <c r="F191" s="118" t="s">
        <v>849</v>
      </c>
      <c r="G191" s="118" t="s">
        <v>312</v>
      </c>
      <c r="H191" s="118">
        <v>1</v>
      </c>
      <c r="I191" s="118">
        <v>2.2000000000000002</v>
      </c>
      <c r="J191" s="118">
        <v>0</v>
      </c>
      <c r="K191" s="118">
        <v>2.2000000000000002</v>
      </c>
      <c r="L191" s="123">
        <f t="shared" si="3"/>
        <v>2.2000000000000002</v>
      </c>
      <c r="M191" s="122"/>
    </row>
    <row r="192" spans="1:13">
      <c r="A192" s="118" t="s">
        <v>20</v>
      </c>
      <c r="B192" s="118" t="s">
        <v>133</v>
      </c>
      <c r="C192" s="118" t="s">
        <v>134</v>
      </c>
      <c r="D192" s="118" t="s">
        <v>1660</v>
      </c>
      <c r="E192" s="118" t="s">
        <v>35</v>
      </c>
      <c r="F192" s="118" t="s">
        <v>300</v>
      </c>
      <c r="G192" s="118" t="s">
        <v>301</v>
      </c>
      <c r="H192" s="118">
        <v>1</v>
      </c>
      <c r="I192" s="118">
        <v>1.57</v>
      </c>
      <c r="J192" s="118">
        <v>0</v>
      </c>
      <c r="K192" s="118">
        <v>1.57</v>
      </c>
      <c r="L192" s="123">
        <f t="shared" si="3"/>
        <v>1.57</v>
      </c>
      <c r="M192" s="122"/>
    </row>
    <row r="193" spans="1:13">
      <c r="A193" s="118" t="s">
        <v>20</v>
      </c>
      <c r="B193" s="118" t="s">
        <v>133</v>
      </c>
      <c r="C193" s="118" t="s">
        <v>134</v>
      </c>
      <c r="D193" s="118" t="s">
        <v>1660</v>
      </c>
      <c r="E193" s="118" t="s">
        <v>35</v>
      </c>
      <c r="F193" s="118" t="s">
        <v>422</v>
      </c>
      <c r="G193" s="118" t="s">
        <v>789</v>
      </c>
      <c r="H193" s="118">
        <v>1</v>
      </c>
      <c r="I193" s="118">
        <v>1.42</v>
      </c>
      <c r="J193" s="118">
        <v>0</v>
      </c>
      <c r="K193" s="118">
        <v>1.42</v>
      </c>
      <c r="L193" s="123">
        <f t="shared" si="3"/>
        <v>1.42</v>
      </c>
      <c r="M193" s="122"/>
    </row>
    <row r="194" spans="1:13">
      <c r="A194" s="118" t="s">
        <v>20</v>
      </c>
      <c r="B194" s="118" t="s">
        <v>133</v>
      </c>
      <c r="C194" s="118" t="s">
        <v>134</v>
      </c>
      <c r="D194" s="118" t="s">
        <v>1660</v>
      </c>
      <c r="E194" s="118" t="s">
        <v>35</v>
      </c>
      <c r="F194" s="118" t="s">
        <v>852</v>
      </c>
      <c r="G194" s="118" t="s">
        <v>432</v>
      </c>
      <c r="H194" s="118">
        <v>1</v>
      </c>
      <c r="I194" s="118">
        <v>1.78</v>
      </c>
      <c r="J194" s="118">
        <v>0</v>
      </c>
      <c r="K194" s="118">
        <v>1.78</v>
      </c>
      <c r="L194" s="123">
        <f t="shared" si="3"/>
        <v>1.78</v>
      </c>
      <c r="M194" s="122"/>
    </row>
    <row r="195" spans="1:13">
      <c r="A195" s="118" t="s">
        <v>20</v>
      </c>
      <c r="B195" s="118" t="s">
        <v>133</v>
      </c>
      <c r="C195" s="118" t="s">
        <v>134</v>
      </c>
      <c r="D195" s="118" t="s">
        <v>1660</v>
      </c>
      <c r="E195" s="118" t="s">
        <v>35</v>
      </c>
      <c r="F195" s="118" t="s">
        <v>302</v>
      </c>
      <c r="G195" s="118" t="s">
        <v>303</v>
      </c>
      <c r="H195" s="118">
        <v>1</v>
      </c>
      <c r="I195" s="118">
        <v>1.38</v>
      </c>
      <c r="J195" s="118">
        <v>0</v>
      </c>
      <c r="K195" s="118">
        <v>1.38</v>
      </c>
      <c r="L195" s="123">
        <f t="shared" si="3"/>
        <v>1.38</v>
      </c>
      <c r="M195" s="122"/>
    </row>
    <row r="196" spans="1:13">
      <c r="A196" s="118" t="s">
        <v>20</v>
      </c>
      <c r="B196" s="118" t="s">
        <v>133</v>
      </c>
      <c r="C196" s="118" t="s">
        <v>134</v>
      </c>
      <c r="D196" s="118" t="s">
        <v>1660</v>
      </c>
      <c r="E196" s="118" t="s">
        <v>35</v>
      </c>
      <c r="F196" s="118" t="s">
        <v>304</v>
      </c>
      <c r="G196" s="118" t="s">
        <v>305</v>
      </c>
      <c r="H196" s="118">
        <v>1</v>
      </c>
      <c r="I196" s="118">
        <v>1.38</v>
      </c>
      <c r="J196" s="118">
        <v>0</v>
      </c>
      <c r="K196" s="118">
        <v>1.38</v>
      </c>
      <c r="L196" s="123">
        <f t="shared" si="3"/>
        <v>1.38</v>
      </c>
      <c r="M196" s="122"/>
    </row>
    <row r="197" spans="1:13">
      <c r="A197" s="118" t="s">
        <v>20</v>
      </c>
      <c r="B197" s="118" t="s">
        <v>133</v>
      </c>
      <c r="C197" s="118" t="s">
        <v>134</v>
      </c>
      <c r="D197" s="118" t="s">
        <v>1660</v>
      </c>
      <c r="E197" s="118" t="s">
        <v>35</v>
      </c>
      <c r="F197" s="118" t="s">
        <v>391</v>
      </c>
      <c r="G197" s="118" t="s">
        <v>392</v>
      </c>
      <c r="H197" s="118">
        <v>1</v>
      </c>
      <c r="I197" s="118">
        <v>1.1499999999999999</v>
      </c>
      <c r="J197" s="118">
        <v>0</v>
      </c>
      <c r="K197" s="118">
        <v>1.1499999999999999</v>
      </c>
      <c r="L197" s="123">
        <f t="shared" ref="L197:L260" si="4">K197</f>
        <v>1.1499999999999999</v>
      </c>
      <c r="M197" s="122"/>
    </row>
    <row r="198" spans="1:13">
      <c r="A198" s="118" t="s">
        <v>20</v>
      </c>
      <c r="B198" s="118" t="s">
        <v>133</v>
      </c>
      <c r="C198" s="118" t="s">
        <v>134</v>
      </c>
      <c r="D198" s="118" t="s">
        <v>1660</v>
      </c>
      <c r="E198" s="118" t="s">
        <v>35</v>
      </c>
      <c r="F198" s="118" t="s">
        <v>853</v>
      </c>
      <c r="G198" s="118" t="s">
        <v>392</v>
      </c>
      <c r="H198" s="118">
        <v>1</v>
      </c>
      <c r="I198" s="118">
        <v>1.85</v>
      </c>
      <c r="J198" s="118">
        <v>0</v>
      </c>
      <c r="K198" s="118">
        <v>1.85</v>
      </c>
      <c r="L198" s="123">
        <f t="shared" si="4"/>
        <v>1.85</v>
      </c>
      <c r="M198" s="122"/>
    </row>
    <row r="199" spans="1:13">
      <c r="A199" s="118" t="s">
        <v>20</v>
      </c>
      <c r="B199" s="118" t="s">
        <v>133</v>
      </c>
      <c r="C199" s="118" t="s">
        <v>134</v>
      </c>
      <c r="D199" s="118" t="s">
        <v>1660</v>
      </c>
      <c r="E199" s="118" t="s">
        <v>35</v>
      </c>
      <c r="F199" s="118" t="s">
        <v>850</v>
      </c>
      <c r="G199" s="118" t="s">
        <v>309</v>
      </c>
      <c r="H199" s="118">
        <v>1</v>
      </c>
      <c r="I199" s="118">
        <v>2.91</v>
      </c>
      <c r="J199" s="118">
        <v>0</v>
      </c>
      <c r="K199" s="118">
        <v>2.91</v>
      </c>
      <c r="L199" s="123">
        <f t="shared" si="4"/>
        <v>2.91</v>
      </c>
      <c r="M199" s="122"/>
    </row>
    <row r="200" spans="1:13">
      <c r="A200" s="118" t="s">
        <v>20</v>
      </c>
      <c r="B200" s="118" t="s">
        <v>133</v>
      </c>
      <c r="C200" s="118" t="s">
        <v>134</v>
      </c>
      <c r="D200" s="118" t="s">
        <v>1660</v>
      </c>
      <c r="E200" s="118" t="s">
        <v>35</v>
      </c>
      <c r="F200" s="118" t="s">
        <v>1321</v>
      </c>
      <c r="G200" s="118" t="s">
        <v>1322</v>
      </c>
      <c r="H200" s="118">
        <v>1</v>
      </c>
      <c r="I200" s="118">
        <v>45.09</v>
      </c>
      <c r="J200" s="118">
        <v>0</v>
      </c>
      <c r="K200" s="118">
        <v>45.09</v>
      </c>
      <c r="L200" s="123">
        <f t="shared" si="4"/>
        <v>45.09</v>
      </c>
      <c r="M200" s="122"/>
    </row>
    <row r="201" spans="1:13">
      <c r="A201" s="118" t="s">
        <v>20</v>
      </c>
      <c r="B201" s="118" t="s">
        <v>133</v>
      </c>
      <c r="C201" s="118" t="s">
        <v>134</v>
      </c>
      <c r="D201" s="118" t="s">
        <v>1660</v>
      </c>
      <c r="E201" s="118" t="s">
        <v>35</v>
      </c>
      <c r="F201" s="118" t="s">
        <v>1887</v>
      </c>
      <c r="G201" s="118" t="s">
        <v>1888</v>
      </c>
      <c r="H201" s="118">
        <v>1</v>
      </c>
      <c r="I201" s="118">
        <v>4.9800000000000004</v>
      </c>
      <c r="J201" s="118">
        <v>0</v>
      </c>
      <c r="K201" s="118">
        <v>4.9800000000000004</v>
      </c>
      <c r="L201" s="123">
        <f t="shared" si="4"/>
        <v>4.9800000000000004</v>
      </c>
      <c r="M201" s="122"/>
    </row>
    <row r="202" spans="1:13">
      <c r="A202" s="118" t="s">
        <v>20</v>
      </c>
      <c r="B202" s="118" t="s">
        <v>133</v>
      </c>
      <c r="C202" s="118" t="s">
        <v>134</v>
      </c>
      <c r="D202" s="118" t="s">
        <v>1660</v>
      </c>
      <c r="E202" s="118" t="s">
        <v>35</v>
      </c>
      <c r="F202" s="118" t="s">
        <v>1889</v>
      </c>
      <c r="G202" s="118" t="s">
        <v>1890</v>
      </c>
      <c r="H202" s="118">
        <v>1</v>
      </c>
      <c r="I202" s="118">
        <v>3.06</v>
      </c>
      <c r="J202" s="118">
        <v>0</v>
      </c>
      <c r="K202" s="118">
        <v>3.06</v>
      </c>
      <c r="L202" s="123">
        <f t="shared" si="4"/>
        <v>3.06</v>
      </c>
      <c r="M202" s="122"/>
    </row>
    <row r="203" spans="1:13">
      <c r="A203" s="118" t="s">
        <v>20</v>
      </c>
      <c r="B203" s="118" t="s">
        <v>133</v>
      </c>
      <c r="C203" s="118" t="s">
        <v>134</v>
      </c>
      <c r="D203" s="118" t="s">
        <v>1660</v>
      </c>
      <c r="E203" s="118" t="s">
        <v>35</v>
      </c>
      <c r="F203" s="118" t="s">
        <v>75</v>
      </c>
      <c r="G203" s="118" t="s">
        <v>76</v>
      </c>
      <c r="H203" s="118">
        <v>1</v>
      </c>
      <c r="I203" s="118">
        <v>13.72</v>
      </c>
      <c r="J203" s="118">
        <v>0</v>
      </c>
      <c r="K203" s="118">
        <v>13.72</v>
      </c>
      <c r="L203" s="123">
        <f t="shared" si="4"/>
        <v>13.72</v>
      </c>
      <c r="M203" s="122"/>
    </row>
    <row r="204" spans="1:13">
      <c r="A204" s="118" t="s">
        <v>20</v>
      </c>
      <c r="B204" s="118" t="s">
        <v>133</v>
      </c>
      <c r="C204" s="118" t="s">
        <v>134</v>
      </c>
      <c r="D204" s="118" t="s">
        <v>1660</v>
      </c>
      <c r="E204" s="118" t="s">
        <v>35</v>
      </c>
      <c r="F204" s="118" t="s">
        <v>45</v>
      </c>
      <c r="G204" s="118" t="s">
        <v>46</v>
      </c>
      <c r="H204" s="118">
        <v>1</v>
      </c>
      <c r="I204" s="118">
        <v>1.1000000000000001</v>
      </c>
      <c r="J204" s="118">
        <v>0</v>
      </c>
      <c r="K204" s="118">
        <v>1.1000000000000001</v>
      </c>
      <c r="L204" s="123">
        <f t="shared" si="4"/>
        <v>1.1000000000000001</v>
      </c>
      <c r="M204" s="122"/>
    </row>
    <row r="205" spans="1:13">
      <c r="A205" s="118" t="s">
        <v>20</v>
      </c>
      <c r="B205" s="118" t="s">
        <v>141</v>
      </c>
      <c r="C205" s="118" t="s">
        <v>142</v>
      </c>
      <c r="D205" s="118" t="s">
        <v>1660</v>
      </c>
      <c r="E205" s="118" t="s">
        <v>33</v>
      </c>
      <c r="F205" s="118" t="s">
        <v>34</v>
      </c>
      <c r="G205" s="118"/>
      <c r="H205" s="118">
        <v>13</v>
      </c>
      <c r="I205" s="118">
        <v>229.46</v>
      </c>
      <c r="J205" s="118">
        <v>48</v>
      </c>
      <c r="K205" s="118">
        <v>277.45999999999998</v>
      </c>
      <c r="L205" s="123">
        <f t="shared" si="4"/>
        <v>277.45999999999998</v>
      </c>
      <c r="M205" s="122"/>
    </row>
    <row r="206" spans="1:13">
      <c r="A206" s="118" t="s">
        <v>20</v>
      </c>
      <c r="B206" s="118" t="s">
        <v>141</v>
      </c>
      <c r="C206" s="118" t="s">
        <v>142</v>
      </c>
      <c r="D206" s="118" t="s">
        <v>1660</v>
      </c>
      <c r="E206" s="118" t="s">
        <v>35</v>
      </c>
      <c r="F206" s="118" t="s">
        <v>580</v>
      </c>
      <c r="G206" s="118" t="s">
        <v>581</v>
      </c>
      <c r="H206" s="118">
        <v>2</v>
      </c>
      <c r="I206" s="118">
        <v>3.34</v>
      </c>
      <c r="J206" s="118">
        <v>0</v>
      </c>
      <c r="K206" s="118">
        <v>3.34</v>
      </c>
      <c r="L206" s="123">
        <f t="shared" si="4"/>
        <v>3.34</v>
      </c>
      <c r="M206" s="122"/>
    </row>
    <row r="207" spans="1:13">
      <c r="A207" s="118" t="s">
        <v>20</v>
      </c>
      <c r="B207" s="118" t="s">
        <v>141</v>
      </c>
      <c r="C207" s="118" t="s">
        <v>142</v>
      </c>
      <c r="D207" s="118" t="s">
        <v>1660</v>
      </c>
      <c r="E207" s="118" t="s">
        <v>35</v>
      </c>
      <c r="F207" s="118" t="s">
        <v>70</v>
      </c>
      <c r="G207" s="118" t="s">
        <v>71</v>
      </c>
      <c r="H207" s="118">
        <v>1</v>
      </c>
      <c r="I207" s="118">
        <v>11.59</v>
      </c>
      <c r="J207" s="118">
        <v>0</v>
      </c>
      <c r="K207" s="118">
        <v>11.59</v>
      </c>
      <c r="L207" s="123">
        <f t="shared" si="4"/>
        <v>11.59</v>
      </c>
      <c r="M207" s="122"/>
    </row>
    <row r="208" spans="1:13">
      <c r="A208" s="118" t="s">
        <v>20</v>
      </c>
      <c r="B208" s="118" t="s">
        <v>141</v>
      </c>
      <c r="C208" s="118" t="s">
        <v>142</v>
      </c>
      <c r="D208" s="118" t="s">
        <v>1660</v>
      </c>
      <c r="E208" s="118" t="s">
        <v>35</v>
      </c>
      <c r="F208" s="118" t="s">
        <v>104</v>
      </c>
      <c r="G208" s="118" t="s">
        <v>1257</v>
      </c>
      <c r="H208" s="118">
        <v>1</v>
      </c>
      <c r="I208" s="118">
        <v>4.6100000000000003</v>
      </c>
      <c r="J208" s="118">
        <v>0</v>
      </c>
      <c r="K208" s="118">
        <v>4.6100000000000003</v>
      </c>
      <c r="L208" s="123">
        <f t="shared" si="4"/>
        <v>4.6100000000000003</v>
      </c>
      <c r="M208" s="122"/>
    </row>
    <row r="209" spans="1:13">
      <c r="A209" s="118" t="s">
        <v>20</v>
      </c>
      <c r="B209" s="118" t="s">
        <v>141</v>
      </c>
      <c r="C209" s="118" t="s">
        <v>142</v>
      </c>
      <c r="D209" s="118" t="s">
        <v>1660</v>
      </c>
      <c r="E209" s="118" t="s">
        <v>35</v>
      </c>
      <c r="F209" s="118" t="s">
        <v>105</v>
      </c>
      <c r="G209" s="118" t="s">
        <v>1259</v>
      </c>
      <c r="H209" s="118">
        <v>1</v>
      </c>
      <c r="I209" s="118">
        <v>19.02</v>
      </c>
      <c r="J209" s="118">
        <v>0</v>
      </c>
      <c r="K209" s="118">
        <v>19.02</v>
      </c>
      <c r="L209" s="123">
        <f t="shared" si="4"/>
        <v>19.02</v>
      </c>
      <c r="M209" s="122"/>
    </row>
    <row r="210" spans="1:13">
      <c r="A210" s="118" t="s">
        <v>20</v>
      </c>
      <c r="B210" s="118" t="s">
        <v>141</v>
      </c>
      <c r="C210" s="118" t="s">
        <v>142</v>
      </c>
      <c r="D210" s="118" t="s">
        <v>1660</v>
      </c>
      <c r="E210" s="118" t="s">
        <v>35</v>
      </c>
      <c r="F210" s="118" t="s">
        <v>84</v>
      </c>
      <c r="G210" s="118" t="s">
        <v>85</v>
      </c>
      <c r="H210" s="118">
        <v>15</v>
      </c>
      <c r="I210" s="118">
        <v>113.85</v>
      </c>
      <c r="J210" s="118">
        <v>12</v>
      </c>
      <c r="K210" s="118">
        <v>125.85</v>
      </c>
      <c r="L210" s="123">
        <f t="shared" si="4"/>
        <v>125.85</v>
      </c>
      <c r="M210" s="122"/>
    </row>
    <row r="211" spans="1:13">
      <c r="A211" s="118" t="s">
        <v>20</v>
      </c>
      <c r="B211" s="118" t="s">
        <v>141</v>
      </c>
      <c r="C211" s="118" t="s">
        <v>142</v>
      </c>
      <c r="D211" s="118" t="s">
        <v>1660</v>
      </c>
      <c r="E211" s="118" t="s">
        <v>35</v>
      </c>
      <c r="F211" s="118" t="s">
        <v>75</v>
      </c>
      <c r="G211" s="118" t="s">
        <v>76</v>
      </c>
      <c r="H211" s="118">
        <v>3</v>
      </c>
      <c r="I211" s="118">
        <v>41.16</v>
      </c>
      <c r="J211" s="118">
        <v>9</v>
      </c>
      <c r="K211" s="118">
        <v>50.16</v>
      </c>
      <c r="L211" s="123">
        <f t="shared" si="4"/>
        <v>50.16</v>
      </c>
      <c r="M211" s="122"/>
    </row>
    <row r="212" spans="1:13">
      <c r="A212" s="118" t="s">
        <v>20</v>
      </c>
      <c r="B212" s="118" t="s">
        <v>141</v>
      </c>
      <c r="C212" s="118" t="s">
        <v>142</v>
      </c>
      <c r="D212" s="118" t="s">
        <v>1660</v>
      </c>
      <c r="E212" s="118" t="s">
        <v>35</v>
      </c>
      <c r="F212" s="118" t="s">
        <v>45</v>
      </c>
      <c r="G212" s="118" t="s">
        <v>46</v>
      </c>
      <c r="H212" s="118">
        <v>19</v>
      </c>
      <c r="I212" s="118">
        <v>20.9</v>
      </c>
      <c r="J212" s="118">
        <v>0</v>
      </c>
      <c r="K212" s="118">
        <v>20.9</v>
      </c>
      <c r="L212" s="123">
        <f t="shared" si="4"/>
        <v>20.9</v>
      </c>
      <c r="M212" s="122"/>
    </row>
    <row r="213" spans="1:13">
      <c r="A213" s="118" t="s">
        <v>20</v>
      </c>
      <c r="B213" s="118" t="s">
        <v>141</v>
      </c>
      <c r="C213" s="118" t="s">
        <v>142</v>
      </c>
      <c r="D213" s="118" t="s">
        <v>1660</v>
      </c>
      <c r="E213" s="118" t="s">
        <v>35</v>
      </c>
      <c r="F213" s="118" t="s">
        <v>86</v>
      </c>
      <c r="G213" s="118" t="s">
        <v>87</v>
      </c>
      <c r="H213" s="118">
        <v>1</v>
      </c>
      <c r="I213" s="118">
        <v>10.23</v>
      </c>
      <c r="J213" s="118">
        <v>4</v>
      </c>
      <c r="K213" s="118">
        <v>14.23</v>
      </c>
      <c r="L213" s="123">
        <f t="shared" si="4"/>
        <v>14.23</v>
      </c>
      <c r="M213" s="122"/>
    </row>
    <row r="214" spans="1:13">
      <c r="A214" s="118" t="s">
        <v>20</v>
      </c>
      <c r="B214" s="118" t="s">
        <v>141</v>
      </c>
      <c r="C214" s="118" t="s">
        <v>142</v>
      </c>
      <c r="D214" s="118" t="s">
        <v>1660</v>
      </c>
      <c r="E214" s="118" t="s">
        <v>35</v>
      </c>
      <c r="F214" s="118" t="s">
        <v>88</v>
      </c>
      <c r="G214" s="118" t="s">
        <v>783</v>
      </c>
      <c r="H214" s="118">
        <v>1</v>
      </c>
      <c r="I214" s="118">
        <v>5.2</v>
      </c>
      <c r="J214" s="118">
        <v>0</v>
      </c>
      <c r="K214" s="118">
        <v>5.2</v>
      </c>
      <c r="L214" s="123">
        <f t="shared" si="4"/>
        <v>5.2</v>
      </c>
      <c r="M214" s="122"/>
    </row>
    <row r="215" spans="1:13">
      <c r="A215" s="118" t="s">
        <v>20</v>
      </c>
      <c r="B215" s="118" t="s">
        <v>141</v>
      </c>
      <c r="C215" s="118" t="s">
        <v>142</v>
      </c>
      <c r="D215" s="118" t="s">
        <v>1660</v>
      </c>
      <c r="E215" s="118" t="s">
        <v>35</v>
      </c>
      <c r="F215" s="118" t="s">
        <v>723</v>
      </c>
      <c r="G215" s="118" t="s">
        <v>724</v>
      </c>
      <c r="H215" s="118">
        <v>1</v>
      </c>
      <c r="I215" s="118">
        <v>14.54</v>
      </c>
      <c r="J215" s="118">
        <v>0</v>
      </c>
      <c r="K215" s="118">
        <v>14.54</v>
      </c>
      <c r="L215" s="123">
        <f t="shared" si="4"/>
        <v>14.54</v>
      </c>
      <c r="M215" s="122"/>
    </row>
    <row r="216" spans="1:13">
      <c r="A216" s="118" t="s">
        <v>20</v>
      </c>
      <c r="B216" s="118" t="s">
        <v>141</v>
      </c>
      <c r="C216" s="118" t="s">
        <v>142</v>
      </c>
      <c r="D216" s="118" t="s">
        <v>1660</v>
      </c>
      <c r="E216" s="118" t="s">
        <v>35</v>
      </c>
      <c r="F216" s="118" t="s">
        <v>1427</v>
      </c>
      <c r="G216" s="118" t="s">
        <v>1428</v>
      </c>
      <c r="H216" s="118">
        <v>26</v>
      </c>
      <c r="I216" s="118">
        <v>203.58</v>
      </c>
      <c r="J216" s="118">
        <v>0</v>
      </c>
      <c r="K216" s="118">
        <v>203.58</v>
      </c>
      <c r="L216" s="123">
        <f t="shared" si="4"/>
        <v>203.58</v>
      </c>
      <c r="M216" s="122"/>
    </row>
    <row r="217" spans="1:13">
      <c r="A217" s="118" t="s">
        <v>20</v>
      </c>
      <c r="B217" s="118" t="s">
        <v>141</v>
      </c>
      <c r="C217" s="118" t="s">
        <v>142</v>
      </c>
      <c r="D217" s="118" t="s">
        <v>1660</v>
      </c>
      <c r="E217" s="118" t="s">
        <v>35</v>
      </c>
      <c r="F217" s="118" t="s">
        <v>1429</v>
      </c>
      <c r="G217" s="118" t="s">
        <v>1430</v>
      </c>
      <c r="H217" s="118">
        <v>9</v>
      </c>
      <c r="I217" s="118">
        <v>70.47</v>
      </c>
      <c r="J217" s="118">
        <v>0</v>
      </c>
      <c r="K217" s="118">
        <v>70.47</v>
      </c>
      <c r="L217" s="123">
        <f t="shared" si="4"/>
        <v>70.47</v>
      </c>
      <c r="M217" s="122"/>
    </row>
    <row r="218" spans="1:13">
      <c r="A218" s="118" t="s">
        <v>20</v>
      </c>
      <c r="B218" s="118" t="s">
        <v>1151</v>
      </c>
      <c r="C218" s="118" t="s">
        <v>1152</v>
      </c>
      <c r="D218" s="118" t="s">
        <v>1660</v>
      </c>
      <c r="E218" s="118" t="s">
        <v>33</v>
      </c>
      <c r="F218" s="118" t="s">
        <v>34</v>
      </c>
      <c r="G218" s="118"/>
      <c r="H218" s="118">
        <v>1</v>
      </c>
      <c r="I218" s="118">
        <v>14.74</v>
      </c>
      <c r="J218" s="118">
        <v>0</v>
      </c>
      <c r="K218" s="118">
        <v>14.74</v>
      </c>
      <c r="L218" s="123">
        <f t="shared" si="4"/>
        <v>14.74</v>
      </c>
      <c r="M218" s="122"/>
    </row>
    <row r="219" spans="1:13">
      <c r="A219" s="118" t="s">
        <v>20</v>
      </c>
      <c r="B219" s="118" t="s">
        <v>1151</v>
      </c>
      <c r="C219" s="118" t="s">
        <v>1152</v>
      </c>
      <c r="D219" s="118" t="s">
        <v>1660</v>
      </c>
      <c r="E219" s="118" t="s">
        <v>35</v>
      </c>
      <c r="F219" s="118" t="s">
        <v>689</v>
      </c>
      <c r="G219" s="118" t="s">
        <v>690</v>
      </c>
      <c r="H219" s="118">
        <v>1</v>
      </c>
      <c r="I219" s="118">
        <v>10.5</v>
      </c>
      <c r="J219" s="118">
        <v>4</v>
      </c>
      <c r="K219" s="118">
        <v>14.5</v>
      </c>
      <c r="L219" s="123">
        <f t="shared" si="4"/>
        <v>14.5</v>
      </c>
      <c r="M219" s="122"/>
    </row>
    <row r="220" spans="1:13">
      <c r="A220" s="118" t="s">
        <v>20</v>
      </c>
      <c r="B220" s="118" t="s">
        <v>1151</v>
      </c>
      <c r="C220" s="118" t="s">
        <v>1152</v>
      </c>
      <c r="D220" s="118" t="s">
        <v>1660</v>
      </c>
      <c r="E220" s="118" t="s">
        <v>35</v>
      </c>
      <c r="F220" s="118" t="s">
        <v>89</v>
      </c>
      <c r="G220" s="118" t="s">
        <v>740</v>
      </c>
      <c r="H220" s="118">
        <v>1</v>
      </c>
      <c r="I220" s="118">
        <v>29.38</v>
      </c>
      <c r="J220" s="118">
        <v>4</v>
      </c>
      <c r="K220" s="118">
        <v>33.380000000000003</v>
      </c>
      <c r="L220" s="123">
        <f t="shared" si="4"/>
        <v>33.380000000000003</v>
      </c>
      <c r="M220" s="122"/>
    </row>
    <row r="221" spans="1:13">
      <c r="A221" s="118" t="s">
        <v>20</v>
      </c>
      <c r="B221" s="118" t="s">
        <v>1151</v>
      </c>
      <c r="C221" s="118" t="s">
        <v>1152</v>
      </c>
      <c r="D221" s="118" t="s">
        <v>1660</v>
      </c>
      <c r="E221" s="118" t="s">
        <v>35</v>
      </c>
      <c r="F221" s="118" t="s">
        <v>74</v>
      </c>
      <c r="G221" s="118" t="s">
        <v>1155</v>
      </c>
      <c r="H221" s="118">
        <v>1</v>
      </c>
      <c r="I221" s="118">
        <v>3.18</v>
      </c>
      <c r="J221" s="118">
        <v>0</v>
      </c>
      <c r="K221" s="118">
        <v>3.18</v>
      </c>
      <c r="L221" s="123">
        <f t="shared" si="4"/>
        <v>3.18</v>
      </c>
      <c r="M221" s="122"/>
    </row>
    <row r="222" spans="1:13">
      <c r="A222" s="118" t="s">
        <v>20</v>
      </c>
      <c r="B222" s="118" t="s">
        <v>1151</v>
      </c>
      <c r="C222" s="118" t="s">
        <v>1152</v>
      </c>
      <c r="D222" s="118" t="s">
        <v>1660</v>
      </c>
      <c r="E222" s="118" t="s">
        <v>35</v>
      </c>
      <c r="F222" s="118" t="s">
        <v>45</v>
      </c>
      <c r="G222" s="118" t="s">
        <v>46</v>
      </c>
      <c r="H222" s="118">
        <v>4</v>
      </c>
      <c r="I222" s="118">
        <v>4.4000000000000004</v>
      </c>
      <c r="J222" s="118">
        <v>0</v>
      </c>
      <c r="K222" s="118">
        <v>4.4000000000000004</v>
      </c>
      <c r="L222" s="123">
        <f t="shared" si="4"/>
        <v>4.4000000000000004</v>
      </c>
      <c r="M222" s="122"/>
    </row>
    <row r="223" spans="1:13">
      <c r="A223" s="118" t="s">
        <v>20</v>
      </c>
      <c r="B223" s="118" t="s">
        <v>1151</v>
      </c>
      <c r="C223" s="118" t="s">
        <v>1152</v>
      </c>
      <c r="D223" s="118" t="s">
        <v>1660</v>
      </c>
      <c r="E223" s="118" t="s">
        <v>35</v>
      </c>
      <c r="F223" s="118" t="s">
        <v>627</v>
      </c>
      <c r="G223" s="118" t="s">
        <v>628</v>
      </c>
      <c r="H223" s="118">
        <v>1</v>
      </c>
      <c r="I223" s="118">
        <v>37.82</v>
      </c>
      <c r="J223" s="118">
        <v>4</v>
      </c>
      <c r="K223" s="118">
        <v>41.82</v>
      </c>
      <c r="L223" s="123">
        <f t="shared" si="4"/>
        <v>41.82</v>
      </c>
      <c r="M223" s="122"/>
    </row>
    <row r="224" spans="1:13">
      <c r="A224" s="118" t="s">
        <v>20</v>
      </c>
      <c r="B224" s="118" t="s">
        <v>1151</v>
      </c>
      <c r="C224" s="118" t="s">
        <v>1152</v>
      </c>
      <c r="D224" s="118" t="s">
        <v>1660</v>
      </c>
      <c r="E224" s="118" t="s">
        <v>35</v>
      </c>
      <c r="F224" s="118" t="s">
        <v>117</v>
      </c>
      <c r="G224" s="118" t="s">
        <v>118</v>
      </c>
      <c r="H224" s="118">
        <v>2</v>
      </c>
      <c r="I224" s="118">
        <v>63.1</v>
      </c>
      <c r="J224" s="118">
        <v>8</v>
      </c>
      <c r="K224" s="118">
        <v>71.099999999999994</v>
      </c>
      <c r="L224" s="123">
        <f t="shared" si="4"/>
        <v>71.099999999999994</v>
      </c>
      <c r="M224" s="122"/>
    </row>
    <row r="225" spans="1:13">
      <c r="A225" s="118" t="s">
        <v>20</v>
      </c>
      <c r="B225" s="118" t="s">
        <v>1151</v>
      </c>
      <c r="C225" s="118" t="s">
        <v>1152</v>
      </c>
      <c r="D225" s="118" t="s">
        <v>1660</v>
      </c>
      <c r="E225" s="118" t="s">
        <v>35</v>
      </c>
      <c r="F225" s="118" t="s">
        <v>119</v>
      </c>
      <c r="G225" s="118" t="s">
        <v>120</v>
      </c>
      <c r="H225" s="118">
        <v>1</v>
      </c>
      <c r="I225" s="118">
        <v>12.51</v>
      </c>
      <c r="J225" s="118">
        <v>0</v>
      </c>
      <c r="K225" s="118">
        <v>12.51</v>
      </c>
      <c r="L225" s="123">
        <f t="shared" si="4"/>
        <v>12.51</v>
      </c>
      <c r="M225" s="122"/>
    </row>
    <row r="226" spans="1:13">
      <c r="A226" s="118" t="s">
        <v>20</v>
      </c>
      <c r="B226" s="118" t="s">
        <v>1151</v>
      </c>
      <c r="C226" s="118" t="s">
        <v>1152</v>
      </c>
      <c r="D226" s="118" t="s">
        <v>1660</v>
      </c>
      <c r="E226" s="118" t="s">
        <v>35</v>
      </c>
      <c r="F226" s="118" t="s">
        <v>88</v>
      </c>
      <c r="G226" s="118" t="s">
        <v>783</v>
      </c>
      <c r="H226" s="118">
        <v>1</v>
      </c>
      <c r="I226" s="118">
        <v>5.2</v>
      </c>
      <c r="J226" s="118">
        <v>0</v>
      </c>
      <c r="K226" s="118">
        <v>5.2</v>
      </c>
      <c r="L226" s="123">
        <f t="shared" si="4"/>
        <v>5.2</v>
      </c>
      <c r="M226" s="122"/>
    </row>
    <row r="227" spans="1:13">
      <c r="A227" s="118" t="s">
        <v>20</v>
      </c>
      <c r="B227" s="118" t="s">
        <v>1903</v>
      </c>
      <c r="C227" s="118" t="s">
        <v>1904</v>
      </c>
      <c r="D227" s="118" t="s">
        <v>1660</v>
      </c>
      <c r="E227" s="118" t="s">
        <v>33</v>
      </c>
      <c r="F227" s="118" t="s">
        <v>34</v>
      </c>
      <c r="G227" s="118"/>
      <c r="H227" s="118">
        <v>1</v>
      </c>
      <c r="I227" s="118">
        <v>27.52</v>
      </c>
      <c r="J227" s="118">
        <v>0</v>
      </c>
      <c r="K227" s="118">
        <v>27.52</v>
      </c>
      <c r="L227" s="123">
        <f t="shared" si="4"/>
        <v>27.52</v>
      </c>
      <c r="M227" s="122"/>
    </row>
    <row r="228" spans="1:13">
      <c r="A228" s="118" t="s">
        <v>20</v>
      </c>
      <c r="B228" s="118" t="s">
        <v>143</v>
      </c>
      <c r="C228" s="118" t="s">
        <v>21</v>
      </c>
      <c r="D228" s="118" t="s">
        <v>1660</v>
      </c>
      <c r="E228" s="118" t="s">
        <v>33</v>
      </c>
      <c r="F228" s="118" t="s">
        <v>34</v>
      </c>
      <c r="G228" s="118"/>
      <c r="H228" s="118">
        <v>20</v>
      </c>
      <c r="I228" s="118">
        <v>288.11</v>
      </c>
      <c r="J228" s="118">
        <v>40</v>
      </c>
      <c r="K228" s="118">
        <v>328.11</v>
      </c>
      <c r="L228" s="123">
        <f t="shared" si="4"/>
        <v>328.11</v>
      </c>
      <c r="M228" s="122"/>
    </row>
    <row r="229" spans="1:13">
      <c r="A229" s="118" t="s">
        <v>20</v>
      </c>
      <c r="B229" s="118" t="s">
        <v>143</v>
      </c>
      <c r="C229" s="118" t="s">
        <v>21</v>
      </c>
      <c r="D229" s="118" t="s">
        <v>1476</v>
      </c>
      <c r="E229" s="118" t="s">
        <v>35</v>
      </c>
      <c r="F229" s="118" t="s">
        <v>89</v>
      </c>
      <c r="G229" s="118" t="s">
        <v>740</v>
      </c>
      <c r="H229" s="118">
        <v>2</v>
      </c>
      <c r="I229" s="118">
        <v>58.76</v>
      </c>
      <c r="J229" s="118">
        <v>8</v>
      </c>
      <c r="K229" s="118">
        <v>66.760000000000005</v>
      </c>
      <c r="L229" s="123">
        <f t="shared" si="4"/>
        <v>66.760000000000005</v>
      </c>
      <c r="M229" s="122"/>
    </row>
    <row r="230" spans="1:13">
      <c r="A230" s="118" t="s">
        <v>20</v>
      </c>
      <c r="B230" s="118" t="s">
        <v>143</v>
      </c>
      <c r="C230" s="118" t="s">
        <v>21</v>
      </c>
      <c r="D230" s="118" t="s">
        <v>1476</v>
      </c>
      <c r="E230" s="118" t="s">
        <v>35</v>
      </c>
      <c r="F230" s="118" t="s">
        <v>631</v>
      </c>
      <c r="G230" s="118" t="s">
        <v>632</v>
      </c>
      <c r="H230" s="118">
        <v>1</v>
      </c>
      <c r="I230" s="118">
        <v>3.07</v>
      </c>
      <c r="J230" s="118">
        <v>0</v>
      </c>
      <c r="K230" s="118">
        <v>3.07</v>
      </c>
      <c r="L230" s="123">
        <f t="shared" si="4"/>
        <v>3.07</v>
      </c>
      <c r="M230" s="122"/>
    </row>
    <row r="231" spans="1:13">
      <c r="A231" s="118" t="s">
        <v>20</v>
      </c>
      <c r="B231" s="118" t="s">
        <v>143</v>
      </c>
      <c r="C231" s="118" t="s">
        <v>21</v>
      </c>
      <c r="D231" s="118" t="s">
        <v>1476</v>
      </c>
      <c r="E231" s="118" t="s">
        <v>35</v>
      </c>
      <c r="F231" s="118" t="s">
        <v>623</v>
      </c>
      <c r="G231" s="118" t="s">
        <v>624</v>
      </c>
      <c r="H231" s="118">
        <v>1</v>
      </c>
      <c r="I231" s="118">
        <v>9.48</v>
      </c>
      <c r="J231" s="118">
        <v>0</v>
      </c>
      <c r="K231" s="118">
        <v>9.48</v>
      </c>
      <c r="L231" s="123">
        <f t="shared" si="4"/>
        <v>9.48</v>
      </c>
      <c r="M231" s="122"/>
    </row>
    <row r="232" spans="1:13">
      <c r="A232" s="118" t="s">
        <v>20</v>
      </c>
      <c r="B232" s="118" t="s">
        <v>143</v>
      </c>
      <c r="C232" s="118" t="s">
        <v>21</v>
      </c>
      <c r="D232" s="118" t="s">
        <v>1476</v>
      </c>
      <c r="E232" s="118" t="s">
        <v>35</v>
      </c>
      <c r="F232" s="118" t="s">
        <v>559</v>
      </c>
      <c r="G232" s="118" t="s">
        <v>560</v>
      </c>
      <c r="H232" s="118">
        <v>1</v>
      </c>
      <c r="I232" s="118">
        <v>6.18</v>
      </c>
      <c r="J232" s="118">
        <v>0</v>
      </c>
      <c r="K232" s="118">
        <v>6.18</v>
      </c>
      <c r="L232" s="123">
        <f t="shared" si="4"/>
        <v>6.18</v>
      </c>
      <c r="M232" s="122"/>
    </row>
    <row r="233" spans="1:13">
      <c r="A233" s="118" t="s">
        <v>20</v>
      </c>
      <c r="B233" s="118" t="s">
        <v>143</v>
      </c>
      <c r="C233" s="118" t="s">
        <v>21</v>
      </c>
      <c r="D233" s="118" t="s">
        <v>1476</v>
      </c>
      <c r="E233" s="118" t="s">
        <v>35</v>
      </c>
      <c r="F233" s="118" t="s">
        <v>1201</v>
      </c>
      <c r="G233" s="118" t="s">
        <v>1202</v>
      </c>
      <c r="H233" s="118">
        <v>1</v>
      </c>
      <c r="I233" s="118">
        <v>4.13</v>
      </c>
      <c r="J233" s="118">
        <v>0</v>
      </c>
      <c r="K233" s="118">
        <v>4.13</v>
      </c>
      <c r="L233" s="123">
        <f t="shared" si="4"/>
        <v>4.13</v>
      </c>
      <c r="M233" s="122"/>
    </row>
    <row r="234" spans="1:13">
      <c r="A234" s="118" t="s">
        <v>20</v>
      </c>
      <c r="B234" s="118" t="s">
        <v>143</v>
      </c>
      <c r="C234" s="118" t="s">
        <v>21</v>
      </c>
      <c r="D234" s="118" t="s">
        <v>1476</v>
      </c>
      <c r="E234" s="118" t="s">
        <v>35</v>
      </c>
      <c r="F234" s="118" t="s">
        <v>153</v>
      </c>
      <c r="G234" s="118" t="s">
        <v>154</v>
      </c>
      <c r="H234" s="118">
        <v>1</v>
      </c>
      <c r="I234" s="118">
        <v>5.92</v>
      </c>
      <c r="J234" s="118">
        <v>0</v>
      </c>
      <c r="K234" s="118">
        <v>5.92</v>
      </c>
      <c r="L234" s="123">
        <f t="shared" si="4"/>
        <v>5.92</v>
      </c>
      <c r="M234" s="122"/>
    </row>
    <row r="235" spans="1:13">
      <c r="A235" s="118" t="s">
        <v>20</v>
      </c>
      <c r="B235" s="118" t="s">
        <v>143</v>
      </c>
      <c r="C235" s="118" t="s">
        <v>21</v>
      </c>
      <c r="D235" s="118" t="s">
        <v>1476</v>
      </c>
      <c r="E235" s="118" t="s">
        <v>35</v>
      </c>
      <c r="F235" s="118" t="s">
        <v>625</v>
      </c>
      <c r="G235" s="118" t="s">
        <v>626</v>
      </c>
      <c r="H235" s="118">
        <v>1</v>
      </c>
      <c r="I235" s="118">
        <v>10.31</v>
      </c>
      <c r="J235" s="118">
        <v>0</v>
      </c>
      <c r="K235" s="118">
        <v>10.31</v>
      </c>
      <c r="L235" s="123">
        <f t="shared" si="4"/>
        <v>10.31</v>
      </c>
      <c r="M235" s="122"/>
    </row>
    <row r="236" spans="1:13">
      <c r="A236" s="118" t="s">
        <v>20</v>
      </c>
      <c r="B236" s="118" t="s">
        <v>143</v>
      </c>
      <c r="C236" s="118" t="s">
        <v>21</v>
      </c>
      <c r="D236" s="118" t="s">
        <v>1476</v>
      </c>
      <c r="E236" s="118" t="s">
        <v>35</v>
      </c>
      <c r="F236" s="118" t="s">
        <v>65</v>
      </c>
      <c r="G236" s="118" t="s">
        <v>66</v>
      </c>
      <c r="H236" s="118">
        <v>3</v>
      </c>
      <c r="I236" s="118">
        <v>46.5</v>
      </c>
      <c r="J236" s="118">
        <v>0</v>
      </c>
      <c r="K236" s="118">
        <v>46.5</v>
      </c>
      <c r="L236" s="123">
        <f t="shared" si="4"/>
        <v>46.5</v>
      </c>
      <c r="M236" s="122"/>
    </row>
    <row r="237" spans="1:13">
      <c r="A237" s="118" t="s">
        <v>20</v>
      </c>
      <c r="B237" s="118" t="s">
        <v>143</v>
      </c>
      <c r="C237" s="118" t="s">
        <v>21</v>
      </c>
      <c r="D237" s="118" t="s">
        <v>1660</v>
      </c>
      <c r="E237" s="118" t="s">
        <v>35</v>
      </c>
      <c r="F237" s="118" t="s">
        <v>89</v>
      </c>
      <c r="G237" s="118" t="s">
        <v>740</v>
      </c>
      <c r="H237" s="118">
        <v>1</v>
      </c>
      <c r="I237" s="118">
        <v>29.38</v>
      </c>
      <c r="J237" s="118">
        <v>4</v>
      </c>
      <c r="K237" s="118">
        <v>33.380000000000003</v>
      </c>
      <c r="L237" s="123">
        <f t="shared" si="4"/>
        <v>33.380000000000003</v>
      </c>
      <c r="M237" s="122"/>
    </row>
    <row r="238" spans="1:13">
      <c r="A238" s="118" t="s">
        <v>20</v>
      </c>
      <c r="B238" s="118" t="s">
        <v>143</v>
      </c>
      <c r="C238" s="118" t="s">
        <v>21</v>
      </c>
      <c r="D238" s="118" t="s">
        <v>1660</v>
      </c>
      <c r="E238" s="118" t="s">
        <v>35</v>
      </c>
      <c r="F238" s="118" t="s">
        <v>72</v>
      </c>
      <c r="G238" s="118" t="s">
        <v>73</v>
      </c>
      <c r="H238" s="118">
        <v>1</v>
      </c>
      <c r="I238" s="118">
        <v>2.4</v>
      </c>
      <c r="J238" s="118">
        <v>0</v>
      </c>
      <c r="K238" s="118">
        <v>2.4</v>
      </c>
      <c r="L238" s="123">
        <f t="shared" si="4"/>
        <v>2.4</v>
      </c>
      <c r="M238" s="122"/>
    </row>
    <row r="239" spans="1:13">
      <c r="A239" s="118" t="s">
        <v>20</v>
      </c>
      <c r="B239" s="118" t="s">
        <v>143</v>
      </c>
      <c r="C239" s="118" t="s">
        <v>21</v>
      </c>
      <c r="D239" s="118" t="s">
        <v>1660</v>
      </c>
      <c r="E239" s="118" t="s">
        <v>35</v>
      </c>
      <c r="F239" s="118" t="s">
        <v>74</v>
      </c>
      <c r="G239" s="118" t="s">
        <v>1155</v>
      </c>
      <c r="H239" s="118">
        <v>1</v>
      </c>
      <c r="I239" s="118">
        <v>3.18</v>
      </c>
      <c r="J239" s="118">
        <v>0</v>
      </c>
      <c r="K239" s="118">
        <v>3.18</v>
      </c>
      <c r="L239" s="123">
        <f t="shared" si="4"/>
        <v>3.18</v>
      </c>
      <c r="M239" s="122"/>
    </row>
    <row r="240" spans="1:13">
      <c r="A240" s="118" t="s">
        <v>20</v>
      </c>
      <c r="B240" s="118" t="s">
        <v>143</v>
      </c>
      <c r="C240" s="118" t="s">
        <v>21</v>
      </c>
      <c r="D240" s="118" t="s">
        <v>1660</v>
      </c>
      <c r="E240" s="118" t="s">
        <v>35</v>
      </c>
      <c r="F240" s="118" t="s">
        <v>54</v>
      </c>
      <c r="G240" s="118" t="s">
        <v>55</v>
      </c>
      <c r="H240" s="118">
        <v>2</v>
      </c>
      <c r="I240" s="118">
        <v>19.28</v>
      </c>
      <c r="J240" s="118">
        <v>0</v>
      </c>
      <c r="K240" s="118">
        <v>19.28</v>
      </c>
      <c r="L240" s="123">
        <f t="shared" si="4"/>
        <v>19.28</v>
      </c>
      <c r="M240" s="122"/>
    </row>
    <row r="241" spans="1:13">
      <c r="A241" s="118" t="s">
        <v>20</v>
      </c>
      <c r="B241" s="118" t="s">
        <v>143</v>
      </c>
      <c r="C241" s="118" t="s">
        <v>21</v>
      </c>
      <c r="D241" s="118" t="s">
        <v>1660</v>
      </c>
      <c r="E241" s="118" t="s">
        <v>35</v>
      </c>
      <c r="F241" s="118" t="s">
        <v>68</v>
      </c>
      <c r="G241" s="118" t="s">
        <v>69</v>
      </c>
      <c r="H241" s="118">
        <v>2</v>
      </c>
      <c r="I241" s="118">
        <v>3.66</v>
      </c>
      <c r="J241" s="118">
        <v>0</v>
      </c>
      <c r="K241" s="118">
        <v>3.66</v>
      </c>
      <c r="L241" s="123">
        <f t="shared" si="4"/>
        <v>3.66</v>
      </c>
      <c r="M241" s="122"/>
    </row>
    <row r="242" spans="1:13">
      <c r="A242" s="118" t="s">
        <v>20</v>
      </c>
      <c r="B242" s="118" t="s">
        <v>143</v>
      </c>
      <c r="C242" s="118" t="s">
        <v>21</v>
      </c>
      <c r="D242" s="118" t="s">
        <v>1660</v>
      </c>
      <c r="E242" s="118" t="s">
        <v>35</v>
      </c>
      <c r="F242" s="118" t="s">
        <v>82</v>
      </c>
      <c r="G242" s="118" t="s">
        <v>83</v>
      </c>
      <c r="H242" s="118">
        <v>2</v>
      </c>
      <c r="I242" s="118">
        <v>12.12</v>
      </c>
      <c r="J242" s="118">
        <v>0</v>
      </c>
      <c r="K242" s="118">
        <v>12.12</v>
      </c>
      <c r="L242" s="123">
        <f t="shared" si="4"/>
        <v>12.12</v>
      </c>
      <c r="M242" s="122"/>
    </row>
    <row r="243" spans="1:13">
      <c r="A243" s="118" t="s">
        <v>20</v>
      </c>
      <c r="B243" s="118" t="s">
        <v>143</v>
      </c>
      <c r="C243" s="118" t="s">
        <v>21</v>
      </c>
      <c r="D243" s="118" t="s">
        <v>1660</v>
      </c>
      <c r="E243" s="118" t="s">
        <v>35</v>
      </c>
      <c r="F243" s="118" t="s">
        <v>631</v>
      </c>
      <c r="G243" s="118" t="s">
        <v>632</v>
      </c>
      <c r="H243" s="118">
        <v>1</v>
      </c>
      <c r="I243" s="118">
        <v>3.07</v>
      </c>
      <c r="J243" s="118">
        <v>0</v>
      </c>
      <c r="K243" s="118">
        <v>3.07</v>
      </c>
      <c r="L243" s="123">
        <f t="shared" si="4"/>
        <v>3.07</v>
      </c>
      <c r="M243" s="122"/>
    </row>
    <row r="244" spans="1:13">
      <c r="A244" s="118" t="s">
        <v>20</v>
      </c>
      <c r="B244" s="118" t="s">
        <v>143</v>
      </c>
      <c r="C244" s="118" t="s">
        <v>21</v>
      </c>
      <c r="D244" s="118" t="s">
        <v>1660</v>
      </c>
      <c r="E244" s="118" t="s">
        <v>35</v>
      </c>
      <c r="F244" s="118" t="s">
        <v>623</v>
      </c>
      <c r="G244" s="118" t="s">
        <v>624</v>
      </c>
      <c r="H244" s="118">
        <v>1</v>
      </c>
      <c r="I244" s="118">
        <v>9.48</v>
      </c>
      <c r="J244" s="118">
        <v>0</v>
      </c>
      <c r="K244" s="118">
        <v>9.48</v>
      </c>
      <c r="L244" s="123">
        <f t="shared" si="4"/>
        <v>9.48</v>
      </c>
      <c r="M244" s="122"/>
    </row>
    <row r="245" spans="1:13">
      <c r="A245" s="118" t="s">
        <v>20</v>
      </c>
      <c r="B245" s="118" t="s">
        <v>143</v>
      </c>
      <c r="C245" s="118" t="s">
        <v>21</v>
      </c>
      <c r="D245" s="118" t="s">
        <v>1660</v>
      </c>
      <c r="E245" s="118" t="s">
        <v>35</v>
      </c>
      <c r="F245" s="118" t="s">
        <v>78</v>
      </c>
      <c r="G245" s="118" t="s">
        <v>79</v>
      </c>
      <c r="H245" s="118">
        <v>1</v>
      </c>
      <c r="I245" s="118">
        <v>1.95</v>
      </c>
      <c r="J245" s="118">
        <v>0</v>
      </c>
      <c r="K245" s="118">
        <v>1.95</v>
      </c>
      <c r="L245" s="123">
        <f t="shared" si="4"/>
        <v>1.95</v>
      </c>
      <c r="M245" s="122"/>
    </row>
    <row r="246" spans="1:13">
      <c r="A246" s="118" t="s">
        <v>20</v>
      </c>
      <c r="B246" s="118" t="s">
        <v>143</v>
      </c>
      <c r="C246" s="118" t="s">
        <v>21</v>
      </c>
      <c r="D246" s="118" t="s">
        <v>1660</v>
      </c>
      <c r="E246" s="118" t="s">
        <v>35</v>
      </c>
      <c r="F246" s="118" t="s">
        <v>36</v>
      </c>
      <c r="G246" s="118" t="s">
        <v>653</v>
      </c>
      <c r="H246" s="118">
        <v>2</v>
      </c>
      <c r="I246" s="118">
        <v>5.2</v>
      </c>
      <c r="J246" s="118">
        <v>0</v>
      </c>
      <c r="K246" s="118">
        <v>5.2</v>
      </c>
      <c r="L246" s="123">
        <f t="shared" si="4"/>
        <v>5.2</v>
      </c>
      <c r="M246" s="122"/>
    </row>
    <row r="247" spans="1:13">
      <c r="A247" s="118" t="s">
        <v>20</v>
      </c>
      <c r="B247" s="118" t="s">
        <v>143</v>
      </c>
      <c r="C247" s="118" t="s">
        <v>21</v>
      </c>
      <c r="D247" s="118" t="s">
        <v>1660</v>
      </c>
      <c r="E247" s="118" t="s">
        <v>35</v>
      </c>
      <c r="F247" s="118" t="s">
        <v>94</v>
      </c>
      <c r="G247" s="118" t="s">
        <v>654</v>
      </c>
      <c r="H247" s="118">
        <v>2</v>
      </c>
      <c r="I247" s="118">
        <v>5.2</v>
      </c>
      <c r="J247" s="118">
        <v>0</v>
      </c>
      <c r="K247" s="118">
        <v>5.2</v>
      </c>
      <c r="L247" s="123">
        <f t="shared" si="4"/>
        <v>5.2</v>
      </c>
      <c r="M247" s="122"/>
    </row>
    <row r="248" spans="1:13">
      <c r="A248" s="118" t="s">
        <v>20</v>
      </c>
      <c r="B248" s="118" t="s">
        <v>143</v>
      </c>
      <c r="C248" s="118" t="s">
        <v>21</v>
      </c>
      <c r="D248" s="118" t="s">
        <v>1660</v>
      </c>
      <c r="E248" s="118" t="s">
        <v>35</v>
      </c>
      <c r="F248" s="118" t="s">
        <v>95</v>
      </c>
      <c r="G248" s="118" t="s">
        <v>656</v>
      </c>
      <c r="H248" s="118">
        <v>1</v>
      </c>
      <c r="I248" s="118">
        <v>3.79</v>
      </c>
      <c r="J248" s="118">
        <v>0</v>
      </c>
      <c r="K248" s="118">
        <v>3.79</v>
      </c>
      <c r="L248" s="123">
        <f t="shared" si="4"/>
        <v>3.79</v>
      </c>
      <c r="M248" s="122"/>
    </row>
    <row r="249" spans="1:13">
      <c r="A249" s="118" t="s">
        <v>20</v>
      </c>
      <c r="B249" s="118" t="s">
        <v>143</v>
      </c>
      <c r="C249" s="118" t="s">
        <v>21</v>
      </c>
      <c r="D249" s="118" t="s">
        <v>1660</v>
      </c>
      <c r="E249" s="118" t="s">
        <v>35</v>
      </c>
      <c r="F249" s="118" t="s">
        <v>37</v>
      </c>
      <c r="G249" s="118" t="s">
        <v>655</v>
      </c>
      <c r="H249" s="118">
        <v>1</v>
      </c>
      <c r="I249" s="118">
        <v>5.55</v>
      </c>
      <c r="J249" s="118">
        <v>0</v>
      </c>
      <c r="K249" s="118">
        <v>5.55</v>
      </c>
      <c r="L249" s="123">
        <f t="shared" si="4"/>
        <v>5.55</v>
      </c>
      <c r="M249" s="122"/>
    </row>
    <row r="250" spans="1:13">
      <c r="A250" s="118" t="s">
        <v>20</v>
      </c>
      <c r="B250" s="118" t="s">
        <v>143</v>
      </c>
      <c r="C250" s="118" t="s">
        <v>21</v>
      </c>
      <c r="D250" s="118" t="s">
        <v>1660</v>
      </c>
      <c r="E250" s="118" t="s">
        <v>35</v>
      </c>
      <c r="F250" s="118" t="s">
        <v>96</v>
      </c>
      <c r="G250" s="118" t="s">
        <v>97</v>
      </c>
      <c r="H250" s="118">
        <v>1</v>
      </c>
      <c r="I250" s="118">
        <v>5.92</v>
      </c>
      <c r="J250" s="118">
        <v>0</v>
      </c>
      <c r="K250" s="118">
        <v>5.92</v>
      </c>
      <c r="L250" s="123">
        <f t="shared" si="4"/>
        <v>5.92</v>
      </c>
      <c r="M250" s="122"/>
    </row>
    <row r="251" spans="1:13">
      <c r="A251" s="118" t="s">
        <v>20</v>
      </c>
      <c r="B251" s="118" t="s">
        <v>143</v>
      </c>
      <c r="C251" s="118" t="s">
        <v>21</v>
      </c>
      <c r="D251" s="118" t="s">
        <v>1660</v>
      </c>
      <c r="E251" s="118" t="s">
        <v>35</v>
      </c>
      <c r="F251" s="118" t="s">
        <v>98</v>
      </c>
      <c r="G251" s="118" t="s">
        <v>657</v>
      </c>
      <c r="H251" s="118">
        <v>1</v>
      </c>
      <c r="I251" s="118">
        <v>6.18</v>
      </c>
      <c r="J251" s="118">
        <v>0</v>
      </c>
      <c r="K251" s="118">
        <v>6.18</v>
      </c>
      <c r="L251" s="123">
        <f t="shared" si="4"/>
        <v>6.18</v>
      </c>
      <c r="M251" s="122"/>
    </row>
    <row r="252" spans="1:13">
      <c r="A252" s="118" t="s">
        <v>20</v>
      </c>
      <c r="B252" s="118" t="s">
        <v>143</v>
      </c>
      <c r="C252" s="118" t="s">
        <v>21</v>
      </c>
      <c r="D252" s="118" t="s">
        <v>1660</v>
      </c>
      <c r="E252" s="118" t="s">
        <v>35</v>
      </c>
      <c r="F252" s="118" t="s">
        <v>38</v>
      </c>
      <c r="G252" s="118" t="s">
        <v>39</v>
      </c>
      <c r="H252" s="118">
        <v>1</v>
      </c>
      <c r="I252" s="118">
        <v>3.27</v>
      </c>
      <c r="J252" s="118">
        <v>0</v>
      </c>
      <c r="K252" s="118">
        <v>3.27</v>
      </c>
      <c r="L252" s="123">
        <f t="shared" si="4"/>
        <v>3.27</v>
      </c>
      <c r="M252" s="122"/>
    </row>
    <row r="253" spans="1:13">
      <c r="A253" s="118" t="s">
        <v>20</v>
      </c>
      <c r="B253" s="118" t="s">
        <v>143</v>
      </c>
      <c r="C253" s="118" t="s">
        <v>21</v>
      </c>
      <c r="D253" s="118" t="s">
        <v>1660</v>
      </c>
      <c r="E253" s="118" t="s">
        <v>35</v>
      </c>
      <c r="F253" s="118" t="s">
        <v>99</v>
      </c>
      <c r="G253" s="118" t="s">
        <v>658</v>
      </c>
      <c r="H253" s="118">
        <v>1</v>
      </c>
      <c r="I253" s="118">
        <v>6.29</v>
      </c>
      <c r="J253" s="118">
        <v>0</v>
      </c>
      <c r="K253" s="118">
        <v>6.29</v>
      </c>
      <c r="L253" s="123">
        <f t="shared" si="4"/>
        <v>6.29</v>
      </c>
      <c r="M253" s="122"/>
    </row>
    <row r="254" spans="1:13">
      <c r="A254" s="118" t="s">
        <v>20</v>
      </c>
      <c r="B254" s="118" t="s">
        <v>143</v>
      </c>
      <c r="C254" s="118" t="s">
        <v>21</v>
      </c>
      <c r="D254" s="118" t="s">
        <v>1660</v>
      </c>
      <c r="E254" s="118" t="s">
        <v>35</v>
      </c>
      <c r="F254" s="118" t="s">
        <v>56</v>
      </c>
      <c r="G254" s="118" t="s">
        <v>57</v>
      </c>
      <c r="H254" s="118">
        <v>1</v>
      </c>
      <c r="I254" s="118">
        <v>13.07</v>
      </c>
      <c r="J254" s="118">
        <v>0</v>
      </c>
      <c r="K254" s="118">
        <v>13.07</v>
      </c>
      <c r="L254" s="123">
        <f t="shared" si="4"/>
        <v>13.07</v>
      </c>
      <c r="M254" s="122"/>
    </row>
    <row r="255" spans="1:13">
      <c r="A255" s="118" t="s">
        <v>20</v>
      </c>
      <c r="B255" s="118" t="s">
        <v>143</v>
      </c>
      <c r="C255" s="118" t="s">
        <v>21</v>
      </c>
      <c r="D255" s="118" t="s">
        <v>1660</v>
      </c>
      <c r="E255" s="118" t="s">
        <v>35</v>
      </c>
      <c r="F255" s="118" t="s">
        <v>42</v>
      </c>
      <c r="G255" s="118" t="s">
        <v>43</v>
      </c>
      <c r="H255" s="118">
        <v>1</v>
      </c>
      <c r="I255" s="118">
        <v>2.39</v>
      </c>
      <c r="J255" s="118">
        <v>0</v>
      </c>
      <c r="K255" s="118">
        <v>2.39</v>
      </c>
      <c r="L255" s="123">
        <f t="shared" si="4"/>
        <v>2.39</v>
      </c>
      <c r="M255" s="122"/>
    </row>
    <row r="256" spans="1:13">
      <c r="A256" s="118" t="s">
        <v>20</v>
      </c>
      <c r="B256" s="118" t="s">
        <v>143</v>
      </c>
      <c r="C256" s="118" t="s">
        <v>21</v>
      </c>
      <c r="D256" s="118" t="s">
        <v>1660</v>
      </c>
      <c r="E256" s="118" t="s">
        <v>35</v>
      </c>
      <c r="F256" s="118" t="s">
        <v>58</v>
      </c>
      <c r="G256" s="118" t="s">
        <v>1158</v>
      </c>
      <c r="H256" s="118">
        <v>2</v>
      </c>
      <c r="I256" s="118">
        <v>19.48</v>
      </c>
      <c r="J256" s="118">
        <v>0</v>
      </c>
      <c r="K256" s="118">
        <v>19.48</v>
      </c>
      <c r="L256" s="123">
        <f t="shared" si="4"/>
        <v>19.48</v>
      </c>
      <c r="M256" s="122"/>
    </row>
    <row r="257" spans="1:13">
      <c r="A257" s="118" t="s">
        <v>20</v>
      </c>
      <c r="B257" s="118" t="s">
        <v>143</v>
      </c>
      <c r="C257" s="118" t="s">
        <v>21</v>
      </c>
      <c r="D257" s="118" t="s">
        <v>1660</v>
      </c>
      <c r="E257" s="118" t="s">
        <v>35</v>
      </c>
      <c r="F257" s="118" t="s">
        <v>1645</v>
      </c>
      <c r="G257" s="118" t="s">
        <v>1646</v>
      </c>
      <c r="H257" s="118">
        <v>1</v>
      </c>
      <c r="I257" s="118">
        <v>11.14</v>
      </c>
      <c r="J257" s="118">
        <v>0</v>
      </c>
      <c r="K257" s="118">
        <v>11.14</v>
      </c>
      <c r="L257" s="123">
        <f t="shared" si="4"/>
        <v>11.14</v>
      </c>
      <c r="M257" s="122"/>
    </row>
    <row r="258" spans="1:13">
      <c r="A258" s="118" t="s">
        <v>20</v>
      </c>
      <c r="B258" s="118" t="s">
        <v>143</v>
      </c>
      <c r="C258" s="118" t="s">
        <v>21</v>
      </c>
      <c r="D258" s="118" t="s">
        <v>1660</v>
      </c>
      <c r="E258" s="118" t="s">
        <v>35</v>
      </c>
      <c r="F258" s="118" t="s">
        <v>59</v>
      </c>
      <c r="G258" s="118" t="s">
        <v>60</v>
      </c>
      <c r="H258" s="118">
        <v>2</v>
      </c>
      <c r="I258" s="118">
        <v>19.04</v>
      </c>
      <c r="J258" s="118">
        <v>0</v>
      </c>
      <c r="K258" s="118">
        <v>19.04</v>
      </c>
      <c r="L258" s="123">
        <f t="shared" si="4"/>
        <v>19.04</v>
      </c>
      <c r="M258" s="122"/>
    </row>
    <row r="259" spans="1:13">
      <c r="A259" s="118" t="s">
        <v>20</v>
      </c>
      <c r="B259" s="118" t="s">
        <v>143</v>
      </c>
      <c r="C259" s="118" t="s">
        <v>21</v>
      </c>
      <c r="D259" s="118" t="s">
        <v>1660</v>
      </c>
      <c r="E259" s="118" t="s">
        <v>35</v>
      </c>
      <c r="F259" s="118" t="s">
        <v>566</v>
      </c>
      <c r="G259" s="118" t="s">
        <v>780</v>
      </c>
      <c r="H259" s="118">
        <v>1</v>
      </c>
      <c r="I259" s="118">
        <v>12.06</v>
      </c>
      <c r="J259" s="118">
        <v>0</v>
      </c>
      <c r="K259" s="118">
        <v>12.06</v>
      </c>
      <c r="L259" s="123">
        <f t="shared" si="4"/>
        <v>12.06</v>
      </c>
      <c r="M259" s="122"/>
    </row>
    <row r="260" spans="1:13">
      <c r="A260" s="118" t="s">
        <v>20</v>
      </c>
      <c r="B260" s="118" t="s">
        <v>143</v>
      </c>
      <c r="C260" s="118" t="s">
        <v>21</v>
      </c>
      <c r="D260" s="118" t="s">
        <v>1660</v>
      </c>
      <c r="E260" s="118" t="s">
        <v>35</v>
      </c>
      <c r="F260" s="118" t="s">
        <v>61</v>
      </c>
      <c r="G260" s="118" t="s">
        <v>62</v>
      </c>
      <c r="H260" s="118">
        <v>2</v>
      </c>
      <c r="I260" s="118">
        <v>32.92</v>
      </c>
      <c r="J260" s="118">
        <v>0</v>
      </c>
      <c r="K260" s="118">
        <v>32.92</v>
      </c>
      <c r="L260" s="123">
        <f t="shared" si="4"/>
        <v>32.92</v>
      </c>
      <c r="M260" s="122"/>
    </row>
    <row r="261" spans="1:13">
      <c r="A261" s="118" t="s">
        <v>20</v>
      </c>
      <c r="B261" s="118" t="s">
        <v>143</v>
      </c>
      <c r="C261" s="118" t="s">
        <v>21</v>
      </c>
      <c r="D261" s="118" t="s">
        <v>1660</v>
      </c>
      <c r="E261" s="118" t="s">
        <v>35</v>
      </c>
      <c r="F261" s="118" t="s">
        <v>63</v>
      </c>
      <c r="G261" s="118" t="s">
        <v>64</v>
      </c>
      <c r="H261" s="118">
        <v>2</v>
      </c>
      <c r="I261" s="118">
        <v>32.64</v>
      </c>
      <c r="J261" s="118">
        <v>0</v>
      </c>
      <c r="K261" s="118">
        <v>32.64</v>
      </c>
      <c r="L261" s="123">
        <f t="shared" ref="L261:L324" si="5">K261</f>
        <v>32.64</v>
      </c>
      <c r="M261" s="122"/>
    </row>
    <row r="262" spans="1:13">
      <c r="A262" s="118" t="s">
        <v>20</v>
      </c>
      <c r="B262" s="118" t="s">
        <v>143</v>
      </c>
      <c r="C262" s="118" t="s">
        <v>21</v>
      </c>
      <c r="D262" s="118" t="s">
        <v>1660</v>
      </c>
      <c r="E262" s="118" t="s">
        <v>35</v>
      </c>
      <c r="F262" s="118" t="s">
        <v>583</v>
      </c>
      <c r="G262" s="118" t="s">
        <v>584</v>
      </c>
      <c r="H262" s="118">
        <v>1</v>
      </c>
      <c r="I262" s="118">
        <v>0</v>
      </c>
      <c r="J262" s="118">
        <v>4</v>
      </c>
      <c r="K262" s="118">
        <v>4</v>
      </c>
      <c r="L262" s="123">
        <f t="shared" si="5"/>
        <v>4</v>
      </c>
      <c r="M262" s="122"/>
    </row>
    <row r="263" spans="1:13">
      <c r="A263" s="118" t="s">
        <v>20</v>
      </c>
      <c r="B263" s="118" t="s">
        <v>143</v>
      </c>
      <c r="C263" s="118" t="s">
        <v>21</v>
      </c>
      <c r="D263" s="118" t="s">
        <v>1660</v>
      </c>
      <c r="E263" s="118" t="s">
        <v>35</v>
      </c>
      <c r="F263" s="118" t="s">
        <v>404</v>
      </c>
      <c r="G263" s="118" t="s">
        <v>405</v>
      </c>
      <c r="H263" s="118">
        <v>1</v>
      </c>
      <c r="I263" s="118">
        <v>6.45</v>
      </c>
      <c r="J263" s="118">
        <v>0</v>
      </c>
      <c r="K263" s="118">
        <v>6.45</v>
      </c>
      <c r="L263" s="123">
        <f t="shared" si="5"/>
        <v>6.45</v>
      </c>
      <c r="M263" s="122"/>
    </row>
    <row r="264" spans="1:13">
      <c r="A264" s="118" t="s">
        <v>20</v>
      </c>
      <c r="B264" s="118" t="s">
        <v>143</v>
      </c>
      <c r="C264" s="118" t="s">
        <v>21</v>
      </c>
      <c r="D264" s="118" t="s">
        <v>1660</v>
      </c>
      <c r="E264" s="118" t="s">
        <v>35</v>
      </c>
      <c r="F264" s="118" t="s">
        <v>65</v>
      </c>
      <c r="G264" s="118" t="s">
        <v>66</v>
      </c>
      <c r="H264" s="118">
        <v>1</v>
      </c>
      <c r="I264" s="118">
        <v>15.5</v>
      </c>
      <c r="J264" s="118">
        <v>0</v>
      </c>
      <c r="K264" s="118">
        <v>15.5</v>
      </c>
      <c r="L264" s="123">
        <f t="shared" si="5"/>
        <v>15.5</v>
      </c>
      <c r="M264" s="122"/>
    </row>
    <row r="265" spans="1:13">
      <c r="A265" s="118" t="s">
        <v>20</v>
      </c>
      <c r="B265" s="118" t="s">
        <v>143</v>
      </c>
      <c r="C265" s="118" t="s">
        <v>21</v>
      </c>
      <c r="D265" s="118" t="s">
        <v>1660</v>
      </c>
      <c r="E265" s="118" t="s">
        <v>35</v>
      </c>
      <c r="F265" s="118" t="s">
        <v>108</v>
      </c>
      <c r="G265" s="118" t="s">
        <v>109</v>
      </c>
      <c r="H265" s="118">
        <v>1</v>
      </c>
      <c r="I265" s="118">
        <v>10.79</v>
      </c>
      <c r="J265" s="118">
        <v>0</v>
      </c>
      <c r="K265" s="118">
        <v>10.79</v>
      </c>
      <c r="L265" s="123">
        <f t="shared" si="5"/>
        <v>10.79</v>
      </c>
      <c r="M265" s="122"/>
    </row>
    <row r="266" spans="1:13">
      <c r="A266" s="118" t="s">
        <v>20</v>
      </c>
      <c r="B266" s="118" t="s">
        <v>143</v>
      </c>
      <c r="C266" s="118" t="s">
        <v>21</v>
      </c>
      <c r="D266" s="118" t="s">
        <v>1660</v>
      </c>
      <c r="E266" s="118" t="s">
        <v>35</v>
      </c>
      <c r="F266" s="118" t="s">
        <v>1453</v>
      </c>
      <c r="G266" s="118" t="s">
        <v>1454</v>
      </c>
      <c r="H266" s="118">
        <v>1</v>
      </c>
      <c r="I266" s="118">
        <v>56.45</v>
      </c>
      <c r="J266" s="118">
        <v>0</v>
      </c>
      <c r="K266" s="118">
        <v>56.45</v>
      </c>
      <c r="L266" s="123">
        <f t="shared" si="5"/>
        <v>56.45</v>
      </c>
      <c r="M266" s="122"/>
    </row>
    <row r="267" spans="1:13">
      <c r="A267" s="118" t="s">
        <v>20</v>
      </c>
      <c r="B267" s="118" t="s">
        <v>143</v>
      </c>
      <c r="C267" s="118" t="s">
        <v>21</v>
      </c>
      <c r="D267" s="118" t="s">
        <v>1660</v>
      </c>
      <c r="E267" s="118" t="s">
        <v>35</v>
      </c>
      <c r="F267" s="118" t="s">
        <v>121</v>
      </c>
      <c r="G267" s="118" t="s">
        <v>122</v>
      </c>
      <c r="H267" s="118">
        <v>1</v>
      </c>
      <c r="I267" s="118">
        <v>24.89</v>
      </c>
      <c r="J267" s="118">
        <v>0</v>
      </c>
      <c r="K267" s="118">
        <v>24.89</v>
      </c>
      <c r="L267" s="123">
        <f t="shared" si="5"/>
        <v>24.89</v>
      </c>
      <c r="M267" s="122"/>
    </row>
    <row r="268" spans="1:13">
      <c r="A268" s="118" t="s">
        <v>20</v>
      </c>
      <c r="B268" s="118" t="s">
        <v>143</v>
      </c>
      <c r="C268" s="118" t="s">
        <v>21</v>
      </c>
      <c r="D268" s="118" t="s">
        <v>1476</v>
      </c>
      <c r="E268" s="118" t="s">
        <v>35</v>
      </c>
      <c r="F268" s="118" t="s">
        <v>1936</v>
      </c>
      <c r="G268" s="118" t="s">
        <v>1937</v>
      </c>
      <c r="H268" s="118">
        <v>1</v>
      </c>
      <c r="I268" s="118">
        <v>27.63</v>
      </c>
      <c r="J268" s="118">
        <v>0</v>
      </c>
      <c r="K268" s="118">
        <v>27.63</v>
      </c>
      <c r="L268" s="123">
        <f t="shared" si="5"/>
        <v>27.63</v>
      </c>
      <c r="M268" s="122"/>
    </row>
    <row r="269" spans="1:13">
      <c r="A269" s="118" t="s">
        <v>20</v>
      </c>
      <c r="B269" s="118" t="s">
        <v>143</v>
      </c>
      <c r="C269" s="118" t="s">
        <v>21</v>
      </c>
      <c r="D269" s="118" t="s">
        <v>1660</v>
      </c>
      <c r="E269" s="118" t="s">
        <v>35</v>
      </c>
      <c r="F269" s="118" t="s">
        <v>54</v>
      </c>
      <c r="G269" s="118" t="s">
        <v>55</v>
      </c>
      <c r="H269" s="118">
        <v>2</v>
      </c>
      <c r="I269" s="118">
        <v>19.28</v>
      </c>
      <c r="J269" s="118">
        <v>0</v>
      </c>
      <c r="K269" s="118">
        <v>19.28</v>
      </c>
      <c r="L269" s="123">
        <f t="shared" si="5"/>
        <v>19.28</v>
      </c>
      <c r="M269" s="122"/>
    </row>
    <row r="270" spans="1:13">
      <c r="A270" s="118" t="s">
        <v>20</v>
      </c>
      <c r="B270" s="118" t="s">
        <v>143</v>
      </c>
      <c r="C270" s="118" t="s">
        <v>21</v>
      </c>
      <c r="D270" s="118" t="s">
        <v>1660</v>
      </c>
      <c r="E270" s="118" t="s">
        <v>35</v>
      </c>
      <c r="F270" s="118" t="s">
        <v>68</v>
      </c>
      <c r="G270" s="118" t="s">
        <v>69</v>
      </c>
      <c r="H270" s="118">
        <v>1</v>
      </c>
      <c r="I270" s="118">
        <v>1.83</v>
      </c>
      <c r="J270" s="118">
        <v>2</v>
      </c>
      <c r="K270" s="118">
        <v>3.83</v>
      </c>
      <c r="L270" s="123">
        <f t="shared" si="5"/>
        <v>3.83</v>
      </c>
      <c r="M270" s="122"/>
    </row>
    <row r="271" spans="1:13">
      <c r="A271" s="118" t="s">
        <v>20</v>
      </c>
      <c r="B271" s="118" t="s">
        <v>143</v>
      </c>
      <c r="C271" s="118" t="s">
        <v>21</v>
      </c>
      <c r="D271" s="118" t="s">
        <v>1660</v>
      </c>
      <c r="E271" s="118" t="s">
        <v>35</v>
      </c>
      <c r="F271" s="118" t="s">
        <v>82</v>
      </c>
      <c r="G271" s="118" t="s">
        <v>83</v>
      </c>
      <c r="H271" s="118">
        <v>1</v>
      </c>
      <c r="I271" s="118">
        <v>6.06</v>
      </c>
      <c r="J271" s="118">
        <v>0</v>
      </c>
      <c r="K271" s="118">
        <v>6.06</v>
      </c>
      <c r="L271" s="123">
        <f t="shared" si="5"/>
        <v>6.06</v>
      </c>
      <c r="M271" s="122"/>
    </row>
    <row r="272" spans="1:13">
      <c r="A272" s="118" t="s">
        <v>20</v>
      </c>
      <c r="B272" s="118" t="s">
        <v>143</v>
      </c>
      <c r="C272" s="118" t="s">
        <v>21</v>
      </c>
      <c r="D272" s="118" t="s">
        <v>1660</v>
      </c>
      <c r="E272" s="118" t="s">
        <v>35</v>
      </c>
      <c r="F272" s="118" t="s">
        <v>102</v>
      </c>
      <c r="G272" s="118" t="s">
        <v>103</v>
      </c>
      <c r="H272" s="118">
        <v>1</v>
      </c>
      <c r="I272" s="118">
        <v>51.33</v>
      </c>
      <c r="J272" s="118">
        <v>0</v>
      </c>
      <c r="K272" s="118">
        <v>51.33</v>
      </c>
      <c r="L272" s="123">
        <f t="shared" si="5"/>
        <v>51.33</v>
      </c>
      <c r="M272" s="122"/>
    </row>
    <row r="273" spans="1:13">
      <c r="A273" s="118" t="s">
        <v>20</v>
      </c>
      <c r="B273" s="118" t="s">
        <v>143</v>
      </c>
      <c r="C273" s="118" t="s">
        <v>21</v>
      </c>
      <c r="D273" s="118" t="s">
        <v>1660</v>
      </c>
      <c r="E273" s="118" t="s">
        <v>35</v>
      </c>
      <c r="F273" s="118" t="s">
        <v>144</v>
      </c>
      <c r="G273" s="118" t="s">
        <v>145</v>
      </c>
      <c r="H273" s="118">
        <v>2</v>
      </c>
      <c r="I273" s="118">
        <v>104.04</v>
      </c>
      <c r="J273" s="118">
        <v>0</v>
      </c>
      <c r="K273" s="118">
        <v>104.04</v>
      </c>
      <c r="L273" s="123">
        <f t="shared" si="5"/>
        <v>104.04</v>
      </c>
      <c r="M273" s="122"/>
    </row>
    <row r="274" spans="1:13">
      <c r="A274" s="118" t="s">
        <v>20</v>
      </c>
      <c r="B274" s="118" t="s">
        <v>143</v>
      </c>
      <c r="C274" s="118" t="s">
        <v>21</v>
      </c>
      <c r="D274" s="118" t="s">
        <v>1660</v>
      </c>
      <c r="E274" s="118" t="s">
        <v>35</v>
      </c>
      <c r="F274" s="118" t="s">
        <v>135</v>
      </c>
      <c r="G274" s="118" t="s">
        <v>136</v>
      </c>
      <c r="H274" s="118">
        <v>2</v>
      </c>
      <c r="I274" s="118">
        <v>16.2</v>
      </c>
      <c r="J274" s="118">
        <v>0</v>
      </c>
      <c r="K274" s="118">
        <v>16.2</v>
      </c>
      <c r="L274" s="123">
        <f t="shared" si="5"/>
        <v>16.2</v>
      </c>
      <c r="M274" s="122"/>
    </row>
    <row r="275" spans="1:13">
      <c r="A275" s="118" t="s">
        <v>20</v>
      </c>
      <c r="B275" s="118" t="s">
        <v>143</v>
      </c>
      <c r="C275" s="118" t="s">
        <v>21</v>
      </c>
      <c r="D275" s="118" t="s">
        <v>1660</v>
      </c>
      <c r="E275" s="118" t="s">
        <v>35</v>
      </c>
      <c r="F275" s="118" t="s">
        <v>137</v>
      </c>
      <c r="G275" s="118" t="s">
        <v>138</v>
      </c>
      <c r="H275" s="118">
        <v>2</v>
      </c>
      <c r="I275" s="118">
        <v>11.24</v>
      </c>
      <c r="J275" s="118">
        <v>0</v>
      </c>
      <c r="K275" s="118">
        <v>11.24</v>
      </c>
      <c r="L275" s="123">
        <f t="shared" si="5"/>
        <v>11.24</v>
      </c>
      <c r="M275" s="122"/>
    </row>
    <row r="276" spans="1:13">
      <c r="A276" s="118" t="s">
        <v>20</v>
      </c>
      <c r="B276" s="118" t="s">
        <v>143</v>
      </c>
      <c r="C276" s="118" t="s">
        <v>21</v>
      </c>
      <c r="D276" s="118" t="s">
        <v>1660</v>
      </c>
      <c r="E276" s="118" t="s">
        <v>35</v>
      </c>
      <c r="F276" s="118" t="s">
        <v>84</v>
      </c>
      <c r="G276" s="118" t="s">
        <v>85</v>
      </c>
      <c r="H276" s="118">
        <v>1</v>
      </c>
      <c r="I276" s="118">
        <v>7.59</v>
      </c>
      <c r="J276" s="118">
        <v>3</v>
      </c>
      <c r="K276" s="118">
        <v>10.59</v>
      </c>
      <c r="L276" s="123">
        <f t="shared" si="5"/>
        <v>10.59</v>
      </c>
      <c r="M276" s="122"/>
    </row>
    <row r="277" spans="1:13">
      <c r="A277" s="118" t="s">
        <v>20</v>
      </c>
      <c r="B277" s="118" t="s">
        <v>143</v>
      </c>
      <c r="C277" s="118" t="s">
        <v>21</v>
      </c>
      <c r="D277" s="118" t="s">
        <v>1660</v>
      </c>
      <c r="E277" s="118" t="s">
        <v>35</v>
      </c>
      <c r="F277" s="118" t="s">
        <v>75</v>
      </c>
      <c r="G277" s="118" t="s">
        <v>76</v>
      </c>
      <c r="H277" s="118">
        <v>10</v>
      </c>
      <c r="I277" s="118">
        <v>137.19999999999999</v>
      </c>
      <c r="J277" s="118">
        <v>6</v>
      </c>
      <c r="K277" s="118">
        <v>143.19999999999999</v>
      </c>
      <c r="L277" s="123">
        <f t="shared" si="5"/>
        <v>143.19999999999999</v>
      </c>
      <c r="M277" s="122"/>
    </row>
    <row r="278" spans="1:13">
      <c r="A278" s="118" t="s">
        <v>20</v>
      </c>
      <c r="B278" s="118" t="s">
        <v>143</v>
      </c>
      <c r="C278" s="118" t="s">
        <v>21</v>
      </c>
      <c r="D278" s="118" t="s">
        <v>1660</v>
      </c>
      <c r="E278" s="118" t="s">
        <v>35</v>
      </c>
      <c r="F278" s="118" t="s">
        <v>77</v>
      </c>
      <c r="G278" s="118" t="s">
        <v>782</v>
      </c>
      <c r="H278" s="118">
        <v>1</v>
      </c>
      <c r="I278" s="118">
        <v>23.15</v>
      </c>
      <c r="J278" s="118">
        <v>0</v>
      </c>
      <c r="K278" s="118">
        <v>23.15</v>
      </c>
      <c r="L278" s="123">
        <f t="shared" si="5"/>
        <v>23.15</v>
      </c>
      <c r="M278" s="122"/>
    </row>
    <row r="279" spans="1:13">
      <c r="A279" s="118" t="s">
        <v>20</v>
      </c>
      <c r="B279" s="118" t="s">
        <v>143</v>
      </c>
      <c r="C279" s="118" t="s">
        <v>21</v>
      </c>
      <c r="D279" s="118" t="s">
        <v>1660</v>
      </c>
      <c r="E279" s="118" t="s">
        <v>35</v>
      </c>
      <c r="F279" s="118" t="s">
        <v>45</v>
      </c>
      <c r="G279" s="118" t="s">
        <v>46</v>
      </c>
      <c r="H279" s="118">
        <v>16</v>
      </c>
      <c r="I279" s="118">
        <v>17.600000000000001</v>
      </c>
      <c r="J279" s="118">
        <v>0</v>
      </c>
      <c r="K279" s="118">
        <v>17.600000000000001</v>
      </c>
      <c r="L279" s="123">
        <f t="shared" si="5"/>
        <v>17.600000000000001</v>
      </c>
      <c r="M279" s="122"/>
    </row>
    <row r="280" spans="1:13">
      <c r="A280" s="118" t="s">
        <v>20</v>
      </c>
      <c r="B280" s="118" t="s">
        <v>143</v>
      </c>
      <c r="C280" s="118" t="s">
        <v>21</v>
      </c>
      <c r="D280" s="118" t="s">
        <v>1660</v>
      </c>
      <c r="E280" s="118" t="s">
        <v>35</v>
      </c>
      <c r="F280" s="118" t="s">
        <v>1433</v>
      </c>
      <c r="G280" s="118" t="s">
        <v>1434</v>
      </c>
      <c r="H280" s="118">
        <v>1</v>
      </c>
      <c r="I280" s="118">
        <v>19.14</v>
      </c>
      <c r="J280" s="118">
        <v>0</v>
      </c>
      <c r="K280" s="118">
        <v>19.14</v>
      </c>
      <c r="L280" s="123">
        <f t="shared" si="5"/>
        <v>19.14</v>
      </c>
      <c r="M280" s="122"/>
    </row>
    <row r="281" spans="1:13">
      <c r="A281" s="118" t="s">
        <v>20</v>
      </c>
      <c r="B281" s="118" t="s">
        <v>143</v>
      </c>
      <c r="C281" s="118" t="s">
        <v>21</v>
      </c>
      <c r="D281" s="118" t="s">
        <v>1660</v>
      </c>
      <c r="E281" s="118" t="s">
        <v>35</v>
      </c>
      <c r="F281" s="118" t="s">
        <v>86</v>
      </c>
      <c r="G281" s="118" t="s">
        <v>87</v>
      </c>
      <c r="H281" s="118">
        <v>1</v>
      </c>
      <c r="I281" s="118">
        <v>10.23</v>
      </c>
      <c r="J281" s="118">
        <v>4</v>
      </c>
      <c r="K281" s="118">
        <v>14.23</v>
      </c>
      <c r="L281" s="123">
        <f t="shared" si="5"/>
        <v>14.23</v>
      </c>
      <c r="M281" s="122"/>
    </row>
    <row r="282" spans="1:13">
      <c r="A282" s="118" t="s">
        <v>20</v>
      </c>
      <c r="B282" s="118" t="s">
        <v>143</v>
      </c>
      <c r="C282" s="118" t="s">
        <v>21</v>
      </c>
      <c r="D282" s="118" t="s">
        <v>1660</v>
      </c>
      <c r="E282" s="118" t="s">
        <v>35</v>
      </c>
      <c r="F282" s="118" t="s">
        <v>553</v>
      </c>
      <c r="G282" s="118" t="s">
        <v>554</v>
      </c>
      <c r="H282" s="118">
        <v>1</v>
      </c>
      <c r="I282" s="118">
        <v>12.51</v>
      </c>
      <c r="J282" s="118">
        <v>0</v>
      </c>
      <c r="K282" s="118">
        <v>12.51</v>
      </c>
      <c r="L282" s="123">
        <f t="shared" si="5"/>
        <v>12.51</v>
      </c>
      <c r="M282" s="122"/>
    </row>
    <row r="283" spans="1:13">
      <c r="A283" s="118" t="s">
        <v>20</v>
      </c>
      <c r="B283" s="118" t="s">
        <v>143</v>
      </c>
      <c r="C283" s="118" t="s">
        <v>21</v>
      </c>
      <c r="D283" s="118" t="s">
        <v>1660</v>
      </c>
      <c r="E283" s="118" t="s">
        <v>35</v>
      </c>
      <c r="F283" s="118" t="s">
        <v>1647</v>
      </c>
      <c r="G283" s="118" t="s">
        <v>1648</v>
      </c>
      <c r="H283" s="118">
        <v>1</v>
      </c>
      <c r="I283" s="118">
        <v>8.66</v>
      </c>
      <c r="J283" s="118">
        <v>0</v>
      </c>
      <c r="K283" s="118">
        <v>8.66</v>
      </c>
      <c r="L283" s="123">
        <f t="shared" si="5"/>
        <v>8.66</v>
      </c>
      <c r="M283" s="122"/>
    </row>
    <row r="284" spans="1:13">
      <c r="A284" s="118" t="s">
        <v>20</v>
      </c>
      <c r="B284" s="118" t="s">
        <v>143</v>
      </c>
      <c r="C284" s="118" t="s">
        <v>21</v>
      </c>
      <c r="D284" s="118" t="s">
        <v>1660</v>
      </c>
      <c r="E284" s="118" t="s">
        <v>35</v>
      </c>
      <c r="F284" s="118" t="s">
        <v>88</v>
      </c>
      <c r="G284" s="118" t="s">
        <v>783</v>
      </c>
      <c r="H284" s="118">
        <v>4</v>
      </c>
      <c r="I284" s="118">
        <v>20.8</v>
      </c>
      <c r="J284" s="118">
        <v>0</v>
      </c>
      <c r="K284" s="118">
        <v>20.8</v>
      </c>
      <c r="L284" s="123">
        <f t="shared" si="5"/>
        <v>20.8</v>
      </c>
      <c r="M284" s="122"/>
    </row>
    <row r="285" spans="1:13">
      <c r="A285" s="118" t="s">
        <v>20</v>
      </c>
      <c r="B285" s="118" t="s">
        <v>143</v>
      </c>
      <c r="C285" s="118" t="s">
        <v>21</v>
      </c>
      <c r="D285" s="118" t="s">
        <v>1660</v>
      </c>
      <c r="E285" s="118" t="s">
        <v>35</v>
      </c>
      <c r="F285" s="118" t="s">
        <v>155</v>
      </c>
      <c r="G285" s="118" t="s">
        <v>1258</v>
      </c>
      <c r="H285" s="118">
        <v>1</v>
      </c>
      <c r="I285" s="118">
        <v>43.08</v>
      </c>
      <c r="J285" s="118">
        <v>0</v>
      </c>
      <c r="K285" s="118">
        <v>43.08</v>
      </c>
      <c r="L285" s="123">
        <f t="shared" si="5"/>
        <v>43.08</v>
      </c>
      <c r="M285" s="122"/>
    </row>
    <row r="286" spans="1:13">
      <c r="A286" s="118" t="s">
        <v>20</v>
      </c>
      <c r="B286" s="118" t="s">
        <v>1336</v>
      </c>
      <c r="C286" s="118" t="s">
        <v>1337</v>
      </c>
      <c r="D286" s="118" t="s">
        <v>1476</v>
      </c>
      <c r="E286" s="118" t="s">
        <v>33</v>
      </c>
      <c r="F286" s="118" t="s">
        <v>34</v>
      </c>
      <c r="G286" s="118"/>
      <c r="H286" s="118">
        <v>2</v>
      </c>
      <c r="I286" s="118">
        <v>29.48</v>
      </c>
      <c r="J286" s="118">
        <v>0</v>
      </c>
      <c r="K286" s="118">
        <v>29.48</v>
      </c>
      <c r="L286" s="123">
        <f t="shared" si="5"/>
        <v>29.48</v>
      </c>
      <c r="M286" s="122"/>
    </row>
    <row r="287" spans="1:13">
      <c r="A287" s="118" t="s">
        <v>20</v>
      </c>
      <c r="B287" s="118" t="s">
        <v>1336</v>
      </c>
      <c r="C287" s="118" t="s">
        <v>1337</v>
      </c>
      <c r="D287" s="118" t="s">
        <v>1660</v>
      </c>
      <c r="E287" s="118" t="s">
        <v>33</v>
      </c>
      <c r="F287" s="118" t="s">
        <v>34</v>
      </c>
      <c r="G287" s="118"/>
      <c r="H287" s="118">
        <v>1</v>
      </c>
      <c r="I287" s="118">
        <v>0</v>
      </c>
      <c r="J287" s="118">
        <v>4</v>
      </c>
      <c r="K287" s="118">
        <v>4</v>
      </c>
      <c r="L287" s="123">
        <f t="shared" si="5"/>
        <v>4</v>
      </c>
      <c r="M287" s="122"/>
    </row>
    <row r="288" spans="1:13">
      <c r="A288" s="118" t="s">
        <v>20</v>
      </c>
      <c r="B288" s="118" t="s">
        <v>1336</v>
      </c>
      <c r="C288" s="118" t="s">
        <v>1337</v>
      </c>
      <c r="D288" s="118" t="s">
        <v>1476</v>
      </c>
      <c r="E288" s="118" t="s">
        <v>35</v>
      </c>
      <c r="F288" s="118" t="s">
        <v>100</v>
      </c>
      <c r="G288" s="118" t="s">
        <v>101</v>
      </c>
      <c r="H288" s="118">
        <v>2</v>
      </c>
      <c r="I288" s="118">
        <v>4.3600000000000003</v>
      </c>
      <c r="J288" s="118">
        <v>0</v>
      </c>
      <c r="K288" s="118">
        <v>4.3600000000000003</v>
      </c>
      <c r="L288" s="123">
        <f t="shared" si="5"/>
        <v>4.3600000000000003</v>
      </c>
      <c r="M288" s="122"/>
    </row>
    <row r="289" spans="1:13">
      <c r="A289" s="118" t="s">
        <v>20</v>
      </c>
      <c r="B289" s="118" t="s">
        <v>1336</v>
      </c>
      <c r="C289" s="118" t="s">
        <v>1337</v>
      </c>
      <c r="D289" s="118" t="s">
        <v>1476</v>
      </c>
      <c r="E289" s="118" t="s">
        <v>35</v>
      </c>
      <c r="F289" s="118" t="s">
        <v>94</v>
      </c>
      <c r="G289" s="118" t="s">
        <v>654</v>
      </c>
      <c r="H289" s="118">
        <v>2</v>
      </c>
      <c r="I289" s="118">
        <v>5.2</v>
      </c>
      <c r="J289" s="118">
        <v>0</v>
      </c>
      <c r="K289" s="118">
        <v>5.2</v>
      </c>
      <c r="L289" s="123">
        <f t="shared" si="5"/>
        <v>5.2</v>
      </c>
      <c r="M289" s="122"/>
    </row>
    <row r="290" spans="1:13">
      <c r="A290" s="118" t="s">
        <v>20</v>
      </c>
      <c r="B290" s="118" t="s">
        <v>1336</v>
      </c>
      <c r="C290" s="118" t="s">
        <v>1337</v>
      </c>
      <c r="D290" s="118" t="s">
        <v>1476</v>
      </c>
      <c r="E290" s="118" t="s">
        <v>35</v>
      </c>
      <c r="F290" s="118" t="s">
        <v>1435</v>
      </c>
      <c r="G290" s="118" t="s">
        <v>1436</v>
      </c>
      <c r="H290" s="118">
        <v>2</v>
      </c>
      <c r="I290" s="118">
        <v>22.18</v>
      </c>
      <c r="J290" s="118">
        <v>0</v>
      </c>
      <c r="K290" s="118">
        <v>22.18</v>
      </c>
      <c r="L290" s="123">
        <f t="shared" si="5"/>
        <v>22.18</v>
      </c>
      <c r="M290" s="122"/>
    </row>
    <row r="291" spans="1:13">
      <c r="A291" s="118" t="s">
        <v>20</v>
      </c>
      <c r="B291" s="118" t="s">
        <v>1336</v>
      </c>
      <c r="C291" s="118" t="s">
        <v>1337</v>
      </c>
      <c r="D291" s="118" t="s">
        <v>1476</v>
      </c>
      <c r="E291" s="118" t="s">
        <v>35</v>
      </c>
      <c r="F291" s="118" t="s">
        <v>98</v>
      </c>
      <c r="G291" s="118" t="s">
        <v>657</v>
      </c>
      <c r="H291" s="118">
        <v>2</v>
      </c>
      <c r="I291" s="118">
        <v>12.36</v>
      </c>
      <c r="J291" s="118">
        <v>0</v>
      </c>
      <c r="K291" s="118">
        <v>12.36</v>
      </c>
      <c r="L291" s="123">
        <f t="shared" si="5"/>
        <v>12.36</v>
      </c>
      <c r="M291" s="122"/>
    </row>
    <row r="292" spans="1:13">
      <c r="A292" s="118" t="s">
        <v>20</v>
      </c>
      <c r="B292" s="118" t="s">
        <v>1336</v>
      </c>
      <c r="C292" s="118" t="s">
        <v>1337</v>
      </c>
      <c r="D292" s="118" t="s">
        <v>1476</v>
      </c>
      <c r="E292" s="118" t="s">
        <v>35</v>
      </c>
      <c r="F292" s="118" t="s">
        <v>38</v>
      </c>
      <c r="G292" s="118" t="s">
        <v>39</v>
      </c>
      <c r="H292" s="118">
        <v>1</v>
      </c>
      <c r="I292" s="118">
        <v>3.27</v>
      </c>
      <c r="J292" s="118">
        <v>0</v>
      </c>
      <c r="K292" s="118">
        <v>3.27</v>
      </c>
      <c r="L292" s="123">
        <f t="shared" si="5"/>
        <v>3.27</v>
      </c>
      <c r="M292" s="122"/>
    </row>
    <row r="293" spans="1:13">
      <c r="A293" s="118" t="s">
        <v>20</v>
      </c>
      <c r="B293" s="118" t="s">
        <v>1336</v>
      </c>
      <c r="C293" s="118" t="s">
        <v>1337</v>
      </c>
      <c r="D293" s="118" t="s">
        <v>1476</v>
      </c>
      <c r="E293" s="118" t="s">
        <v>35</v>
      </c>
      <c r="F293" s="118" t="s">
        <v>535</v>
      </c>
      <c r="G293" s="118" t="s">
        <v>536</v>
      </c>
      <c r="H293" s="118">
        <v>1</v>
      </c>
      <c r="I293" s="118">
        <v>3.46</v>
      </c>
      <c r="J293" s="118">
        <v>0</v>
      </c>
      <c r="K293" s="118">
        <v>3.46</v>
      </c>
      <c r="L293" s="123">
        <f t="shared" si="5"/>
        <v>3.46</v>
      </c>
      <c r="M293" s="122"/>
    </row>
    <row r="294" spans="1:13">
      <c r="A294" s="118" t="s">
        <v>20</v>
      </c>
      <c r="B294" s="118" t="s">
        <v>1336</v>
      </c>
      <c r="C294" s="118" t="s">
        <v>1337</v>
      </c>
      <c r="D294" s="118" t="s">
        <v>1476</v>
      </c>
      <c r="E294" s="118" t="s">
        <v>35</v>
      </c>
      <c r="F294" s="118" t="s">
        <v>65</v>
      </c>
      <c r="G294" s="118" t="s">
        <v>66</v>
      </c>
      <c r="H294" s="118">
        <v>1</v>
      </c>
      <c r="I294" s="118">
        <v>15.5</v>
      </c>
      <c r="J294" s="118">
        <v>0</v>
      </c>
      <c r="K294" s="118">
        <v>15.5</v>
      </c>
      <c r="L294" s="123">
        <f t="shared" si="5"/>
        <v>15.5</v>
      </c>
      <c r="M294" s="122"/>
    </row>
    <row r="295" spans="1:13">
      <c r="A295" s="118" t="s">
        <v>20</v>
      </c>
      <c r="B295" s="118" t="s">
        <v>1336</v>
      </c>
      <c r="C295" s="118" t="s">
        <v>1337</v>
      </c>
      <c r="D295" s="118" t="s">
        <v>1660</v>
      </c>
      <c r="E295" s="118" t="s">
        <v>35</v>
      </c>
      <c r="F295" s="118" t="s">
        <v>45</v>
      </c>
      <c r="G295" s="118" t="s">
        <v>46</v>
      </c>
      <c r="H295" s="118">
        <v>1</v>
      </c>
      <c r="I295" s="118">
        <v>1.1000000000000001</v>
      </c>
      <c r="J295" s="118">
        <v>0</v>
      </c>
      <c r="K295" s="118">
        <v>1.1000000000000001</v>
      </c>
      <c r="L295" s="123">
        <f t="shared" si="5"/>
        <v>1.1000000000000001</v>
      </c>
      <c r="M295" s="122"/>
    </row>
    <row r="296" spans="1:13">
      <c r="A296" s="118" t="s">
        <v>20</v>
      </c>
      <c r="B296" s="118" t="s">
        <v>1336</v>
      </c>
      <c r="C296" s="118" t="s">
        <v>1337</v>
      </c>
      <c r="D296" s="118" t="s">
        <v>1660</v>
      </c>
      <c r="E296" s="118" t="s">
        <v>35</v>
      </c>
      <c r="F296" s="118" t="s">
        <v>49</v>
      </c>
      <c r="G296" s="118" t="s">
        <v>50</v>
      </c>
      <c r="H296" s="118">
        <v>1</v>
      </c>
      <c r="I296" s="118">
        <v>37.450000000000003</v>
      </c>
      <c r="J296" s="118">
        <v>14</v>
      </c>
      <c r="K296" s="118">
        <v>51.45</v>
      </c>
      <c r="L296" s="123">
        <f t="shared" si="5"/>
        <v>51.45</v>
      </c>
      <c r="M296" s="122"/>
    </row>
    <row r="297" spans="1:13">
      <c r="A297" s="118" t="s">
        <v>20</v>
      </c>
      <c r="B297" s="118" t="s">
        <v>1336</v>
      </c>
      <c r="C297" s="118" t="s">
        <v>1337</v>
      </c>
      <c r="D297" s="118" t="s">
        <v>1660</v>
      </c>
      <c r="E297" s="118" t="s">
        <v>35</v>
      </c>
      <c r="F297" s="118" t="s">
        <v>1255</v>
      </c>
      <c r="G297" s="118" t="s">
        <v>1256</v>
      </c>
      <c r="H297" s="118">
        <v>1</v>
      </c>
      <c r="I297" s="118">
        <v>11.9</v>
      </c>
      <c r="J297" s="118">
        <v>0</v>
      </c>
      <c r="K297" s="118">
        <v>11.9</v>
      </c>
      <c r="L297" s="123">
        <f t="shared" si="5"/>
        <v>11.9</v>
      </c>
      <c r="M297" s="122"/>
    </row>
    <row r="298" spans="1:13">
      <c r="A298" s="118" t="s">
        <v>22</v>
      </c>
      <c r="B298" s="118" t="s">
        <v>921</v>
      </c>
      <c r="C298" s="118" t="s">
        <v>922</v>
      </c>
      <c r="D298" s="118" t="s">
        <v>1660</v>
      </c>
      <c r="E298" s="118" t="s">
        <v>33</v>
      </c>
      <c r="F298" s="118" t="s">
        <v>34</v>
      </c>
      <c r="G298" s="118"/>
      <c r="H298" s="118">
        <v>2</v>
      </c>
      <c r="I298" s="118">
        <v>29.48</v>
      </c>
      <c r="J298" s="118">
        <v>0</v>
      </c>
      <c r="K298" s="118">
        <v>29.48</v>
      </c>
      <c r="L298" s="123">
        <f t="shared" si="5"/>
        <v>29.48</v>
      </c>
      <c r="M298" s="122"/>
    </row>
    <row r="299" spans="1:13">
      <c r="A299" s="118" t="s">
        <v>22</v>
      </c>
      <c r="B299" s="118" t="s">
        <v>921</v>
      </c>
      <c r="C299" s="118" t="s">
        <v>922</v>
      </c>
      <c r="D299" s="118" t="s">
        <v>1660</v>
      </c>
      <c r="E299" s="118" t="s">
        <v>35</v>
      </c>
      <c r="F299" s="118" t="s">
        <v>537</v>
      </c>
      <c r="G299" s="118" t="s">
        <v>538</v>
      </c>
      <c r="H299" s="118">
        <v>1</v>
      </c>
      <c r="I299" s="118">
        <v>4.21</v>
      </c>
      <c r="J299" s="118">
        <v>0</v>
      </c>
      <c r="K299" s="118">
        <v>4.21</v>
      </c>
      <c r="L299" s="123">
        <f t="shared" si="5"/>
        <v>4.21</v>
      </c>
      <c r="M299" s="122"/>
    </row>
    <row r="300" spans="1:13">
      <c r="A300" s="118" t="s">
        <v>22</v>
      </c>
      <c r="B300" s="118" t="s">
        <v>146</v>
      </c>
      <c r="C300" s="118" t="s">
        <v>147</v>
      </c>
      <c r="D300" s="118" t="s">
        <v>1476</v>
      </c>
      <c r="E300" s="118" t="s">
        <v>35</v>
      </c>
      <c r="F300" s="118" t="s">
        <v>539</v>
      </c>
      <c r="G300" s="118" t="s">
        <v>1938</v>
      </c>
      <c r="H300" s="118">
        <v>5</v>
      </c>
      <c r="I300" s="118">
        <v>105</v>
      </c>
      <c r="J300" s="118">
        <v>0</v>
      </c>
      <c r="K300" s="118">
        <v>105</v>
      </c>
      <c r="L300" s="123">
        <f t="shared" si="5"/>
        <v>105</v>
      </c>
      <c r="M300" s="122"/>
    </row>
    <row r="301" spans="1:13">
      <c r="A301" s="118" t="s">
        <v>22</v>
      </c>
      <c r="B301" s="118" t="s">
        <v>146</v>
      </c>
      <c r="C301" s="118" t="s">
        <v>147</v>
      </c>
      <c r="D301" s="118" t="s">
        <v>1476</v>
      </c>
      <c r="E301" s="118" t="s">
        <v>35</v>
      </c>
      <c r="F301" s="118" t="s">
        <v>540</v>
      </c>
      <c r="G301" s="118" t="s">
        <v>541</v>
      </c>
      <c r="H301" s="118">
        <v>5</v>
      </c>
      <c r="I301" s="118">
        <v>124.45</v>
      </c>
      <c r="J301" s="118">
        <v>0</v>
      </c>
      <c r="K301" s="118">
        <v>124.45</v>
      </c>
      <c r="L301" s="123">
        <f t="shared" si="5"/>
        <v>124.45</v>
      </c>
      <c r="M301" s="122"/>
    </row>
    <row r="302" spans="1:13">
      <c r="A302" s="118" t="s">
        <v>22</v>
      </c>
      <c r="B302" s="118" t="s">
        <v>146</v>
      </c>
      <c r="C302" s="118" t="s">
        <v>147</v>
      </c>
      <c r="D302" s="118" t="s">
        <v>1476</v>
      </c>
      <c r="E302" s="118" t="s">
        <v>35</v>
      </c>
      <c r="F302" s="118" t="s">
        <v>542</v>
      </c>
      <c r="G302" s="118" t="s">
        <v>543</v>
      </c>
      <c r="H302" s="118">
        <v>5</v>
      </c>
      <c r="I302" s="118">
        <v>45.8</v>
      </c>
      <c r="J302" s="118">
        <v>0</v>
      </c>
      <c r="K302" s="118">
        <v>45.8</v>
      </c>
      <c r="L302" s="123">
        <f t="shared" si="5"/>
        <v>45.8</v>
      </c>
      <c r="M302" s="122"/>
    </row>
    <row r="303" spans="1:13">
      <c r="A303" s="118" t="s">
        <v>22</v>
      </c>
      <c r="B303" s="118" t="s">
        <v>146</v>
      </c>
      <c r="C303" s="118" t="s">
        <v>147</v>
      </c>
      <c r="D303" s="118" t="s">
        <v>1660</v>
      </c>
      <c r="E303" s="118" t="s">
        <v>35</v>
      </c>
      <c r="F303" s="118" t="s">
        <v>987</v>
      </c>
      <c r="G303" s="118" t="s">
        <v>988</v>
      </c>
      <c r="H303" s="118">
        <v>1</v>
      </c>
      <c r="I303" s="118">
        <v>14.78</v>
      </c>
      <c r="J303" s="118">
        <v>0</v>
      </c>
      <c r="K303" s="118">
        <v>14.78</v>
      </c>
      <c r="L303" s="123">
        <f t="shared" si="5"/>
        <v>14.78</v>
      </c>
      <c r="M303" s="122"/>
    </row>
    <row r="304" spans="1:13">
      <c r="A304" s="118" t="s">
        <v>22</v>
      </c>
      <c r="B304" s="118" t="s">
        <v>146</v>
      </c>
      <c r="C304" s="118" t="s">
        <v>147</v>
      </c>
      <c r="D304" s="118" t="s">
        <v>1476</v>
      </c>
      <c r="E304" s="118" t="s">
        <v>33</v>
      </c>
      <c r="F304" s="118" t="s">
        <v>34</v>
      </c>
      <c r="G304" s="118"/>
      <c r="H304" s="118">
        <v>1</v>
      </c>
      <c r="I304" s="118">
        <v>17.489999999999998</v>
      </c>
      <c r="J304" s="118">
        <v>20</v>
      </c>
      <c r="K304" s="118">
        <v>37.49</v>
      </c>
      <c r="L304" s="123">
        <f t="shared" si="5"/>
        <v>37.49</v>
      </c>
      <c r="M304" s="122"/>
    </row>
    <row r="305" spans="1:13">
      <c r="A305" s="118" t="s">
        <v>22</v>
      </c>
      <c r="B305" s="118" t="s">
        <v>146</v>
      </c>
      <c r="C305" s="118" t="s">
        <v>147</v>
      </c>
      <c r="D305" s="118" t="s">
        <v>1660</v>
      </c>
      <c r="E305" s="118" t="s">
        <v>33</v>
      </c>
      <c r="F305" s="118" t="s">
        <v>34</v>
      </c>
      <c r="G305" s="118"/>
      <c r="H305" s="118">
        <v>16</v>
      </c>
      <c r="I305" s="118">
        <v>280.13</v>
      </c>
      <c r="J305" s="118">
        <v>24</v>
      </c>
      <c r="K305" s="118">
        <v>304.13</v>
      </c>
      <c r="L305" s="123">
        <f t="shared" si="5"/>
        <v>304.13</v>
      </c>
      <c r="M305" s="122"/>
    </row>
    <row r="306" spans="1:13">
      <c r="A306" s="118" t="s">
        <v>22</v>
      </c>
      <c r="B306" s="118" t="s">
        <v>146</v>
      </c>
      <c r="C306" s="118" t="s">
        <v>147</v>
      </c>
      <c r="D306" s="118" t="s">
        <v>1660</v>
      </c>
      <c r="E306" s="118" t="s">
        <v>33</v>
      </c>
      <c r="F306" s="118" t="s">
        <v>34</v>
      </c>
      <c r="G306" s="118"/>
      <c r="H306" s="118">
        <v>2</v>
      </c>
      <c r="I306" s="118">
        <v>54.94</v>
      </c>
      <c r="J306" s="118">
        <v>0</v>
      </c>
      <c r="K306" s="118">
        <v>54.94</v>
      </c>
      <c r="L306" s="123">
        <f t="shared" si="5"/>
        <v>54.94</v>
      </c>
      <c r="M306" s="122"/>
    </row>
    <row r="307" spans="1:13">
      <c r="A307" s="118" t="s">
        <v>22</v>
      </c>
      <c r="B307" s="118" t="s">
        <v>146</v>
      </c>
      <c r="C307" s="118" t="s">
        <v>147</v>
      </c>
      <c r="D307" s="118" t="s">
        <v>1660</v>
      </c>
      <c r="E307" s="118" t="s">
        <v>35</v>
      </c>
      <c r="F307" s="118" t="s">
        <v>54</v>
      </c>
      <c r="G307" s="118" t="s">
        <v>55</v>
      </c>
      <c r="H307" s="118">
        <v>2</v>
      </c>
      <c r="I307" s="118">
        <v>19.28</v>
      </c>
      <c r="J307" s="118">
        <v>0</v>
      </c>
      <c r="K307" s="118">
        <v>19.28</v>
      </c>
      <c r="L307" s="123">
        <f t="shared" si="5"/>
        <v>19.28</v>
      </c>
      <c r="M307" s="122"/>
    </row>
    <row r="308" spans="1:13">
      <c r="A308" s="118" t="s">
        <v>22</v>
      </c>
      <c r="B308" s="118" t="s">
        <v>146</v>
      </c>
      <c r="C308" s="118" t="s">
        <v>147</v>
      </c>
      <c r="D308" s="118" t="s">
        <v>1660</v>
      </c>
      <c r="E308" s="118" t="s">
        <v>35</v>
      </c>
      <c r="F308" s="118" t="s">
        <v>951</v>
      </c>
      <c r="G308" s="118" t="s">
        <v>952</v>
      </c>
      <c r="H308" s="118">
        <v>1</v>
      </c>
      <c r="I308" s="118">
        <v>8.19</v>
      </c>
      <c r="J308" s="118">
        <v>0</v>
      </c>
      <c r="K308" s="118">
        <v>8.19</v>
      </c>
      <c r="L308" s="123">
        <f t="shared" si="5"/>
        <v>8.19</v>
      </c>
      <c r="M308" s="122"/>
    </row>
    <row r="309" spans="1:13">
      <c r="A309" s="118" t="s">
        <v>22</v>
      </c>
      <c r="B309" s="118" t="s">
        <v>146</v>
      </c>
      <c r="C309" s="118" t="s">
        <v>147</v>
      </c>
      <c r="D309" s="118" t="s">
        <v>1660</v>
      </c>
      <c r="E309" s="118" t="s">
        <v>35</v>
      </c>
      <c r="F309" s="118" t="s">
        <v>70</v>
      </c>
      <c r="G309" s="118" t="s">
        <v>71</v>
      </c>
      <c r="H309" s="118">
        <v>1</v>
      </c>
      <c r="I309" s="118">
        <v>11.59</v>
      </c>
      <c r="J309" s="118">
        <v>0</v>
      </c>
      <c r="K309" s="118">
        <v>11.59</v>
      </c>
      <c r="L309" s="123">
        <f t="shared" si="5"/>
        <v>11.59</v>
      </c>
      <c r="M309" s="122"/>
    </row>
    <row r="310" spans="1:13">
      <c r="A310" s="118" t="s">
        <v>22</v>
      </c>
      <c r="B310" s="118" t="s">
        <v>146</v>
      </c>
      <c r="C310" s="118" t="s">
        <v>147</v>
      </c>
      <c r="D310" s="118" t="s">
        <v>1660</v>
      </c>
      <c r="E310" s="118" t="s">
        <v>35</v>
      </c>
      <c r="F310" s="118" t="s">
        <v>631</v>
      </c>
      <c r="G310" s="118" t="s">
        <v>632</v>
      </c>
      <c r="H310" s="118">
        <v>1</v>
      </c>
      <c r="I310" s="118">
        <v>3.07</v>
      </c>
      <c r="J310" s="118">
        <v>0</v>
      </c>
      <c r="K310" s="118">
        <v>3.07</v>
      </c>
      <c r="L310" s="123">
        <f t="shared" si="5"/>
        <v>3.07</v>
      </c>
      <c r="M310" s="122"/>
    </row>
    <row r="311" spans="1:13">
      <c r="A311" s="118" t="s">
        <v>22</v>
      </c>
      <c r="B311" s="118" t="s">
        <v>146</v>
      </c>
      <c r="C311" s="118" t="s">
        <v>147</v>
      </c>
      <c r="D311" s="118" t="s">
        <v>1660</v>
      </c>
      <c r="E311" s="118" t="s">
        <v>35</v>
      </c>
      <c r="F311" s="118" t="s">
        <v>623</v>
      </c>
      <c r="G311" s="118" t="s">
        <v>624</v>
      </c>
      <c r="H311" s="118">
        <v>1</v>
      </c>
      <c r="I311" s="118">
        <v>9.48</v>
      </c>
      <c r="J311" s="118">
        <v>0</v>
      </c>
      <c r="K311" s="118">
        <v>9.48</v>
      </c>
      <c r="L311" s="123">
        <f t="shared" si="5"/>
        <v>9.48</v>
      </c>
      <c r="M311" s="122"/>
    </row>
    <row r="312" spans="1:13">
      <c r="A312" s="118" t="s">
        <v>22</v>
      </c>
      <c r="B312" s="118" t="s">
        <v>146</v>
      </c>
      <c r="C312" s="118" t="s">
        <v>147</v>
      </c>
      <c r="D312" s="118" t="s">
        <v>1660</v>
      </c>
      <c r="E312" s="118" t="s">
        <v>35</v>
      </c>
      <c r="F312" s="118" t="s">
        <v>559</v>
      </c>
      <c r="G312" s="118" t="s">
        <v>560</v>
      </c>
      <c r="H312" s="118">
        <v>1</v>
      </c>
      <c r="I312" s="118">
        <v>6.18</v>
      </c>
      <c r="J312" s="118">
        <v>0</v>
      </c>
      <c r="K312" s="118">
        <v>6.18</v>
      </c>
      <c r="L312" s="123">
        <f t="shared" si="5"/>
        <v>6.18</v>
      </c>
      <c r="M312" s="122"/>
    </row>
    <row r="313" spans="1:13">
      <c r="A313" s="118" t="s">
        <v>22</v>
      </c>
      <c r="B313" s="118" t="s">
        <v>146</v>
      </c>
      <c r="C313" s="118" t="s">
        <v>147</v>
      </c>
      <c r="D313" s="118" t="s">
        <v>1660</v>
      </c>
      <c r="E313" s="118" t="s">
        <v>35</v>
      </c>
      <c r="F313" s="118" t="s">
        <v>561</v>
      </c>
      <c r="G313" s="118" t="s">
        <v>562</v>
      </c>
      <c r="H313" s="118">
        <v>1</v>
      </c>
      <c r="I313" s="118">
        <v>7.62</v>
      </c>
      <c r="J313" s="118">
        <v>0</v>
      </c>
      <c r="K313" s="118">
        <v>7.62</v>
      </c>
      <c r="L313" s="123">
        <f t="shared" si="5"/>
        <v>7.62</v>
      </c>
      <c r="M313" s="122"/>
    </row>
    <row r="314" spans="1:13">
      <c r="A314" s="118" t="s">
        <v>22</v>
      </c>
      <c r="B314" s="118" t="s">
        <v>146</v>
      </c>
      <c r="C314" s="118" t="s">
        <v>147</v>
      </c>
      <c r="D314" s="118" t="s">
        <v>1660</v>
      </c>
      <c r="E314" s="118" t="s">
        <v>35</v>
      </c>
      <c r="F314" s="118" t="s">
        <v>100</v>
      </c>
      <c r="G314" s="118" t="s">
        <v>101</v>
      </c>
      <c r="H314" s="118">
        <v>3</v>
      </c>
      <c r="I314" s="118">
        <v>6.54</v>
      </c>
      <c r="J314" s="118">
        <v>0</v>
      </c>
      <c r="K314" s="118">
        <v>6.54</v>
      </c>
      <c r="L314" s="123">
        <f t="shared" si="5"/>
        <v>6.54</v>
      </c>
      <c r="M314" s="122"/>
    </row>
    <row r="315" spans="1:13">
      <c r="A315" s="118" t="s">
        <v>22</v>
      </c>
      <c r="B315" s="118" t="s">
        <v>146</v>
      </c>
      <c r="C315" s="118" t="s">
        <v>147</v>
      </c>
      <c r="D315" s="118" t="s">
        <v>1660</v>
      </c>
      <c r="E315" s="118" t="s">
        <v>35</v>
      </c>
      <c r="F315" s="118" t="s">
        <v>92</v>
      </c>
      <c r="G315" s="118" t="s">
        <v>93</v>
      </c>
      <c r="H315" s="118">
        <v>3</v>
      </c>
      <c r="I315" s="118">
        <v>11.43</v>
      </c>
      <c r="J315" s="118">
        <v>0</v>
      </c>
      <c r="K315" s="118">
        <v>11.43</v>
      </c>
      <c r="L315" s="123">
        <f t="shared" si="5"/>
        <v>11.43</v>
      </c>
      <c r="M315" s="122"/>
    </row>
    <row r="316" spans="1:13">
      <c r="A316" s="118" t="s">
        <v>22</v>
      </c>
      <c r="B316" s="118" t="s">
        <v>146</v>
      </c>
      <c r="C316" s="118" t="s">
        <v>147</v>
      </c>
      <c r="D316" s="118" t="s">
        <v>1660</v>
      </c>
      <c r="E316" s="118" t="s">
        <v>35</v>
      </c>
      <c r="F316" s="118" t="s">
        <v>36</v>
      </c>
      <c r="G316" s="118" t="s">
        <v>653</v>
      </c>
      <c r="H316" s="118">
        <v>2</v>
      </c>
      <c r="I316" s="118">
        <v>5.2</v>
      </c>
      <c r="J316" s="118">
        <v>0</v>
      </c>
      <c r="K316" s="118">
        <v>5.2</v>
      </c>
      <c r="L316" s="123">
        <f t="shared" si="5"/>
        <v>5.2</v>
      </c>
      <c r="M316" s="122"/>
    </row>
    <row r="317" spans="1:13">
      <c r="A317" s="118" t="s">
        <v>22</v>
      </c>
      <c r="B317" s="118" t="s">
        <v>146</v>
      </c>
      <c r="C317" s="118" t="s">
        <v>147</v>
      </c>
      <c r="D317" s="118" t="s">
        <v>1660</v>
      </c>
      <c r="E317" s="118" t="s">
        <v>35</v>
      </c>
      <c r="F317" s="118" t="s">
        <v>94</v>
      </c>
      <c r="G317" s="118" t="s">
        <v>654</v>
      </c>
      <c r="H317" s="118">
        <v>1</v>
      </c>
      <c r="I317" s="118">
        <v>2.6</v>
      </c>
      <c r="J317" s="118">
        <v>0</v>
      </c>
      <c r="K317" s="118">
        <v>2.6</v>
      </c>
      <c r="L317" s="123">
        <f t="shared" si="5"/>
        <v>2.6</v>
      </c>
      <c r="M317" s="122"/>
    </row>
    <row r="318" spans="1:13">
      <c r="A318" s="118" t="s">
        <v>22</v>
      </c>
      <c r="B318" s="118" t="s">
        <v>146</v>
      </c>
      <c r="C318" s="118" t="s">
        <v>147</v>
      </c>
      <c r="D318" s="118" t="s">
        <v>1660</v>
      </c>
      <c r="E318" s="118" t="s">
        <v>35</v>
      </c>
      <c r="F318" s="118" t="s">
        <v>37</v>
      </c>
      <c r="G318" s="118" t="s">
        <v>655</v>
      </c>
      <c r="H318" s="118">
        <v>2</v>
      </c>
      <c r="I318" s="118">
        <v>11.1</v>
      </c>
      <c r="J318" s="118">
        <v>0</v>
      </c>
      <c r="K318" s="118">
        <v>11.1</v>
      </c>
      <c r="L318" s="123">
        <f t="shared" si="5"/>
        <v>11.1</v>
      </c>
      <c r="M318" s="122"/>
    </row>
    <row r="319" spans="1:13">
      <c r="A319" s="118" t="s">
        <v>22</v>
      </c>
      <c r="B319" s="118" t="s">
        <v>146</v>
      </c>
      <c r="C319" s="118" t="s">
        <v>147</v>
      </c>
      <c r="D319" s="118" t="s">
        <v>1660</v>
      </c>
      <c r="E319" s="118" t="s">
        <v>35</v>
      </c>
      <c r="F319" s="118" t="s">
        <v>571</v>
      </c>
      <c r="G319" s="118" t="s">
        <v>572</v>
      </c>
      <c r="H319" s="118">
        <v>1</v>
      </c>
      <c r="I319" s="118">
        <v>4.6100000000000003</v>
      </c>
      <c r="J319" s="118">
        <v>0</v>
      </c>
      <c r="K319" s="118">
        <v>4.6100000000000003</v>
      </c>
      <c r="L319" s="123">
        <f t="shared" si="5"/>
        <v>4.6100000000000003</v>
      </c>
      <c r="M319" s="122"/>
    </row>
    <row r="320" spans="1:13">
      <c r="A320" s="118" t="s">
        <v>22</v>
      </c>
      <c r="B320" s="118" t="s">
        <v>146</v>
      </c>
      <c r="C320" s="118" t="s">
        <v>147</v>
      </c>
      <c r="D320" s="118" t="s">
        <v>1660</v>
      </c>
      <c r="E320" s="118" t="s">
        <v>35</v>
      </c>
      <c r="F320" s="118" t="s">
        <v>98</v>
      </c>
      <c r="G320" s="118" t="s">
        <v>657</v>
      </c>
      <c r="H320" s="118">
        <v>1</v>
      </c>
      <c r="I320" s="118">
        <v>6.18</v>
      </c>
      <c r="J320" s="118">
        <v>0</v>
      </c>
      <c r="K320" s="118">
        <v>6.18</v>
      </c>
      <c r="L320" s="123">
        <f t="shared" si="5"/>
        <v>6.18</v>
      </c>
      <c r="M320" s="122"/>
    </row>
    <row r="321" spans="1:13">
      <c r="A321" s="118" t="s">
        <v>22</v>
      </c>
      <c r="B321" s="118" t="s">
        <v>146</v>
      </c>
      <c r="C321" s="118" t="s">
        <v>147</v>
      </c>
      <c r="D321" s="118" t="s">
        <v>1660</v>
      </c>
      <c r="E321" s="118" t="s">
        <v>35</v>
      </c>
      <c r="F321" s="118" t="s">
        <v>38</v>
      </c>
      <c r="G321" s="118" t="s">
        <v>39</v>
      </c>
      <c r="H321" s="118">
        <v>2</v>
      </c>
      <c r="I321" s="118">
        <v>6.54</v>
      </c>
      <c r="J321" s="118">
        <v>0</v>
      </c>
      <c r="K321" s="118">
        <v>6.54</v>
      </c>
      <c r="L321" s="123">
        <f t="shared" si="5"/>
        <v>6.54</v>
      </c>
      <c r="M321" s="122"/>
    </row>
    <row r="322" spans="1:13">
      <c r="A322" s="118" t="s">
        <v>22</v>
      </c>
      <c r="B322" s="118" t="s">
        <v>146</v>
      </c>
      <c r="C322" s="118" t="s">
        <v>147</v>
      </c>
      <c r="D322" s="118" t="s">
        <v>1660</v>
      </c>
      <c r="E322" s="118" t="s">
        <v>35</v>
      </c>
      <c r="F322" s="118" t="s">
        <v>40</v>
      </c>
      <c r="G322" s="118" t="s">
        <v>41</v>
      </c>
      <c r="H322" s="118">
        <v>2</v>
      </c>
      <c r="I322" s="118">
        <v>15.3</v>
      </c>
      <c r="J322" s="118">
        <v>0</v>
      </c>
      <c r="K322" s="118">
        <v>15.3</v>
      </c>
      <c r="L322" s="123">
        <f t="shared" si="5"/>
        <v>15.3</v>
      </c>
      <c r="M322" s="122"/>
    </row>
    <row r="323" spans="1:13">
      <c r="A323" s="118" t="s">
        <v>22</v>
      </c>
      <c r="B323" s="118" t="s">
        <v>146</v>
      </c>
      <c r="C323" s="118" t="s">
        <v>147</v>
      </c>
      <c r="D323" s="118" t="s">
        <v>1660</v>
      </c>
      <c r="E323" s="118" t="s">
        <v>35</v>
      </c>
      <c r="F323" s="118" t="s">
        <v>99</v>
      </c>
      <c r="G323" s="118" t="s">
        <v>658</v>
      </c>
      <c r="H323" s="118">
        <v>2</v>
      </c>
      <c r="I323" s="118">
        <v>12.58</v>
      </c>
      <c r="J323" s="118">
        <v>0</v>
      </c>
      <c r="K323" s="118">
        <v>12.58</v>
      </c>
      <c r="L323" s="123">
        <f t="shared" si="5"/>
        <v>12.58</v>
      </c>
      <c r="M323" s="122"/>
    </row>
    <row r="324" spans="1:13">
      <c r="A324" s="118" t="s">
        <v>22</v>
      </c>
      <c r="B324" s="118" t="s">
        <v>146</v>
      </c>
      <c r="C324" s="118" t="s">
        <v>147</v>
      </c>
      <c r="D324" s="118" t="s">
        <v>1660</v>
      </c>
      <c r="E324" s="118" t="s">
        <v>35</v>
      </c>
      <c r="F324" s="118" t="s">
        <v>42</v>
      </c>
      <c r="G324" s="118" t="s">
        <v>43</v>
      </c>
      <c r="H324" s="118">
        <v>2</v>
      </c>
      <c r="I324" s="118">
        <v>4.78</v>
      </c>
      <c r="J324" s="118">
        <v>0</v>
      </c>
      <c r="K324" s="118">
        <v>4.78</v>
      </c>
      <c r="L324" s="123">
        <f t="shared" si="5"/>
        <v>4.78</v>
      </c>
      <c r="M324" s="122"/>
    </row>
    <row r="325" spans="1:13">
      <c r="A325" s="118" t="s">
        <v>22</v>
      </c>
      <c r="B325" s="118" t="s">
        <v>146</v>
      </c>
      <c r="C325" s="118" t="s">
        <v>147</v>
      </c>
      <c r="D325" s="118" t="s">
        <v>1660</v>
      </c>
      <c r="E325" s="118" t="s">
        <v>35</v>
      </c>
      <c r="F325" s="118" t="s">
        <v>58</v>
      </c>
      <c r="G325" s="118" t="s">
        <v>1158</v>
      </c>
      <c r="H325" s="118">
        <v>4</v>
      </c>
      <c r="I325" s="118">
        <v>38.96</v>
      </c>
      <c r="J325" s="118">
        <v>0</v>
      </c>
      <c r="K325" s="118">
        <v>38.96</v>
      </c>
      <c r="L325" s="123">
        <f t="shared" ref="L325:L388" si="6">K325</f>
        <v>38.96</v>
      </c>
      <c r="M325" s="122"/>
    </row>
    <row r="326" spans="1:13">
      <c r="A326" s="118" t="s">
        <v>22</v>
      </c>
      <c r="B326" s="118" t="s">
        <v>146</v>
      </c>
      <c r="C326" s="118" t="s">
        <v>147</v>
      </c>
      <c r="D326" s="118" t="s">
        <v>1660</v>
      </c>
      <c r="E326" s="118" t="s">
        <v>35</v>
      </c>
      <c r="F326" s="118" t="s">
        <v>1619</v>
      </c>
      <c r="G326" s="118" t="s">
        <v>1620</v>
      </c>
      <c r="H326" s="118">
        <v>1</v>
      </c>
      <c r="I326" s="118">
        <v>7.2</v>
      </c>
      <c r="J326" s="118">
        <v>0</v>
      </c>
      <c r="K326" s="118">
        <v>7.2</v>
      </c>
      <c r="L326" s="123">
        <f t="shared" si="6"/>
        <v>7.2</v>
      </c>
      <c r="M326" s="122"/>
    </row>
    <row r="327" spans="1:13">
      <c r="A327" s="118" t="s">
        <v>22</v>
      </c>
      <c r="B327" s="118" t="s">
        <v>146</v>
      </c>
      <c r="C327" s="118" t="s">
        <v>147</v>
      </c>
      <c r="D327" s="118" t="s">
        <v>1660</v>
      </c>
      <c r="E327" s="118" t="s">
        <v>35</v>
      </c>
      <c r="F327" s="118" t="s">
        <v>1939</v>
      </c>
      <c r="G327" s="118" t="s">
        <v>1940</v>
      </c>
      <c r="H327" s="118">
        <v>2</v>
      </c>
      <c r="I327" s="118">
        <v>23.38</v>
      </c>
      <c r="J327" s="118">
        <v>0</v>
      </c>
      <c r="K327" s="118">
        <v>23.38</v>
      </c>
      <c r="L327" s="123">
        <f t="shared" si="6"/>
        <v>23.38</v>
      </c>
      <c r="M327" s="122"/>
    </row>
    <row r="328" spans="1:13">
      <c r="A328" s="118" t="s">
        <v>22</v>
      </c>
      <c r="B328" s="118" t="s">
        <v>146</v>
      </c>
      <c r="C328" s="118" t="s">
        <v>147</v>
      </c>
      <c r="D328" s="118" t="s">
        <v>1660</v>
      </c>
      <c r="E328" s="118" t="s">
        <v>35</v>
      </c>
      <c r="F328" s="118" t="s">
        <v>400</v>
      </c>
      <c r="G328" s="118" t="s">
        <v>401</v>
      </c>
      <c r="H328" s="118">
        <v>1</v>
      </c>
      <c r="I328" s="118">
        <v>7.4</v>
      </c>
      <c r="J328" s="118">
        <v>0</v>
      </c>
      <c r="K328" s="118">
        <v>7.4</v>
      </c>
      <c r="L328" s="123">
        <f t="shared" si="6"/>
        <v>7.4</v>
      </c>
      <c r="M328" s="122"/>
    </row>
    <row r="329" spans="1:13">
      <c r="A329" s="118" t="s">
        <v>22</v>
      </c>
      <c r="B329" s="118" t="s">
        <v>146</v>
      </c>
      <c r="C329" s="118" t="s">
        <v>147</v>
      </c>
      <c r="D329" s="118" t="s">
        <v>1660</v>
      </c>
      <c r="E329" s="118" t="s">
        <v>35</v>
      </c>
      <c r="F329" s="118" t="s">
        <v>59</v>
      </c>
      <c r="G329" s="118" t="s">
        <v>60</v>
      </c>
      <c r="H329" s="118">
        <v>1</v>
      </c>
      <c r="I329" s="118">
        <v>9.52</v>
      </c>
      <c r="J329" s="118">
        <v>0</v>
      </c>
      <c r="K329" s="118">
        <v>9.52</v>
      </c>
      <c r="L329" s="123">
        <f t="shared" si="6"/>
        <v>9.52</v>
      </c>
      <c r="M329" s="122"/>
    </row>
    <row r="330" spans="1:13">
      <c r="A330" s="118" t="s">
        <v>22</v>
      </c>
      <c r="B330" s="118" t="s">
        <v>146</v>
      </c>
      <c r="C330" s="118" t="s">
        <v>147</v>
      </c>
      <c r="D330" s="118" t="s">
        <v>1660</v>
      </c>
      <c r="E330" s="118" t="s">
        <v>35</v>
      </c>
      <c r="F330" s="118" t="s">
        <v>61</v>
      </c>
      <c r="G330" s="118" t="s">
        <v>62</v>
      </c>
      <c r="H330" s="118">
        <v>1</v>
      </c>
      <c r="I330" s="118">
        <v>16.46</v>
      </c>
      <c r="J330" s="118">
        <v>0</v>
      </c>
      <c r="K330" s="118">
        <v>16.46</v>
      </c>
      <c r="L330" s="123">
        <f t="shared" si="6"/>
        <v>16.46</v>
      </c>
      <c r="M330" s="122"/>
    </row>
    <row r="331" spans="1:13">
      <c r="A331" s="118" t="s">
        <v>22</v>
      </c>
      <c r="B331" s="118" t="s">
        <v>146</v>
      </c>
      <c r="C331" s="118" t="s">
        <v>147</v>
      </c>
      <c r="D331" s="118" t="s">
        <v>1660</v>
      </c>
      <c r="E331" s="118" t="s">
        <v>35</v>
      </c>
      <c r="F331" s="118" t="s">
        <v>1941</v>
      </c>
      <c r="G331" s="118" t="s">
        <v>1942</v>
      </c>
      <c r="H331" s="118">
        <v>1</v>
      </c>
      <c r="I331" s="118">
        <v>12.61</v>
      </c>
      <c r="J331" s="118">
        <v>0</v>
      </c>
      <c r="K331" s="118">
        <v>12.61</v>
      </c>
      <c r="L331" s="123">
        <f t="shared" si="6"/>
        <v>12.61</v>
      </c>
      <c r="M331" s="122"/>
    </row>
    <row r="332" spans="1:13">
      <c r="A332" s="118" t="s">
        <v>22</v>
      </c>
      <c r="B332" s="118" t="s">
        <v>146</v>
      </c>
      <c r="C332" s="118" t="s">
        <v>147</v>
      </c>
      <c r="D332" s="118" t="s">
        <v>1660</v>
      </c>
      <c r="E332" s="118" t="s">
        <v>35</v>
      </c>
      <c r="F332" s="118" t="s">
        <v>1943</v>
      </c>
      <c r="G332" s="118" t="s">
        <v>1944</v>
      </c>
      <c r="H332" s="118">
        <v>1</v>
      </c>
      <c r="I332" s="118">
        <v>91.55</v>
      </c>
      <c r="J332" s="118">
        <v>0</v>
      </c>
      <c r="K332" s="118">
        <v>91.55</v>
      </c>
      <c r="L332" s="123">
        <f t="shared" si="6"/>
        <v>91.55</v>
      </c>
      <c r="M332" s="122"/>
    </row>
    <row r="333" spans="1:13">
      <c r="A333" s="118" t="s">
        <v>22</v>
      </c>
      <c r="B333" s="118" t="s">
        <v>146</v>
      </c>
      <c r="C333" s="118" t="s">
        <v>147</v>
      </c>
      <c r="D333" s="118" t="s">
        <v>1660</v>
      </c>
      <c r="E333" s="118" t="s">
        <v>35</v>
      </c>
      <c r="F333" s="118" t="s">
        <v>1945</v>
      </c>
      <c r="G333" s="118" t="s">
        <v>1946</v>
      </c>
      <c r="H333" s="118">
        <v>4</v>
      </c>
      <c r="I333" s="118">
        <v>90.64</v>
      </c>
      <c r="J333" s="118">
        <v>0</v>
      </c>
      <c r="K333" s="118">
        <v>90.64</v>
      </c>
      <c r="L333" s="123">
        <f t="shared" si="6"/>
        <v>90.64</v>
      </c>
      <c r="M333" s="122"/>
    </row>
    <row r="334" spans="1:13">
      <c r="A334" s="118" t="s">
        <v>22</v>
      </c>
      <c r="B334" s="118" t="s">
        <v>146</v>
      </c>
      <c r="C334" s="118" t="s">
        <v>147</v>
      </c>
      <c r="D334" s="118" t="s">
        <v>1476</v>
      </c>
      <c r="E334" s="118" t="s">
        <v>35</v>
      </c>
      <c r="F334" s="118" t="s">
        <v>539</v>
      </c>
      <c r="G334" s="118" t="s">
        <v>1938</v>
      </c>
      <c r="H334" s="118">
        <v>2</v>
      </c>
      <c r="I334" s="118">
        <v>42</v>
      </c>
      <c r="J334" s="118">
        <v>0</v>
      </c>
      <c r="K334" s="118">
        <v>42</v>
      </c>
      <c r="L334" s="123">
        <f t="shared" si="6"/>
        <v>42</v>
      </c>
      <c r="M334" s="122"/>
    </row>
    <row r="335" spans="1:13">
      <c r="A335" s="118" t="s">
        <v>22</v>
      </c>
      <c r="B335" s="118" t="s">
        <v>146</v>
      </c>
      <c r="C335" s="118" t="s">
        <v>147</v>
      </c>
      <c r="D335" s="118" t="s">
        <v>1476</v>
      </c>
      <c r="E335" s="118" t="s">
        <v>35</v>
      </c>
      <c r="F335" s="118" t="s">
        <v>540</v>
      </c>
      <c r="G335" s="118" t="s">
        <v>541</v>
      </c>
      <c r="H335" s="118">
        <v>2</v>
      </c>
      <c r="I335" s="118">
        <v>49.78</v>
      </c>
      <c r="J335" s="118">
        <v>0</v>
      </c>
      <c r="K335" s="118">
        <v>49.78</v>
      </c>
      <c r="L335" s="123">
        <f t="shared" si="6"/>
        <v>49.78</v>
      </c>
      <c r="M335" s="122"/>
    </row>
    <row r="336" spans="1:13">
      <c r="A336" s="118" t="s">
        <v>22</v>
      </c>
      <c r="B336" s="118" t="s">
        <v>146</v>
      </c>
      <c r="C336" s="118" t="s">
        <v>147</v>
      </c>
      <c r="D336" s="118" t="s">
        <v>1476</v>
      </c>
      <c r="E336" s="118" t="s">
        <v>35</v>
      </c>
      <c r="F336" s="118" t="s">
        <v>542</v>
      </c>
      <c r="G336" s="118" t="s">
        <v>543</v>
      </c>
      <c r="H336" s="118">
        <v>2</v>
      </c>
      <c r="I336" s="118">
        <v>18.32</v>
      </c>
      <c r="J336" s="118">
        <v>0</v>
      </c>
      <c r="K336" s="118">
        <v>18.32</v>
      </c>
      <c r="L336" s="123">
        <f t="shared" si="6"/>
        <v>18.32</v>
      </c>
      <c r="M336" s="122"/>
    </row>
    <row r="337" spans="1:13">
      <c r="A337" s="118" t="s">
        <v>22</v>
      </c>
      <c r="B337" s="118" t="s">
        <v>146</v>
      </c>
      <c r="C337" s="118" t="s">
        <v>147</v>
      </c>
      <c r="D337" s="118" t="s">
        <v>1660</v>
      </c>
      <c r="E337" s="118" t="s">
        <v>35</v>
      </c>
      <c r="F337" s="118" t="s">
        <v>539</v>
      </c>
      <c r="G337" s="118" t="s">
        <v>1938</v>
      </c>
      <c r="H337" s="118">
        <v>2</v>
      </c>
      <c r="I337" s="118">
        <v>42</v>
      </c>
      <c r="J337" s="118">
        <v>0</v>
      </c>
      <c r="K337" s="118">
        <v>42</v>
      </c>
      <c r="L337" s="123">
        <f t="shared" si="6"/>
        <v>42</v>
      </c>
      <c r="M337" s="122"/>
    </row>
    <row r="338" spans="1:13">
      <c r="A338" s="118" t="s">
        <v>22</v>
      </c>
      <c r="B338" s="118" t="s">
        <v>146</v>
      </c>
      <c r="C338" s="118" t="s">
        <v>147</v>
      </c>
      <c r="D338" s="118" t="s">
        <v>1660</v>
      </c>
      <c r="E338" s="118" t="s">
        <v>35</v>
      </c>
      <c r="F338" s="118" t="s">
        <v>540</v>
      </c>
      <c r="G338" s="118" t="s">
        <v>541</v>
      </c>
      <c r="H338" s="118">
        <v>2</v>
      </c>
      <c r="I338" s="118">
        <v>49.78</v>
      </c>
      <c r="J338" s="118">
        <v>7</v>
      </c>
      <c r="K338" s="118">
        <v>56.78</v>
      </c>
      <c r="L338" s="123">
        <f t="shared" si="6"/>
        <v>56.78</v>
      </c>
      <c r="M338" s="122"/>
    </row>
    <row r="339" spans="1:13">
      <c r="A339" s="118" t="s">
        <v>22</v>
      </c>
      <c r="B339" s="118" t="s">
        <v>146</v>
      </c>
      <c r="C339" s="118" t="s">
        <v>147</v>
      </c>
      <c r="D339" s="118" t="s">
        <v>1660</v>
      </c>
      <c r="E339" s="118" t="s">
        <v>35</v>
      </c>
      <c r="F339" s="118" t="s">
        <v>542</v>
      </c>
      <c r="G339" s="118" t="s">
        <v>543</v>
      </c>
      <c r="H339" s="118">
        <v>2</v>
      </c>
      <c r="I339" s="118">
        <v>18.32</v>
      </c>
      <c r="J339" s="118">
        <v>0</v>
      </c>
      <c r="K339" s="118">
        <v>18.32</v>
      </c>
      <c r="L339" s="123">
        <f t="shared" si="6"/>
        <v>18.32</v>
      </c>
      <c r="M339" s="122"/>
    </row>
    <row r="340" spans="1:13">
      <c r="A340" s="118" t="s">
        <v>22</v>
      </c>
      <c r="B340" s="118" t="s">
        <v>146</v>
      </c>
      <c r="C340" s="118" t="s">
        <v>147</v>
      </c>
      <c r="D340" s="118" t="s">
        <v>1660</v>
      </c>
      <c r="E340" s="118" t="s">
        <v>35</v>
      </c>
      <c r="F340" s="118" t="s">
        <v>68</v>
      </c>
      <c r="G340" s="118" t="s">
        <v>69</v>
      </c>
      <c r="H340" s="118">
        <v>5</v>
      </c>
      <c r="I340" s="118">
        <v>9.15</v>
      </c>
      <c r="J340" s="118">
        <v>0</v>
      </c>
      <c r="K340" s="118">
        <v>9.15</v>
      </c>
      <c r="L340" s="123">
        <f t="shared" si="6"/>
        <v>9.15</v>
      </c>
      <c r="M340" s="122"/>
    </row>
    <row r="341" spans="1:13">
      <c r="A341" s="118" t="s">
        <v>22</v>
      </c>
      <c r="B341" s="118" t="s">
        <v>146</v>
      </c>
      <c r="C341" s="118" t="s">
        <v>147</v>
      </c>
      <c r="D341" s="118" t="s">
        <v>1660</v>
      </c>
      <c r="E341" s="118" t="s">
        <v>35</v>
      </c>
      <c r="F341" s="118" t="s">
        <v>82</v>
      </c>
      <c r="G341" s="118" t="s">
        <v>83</v>
      </c>
      <c r="H341" s="118">
        <v>5</v>
      </c>
      <c r="I341" s="118">
        <v>30.3</v>
      </c>
      <c r="J341" s="118">
        <v>0</v>
      </c>
      <c r="K341" s="118">
        <v>30.3</v>
      </c>
      <c r="L341" s="123">
        <f t="shared" si="6"/>
        <v>30.3</v>
      </c>
      <c r="M341" s="122"/>
    </row>
    <row r="342" spans="1:13">
      <c r="A342" s="118" t="s">
        <v>22</v>
      </c>
      <c r="B342" s="118" t="s">
        <v>146</v>
      </c>
      <c r="C342" s="118" t="s">
        <v>147</v>
      </c>
      <c r="D342" s="118" t="s">
        <v>1660</v>
      </c>
      <c r="E342" s="118" t="s">
        <v>35</v>
      </c>
      <c r="F342" s="118" t="s">
        <v>629</v>
      </c>
      <c r="G342" s="118" t="s">
        <v>630</v>
      </c>
      <c r="H342" s="118">
        <v>1</v>
      </c>
      <c r="I342" s="118">
        <v>26.86</v>
      </c>
      <c r="J342" s="118">
        <v>0</v>
      </c>
      <c r="K342" s="118">
        <v>26.86</v>
      </c>
      <c r="L342" s="123">
        <f t="shared" si="6"/>
        <v>26.86</v>
      </c>
      <c r="M342" s="122"/>
    </row>
    <row r="343" spans="1:13">
      <c r="A343" s="118" t="s">
        <v>22</v>
      </c>
      <c r="B343" s="118" t="s">
        <v>146</v>
      </c>
      <c r="C343" s="118" t="s">
        <v>147</v>
      </c>
      <c r="D343" s="118" t="s">
        <v>1660</v>
      </c>
      <c r="E343" s="118" t="s">
        <v>35</v>
      </c>
      <c r="F343" s="118" t="s">
        <v>633</v>
      </c>
      <c r="G343" s="118" t="s">
        <v>634</v>
      </c>
      <c r="H343" s="118">
        <v>1</v>
      </c>
      <c r="I343" s="118">
        <v>30.46</v>
      </c>
      <c r="J343" s="118">
        <v>0</v>
      </c>
      <c r="K343" s="118">
        <v>30.46</v>
      </c>
      <c r="L343" s="123">
        <f t="shared" si="6"/>
        <v>30.46</v>
      </c>
      <c r="M343" s="122"/>
    </row>
    <row r="344" spans="1:13">
      <c r="A344" s="118" t="s">
        <v>22</v>
      </c>
      <c r="B344" s="118" t="s">
        <v>146</v>
      </c>
      <c r="C344" s="118" t="s">
        <v>147</v>
      </c>
      <c r="D344" s="118" t="s">
        <v>1660</v>
      </c>
      <c r="E344" s="118" t="s">
        <v>35</v>
      </c>
      <c r="F344" s="118" t="s">
        <v>84</v>
      </c>
      <c r="G344" s="118" t="s">
        <v>85</v>
      </c>
      <c r="H344" s="118">
        <v>1</v>
      </c>
      <c r="I344" s="118">
        <v>7.59</v>
      </c>
      <c r="J344" s="118">
        <v>0</v>
      </c>
      <c r="K344" s="118">
        <v>7.59</v>
      </c>
      <c r="L344" s="123">
        <f t="shared" si="6"/>
        <v>7.59</v>
      </c>
      <c r="M344" s="122"/>
    </row>
    <row r="345" spans="1:13">
      <c r="A345" s="118" t="s">
        <v>22</v>
      </c>
      <c r="B345" s="118" t="s">
        <v>146</v>
      </c>
      <c r="C345" s="118" t="s">
        <v>147</v>
      </c>
      <c r="D345" s="118" t="s">
        <v>1660</v>
      </c>
      <c r="E345" s="118" t="s">
        <v>35</v>
      </c>
      <c r="F345" s="118" t="s">
        <v>75</v>
      </c>
      <c r="G345" s="118" t="s">
        <v>76</v>
      </c>
      <c r="H345" s="118">
        <v>2</v>
      </c>
      <c r="I345" s="118">
        <v>27.44</v>
      </c>
      <c r="J345" s="118">
        <v>0</v>
      </c>
      <c r="K345" s="118">
        <v>27.44</v>
      </c>
      <c r="L345" s="123">
        <f t="shared" si="6"/>
        <v>27.44</v>
      </c>
      <c r="M345" s="122"/>
    </row>
    <row r="346" spans="1:13">
      <c r="A346" s="118" t="s">
        <v>22</v>
      </c>
      <c r="B346" s="118" t="s">
        <v>146</v>
      </c>
      <c r="C346" s="118" t="s">
        <v>147</v>
      </c>
      <c r="D346" s="118" t="s">
        <v>1660</v>
      </c>
      <c r="E346" s="118" t="s">
        <v>35</v>
      </c>
      <c r="F346" s="118" t="s">
        <v>45</v>
      </c>
      <c r="G346" s="118" t="s">
        <v>46</v>
      </c>
      <c r="H346" s="118">
        <v>22</v>
      </c>
      <c r="I346" s="118">
        <v>24.2</v>
      </c>
      <c r="J346" s="118">
        <v>0</v>
      </c>
      <c r="K346" s="118">
        <v>24.2</v>
      </c>
      <c r="L346" s="123">
        <f t="shared" si="6"/>
        <v>24.2</v>
      </c>
      <c r="M346" s="122"/>
    </row>
    <row r="347" spans="1:13">
      <c r="A347" s="118" t="s">
        <v>22</v>
      </c>
      <c r="B347" s="118" t="s">
        <v>146</v>
      </c>
      <c r="C347" s="118" t="s">
        <v>147</v>
      </c>
      <c r="D347" s="118" t="s">
        <v>1660</v>
      </c>
      <c r="E347" s="118" t="s">
        <v>35</v>
      </c>
      <c r="F347" s="118" t="s">
        <v>1947</v>
      </c>
      <c r="G347" s="118" t="s">
        <v>1948</v>
      </c>
      <c r="H347" s="118">
        <v>1</v>
      </c>
      <c r="I347" s="118">
        <v>27.31</v>
      </c>
      <c r="J347" s="118">
        <v>0</v>
      </c>
      <c r="K347" s="118">
        <v>27.31</v>
      </c>
      <c r="L347" s="123">
        <f t="shared" si="6"/>
        <v>27.31</v>
      </c>
      <c r="M347" s="122"/>
    </row>
    <row r="348" spans="1:13">
      <c r="A348" s="118" t="s">
        <v>22</v>
      </c>
      <c r="B348" s="118" t="s">
        <v>146</v>
      </c>
      <c r="C348" s="118" t="s">
        <v>147</v>
      </c>
      <c r="D348" s="118" t="s">
        <v>1660</v>
      </c>
      <c r="E348" s="118" t="s">
        <v>35</v>
      </c>
      <c r="F348" s="118" t="s">
        <v>1949</v>
      </c>
      <c r="G348" s="118" t="s">
        <v>1950</v>
      </c>
      <c r="H348" s="118">
        <v>1</v>
      </c>
      <c r="I348" s="118">
        <v>18.59</v>
      </c>
      <c r="J348" s="118">
        <v>4</v>
      </c>
      <c r="K348" s="118">
        <v>22.59</v>
      </c>
      <c r="L348" s="123">
        <f t="shared" si="6"/>
        <v>22.59</v>
      </c>
      <c r="M348" s="122"/>
    </row>
    <row r="349" spans="1:13">
      <c r="A349" s="118" t="s">
        <v>22</v>
      </c>
      <c r="B349" s="118" t="s">
        <v>146</v>
      </c>
      <c r="C349" s="118" t="s">
        <v>147</v>
      </c>
      <c r="D349" s="118" t="s">
        <v>1660</v>
      </c>
      <c r="E349" s="118" t="s">
        <v>35</v>
      </c>
      <c r="F349" s="118" t="s">
        <v>1951</v>
      </c>
      <c r="G349" s="118" t="s">
        <v>1952</v>
      </c>
      <c r="H349" s="118">
        <v>2</v>
      </c>
      <c r="I349" s="118">
        <v>108.4</v>
      </c>
      <c r="J349" s="118">
        <v>0</v>
      </c>
      <c r="K349" s="118">
        <v>108.4</v>
      </c>
      <c r="L349" s="123">
        <f t="shared" si="6"/>
        <v>108.4</v>
      </c>
      <c r="M349" s="122"/>
    </row>
    <row r="350" spans="1:13">
      <c r="A350" s="118" t="s">
        <v>22</v>
      </c>
      <c r="B350" s="118" t="s">
        <v>146</v>
      </c>
      <c r="C350" s="118" t="s">
        <v>147</v>
      </c>
      <c r="D350" s="118" t="s">
        <v>1660</v>
      </c>
      <c r="E350" s="118" t="s">
        <v>35</v>
      </c>
      <c r="F350" s="118" t="s">
        <v>1953</v>
      </c>
      <c r="G350" s="118" t="s">
        <v>1954</v>
      </c>
      <c r="H350" s="118">
        <v>1</v>
      </c>
      <c r="I350" s="118">
        <v>12.72</v>
      </c>
      <c r="J350" s="118">
        <v>0</v>
      </c>
      <c r="K350" s="118">
        <v>12.72</v>
      </c>
      <c r="L350" s="123">
        <f t="shared" si="6"/>
        <v>12.72</v>
      </c>
      <c r="M350" s="122"/>
    </row>
    <row r="351" spans="1:13">
      <c r="A351" s="118" t="s">
        <v>22</v>
      </c>
      <c r="B351" s="118" t="s">
        <v>146</v>
      </c>
      <c r="C351" s="118" t="s">
        <v>147</v>
      </c>
      <c r="D351" s="118" t="s">
        <v>1660</v>
      </c>
      <c r="E351" s="118" t="s">
        <v>35</v>
      </c>
      <c r="F351" s="118" t="s">
        <v>47</v>
      </c>
      <c r="G351" s="118" t="s">
        <v>48</v>
      </c>
      <c r="H351" s="118">
        <v>7</v>
      </c>
      <c r="I351" s="118">
        <v>122.08</v>
      </c>
      <c r="J351" s="118">
        <v>0</v>
      </c>
      <c r="K351" s="118">
        <v>122.08</v>
      </c>
      <c r="L351" s="123">
        <f t="shared" si="6"/>
        <v>122.08</v>
      </c>
      <c r="M351" s="122"/>
    </row>
    <row r="352" spans="1:13">
      <c r="A352" s="118" t="s">
        <v>22</v>
      </c>
      <c r="B352" s="118" t="s">
        <v>146</v>
      </c>
      <c r="C352" s="118" t="s">
        <v>147</v>
      </c>
      <c r="D352" s="118" t="s">
        <v>1660</v>
      </c>
      <c r="E352" s="118" t="s">
        <v>35</v>
      </c>
      <c r="F352" s="118" t="s">
        <v>544</v>
      </c>
      <c r="G352" s="118" t="s">
        <v>545</v>
      </c>
      <c r="H352" s="118">
        <v>1</v>
      </c>
      <c r="I352" s="118">
        <v>34.83</v>
      </c>
      <c r="J352" s="118">
        <v>14</v>
      </c>
      <c r="K352" s="118">
        <v>48.83</v>
      </c>
      <c r="L352" s="123">
        <f t="shared" si="6"/>
        <v>48.83</v>
      </c>
      <c r="M352" s="122"/>
    </row>
    <row r="353" spans="1:13">
      <c r="A353" s="118" t="s">
        <v>22</v>
      </c>
      <c r="B353" s="118" t="s">
        <v>146</v>
      </c>
      <c r="C353" s="118" t="s">
        <v>147</v>
      </c>
      <c r="D353" s="118" t="s">
        <v>1660</v>
      </c>
      <c r="E353" s="118" t="s">
        <v>35</v>
      </c>
      <c r="F353" s="118" t="s">
        <v>49</v>
      </c>
      <c r="G353" s="118" t="s">
        <v>50</v>
      </c>
      <c r="H353" s="118">
        <v>2</v>
      </c>
      <c r="I353" s="118">
        <v>74.900000000000006</v>
      </c>
      <c r="J353" s="118">
        <v>14</v>
      </c>
      <c r="K353" s="118">
        <v>88.9</v>
      </c>
      <c r="L353" s="123">
        <f t="shared" si="6"/>
        <v>88.9</v>
      </c>
      <c r="M353" s="122"/>
    </row>
    <row r="354" spans="1:13">
      <c r="A354" s="118" t="s">
        <v>22</v>
      </c>
      <c r="B354" s="118" t="s">
        <v>146</v>
      </c>
      <c r="C354" s="118" t="s">
        <v>147</v>
      </c>
      <c r="D354" s="118" t="s">
        <v>1660</v>
      </c>
      <c r="E354" s="118" t="s">
        <v>35</v>
      </c>
      <c r="F354" s="118" t="s">
        <v>51</v>
      </c>
      <c r="G354" s="118" t="s">
        <v>52</v>
      </c>
      <c r="H354" s="118">
        <v>10</v>
      </c>
      <c r="I354" s="118">
        <v>207.4</v>
      </c>
      <c r="J354" s="118">
        <v>0</v>
      </c>
      <c r="K354" s="118">
        <v>207.4</v>
      </c>
      <c r="L354" s="123">
        <f t="shared" si="6"/>
        <v>207.4</v>
      </c>
      <c r="M354" s="122"/>
    </row>
    <row r="355" spans="1:13">
      <c r="A355" s="118" t="s">
        <v>22</v>
      </c>
      <c r="B355" s="118" t="s">
        <v>146</v>
      </c>
      <c r="C355" s="118" t="s">
        <v>147</v>
      </c>
      <c r="D355" s="118" t="s">
        <v>1660</v>
      </c>
      <c r="E355" s="118" t="s">
        <v>35</v>
      </c>
      <c r="F355" s="118" t="s">
        <v>1625</v>
      </c>
      <c r="G355" s="118" t="s">
        <v>1626</v>
      </c>
      <c r="H355" s="118">
        <v>1</v>
      </c>
      <c r="I355" s="118">
        <v>6.16</v>
      </c>
      <c r="J355" s="118">
        <v>0</v>
      </c>
      <c r="K355" s="118">
        <v>6.16</v>
      </c>
      <c r="L355" s="123">
        <f t="shared" si="6"/>
        <v>6.16</v>
      </c>
      <c r="M355" s="122"/>
    </row>
    <row r="356" spans="1:13">
      <c r="A356" s="118" t="s">
        <v>22</v>
      </c>
      <c r="B356" s="118" t="s">
        <v>146</v>
      </c>
      <c r="C356" s="118" t="s">
        <v>147</v>
      </c>
      <c r="D356" s="118" t="s">
        <v>1660</v>
      </c>
      <c r="E356" s="118" t="s">
        <v>35</v>
      </c>
      <c r="F356" s="118" t="s">
        <v>86</v>
      </c>
      <c r="G356" s="118" t="s">
        <v>87</v>
      </c>
      <c r="H356" s="118">
        <v>3</v>
      </c>
      <c r="I356" s="118">
        <v>30.69</v>
      </c>
      <c r="J356" s="118">
        <v>4</v>
      </c>
      <c r="K356" s="118">
        <v>34.69</v>
      </c>
      <c r="L356" s="123">
        <f t="shared" si="6"/>
        <v>34.69</v>
      </c>
      <c r="M356" s="122"/>
    </row>
    <row r="357" spans="1:13">
      <c r="A357" s="118" t="s">
        <v>22</v>
      </c>
      <c r="B357" s="118" t="s">
        <v>146</v>
      </c>
      <c r="C357" s="118" t="s">
        <v>147</v>
      </c>
      <c r="D357" s="118" t="s">
        <v>1660</v>
      </c>
      <c r="E357" s="118" t="s">
        <v>35</v>
      </c>
      <c r="F357" s="118" t="s">
        <v>553</v>
      </c>
      <c r="G357" s="118" t="s">
        <v>554</v>
      </c>
      <c r="H357" s="118">
        <v>1</v>
      </c>
      <c r="I357" s="118">
        <v>12.51</v>
      </c>
      <c r="J357" s="118">
        <v>4</v>
      </c>
      <c r="K357" s="118">
        <v>16.510000000000002</v>
      </c>
      <c r="L357" s="123">
        <f t="shared" si="6"/>
        <v>16.510000000000002</v>
      </c>
      <c r="M357" s="122"/>
    </row>
    <row r="358" spans="1:13">
      <c r="A358" s="118" t="s">
        <v>22</v>
      </c>
      <c r="B358" s="118" t="s">
        <v>146</v>
      </c>
      <c r="C358" s="118" t="s">
        <v>147</v>
      </c>
      <c r="D358" s="118" t="s">
        <v>1660</v>
      </c>
      <c r="E358" s="118" t="s">
        <v>35</v>
      </c>
      <c r="F358" s="118" t="s">
        <v>119</v>
      </c>
      <c r="G358" s="118" t="s">
        <v>120</v>
      </c>
      <c r="H358" s="118">
        <v>2</v>
      </c>
      <c r="I358" s="118">
        <v>25.02</v>
      </c>
      <c r="J358" s="118">
        <v>4</v>
      </c>
      <c r="K358" s="118">
        <v>29.02</v>
      </c>
      <c r="L358" s="123">
        <f t="shared" si="6"/>
        <v>29.02</v>
      </c>
      <c r="M358" s="122"/>
    </row>
    <row r="359" spans="1:13">
      <c r="A359" s="118" t="s">
        <v>22</v>
      </c>
      <c r="B359" s="118" t="s">
        <v>146</v>
      </c>
      <c r="C359" s="118" t="s">
        <v>147</v>
      </c>
      <c r="D359" s="118" t="s">
        <v>1660</v>
      </c>
      <c r="E359" s="118" t="s">
        <v>35</v>
      </c>
      <c r="F359" s="118" t="s">
        <v>1437</v>
      </c>
      <c r="G359" s="118" t="s">
        <v>1438</v>
      </c>
      <c r="H359" s="118">
        <v>1</v>
      </c>
      <c r="I359" s="118">
        <v>33.53</v>
      </c>
      <c r="J359" s="118">
        <v>0</v>
      </c>
      <c r="K359" s="118">
        <v>33.53</v>
      </c>
      <c r="L359" s="123">
        <f t="shared" si="6"/>
        <v>33.53</v>
      </c>
      <c r="M359" s="122"/>
    </row>
    <row r="360" spans="1:13">
      <c r="A360" s="118" t="s">
        <v>22</v>
      </c>
      <c r="B360" s="118" t="s">
        <v>146</v>
      </c>
      <c r="C360" s="118" t="s">
        <v>147</v>
      </c>
      <c r="D360" s="118" t="s">
        <v>1660</v>
      </c>
      <c r="E360" s="118" t="s">
        <v>35</v>
      </c>
      <c r="F360" s="118" t="s">
        <v>1447</v>
      </c>
      <c r="G360" s="118" t="s">
        <v>1448</v>
      </c>
      <c r="H360" s="118">
        <v>1</v>
      </c>
      <c r="I360" s="118">
        <v>31.03</v>
      </c>
      <c r="J360" s="118">
        <v>0</v>
      </c>
      <c r="K360" s="118">
        <v>31.03</v>
      </c>
      <c r="L360" s="123">
        <f t="shared" si="6"/>
        <v>31.03</v>
      </c>
      <c r="M360" s="122"/>
    </row>
    <row r="361" spans="1:13">
      <c r="A361" s="118" t="s">
        <v>22</v>
      </c>
      <c r="B361" s="118" t="s">
        <v>146</v>
      </c>
      <c r="C361" s="118" t="s">
        <v>147</v>
      </c>
      <c r="D361" s="118" t="s">
        <v>1660</v>
      </c>
      <c r="E361" s="118" t="s">
        <v>35</v>
      </c>
      <c r="F361" s="118" t="s">
        <v>1449</v>
      </c>
      <c r="G361" s="118" t="s">
        <v>1450</v>
      </c>
      <c r="H361" s="118">
        <v>1</v>
      </c>
      <c r="I361" s="118">
        <v>16.95</v>
      </c>
      <c r="J361" s="118">
        <v>0</v>
      </c>
      <c r="K361" s="118">
        <v>16.95</v>
      </c>
      <c r="L361" s="123">
        <f t="shared" si="6"/>
        <v>16.95</v>
      </c>
      <c r="M361" s="122"/>
    </row>
    <row r="362" spans="1:13">
      <c r="A362" s="118" t="s">
        <v>22</v>
      </c>
      <c r="B362" s="118" t="s">
        <v>146</v>
      </c>
      <c r="C362" s="118" t="s">
        <v>147</v>
      </c>
      <c r="D362" s="118" t="s">
        <v>1660</v>
      </c>
      <c r="E362" s="118" t="s">
        <v>35</v>
      </c>
      <c r="F362" s="118" t="s">
        <v>1955</v>
      </c>
      <c r="G362" s="118" t="s">
        <v>1956</v>
      </c>
      <c r="H362" s="118">
        <v>1</v>
      </c>
      <c r="I362" s="118">
        <v>32.479999999999997</v>
      </c>
      <c r="J362" s="118">
        <v>0</v>
      </c>
      <c r="K362" s="118">
        <v>32.479999999999997</v>
      </c>
      <c r="L362" s="123">
        <f t="shared" si="6"/>
        <v>32.479999999999997</v>
      </c>
      <c r="M362" s="122"/>
    </row>
    <row r="363" spans="1:13">
      <c r="A363" s="118" t="s">
        <v>22</v>
      </c>
      <c r="B363" s="118" t="s">
        <v>146</v>
      </c>
      <c r="C363" s="118" t="s">
        <v>147</v>
      </c>
      <c r="D363" s="118" t="s">
        <v>1660</v>
      </c>
      <c r="E363" s="118" t="s">
        <v>35</v>
      </c>
      <c r="F363" s="118" t="s">
        <v>88</v>
      </c>
      <c r="G363" s="118" t="s">
        <v>783</v>
      </c>
      <c r="H363" s="118">
        <v>9</v>
      </c>
      <c r="I363" s="118">
        <v>46.8</v>
      </c>
      <c r="J363" s="118">
        <v>0</v>
      </c>
      <c r="K363" s="118">
        <v>46.8</v>
      </c>
      <c r="L363" s="123">
        <f t="shared" si="6"/>
        <v>46.8</v>
      </c>
      <c r="M363" s="122"/>
    </row>
    <row r="364" spans="1:13">
      <c r="A364" s="118" t="s">
        <v>22</v>
      </c>
      <c r="B364" s="118" t="s">
        <v>146</v>
      </c>
      <c r="C364" s="118" t="s">
        <v>147</v>
      </c>
      <c r="D364" s="118" t="s">
        <v>1660</v>
      </c>
      <c r="E364" s="118" t="s">
        <v>35</v>
      </c>
      <c r="F364" s="118" t="s">
        <v>613</v>
      </c>
      <c r="G364" s="118" t="s">
        <v>614</v>
      </c>
      <c r="H364" s="118">
        <v>2</v>
      </c>
      <c r="I364" s="118">
        <v>148.24</v>
      </c>
      <c r="J364" s="118">
        <v>0</v>
      </c>
      <c r="K364" s="118">
        <v>148.24</v>
      </c>
      <c r="L364" s="123">
        <f t="shared" si="6"/>
        <v>148.24</v>
      </c>
      <c r="M364" s="122"/>
    </row>
    <row r="365" spans="1:13">
      <c r="A365" s="118" t="s">
        <v>22</v>
      </c>
      <c r="B365" s="118" t="s">
        <v>146</v>
      </c>
      <c r="C365" s="118" t="s">
        <v>147</v>
      </c>
      <c r="D365" s="118" t="s">
        <v>1660</v>
      </c>
      <c r="E365" s="118" t="s">
        <v>35</v>
      </c>
      <c r="F365" s="118" t="s">
        <v>587</v>
      </c>
      <c r="G365" s="118" t="s">
        <v>588</v>
      </c>
      <c r="H365" s="118">
        <v>3</v>
      </c>
      <c r="I365" s="118">
        <v>294.27</v>
      </c>
      <c r="J365" s="118">
        <v>56</v>
      </c>
      <c r="K365" s="118">
        <v>350.27</v>
      </c>
      <c r="L365" s="123">
        <f t="shared" si="6"/>
        <v>350.27</v>
      </c>
      <c r="M365" s="122"/>
    </row>
    <row r="366" spans="1:13">
      <c r="A366" s="118" t="s">
        <v>22</v>
      </c>
      <c r="B366" s="118" t="s">
        <v>146</v>
      </c>
      <c r="C366" s="118" t="s">
        <v>147</v>
      </c>
      <c r="D366" s="118" t="s">
        <v>1660</v>
      </c>
      <c r="E366" s="118" t="s">
        <v>35</v>
      </c>
      <c r="F366" s="118" t="s">
        <v>615</v>
      </c>
      <c r="G366" s="118" t="s">
        <v>616</v>
      </c>
      <c r="H366" s="118">
        <v>2</v>
      </c>
      <c r="I366" s="118">
        <v>40.06</v>
      </c>
      <c r="J366" s="118">
        <v>0</v>
      </c>
      <c r="K366" s="118">
        <v>40.06</v>
      </c>
      <c r="L366" s="123">
        <f t="shared" si="6"/>
        <v>40.06</v>
      </c>
      <c r="M366" s="122"/>
    </row>
    <row r="367" spans="1:13">
      <c r="A367" s="118" t="s">
        <v>22</v>
      </c>
      <c r="B367" s="118" t="s">
        <v>146</v>
      </c>
      <c r="C367" s="118" t="s">
        <v>147</v>
      </c>
      <c r="D367" s="118" t="s">
        <v>1660</v>
      </c>
      <c r="E367" s="118" t="s">
        <v>35</v>
      </c>
      <c r="F367" s="118" t="s">
        <v>1651</v>
      </c>
      <c r="G367" s="118" t="s">
        <v>1652</v>
      </c>
      <c r="H367" s="118">
        <v>2</v>
      </c>
      <c r="I367" s="118">
        <v>142.54</v>
      </c>
      <c r="J367" s="118">
        <v>14</v>
      </c>
      <c r="K367" s="118">
        <v>156.54</v>
      </c>
      <c r="L367" s="123">
        <f t="shared" si="6"/>
        <v>156.54</v>
      </c>
      <c r="M367" s="122"/>
    </row>
    <row r="368" spans="1:13">
      <c r="A368" s="118" t="s">
        <v>22</v>
      </c>
      <c r="B368" s="118" t="s">
        <v>146</v>
      </c>
      <c r="C368" s="118" t="s">
        <v>147</v>
      </c>
      <c r="D368" s="118" t="s">
        <v>1660</v>
      </c>
      <c r="E368" s="118" t="s">
        <v>35</v>
      </c>
      <c r="F368" s="118" t="s">
        <v>599</v>
      </c>
      <c r="G368" s="118" t="s">
        <v>600</v>
      </c>
      <c r="H368" s="118">
        <v>4</v>
      </c>
      <c r="I368" s="118">
        <v>62</v>
      </c>
      <c r="J368" s="118">
        <v>0</v>
      </c>
      <c r="K368" s="118">
        <v>62</v>
      </c>
      <c r="L368" s="123">
        <f t="shared" si="6"/>
        <v>62</v>
      </c>
      <c r="M368" s="122"/>
    </row>
    <row r="369" spans="1:13">
      <c r="A369" s="118" t="s">
        <v>22</v>
      </c>
      <c r="B369" s="118" t="s">
        <v>146</v>
      </c>
      <c r="C369" s="118" t="s">
        <v>147</v>
      </c>
      <c r="D369" s="118" t="s">
        <v>1660</v>
      </c>
      <c r="E369" s="118" t="s">
        <v>35</v>
      </c>
      <c r="F369" s="118" t="s">
        <v>68</v>
      </c>
      <c r="G369" s="118" t="s">
        <v>69</v>
      </c>
      <c r="H369" s="118">
        <v>1</v>
      </c>
      <c r="I369" s="118">
        <v>1.83</v>
      </c>
      <c r="J369" s="118">
        <v>0</v>
      </c>
      <c r="K369" s="118">
        <v>1.83</v>
      </c>
      <c r="L369" s="123">
        <f t="shared" si="6"/>
        <v>1.83</v>
      </c>
      <c r="M369" s="122"/>
    </row>
    <row r="370" spans="1:13">
      <c r="A370" s="118" t="s">
        <v>22</v>
      </c>
      <c r="B370" s="118" t="s">
        <v>146</v>
      </c>
      <c r="C370" s="118" t="s">
        <v>147</v>
      </c>
      <c r="D370" s="118" t="s">
        <v>1660</v>
      </c>
      <c r="E370" s="118" t="s">
        <v>35</v>
      </c>
      <c r="F370" s="118" t="s">
        <v>82</v>
      </c>
      <c r="G370" s="118" t="s">
        <v>83</v>
      </c>
      <c r="H370" s="118">
        <v>1</v>
      </c>
      <c r="I370" s="118">
        <v>6.06</v>
      </c>
      <c r="J370" s="118">
        <v>0</v>
      </c>
      <c r="K370" s="118">
        <v>6.06</v>
      </c>
      <c r="L370" s="123">
        <f t="shared" si="6"/>
        <v>6.06</v>
      </c>
      <c r="M370" s="122"/>
    </row>
    <row r="371" spans="1:13">
      <c r="A371" s="118" t="s">
        <v>22</v>
      </c>
      <c r="B371" s="118" t="s">
        <v>146</v>
      </c>
      <c r="C371" s="118" t="s">
        <v>147</v>
      </c>
      <c r="D371" s="118" t="s">
        <v>1660</v>
      </c>
      <c r="E371" s="118" t="s">
        <v>35</v>
      </c>
      <c r="F371" s="118" t="s">
        <v>75</v>
      </c>
      <c r="G371" s="118" t="s">
        <v>76</v>
      </c>
      <c r="H371" s="118">
        <v>1</v>
      </c>
      <c r="I371" s="118">
        <v>13.72</v>
      </c>
      <c r="J371" s="118">
        <v>0</v>
      </c>
      <c r="K371" s="118">
        <v>13.72</v>
      </c>
      <c r="L371" s="123">
        <f t="shared" si="6"/>
        <v>13.72</v>
      </c>
      <c r="M371" s="122"/>
    </row>
    <row r="372" spans="1:13">
      <c r="A372" s="118" t="s">
        <v>22</v>
      </c>
      <c r="B372" s="118" t="s">
        <v>146</v>
      </c>
      <c r="C372" s="118" t="s">
        <v>147</v>
      </c>
      <c r="D372" s="118" t="s">
        <v>1660</v>
      </c>
      <c r="E372" s="118" t="s">
        <v>35</v>
      </c>
      <c r="F372" s="118" t="s">
        <v>45</v>
      </c>
      <c r="G372" s="118" t="s">
        <v>46</v>
      </c>
      <c r="H372" s="118">
        <v>7</v>
      </c>
      <c r="I372" s="118">
        <v>7.7</v>
      </c>
      <c r="J372" s="118">
        <v>0</v>
      </c>
      <c r="K372" s="118">
        <v>7.7</v>
      </c>
      <c r="L372" s="123">
        <f t="shared" si="6"/>
        <v>7.7</v>
      </c>
      <c r="M372" s="122"/>
    </row>
    <row r="373" spans="1:13">
      <c r="A373" s="118" t="s">
        <v>22</v>
      </c>
      <c r="B373" s="118" t="s">
        <v>146</v>
      </c>
      <c r="C373" s="118" t="s">
        <v>147</v>
      </c>
      <c r="D373" s="118" t="s">
        <v>1660</v>
      </c>
      <c r="E373" s="118" t="s">
        <v>35</v>
      </c>
      <c r="F373" s="118" t="s">
        <v>148</v>
      </c>
      <c r="G373" s="118" t="s">
        <v>149</v>
      </c>
      <c r="H373" s="118">
        <v>1</v>
      </c>
      <c r="I373" s="118">
        <v>30.05</v>
      </c>
      <c r="J373" s="118">
        <v>0</v>
      </c>
      <c r="K373" s="118">
        <v>30.05</v>
      </c>
      <c r="L373" s="123">
        <f t="shared" si="6"/>
        <v>30.05</v>
      </c>
      <c r="M373" s="122"/>
    </row>
    <row r="374" spans="1:13">
      <c r="A374" s="118" t="s">
        <v>22</v>
      </c>
      <c r="B374" s="118" t="s">
        <v>146</v>
      </c>
      <c r="C374" s="118" t="s">
        <v>147</v>
      </c>
      <c r="D374" s="118" t="s">
        <v>1660</v>
      </c>
      <c r="E374" s="118" t="s">
        <v>35</v>
      </c>
      <c r="F374" s="118" t="s">
        <v>923</v>
      </c>
      <c r="G374" s="118" t="s">
        <v>924</v>
      </c>
      <c r="H374" s="118">
        <v>2</v>
      </c>
      <c r="I374" s="118">
        <v>83.98</v>
      </c>
      <c r="J374" s="118">
        <v>0</v>
      </c>
      <c r="K374" s="118">
        <v>83.98</v>
      </c>
      <c r="L374" s="123">
        <f t="shared" si="6"/>
        <v>83.98</v>
      </c>
      <c r="M374" s="122"/>
    </row>
    <row r="375" spans="1:13">
      <c r="A375" s="118" t="s">
        <v>22</v>
      </c>
      <c r="B375" s="118" t="s">
        <v>146</v>
      </c>
      <c r="C375" s="118" t="s">
        <v>147</v>
      </c>
      <c r="D375" s="118" t="s">
        <v>1660</v>
      </c>
      <c r="E375" s="118" t="s">
        <v>35</v>
      </c>
      <c r="F375" s="118" t="s">
        <v>150</v>
      </c>
      <c r="G375" s="118" t="s">
        <v>151</v>
      </c>
      <c r="H375" s="118">
        <v>5</v>
      </c>
      <c r="I375" s="118">
        <v>148.65</v>
      </c>
      <c r="J375" s="118">
        <v>0</v>
      </c>
      <c r="K375" s="118">
        <v>148.65</v>
      </c>
      <c r="L375" s="123">
        <f t="shared" si="6"/>
        <v>148.65</v>
      </c>
      <c r="M375" s="122"/>
    </row>
    <row r="376" spans="1:13">
      <c r="A376" s="118" t="s">
        <v>22</v>
      </c>
      <c r="B376" s="118" t="s">
        <v>146</v>
      </c>
      <c r="C376" s="118" t="s">
        <v>147</v>
      </c>
      <c r="D376" s="118" t="s">
        <v>1660</v>
      </c>
      <c r="E376" s="118" t="s">
        <v>35</v>
      </c>
      <c r="F376" s="118" t="s">
        <v>546</v>
      </c>
      <c r="G376" s="118" t="s">
        <v>547</v>
      </c>
      <c r="H376" s="118">
        <v>1</v>
      </c>
      <c r="I376" s="118">
        <v>15.08</v>
      </c>
      <c r="J376" s="118">
        <v>0</v>
      </c>
      <c r="K376" s="118">
        <v>15.08</v>
      </c>
      <c r="L376" s="123">
        <f t="shared" si="6"/>
        <v>15.08</v>
      </c>
      <c r="M376" s="122"/>
    </row>
    <row r="377" spans="1:13">
      <c r="A377" s="118" t="s">
        <v>22</v>
      </c>
      <c r="B377" s="118" t="s">
        <v>146</v>
      </c>
      <c r="C377" s="118" t="s">
        <v>147</v>
      </c>
      <c r="D377" s="118" t="s">
        <v>1660</v>
      </c>
      <c r="E377" s="118" t="s">
        <v>35</v>
      </c>
      <c r="F377" s="118" t="s">
        <v>905</v>
      </c>
      <c r="G377" s="118" t="s">
        <v>906</v>
      </c>
      <c r="H377" s="118">
        <v>1</v>
      </c>
      <c r="I377" s="118">
        <v>44.88</v>
      </c>
      <c r="J377" s="118">
        <v>0</v>
      </c>
      <c r="K377" s="118">
        <v>44.88</v>
      </c>
      <c r="L377" s="123">
        <f t="shared" si="6"/>
        <v>44.88</v>
      </c>
      <c r="M377" s="122"/>
    </row>
    <row r="378" spans="1:13">
      <c r="A378" s="118" t="s">
        <v>22</v>
      </c>
      <c r="B378" s="118" t="s">
        <v>146</v>
      </c>
      <c r="C378" s="118" t="s">
        <v>147</v>
      </c>
      <c r="D378" s="118" t="s">
        <v>1660</v>
      </c>
      <c r="E378" s="118" t="s">
        <v>35</v>
      </c>
      <c r="F378" s="118" t="s">
        <v>51</v>
      </c>
      <c r="G378" s="118" t="s">
        <v>52</v>
      </c>
      <c r="H378" s="118">
        <v>3</v>
      </c>
      <c r="I378" s="118">
        <v>62.22</v>
      </c>
      <c r="J378" s="118">
        <v>0</v>
      </c>
      <c r="K378" s="118">
        <v>62.22</v>
      </c>
      <c r="L378" s="123">
        <f t="shared" si="6"/>
        <v>62.22</v>
      </c>
      <c r="M378" s="122"/>
    </row>
    <row r="379" spans="1:13">
      <c r="A379" s="118" t="s">
        <v>22</v>
      </c>
      <c r="B379" s="118" t="s">
        <v>146</v>
      </c>
      <c r="C379" s="118" t="s">
        <v>147</v>
      </c>
      <c r="D379" s="118" t="s">
        <v>1660</v>
      </c>
      <c r="E379" s="118" t="s">
        <v>35</v>
      </c>
      <c r="F379" s="118" t="s">
        <v>1633</v>
      </c>
      <c r="G379" s="118" t="s">
        <v>1634</v>
      </c>
      <c r="H379" s="118">
        <v>2</v>
      </c>
      <c r="I379" s="118">
        <v>98.76</v>
      </c>
      <c r="J379" s="118">
        <v>0</v>
      </c>
      <c r="K379" s="118">
        <v>98.76</v>
      </c>
      <c r="L379" s="123">
        <f t="shared" si="6"/>
        <v>98.76</v>
      </c>
      <c r="M379" s="122"/>
    </row>
    <row r="380" spans="1:13">
      <c r="A380" s="118" t="s">
        <v>22</v>
      </c>
      <c r="B380" s="118" t="s">
        <v>146</v>
      </c>
      <c r="C380" s="118" t="s">
        <v>147</v>
      </c>
      <c r="D380" s="118" t="s">
        <v>1660</v>
      </c>
      <c r="E380" s="118" t="s">
        <v>35</v>
      </c>
      <c r="F380" s="118" t="s">
        <v>552</v>
      </c>
      <c r="G380" s="118" t="s">
        <v>785</v>
      </c>
      <c r="H380" s="118">
        <v>2</v>
      </c>
      <c r="I380" s="118">
        <v>41.48</v>
      </c>
      <c r="J380" s="118">
        <v>0</v>
      </c>
      <c r="K380" s="118">
        <v>41.48</v>
      </c>
      <c r="L380" s="123">
        <f t="shared" si="6"/>
        <v>41.48</v>
      </c>
      <c r="M380" s="122"/>
    </row>
    <row r="381" spans="1:13">
      <c r="A381" s="118" t="s">
        <v>22</v>
      </c>
      <c r="B381" s="118" t="s">
        <v>146</v>
      </c>
      <c r="C381" s="118" t="s">
        <v>147</v>
      </c>
      <c r="D381" s="118" t="s">
        <v>1660</v>
      </c>
      <c r="E381" s="118" t="s">
        <v>35</v>
      </c>
      <c r="F381" s="118" t="s">
        <v>613</v>
      </c>
      <c r="G381" s="118" t="s">
        <v>614</v>
      </c>
      <c r="H381" s="118">
        <v>1</v>
      </c>
      <c r="I381" s="118">
        <v>74.12</v>
      </c>
      <c r="J381" s="118">
        <v>0</v>
      </c>
      <c r="K381" s="118">
        <v>74.12</v>
      </c>
      <c r="L381" s="123">
        <f t="shared" si="6"/>
        <v>74.12</v>
      </c>
      <c r="M381" s="122"/>
    </row>
    <row r="382" spans="1:13">
      <c r="A382" s="118" t="s">
        <v>22</v>
      </c>
      <c r="B382" s="118" t="s">
        <v>146</v>
      </c>
      <c r="C382" s="118" t="s">
        <v>147</v>
      </c>
      <c r="D382" s="118" t="s">
        <v>1660</v>
      </c>
      <c r="E382" s="118" t="s">
        <v>35</v>
      </c>
      <c r="F382" s="118" t="s">
        <v>587</v>
      </c>
      <c r="G382" s="118" t="s">
        <v>588</v>
      </c>
      <c r="H382" s="118">
        <v>1</v>
      </c>
      <c r="I382" s="118">
        <v>98.09</v>
      </c>
      <c r="J382" s="118">
        <v>0</v>
      </c>
      <c r="K382" s="118">
        <v>98.09</v>
      </c>
      <c r="L382" s="123">
        <f t="shared" si="6"/>
        <v>98.09</v>
      </c>
      <c r="M382" s="122"/>
    </row>
    <row r="383" spans="1:13">
      <c r="A383" s="118" t="s">
        <v>22</v>
      </c>
      <c r="B383" s="118" t="s">
        <v>146</v>
      </c>
      <c r="C383" s="118" t="s">
        <v>147</v>
      </c>
      <c r="D383" s="118" t="s">
        <v>1660</v>
      </c>
      <c r="E383" s="118" t="s">
        <v>35</v>
      </c>
      <c r="F383" s="118" t="s">
        <v>615</v>
      </c>
      <c r="G383" s="118" t="s">
        <v>616</v>
      </c>
      <c r="H383" s="118">
        <v>1</v>
      </c>
      <c r="I383" s="118">
        <v>20.03</v>
      </c>
      <c r="J383" s="118">
        <v>0</v>
      </c>
      <c r="K383" s="118">
        <v>20.03</v>
      </c>
      <c r="L383" s="123">
        <f t="shared" si="6"/>
        <v>20.03</v>
      </c>
      <c r="M383" s="122"/>
    </row>
    <row r="384" spans="1:13">
      <c r="A384" s="118" t="s">
        <v>22</v>
      </c>
      <c r="B384" s="118" t="s">
        <v>146</v>
      </c>
      <c r="C384" s="118" t="s">
        <v>147</v>
      </c>
      <c r="D384" s="118" t="s">
        <v>1660</v>
      </c>
      <c r="E384" s="118" t="s">
        <v>35</v>
      </c>
      <c r="F384" s="118" t="s">
        <v>1651</v>
      </c>
      <c r="G384" s="118" t="s">
        <v>1652</v>
      </c>
      <c r="H384" s="118">
        <v>1</v>
      </c>
      <c r="I384" s="118">
        <v>71.27</v>
      </c>
      <c r="J384" s="118">
        <v>0</v>
      </c>
      <c r="K384" s="118">
        <v>71.27</v>
      </c>
      <c r="L384" s="123">
        <f t="shared" si="6"/>
        <v>71.27</v>
      </c>
      <c r="M384" s="122"/>
    </row>
    <row r="385" spans="1:13">
      <c r="A385" s="118" t="s">
        <v>22</v>
      </c>
      <c r="B385" s="118" t="s">
        <v>1905</v>
      </c>
      <c r="C385" s="118" t="s">
        <v>1906</v>
      </c>
      <c r="D385" s="118" t="s">
        <v>1660</v>
      </c>
      <c r="E385" s="118" t="s">
        <v>33</v>
      </c>
      <c r="F385" s="118" t="s">
        <v>34</v>
      </c>
      <c r="G385" s="118"/>
      <c r="H385" s="118">
        <v>1</v>
      </c>
      <c r="I385" s="118">
        <v>26.76</v>
      </c>
      <c r="J385" s="118">
        <v>0</v>
      </c>
      <c r="K385" s="118">
        <v>26.76</v>
      </c>
      <c r="L385" s="123">
        <f t="shared" si="6"/>
        <v>26.76</v>
      </c>
      <c r="M385" s="122"/>
    </row>
    <row r="386" spans="1:13">
      <c r="A386" s="118" t="s">
        <v>22</v>
      </c>
      <c r="B386" s="118" t="s">
        <v>1423</v>
      </c>
      <c r="C386" s="118" t="s">
        <v>1424</v>
      </c>
      <c r="D386" s="118" t="s">
        <v>1660</v>
      </c>
      <c r="E386" s="118" t="s">
        <v>33</v>
      </c>
      <c r="F386" s="118" t="s">
        <v>34</v>
      </c>
      <c r="G386" s="118"/>
      <c r="H386" s="118">
        <v>2</v>
      </c>
      <c r="I386" s="118">
        <v>53.36</v>
      </c>
      <c r="J386" s="118">
        <v>0</v>
      </c>
      <c r="K386" s="118">
        <v>53.36</v>
      </c>
      <c r="L386" s="123">
        <f t="shared" si="6"/>
        <v>53.36</v>
      </c>
      <c r="M386" s="122"/>
    </row>
    <row r="387" spans="1:13">
      <c r="A387" s="118" t="s">
        <v>22</v>
      </c>
      <c r="B387" s="118" t="s">
        <v>1423</v>
      </c>
      <c r="C387" s="118" t="s">
        <v>1424</v>
      </c>
      <c r="D387" s="118" t="s">
        <v>1660</v>
      </c>
      <c r="E387" s="118" t="s">
        <v>35</v>
      </c>
      <c r="F387" s="118" t="s">
        <v>68</v>
      </c>
      <c r="G387" s="118" t="s">
        <v>69</v>
      </c>
      <c r="H387" s="118">
        <v>2</v>
      </c>
      <c r="I387" s="118">
        <v>3.66</v>
      </c>
      <c r="J387" s="118">
        <v>0</v>
      </c>
      <c r="K387" s="118">
        <v>3.66</v>
      </c>
      <c r="L387" s="123">
        <f t="shared" si="6"/>
        <v>3.66</v>
      </c>
      <c r="M387" s="122"/>
    </row>
    <row r="388" spans="1:13">
      <c r="A388" s="118" t="s">
        <v>22</v>
      </c>
      <c r="B388" s="118" t="s">
        <v>1423</v>
      </c>
      <c r="C388" s="118" t="s">
        <v>1424</v>
      </c>
      <c r="D388" s="118" t="s">
        <v>1660</v>
      </c>
      <c r="E388" s="118" t="s">
        <v>35</v>
      </c>
      <c r="F388" s="118" t="s">
        <v>82</v>
      </c>
      <c r="G388" s="118" t="s">
        <v>83</v>
      </c>
      <c r="H388" s="118">
        <v>2</v>
      </c>
      <c r="I388" s="118">
        <v>12.12</v>
      </c>
      <c r="J388" s="118">
        <v>0</v>
      </c>
      <c r="K388" s="118">
        <v>12.12</v>
      </c>
      <c r="L388" s="123">
        <f t="shared" si="6"/>
        <v>12.12</v>
      </c>
      <c r="M388" s="122"/>
    </row>
    <row r="389" spans="1:13">
      <c r="A389" s="118" t="s">
        <v>22</v>
      </c>
      <c r="B389" s="118" t="s">
        <v>1423</v>
      </c>
      <c r="C389" s="118" t="s">
        <v>1424</v>
      </c>
      <c r="D389" s="118" t="s">
        <v>1660</v>
      </c>
      <c r="E389" s="118" t="s">
        <v>35</v>
      </c>
      <c r="F389" s="118" t="s">
        <v>102</v>
      </c>
      <c r="G389" s="118" t="s">
        <v>103</v>
      </c>
      <c r="H389" s="118">
        <v>1</v>
      </c>
      <c r="I389" s="118">
        <v>51.33</v>
      </c>
      <c r="J389" s="118">
        <v>0</v>
      </c>
      <c r="K389" s="118">
        <v>51.33</v>
      </c>
      <c r="L389" s="123">
        <f t="shared" ref="L389:L452" si="7">K389</f>
        <v>51.33</v>
      </c>
      <c r="M389" s="122"/>
    </row>
    <row r="390" spans="1:13">
      <c r="A390" s="118" t="s">
        <v>22</v>
      </c>
      <c r="B390" s="118" t="s">
        <v>1907</v>
      </c>
      <c r="C390" s="118" t="s">
        <v>1908</v>
      </c>
      <c r="D390" s="118" t="s">
        <v>1660</v>
      </c>
      <c r="E390" s="118" t="s">
        <v>33</v>
      </c>
      <c r="F390" s="118" t="s">
        <v>34</v>
      </c>
      <c r="G390" s="118"/>
      <c r="H390" s="118">
        <v>3</v>
      </c>
      <c r="I390" s="118">
        <v>44.22</v>
      </c>
      <c r="J390" s="118">
        <v>0</v>
      </c>
      <c r="K390" s="118">
        <v>44.22</v>
      </c>
      <c r="L390" s="123">
        <f t="shared" si="7"/>
        <v>44.22</v>
      </c>
      <c r="M390" s="122"/>
    </row>
    <row r="391" spans="1:13">
      <c r="A391" s="118" t="s">
        <v>22</v>
      </c>
      <c r="B391" s="118" t="s">
        <v>1907</v>
      </c>
      <c r="C391" s="118" t="s">
        <v>1908</v>
      </c>
      <c r="D391" s="118" t="s">
        <v>1660</v>
      </c>
      <c r="E391" s="118" t="s">
        <v>35</v>
      </c>
      <c r="F391" s="118" t="s">
        <v>119</v>
      </c>
      <c r="G391" s="118" t="s">
        <v>120</v>
      </c>
      <c r="H391" s="118">
        <v>3</v>
      </c>
      <c r="I391" s="118">
        <v>37.53</v>
      </c>
      <c r="J391" s="118">
        <v>0</v>
      </c>
      <c r="K391" s="118">
        <v>37.53</v>
      </c>
      <c r="L391" s="123">
        <f t="shared" si="7"/>
        <v>37.53</v>
      </c>
      <c r="M391" s="122"/>
    </row>
    <row r="392" spans="1:13">
      <c r="A392" s="118" t="s">
        <v>22</v>
      </c>
      <c r="B392" s="118" t="s">
        <v>1907</v>
      </c>
      <c r="C392" s="118" t="s">
        <v>1908</v>
      </c>
      <c r="D392" s="118" t="s">
        <v>1660</v>
      </c>
      <c r="E392" s="118" t="s">
        <v>35</v>
      </c>
      <c r="F392" s="118" t="s">
        <v>88</v>
      </c>
      <c r="G392" s="118" t="s">
        <v>783</v>
      </c>
      <c r="H392" s="118">
        <v>3</v>
      </c>
      <c r="I392" s="118">
        <v>15.6</v>
      </c>
      <c r="J392" s="118">
        <v>0</v>
      </c>
      <c r="K392" s="118">
        <v>15.6</v>
      </c>
      <c r="L392" s="123">
        <f t="shared" si="7"/>
        <v>15.6</v>
      </c>
      <c r="M392" s="122"/>
    </row>
    <row r="393" spans="1:13">
      <c r="A393" s="118" t="s">
        <v>22</v>
      </c>
      <c r="B393" s="118" t="s">
        <v>1607</v>
      </c>
      <c r="C393" s="118" t="s">
        <v>1608</v>
      </c>
      <c r="D393" s="118" t="s">
        <v>1660</v>
      </c>
      <c r="E393" s="118" t="s">
        <v>33</v>
      </c>
      <c r="F393" s="118" t="s">
        <v>34</v>
      </c>
      <c r="G393" s="118"/>
      <c r="H393" s="118">
        <v>2</v>
      </c>
      <c r="I393" s="118">
        <v>29.48</v>
      </c>
      <c r="J393" s="118">
        <v>4</v>
      </c>
      <c r="K393" s="118">
        <v>33.479999999999997</v>
      </c>
      <c r="L393" s="123">
        <f t="shared" si="7"/>
        <v>33.479999999999997</v>
      </c>
      <c r="M393" s="122"/>
    </row>
    <row r="394" spans="1:13">
      <c r="A394" s="118" t="s">
        <v>22</v>
      </c>
      <c r="B394" s="118" t="s">
        <v>1607</v>
      </c>
      <c r="C394" s="118" t="s">
        <v>1608</v>
      </c>
      <c r="D394" s="118" t="s">
        <v>1660</v>
      </c>
      <c r="E394" s="118" t="s">
        <v>35</v>
      </c>
      <c r="F394" s="118" t="s">
        <v>72</v>
      </c>
      <c r="G394" s="118" t="s">
        <v>73</v>
      </c>
      <c r="H394" s="118">
        <v>1</v>
      </c>
      <c r="I394" s="118">
        <v>2.4</v>
      </c>
      <c r="J394" s="118">
        <v>0</v>
      </c>
      <c r="K394" s="118">
        <v>2.4</v>
      </c>
      <c r="L394" s="123">
        <f t="shared" si="7"/>
        <v>2.4</v>
      </c>
      <c r="M394" s="122"/>
    </row>
    <row r="395" spans="1:13">
      <c r="A395" s="118" t="s">
        <v>22</v>
      </c>
      <c r="B395" s="118" t="s">
        <v>1607</v>
      </c>
      <c r="C395" s="118" t="s">
        <v>1608</v>
      </c>
      <c r="D395" s="118" t="s">
        <v>1660</v>
      </c>
      <c r="E395" s="118" t="s">
        <v>35</v>
      </c>
      <c r="F395" s="118" t="s">
        <v>45</v>
      </c>
      <c r="G395" s="118" t="s">
        <v>46</v>
      </c>
      <c r="H395" s="118">
        <v>1</v>
      </c>
      <c r="I395" s="118">
        <v>1.1000000000000001</v>
      </c>
      <c r="J395" s="118">
        <v>0</v>
      </c>
      <c r="K395" s="118">
        <v>1.1000000000000001</v>
      </c>
      <c r="L395" s="123">
        <f t="shared" si="7"/>
        <v>1.1000000000000001</v>
      </c>
      <c r="M395" s="122"/>
    </row>
    <row r="396" spans="1:13">
      <c r="A396" s="118" t="s">
        <v>22</v>
      </c>
      <c r="B396" s="118" t="s">
        <v>1607</v>
      </c>
      <c r="C396" s="118" t="s">
        <v>1608</v>
      </c>
      <c r="D396" s="118" t="s">
        <v>1660</v>
      </c>
      <c r="E396" s="118" t="s">
        <v>35</v>
      </c>
      <c r="F396" s="118" t="s">
        <v>86</v>
      </c>
      <c r="G396" s="118" t="s">
        <v>87</v>
      </c>
      <c r="H396" s="118">
        <v>1</v>
      </c>
      <c r="I396" s="118">
        <v>10.23</v>
      </c>
      <c r="J396" s="118">
        <v>0</v>
      </c>
      <c r="K396" s="118">
        <v>10.23</v>
      </c>
      <c r="L396" s="123">
        <f t="shared" si="7"/>
        <v>10.23</v>
      </c>
      <c r="M396" s="122"/>
    </row>
    <row r="397" spans="1:13">
      <c r="A397" s="118" t="s">
        <v>22</v>
      </c>
      <c r="B397" s="118" t="s">
        <v>1607</v>
      </c>
      <c r="C397" s="118" t="s">
        <v>1608</v>
      </c>
      <c r="D397" s="118" t="s">
        <v>1660</v>
      </c>
      <c r="E397" s="118" t="s">
        <v>35</v>
      </c>
      <c r="F397" s="118" t="s">
        <v>88</v>
      </c>
      <c r="G397" s="118" t="s">
        <v>783</v>
      </c>
      <c r="H397" s="118">
        <v>1</v>
      </c>
      <c r="I397" s="118">
        <v>5.2</v>
      </c>
      <c r="J397" s="118">
        <v>0</v>
      </c>
      <c r="K397" s="118">
        <v>5.2</v>
      </c>
      <c r="L397" s="123">
        <f t="shared" si="7"/>
        <v>5.2</v>
      </c>
      <c r="M397" s="122"/>
    </row>
    <row r="398" spans="1:13">
      <c r="A398" s="118" t="s">
        <v>22</v>
      </c>
      <c r="B398" s="118" t="s">
        <v>1909</v>
      </c>
      <c r="C398" s="118" t="s">
        <v>1910</v>
      </c>
      <c r="D398" s="118" t="s">
        <v>1476</v>
      </c>
      <c r="E398" s="118" t="s">
        <v>35</v>
      </c>
      <c r="F398" s="118" t="s">
        <v>89</v>
      </c>
      <c r="G398" s="118" t="s">
        <v>740</v>
      </c>
      <c r="H398" s="118">
        <v>1</v>
      </c>
      <c r="I398" s="118">
        <v>29.38</v>
      </c>
      <c r="J398" s="118">
        <v>4</v>
      </c>
      <c r="K398" s="118">
        <v>33.380000000000003</v>
      </c>
      <c r="L398" s="123">
        <f t="shared" si="7"/>
        <v>33.380000000000003</v>
      </c>
      <c r="M398" s="122"/>
    </row>
    <row r="399" spans="1:13">
      <c r="A399" s="118" t="s">
        <v>22</v>
      </c>
      <c r="B399" s="118" t="s">
        <v>1909</v>
      </c>
      <c r="C399" s="118" t="s">
        <v>1910</v>
      </c>
      <c r="D399" s="118" t="s">
        <v>1660</v>
      </c>
      <c r="E399" s="118" t="s">
        <v>35</v>
      </c>
      <c r="F399" s="118" t="s">
        <v>89</v>
      </c>
      <c r="G399" s="118" t="s">
        <v>740</v>
      </c>
      <c r="H399" s="118">
        <v>3</v>
      </c>
      <c r="I399" s="118">
        <v>88.14</v>
      </c>
      <c r="J399" s="118">
        <v>12</v>
      </c>
      <c r="K399" s="118">
        <v>100.14</v>
      </c>
      <c r="L399" s="123">
        <f t="shared" si="7"/>
        <v>100.14</v>
      </c>
      <c r="M399" s="122"/>
    </row>
    <row r="400" spans="1:13">
      <c r="A400" s="118" t="s">
        <v>22</v>
      </c>
      <c r="B400" s="118" t="s">
        <v>1909</v>
      </c>
      <c r="C400" s="118" t="s">
        <v>1910</v>
      </c>
      <c r="D400" s="118" t="s">
        <v>1660</v>
      </c>
      <c r="E400" s="118" t="s">
        <v>35</v>
      </c>
      <c r="F400" s="118" t="s">
        <v>591</v>
      </c>
      <c r="G400" s="118" t="s">
        <v>592</v>
      </c>
      <c r="H400" s="118">
        <v>1</v>
      </c>
      <c r="I400" s="118">
        <v>14.99</v>
      </c>
      <c r="J400" s="118">
        <v>0</v>
      </c>
      <c r="K400" s="118">
        <v>14.99</v>
      </c>
      <c r="L400" s="123">
        <f t="shared" si="7"/>
        <v>14.99</v>
      </c>
      <c r="M400" s="122"/>
    </row>
    <row r="401" spans="1:13">
      <c r="A401" s="118" t="s">
        <v>22</v>
      </c>
      <c r="B401" s="118" t="s">
        <v>1909</v>
      </c>
      <c r="C401" s="118" t="s">
        <v>1910</v>
      </c>
      <c r="D401" s="118" t="s">
        <v>1660</v>
      </c>
      <c r="E401" s="118" t="s">
        <v>35</v>
      </c>
      <c r="F401" s="118" t="s">
        <v>408</v>
      </c>
      <c r="G401" s="118" t="s">
        <v>409</v>
      </c>
      <c r="H401" s="118">
        <v>1</v>
      </c>
      <c r="I401" s="118">
        <v>1.52</v>
      </c>
      <c r="J401" s="118">
        <v>0</v>
      </c>
      <c r="K401" s="118">
        <v>1.52</v>
      </c>
      <c r="L401" s="123">
        <f t="shared" si="7"/>
        <v>1.52</v>
      </c>
      <c r="M401" s="122"/>
    </row>
    <row r="402" spans="1:13">
      <c r="A402" s="118" t="s">
        <v>22</v>
      </c>
      <c r="B402" s="118" t="s">
        <v>1909</v>
      </c>
      <c r="C402" s="118" t="s">
        <v>1910</v>
      </c>
      <c r="D402" s="118" t="s">
        <v>1476</v>
      </c>
      <c r="E402" s="118" t="s">
        <v>35</v>
      </c>
      <c r="F402" s="118" t="s">
        <v>591</v>
      </c>
      <c r="G402" s="118" t="s">
        <v>592</v>
      </c>
      <c r="H402" s="118">
        <v>1</v>
      </c>
      <c r="I402" s="118">
        <v>14.99</v>
      </c>
      <c r="J402" s="118">
        <v>0</v>
      </c>
      <c r="K402" s="118">
        <v>14.99</v>
      </c>
      <c r="L402" s="123">
        <f t="shared" si="7"/>
        <v>14.99</v>
      </c>
      <c r="M402" s="122"/>
    </row>
    <row r="403" spans="1:13">
      <c r="A403" s="118" t="s">
        <v>22</v>
      </c>
      <c r="B403" s="118" t="s">
        <v>1909</v>
      </c>
      <c r="C403" s="118" t="s">
        <v>1910</v>
      </c>
      <c r="D403" s="118" t="s">
        <v>1476</v>
      </c>
      <c r="E403" s="118" t="s">
        <v>35</v>
      </c>
      <c r="F403" s="118" t="s">
        <v>627</v>
      </c>
      <c r="G403" s="118" t="s">
        <v>628</v>
      </c>
      <c r="H403" s="118">
        <v>1</v>
      </c>
      <c r="I403" s="118">
        <v>37.82</v>
      </c>
      <c r="J403" s="118">
        <v>4</v>
      </c>
      <c r="K403" s="118">
        <v>41.82</v>
      </c>
      <c r="L403" s="123">
        <f t="shared" si="7"/>
        <v>41.82</v>
      </c>
      <c r="M403" s="122"/>
    </row>
    <row r="404" spans="1:13">
      <c r="A404" s="118" t="s">
        <v>22</v>
      </c>
      <c r="B404" s="118" t="s">
        <v>1909</v>
      </c>
      <c r="C404" s="118" t="s">
        <v>1910</v>
      </c>
      <c r="D404" s="118" t="s">
        <v>1660</v>
      </c>
      <c r="E404" s="118" t="s">
        <v>35</v>
      </c>
      <c r="F404" s="118" t="s">
        <v>591</v>
      </c>
      <c r="G404" s="118" t="s">
        <v>592</v>
      </c>
      <c r="H404" s="118">
        <v>1</v>
      </c>
      <c r="I404" s="118">
        <v>14.99</v>
      </c>
      <c r="J404" s="118">
        <v>0</v>
      </c>
      <c r="K404" s="118">
        <v>14.99</v>
      </c>
      <c r="L404" s="123">
        <f t="shared" si="7"/>
        <v>14.99</v>
      </c>
      <c r="M404" s="122"/>
    </row>
    <row r="405" spans="1:13">
      <c r="A405" s="118" t="s">
        <v>22</v>
      </c>
      <c r="B405" s="118" t="s">
        <v>1909</v>
      </c>
      <c r="C405" s="118" t="s">
        <v>1910</v>
      </c>
      <c r="D405" s="118" t="s">
        <v>1660</v>
      </c>
      <c r="E405" s="118" t="s">
        <v>35</v>
      </c>
      <c r="F405" s="118" t="s">
        <v>627</v>
      </c>
      <c r="G405" s="118" t="s">
        <v>628</v>
      </c>
      <c r="H405" s="118">
        <v>1</v>
      </c>
      <c r="I405" s="118">
        <v>37.82</v>
      </c>
      <c r="J405" s="118">
        <v>4</v>
      </c>
      <c r="K405" s="118">
        <v>41.82</v>
      </c>
      <c r="L405" s="123">
        <f t="shared" si="7"/>
        <v>41.82</v>
      </c>
      <c r="M405" s="122"/>
    </row>
    <row r="406" spans="1:13">
      <c r="A406" s="118" t="s">
        <v>22</v>
      </c>
      <c r="B406" s="118" t="s">
        <v>156</v>
      </c>
      <c r="C406" s="118" t="s">
        <v>23</v>
      </c>
      <c r="D406" s="118" t="s">
        <v>1476</v>
      </c>
      <c r="E406" s="118" t="s">
        <v>33</v>
      </c>
      <c r="F406" s="118" t="s">
        <v>34</v>
      </c>
      <c r="G406" s="118"/>
      <c r="H406" s="118">
        <v>6</v>
      </c>
      <c r="I406" s="118">
        <v>138.72</v>
      </c>
      <c r="J406" s="118">
        <v>4</v>
      </c>
      <c r="K406" s="118">
        <v>142.72</v>
      </c>
      <c r="L406" s="123">
        <f t="shared" si="7"/>
        <v>142.72</v>
      </c>
      <c r="M406" s="122"/>
    </row>
    <row r="407" spans="1:13">
      <c r="A407" s="118" t="s">
        <v>22</v>
      </c>
      <c r="B407" s="118" t="s">
        <v>156</v>
      </c>
      <c r="C407" s="118" t="s">
        <v>23</v>
      </c>
      <c r="D407" s="118" t="s">
        <v>1660</v>
      </c>
      <c r="E407" s="118" t="s">
        <v>33</v>
      </c>
      <c r="F407" s="118" t="s">
        <v>34</v>
      </c>
      <c r="G407" s="118"/>
      <c r="H407" s="118">
        <v>177</v>
      </c>
      <c r="I407" s="118">
        <v>3065.84</v>
      </c>
      <c r="J407" s="118">
        <v>292</v>
      </c>
      <c r="K407" s="118">
        <v>3357.84</v>
      </c>
      <c r="L407" s="123">
        <f t="shared" si="7"/>
        <v>3357.84</v>
      </c>
      <c r="M407" s="122"/>
    </row>
    <row r="408" spans="1:13">
      <c r="A408" s="118" t="s">
        <v>22</v>
      </c>
      <c r="B408" s="118" t="s">
        <v>156</v>
      </c>
      <c r="C408" s="118" t="s">
        <v>23</v>
      </c>
      <c r="D408" s="118" t="s">
        <v>1476</v>
      </c>
      <c r="E408" s="118" t="s">
        <v>35</v>
      </c>
      <c r="F408" s="118" t="s">
        <v>72</v>
      </c>
      <c r="G408" s="118" t="s">
        <v>73</v>
      </c>
      <c r="H408" s="118">
        <v>2</v>
      </c>
      <c r="I408" s="118">
        <v>4.8</v>
      </c>
      <c r="J408" s="118">
        <v>0</v>
      </c>
      <c r="K408" s="118">
        <v>4.8</v>
      </c>
      <c r="L408" s="123">
        <f t="shared" si="7"/>
        <v>4.8</v>
      </c>
      <c r="M408" s="122"/>
    </row>
    <row r="409" spans="1:13">
      <c r="A409" s="118" t="s">
        <v>22</v>
      </c>
      <c r="B409" s="118" t="s">
        <v>156</v>
      </c>
      <c r="C409" s="118" t="s">
        <v>23</v>
      </c>
      <c r="D409" s="118" t="s">
        <v>1476</v>
      </c>
      <c r="E409" s="118" t="s">
        <v>35</v>
      </c>
      <c r="F409" s="118" t="s">
        <v>623</v>
      </c>
      <c r="G409" s="118" t="s">
        <v>624</v>
      </c>
      <c r="H409" s="118">
        <v>1</v>
      </c>
      <c r="I409" s="118">
        <v>9.48</v>
      </c>
      <c r="J409" s="118">
        <v>0</v>
      </c>
      <c r="K409" s="118">
        <v>9.48</v>
      </c>
      <c r="L409" s="123">
        <f t="shared" si="7"/>
        <v>9.48</v>
      </c>
      <c r="M409" s="122"/>
    </row>
    <row r="410" spans="1:13">
      <c r="A410" s="118" t="s">
        <v>22</v>
      </c>
      <c r="B410" s="118" t="s">
        <v>156</v>
      </c>
      <c r="C410" s="118" t="s">
        <v>23</v>
      </c>
      <c r="D410" s="118" t="s">
        <v>1476</v>
      </c>
      <c r="E410" s="118" t="s">
        <v>35</v>
      </c>
      <c r="F410" s="118" t="s">
        <v>61</v>
      </c>
      <c r="G410" s="118" t="s">
        <v>62</v>
      </c>
      <c r="H410" s="118">
        <v>1</v>
      </c>
      <c r="I410" s="118">
        <v>16.46</v>
      </c>
      <c r="J410" s="118">
        <v>0</v>
      </c>
      <c r="K410" s="118">
        <v>16.46</v>
      </c>
      <c r="L410" s="123">
        <f t="shared" si="7"/>
        <v>16.46</v>
      </c>
      <c r="M410" s="122"/>
    </row>
    <row r="411" spans="1:13">
      <c r="A411" s="118" t="s">
        <v>22</v>
      </c>
      <c r="B411" s="118" t="s">
        <v>156</v>
      </c>
      <c r="C411" s="118" t="s">
        <v>23</v>
      </c>
      <c r="D411" s="118" t="s">
        <v>1476</v>
      </c>
      <c r="E411" s="118" t="s">
        <v>35</v>
      </c>
      <c r="F411" s="118" t="s">
        <v>63</v>
      </c>
      <c r="G411" s="118" t="s">
        <v>64</v>
      </c>
      <c r="H411" s="118">
        <v>1</v>
      </c>
      <c r="I411" s="118">
        <v>16.32</v>
      </c>
      <c r="J411" s="118">
        <v>0</v>
      </c>
      <c r="K411" s="118">
        <v>16.32</v>
      </c>
      <c r="L411" s="123">
        <f t="shared" si="7"/>
        <v>16.32</v>
      </c>
      <c r="M411" s="122"/>
    </row>
    <row r="412" spans="1:13">
      <c r="A412" s="118" t="s">
        <v>22</v>
      </c>
      <c r="B412" s="118" t="s">
        <v>156</v>
      </c>
      <c r="C412" s="118" t="s">
        <v>23</v>
      </c>
      <c r="D412" s="118" t="s">
        <v>1476</v>
      </c>
      <c r="E412" s="118" t="s">
        <v>35</v>
      </c>
      <c r="F412" s="118" t="s">
        <v>65</v>
      </c>
      <c r="G412" s="118" t="s">
        <v>66</v>
      </c>
      <c r="H412" s="118">
        <v>3</v>
      </c>
      <c r="I412" s="118">
        <v>46.5</v>
      </c>
      <c r="J412" s="118">
        <v>0</v>
      </c>
      <c r="K412" s="118">
        <v>46.5</v>
      </c>
      <c r="L412" s="123">
        <f t="shared" si="7"/>
        <v>46.5</v>
      </c>
      <c r="M412" s="122"/>
    </row>
    <row r="413" spans="1:13">
      <c r="A413" s="118" t="s">
        <v>22</v>
      </c>
      <c r="B413" s="118" t="s">
        <v>156</v>
      </c>
      <c r="C413" s="118" t="s">
        <v>23</v>
      </c>
      <c r="D413" s="118" t="s">
        <v>1660</v>
      </c>
      <c r="E413" s="118" t="s">
        <v>35</v>
      </c>
      <c r="F413" s="118" t="s">
        <v>1439</v>
      </c>
      <c r="G413" s="118" t="s">
        <v>1440</v>
      </c>
      <c r="H413" s="118">
        <v>1</v>
      </c>
      <c r="I413" s="118">
        <v>19.45</v>
      </c>
      <c r="J413" s="118">
        <v>4</v>
      </c>
      <c r="K413" s="118">
        <v>23.45</v>
      </c>
      <c r="L413" s="123">
        <f t="shared" si="7"/>
        <v>23.45</v>
      </c>
      <c r="M413" s="122"/>
    </row>
    <row r="414" spans="1:13">
      <c r="A414" s="118" t="s">
        <v>22</v>
      </c>
      <c r="B414" s="118" t="s">
        <v>156</v>
      </c>
      <c r="C414" s="118" t="s">
        <v>23</v>
      </c>
      <c r="D414" s="118" t="s">
        <v>1660</v>
      </c>
      <c r="E414" s="118" t="s">
        <v>35</v>
      </c>
      <c r="F414" s="118" t="s">
        <v>89</v>
      </c>
      <c r="G414" s="118" t="s">
        <v>740</v>
      </c>
      <c r="H414" s="118">
        <v>11</v>
      </c>
      <c r="I414" s="118">
        <v>323.18</v>
      </c>
      <c r="J414" s="118">
        <v>44</v>
      </c>
      <c r="K414" s="118">
        <v>367.18</v>
      </c>
      <c r="L414" s="123">
        <f t="shared" si="7"/>
        <v>367.18</v>
      </c>
      <c r="M414" s="122"/>
    </row>
    <row r="415" spans="1:13">
      <c r="A415" s="118" t="s">
        <v>22</v>
      </c>
      <c r="B415" s="118" t="s">
        <v>156</v>
      </c>
      <c r="C415" s="118" t="s">
        <v>23</v>
      </c>
      <c r="D415" s="118" t="s">
        <v>1660</v>
      </c>
      <c r="E415" s="118" t="s">
        <v>35</v>
      </c>
      <c r="F415" s="118" t="s">
        <v>72</v>
      </c>
      <c r="G415" s="118" t="s">
        <v>73</v>
      </c>
      <c r="H415" s="118">
        <v>22</v>
      </c>
      <c r="I415" s="118">
        <v>52.8</v>
      </c>
      <c r="J415" s="118">
        <v>0</v>
      </c>
      <c r="K415" s="118">
        <v>52.8</v>
      </c>
      <c r="L415" s="123">
        <f t="shared" si="7"/>
        <v>52.8</v>
      </c>
      <c r="M415" s="122"/>
    </row>
    <row r="416" spans="1:13">
      <c r="A416" s="118" t="s">
        <v>22</v>
      </c>
      <c r="B416" s="118" t="s">
        <v>156</v>
      </c>
      <c r="C416" s="118" t="s">
        <v>23</v>
      </c>
      <c r="D416" s="118" t="s">
        <v>1660</v>
      </c>
      <c r="E416" s="118" t="s">
        <v>35</v>
      </c>
      <c r="F416" s="118" t="s">
        <v>537</v>
      </c>
      <c r="G416" s="118" t="s">
        <v>538</v>
      </c>
      <c r="H416" s="118">
        <v>8</v>
      </c>
      <c r="I416" s="118">
        <v>33.68</v>
      </c>
      <c r="J416" s="118">
        <v>0</v>
      </c>
      <c r="K416" s="118">
        <v>33.68</v>
      </c>
      <c r="L416" s="123">
        <f t="shared" si="7"/>
        <v>33.68</v>
      </c>
      <c r="M416" s="122"/>
    </row>
    <row r="417" spans="1:13">
      <c r="A417" s="118" t="s">
        <v>22</v>
      </c>
      <c r="B417" s="118" t="s">
        <v>156</v>
      </c>
      <c r="C417" s="118" t="s">
        <v>23</v>
      </c>
      <c r="D417" s="118" t="s">
        <v>1660</v>
      </c>
      <c r="E417" s="118" t="s">
        <v>35</v>
      </c>
      <c r="F417" s="118" t="s">
        <v>74</v>
      </c>
      <c r="G417" s="118" t="s">
        <v>1155</v>
      </c>
      <c r="H417" s="118">
        <v>8</v>
      </c>
      <c r="I417" s="118">
        <v>25.44</v>
      </c>
      <c r="J417" s="118">
        <v>0</v>
      </c>
      <c r="K417" s="118">
        <v>25.44</v>
      </c>
      <c r="L417" s="123">
        <f t="shared" si="7"/>
        <v>25.44</v>
      </c>
      <c r="M417" s="122"/>
    </row>
    <row r="418" spans="1:13">
      <c r="A418" s="118" t="s">
        <v>22</v>
      </c>
      <c r="B418" s="118" t="s">
        <v>156</v>
      </c>
      <c r="C418" s="118" t="s">
        <v>23</v>
      </c>
      <c r="D418" s="118" t="s">
        <v>1660</v>
      </c>
      <c r="E418" s="118" t="s">
        <v>35</v>
      </c>
      <c r="F418" s="118" t="s">
        <v>1111</v>
      </c>
      <c r="G418" s="118" t="s">
        <v>1112</v>
      </c>
      <c r="H418" s="118">
        <v>2</v>
      </c>
      <c r="I418" s="118">
        <v>7.82</v>
      </c>
      <c r="J418" s="118">
        <v>0</v>
      </c>
      <c r="K418" s="118">
        <v>7.82</v>
      </c>
      <c r="L418" s="123">
        <f t="shared" si="7"/>
        <v>7.82</v>
      </c>
      <c r="M418" s="122"/>
    </row>
    <row r="419" spans="1:13">
      <c r="A419" s="118" t="s">
        <v>22</v>
      </c>
      <c r="B419" s="118" t="s">
        <v>156</v>
      </c>
      <c r="C419" s="118" t="s">
        <v>23</v>
      </c>
      <c r="D419" s="118" t="s">
        <v>1660</v>
      </c>
      <c r="E419" s="118" t="s">
        <v>35</v>
      </c>
      <c r="F419" s="118" t="s">
        <v>580</v>
      </c>
      <c r="G419" s="118" t="s">
        <v>581</v>
      </c>
      <c r="H419" s="118">
        <v>12</v>
      </c>
      <c r="I419" s="118">
        <v>20.04</v>
      </c>
      <c r="J419" s="118">
        <v>0</v>
      </c>
      <c r="K419" s="118">
        <v>20.04</v>
      </c>
      <c r="L419" s="123">
        <f t="shared" si="7"/>
        <v>20.04</v>
      </c>
      <c r="M419" s="122"/>
    </row>
    <row r="420" spans="1:13">
      <c r="A420" s="118" t="s">
        <v>22</v>
      </c>
      <c r="B420" s="118" t="s">
        <v>156</v>
      </c>
      <c r="C420" s="118" t="s">
        <v>23</v>
      </c>
      <c r="D420" s="118" t="s">
        <v>1660</v>
      </c>
      <c r="E420" s="118" t="s">
        <v>35</v>
      </c>
      <c r="F420" s="118" t="s">
        <v>1156</v>
      </c>
      <c r="G420" s="118" t="s">
        <v>1157</v>
      </c>
      <c r="H420" s="118">
        <v>1</v>
      </c>
      <c r="I420" s="118">
        <v>19.28</v>
      </c>
      <c r="J420" s="118">
        <v>0</v>
      </c>
      <c r="K420" s="118">
        <v>19.28</v>
      </c>
      <c r="L420" s="123">
        <f t="shared" si="7"/>
        <v>19.28</v>
      </c>
      <c r="M420" s="122"/>
    </row>
    <row r="421" spans="1:13">
      <c r="A421" s="118" t="s">
        <v>22</v>
      </c>
      <c r="B421" s="118" t="s">
        <v>156</v>
      </c>
      <c r="C421" s="118" t="s">
        <v>23</v>
      </c>
      <c r="D421" s="118" t="s">
        <v>1660</v>
      </c>
      <c r="E421" s="118" t="s">
        <v>35</v>
      </c>
      <c r="F421" s="118" t="s">
        <v>1637</v>
      </c>
      <c r="G421" s="118" t="s">
        <v>1638</v>
      </c>
      <c r="H421" s="118">
        <v>2</v>
      </c>
      <c r="I421" s="118">
        <v>30.96</v>
      </c>
      <c r="J421" s="118">
        <v>0</v>
      </c>
      <c r="K421" s="118">
        <v>30.96</v>
      </c>
      <c r="L421" s="123">
        <f t="shared" si="7"/>
        <v>30.96</v>
      </c>
      <c r="M421" s="122"/>
    </row>
    <row r="422" spans="1:13">
      <c r="A422" s="118" t="s">
        <v>22</v>
      </c>
      <c r="B422" s="118" t="s">
        <v>156</v>
      </c>
      <c r="C422" s="118" t="s">
        <v>23</v>
      </c>
      <c r="D422" s="118" t="s">
        <v>1660</v>
      </c>
      <c r="E422" s="118" t="s">
        <v>35</v>
      </c>
      <c r="F422" s="118" t="s">
        <v>1260</v>
      </c>
      <c r="G422" s="118" t="s">
        <v>1261</v>
      </c>
      <c r="H422" s="118">
        <v>1</v>
      </c>
      <c r="I422" s="118">
        <v>19.66</v>
      </c>
      <c r="J422" s="118">
        <v>0</v>
      </c>
      <c r="K422" s="118">
        <v>19.66</v>
      </c>
      <c r="L422" s="123">
        <f t="shared" si="7"/>
        <v>19.66</v>
      </c>
      <c r="M422" s="122"/>
    </row>
    <row r="423" spans="1:13">
      <c r="A423" s="118" t="s">
        <v>22</v>
      </c>
      <c r="B423" s="118" t="s">
        <v>156</v>
      </c>
      <c r="C423" s="118" t="s">
        <v>23</v>
      </c>
      <c r="D423" s="118" t="s">
        <v>1660</v>
      </c>
      <c r="E423" s="118" t="s">
        <v>35</v>
      </c>
      <c r="F423" s="118" t="s">
        <v>555</v>
      </c>
      <c r="G423" s="118" t="s">
        <v>556</v>
      </c>
      <c r="H423" s="118">
        <v>2</v>
      </c>
      <c r="I423" s="118">
        <v>4</v>
      </c>
      <c r="J423" s="118">
        <v>0</v>
      </c>
      <c r="K423" s="118">
        <v>4</v>
      </c>
      <c r="L423" s="123">
        <f t="shared" si="7"/>
        <v>4</v>
      </c>
      <c r="M423" s="122"/>
    </row>
    <row r="424" spans="1:13">
      <c r="A424" s="118" t="s">
        <v>22</v>
      </c>
      <c r="B424" s="118" t="s">
        <v>156</v>
      </c>
      <c r="C424" s="118" t="s">
        <v>23</v>
      </c>
      <c r="D424" s="118" t="s">
        <v>1660</v>
      </c>
      <c r="E424" s="118" t="s">
        <v>35</v>
      </c>
      <c r="F424" s="118" t="s">
        <v>557</v>
      </c>
      <c r="G424" s="118" t="s">
        <v>558</v>
      </c>
      <c r="H424" s="118">
        <v>2</v>
      </c>
      <c r="I424" s="118">
        <v>28.28</v>
      </c>
      <c r="J424" s="118">
        <v>0</v>
      </c>
      <c r="K424" s="118">
        <v>28.28</v>
      </c>
      <c r="L424" s="123">
        <f t="shared" si="7"/>
        <v>28.28</v>
      </c>
      <c r="M424" s="122"/>
    </row>
    <row r="425" spans="1:13">
      <c r="A425" s="118" t="s">
        <v>22</v>
      </c>
      <c r="B425" s="118" t="s">
        <v>156</v>
      </c>
      <c r="C425" s="118" t="s">
        <v>23</v>
      </c>
      <c r="D425" s="118" t="s">
        <v>1660</v>
      </c>
      <c r="E425" s="118" t="s">
        <v>35</v>
      </c>
      <c r="F425" s="118" t="s">
        <v>54</v>
      </c>
      <c r="G425" s="118" t="s">
        <v>55</v>
      </c>
      <c r="H425" s="118">
        <v>17</v>
      </c>
      <c r="I425" s="118">
        <v>163.88</v>
      </c>
      <c r="J425" s="118">
        <v>0</v>
      </c>
      <c r="K425" s="118">
        <v>163.88</v>
      </c>
      <c r="L425" s="123">
        <f t="shared" si="7"/>
        <v>163.88</v>
      </c>
      <c r="M425" s="122"/>
    </row>
    <row r="426" spans="1:13">
      <c r="A426" s="118" t="s">
        <v>22</v>
      </c>
      <c r="B426" s="118" t="s">
        <v>156</v>
      </c>
      <c r="C426" s="118" t="s">
        <v>23</v>
      </c>
      <c r="D426" s="118" t="s">
        <v>1660</v>
      </c>
      <c r="E426" s="118" t="s">
        <v>35</v>
      </c>
      <c r="F426" s="118" t="s">
        <v>108</v>
      </c>
      <c r="G426" s="118" t="s">
        <v>109</v>
      </c>
      <c r="H426" s="118">
        <v>11</v>
      </c>
      <c r="I426" s="118">
        <v>118.69</v>
      </c>
      <c r="J426" s="118">
        <v>0</v>
      </c>
      <c r="K426" s="118">
        <v>118.69</v>
      </c>
      <c r="L426" s="123">
        <f t="shared" si="7"/>
        <v>118.69</v>
      </c>
      <c r="M426" s="122"/>
    </row>
    <row r="427" spans="1:13">
      <c r="A427" s="118" t="s">
        <v>22</v>
      </c>
      <c r="B427" s="118" t="s">
        <v>156</v>
      </c>
      <c r="C427" s="118" t="s">
        <v>23</v>
      </c>
      <c r="D427" s="118" t="s">
        <v>1660</v>
      </c>
      <c r="E427" s="118" t="s">
        <v>35</v>
      </c>
      <c r="F427" s="118" t="s">
        <v>591</v>
      </c>
      <c r="G427" s="118" t="s">
        <v>592</v>
      </c>
      <c r="H427" s="118">
        <v>1</v>
      </c>
      <c r="I427" s="118">
        <v>14.99</v>
      </c>
      <c r="J427" s="118">
        <v>0</v>
      </c>
      <c r="K427" s="118">
        <v>14.99</v>
      </c>
      <c r="L427" s="123">
        <f t="shared" si="7"/>
        <v>14.99</v>
      </c>
      <c r="M427" s="122"/>
    </row>
    <row r="428" spans="1:13">
      <c r="A428" s="118" t="s">
        <v>22</v>
      </c>
      <c r="B428" s="118" t="s">
        <v>156</v>
      </c>
      <c r="C428" s="118" t="s">
        <v>23</v>
      </c>
      <c r="D428" s="118" t="s">
        <v>1660</v>
      </c>
      <c r="E428" s="118" t="s">
        <v>35</v>
      </c>
      <c r="F428" s="118" t="s">
        <v>623</v>
      </c>
      <c r="G428" s="118" t="s">
        <v>624</v>
      </c>
      <c r="H428" s="118">
        <v>6</v>
      </c>
      <c r="I428" s="118">
        <v>56.88</v>
      </c>
      <c r="J428" s="118">
        <v>0</v>
      </c>
      <c r="K428" s="118">
        <v>56.88</v>
      </c>
      <c r="L428" s="123">
        <f t="shared" si="7"/>
        <v>56.88</v>
      </c>
      <c r="M428" s="122"/>
    </row>
    <row r="429" spans="1:13">
      <c r="A429" s="118" t="s">
        <v>22</v>
      </c>
      <c r="B429" s="118" t="s">
        <v>156</v>
      </c>
      <c r="C429" s="118" t="s">
        <v>23</v>
      </c>
      <c r="D429" s="118" t="s">
        <v>1660</v>
      </c>
      <c r="E429" s="118" t="s">
        <v>35</v>
      </c>
      <c r="F429" s="118" t="s">
        <v>559</v>
      </c>
      <c r="G429" s="118" t="s">
        <v>560</v>
      </c>
      <c r="H429" s="118">
        <v>3</v>
      </c>
      <c r="I429" s="118">
        <v>18.54</v>
      </c>
      <c r="J429" s="118">
        <v>0</v>
      </c>
      <c r="K429" s="118">
        <v>18.54</v>
      </c>
      <c r="L429" s="123">
        <f t="shared" si="7"/>
        <v>18.54</v>
      </c>
      <c r="M429" s="122"/>
    </row>
    <row r="430" spans="1:13">
      <c r="A430" s="118" t="s">
        <v>22</v>
      </c>
      <c r="B430" s="118" t="s">
        <v>156</v>
      </c>
      <c r="C430" s="118" t="s">
        <v>23</v>
      </c>
      <c r="D430" s="118" t="s">
        <v>1660</v>
      </c>
      <c r="E430" s="118" t="s">
        <v>35</v>
      </c>
      <c r="F430" s="118" t="s">
        <v>561</v>
      </c>
      <c r="G430" s="118" t="s">
        <v>562</v>
      </c>
      <c r="H430" s="118">
        <v>6</v>
      </c>
      <c r="I430" s="118">
        <v>45.72</v>
      </c>
      <c r="J430" s="118">
        <v>0</v>
      </c>
      <c r="K430" s="118">
        <v>45.72</v>
      </c>
      <c r="L430" s="123">
        <f t="shared" si="7"/>
        <v>45.72</v>
      </c>
      <c r="M430" s="122"/>
    </row>
    <row r="431" spans="1:13">
      <c r="A431" s="118" t="s">
        <v>22</v>
      </c>
      <c r="B431" s="118" t="s">
        <v>156</v>
      </c>
      <c r="C431" s="118" t="s">
        <v>23</v>
      </c>
      <c r="D431" s="118" t="s">
        <v>1660</v>
      </c>
      <c r="E431" s="118" t="s">
        <v>35</v>
      </c>
      <c r="F431" s="118" t="s">
        <v>153</v>
      </c>
      <c r="G431" s="118" t="s">
        <v>154</v>
      </c>
      <c r="H431" s="118">
        <v>3</v>
      </c>
      <c r="I431" s="118">
        <v>17.760000000000002</v>
      </c>
      <c r="J431" s="118">
        <v>0</v>
      </c>
      <c r="K431" s="118">
        <v>17.760000000000002</v>
      </c>
      <c r="L431" s="123">
        <f t="shared" si="7"/>
        <v>17.760000000000002</v>
      </c>
      <c r="M431" s="122"/>
    </row>
    <row r="432" spans="1:13">
      <c r="A432" s="118" t="s">
        <v>22</v>
      </c>
      <c r="B432" s="118" t="s">
        <v>156</v>
      </c>
      <c r="C432" s="118" t="s">
        <v>23</v>
      </c>
      <c r="D432" s="118" t="s">
        <v>1660</v>
      </c>
      <c r="E432" s="118" t="s">
        <v>35</v>
      </c>
      <c r="F432" s="118" t="s">
        <v>78</v>
      </c>
      <c r="G432" s="118" t="s">
        <v>79</v>
      </c>
      <c r="H432" s="118">
        <v>7</v>
      </c>
      <c r="I432" s="118">
        <v>13.65</v>
      </c>
      <c r="J432" s="118">
        <v>0</v>
      </c>
      <c r="K432" s="118">
        <v>13.65</v>
      </c>
      <c r="L432" s="123">
        <f t="shared" si="7"/>
        <v>13.65</v>
      </c>
      <c r="M432" s="122"/>
    </row>
    <row r="433" spans="1:13">
      <c r="A433" s="118" t="s">
        <v>22</v>
      </c>
      <c r="B433" s="118" t="s">
        <v>156</v>
      </c>
      <c r="C433" s="118" t="s">
        <v>23</v>
      </c>
      <c r="D433" s="118" t="s">
        <v>1660</v>
      </c>
      <c r="E433" s="118" t="s">
        <v>35</v>
      </c>
      <c r="F433" s="118" t="s">
        <v>100</v>
      </c>
      <c r="G433" s="118" t="s">
        <v>101</v>
      </c>
      <c r="H433" s="118">
        <v>2</v>
      </c>
      <c r="I433" s="118">
        <v>4.3600000000000003</v>
      </c>
      <c r="J433" s="118">
        <v>0</v>
      </c>
      <c r="K433" s="118">
        <v>4.3600000000000003</v>
      </c>
      <c r="L433" s="123">
        <f t="shared" si="7"/>
        <v>4.3600000000000003</v>
      </c>
      <c r="M433" s="122"/>
    </row>
    <row r="434" spans="1:13">
      <c r="A434" s="118" t="s">
        <v>22</v>
      </c>
      <c r="B434" s="118" t="s">
        <v>156</v>
      </c>
      <c r="C434" s="118" t="s">
        <v>23</v>
      </c>
      <c r="D434" s="118" t="s">
        <v>1660</v>
      </c>
      <c r="E434" s="118" t="s">
        <v>35</v>
      </c>
      <c r="F434" s="118" t="s">
        <v>92</v>
      </c>
      <c r="G434" s="118" t="s">
        <v>93</v>
      </c>
      <c r="H434" s="118">
        <v>8</v>
      </c>
      <c r="I434" s="118">
        <v>30.48</v>
      </c>
      <c r="J434" s="118">
        <v>0</v>
      </c>
      <c r="K434" s="118">
        <v>30.48</v>
      </c>
      <c r="L434" s="123">
        <f t="shared" si="7"/>
        <v>30.48</v>
      </c>
      <c r="M434" s="122"/>
    </row>
    <row r="435" spans="1:13">
      <c r="A435" s="118" t="s">
        <v>22</v>
      </c>
      <c r="B435" s="118" t="s">
        <v>156</v>
      </c>
      <c r="C435" s="118" t="s">
        <v>23</v>
      </c>
      <c r="D435" s="118" t="s">
        <v>1660</v>
      </c>
      <c r="E435" s="118" t="s">
        <v>35</v>
      </c>
      <c r="F435" s="118" t="s">
        <v>955</v>
      </c>
      <c r="G435" s="118" t="s">
        <v>956</v>
      </c>
      <c r="H435" s="118">
        <v>4</v>
      </c>
      <c r="I435" s="118">
        <v>18.440000000000001</v>
      </c>
      <c r="J435" s="118">
        <v>0</v>
      </c>
      <c r="K435" s="118">
        <v>18.440000000000001</v>
      </c>
      <c r="L435" s="123">
        <f t="shared" si="7"/>
        <v>18.440000000000001</v>
      </c>
      <c r="M435" s="122"/>
    </row>
    <row r="436" spans="1:13">
      <c r="A436" s="118" t="s">
        <v>22</v>
      </c>
      <c r="B436" s="118" t="s">
        <v>156</v>
      </c>
      <c r="C436" s="118" t="s">
        <v>23</v>
      </c>
      <c r="D436" s="118" t="s">
        <v>1660</v>
      </c>
      <c r="E436" s="118" t="s">
        <v>35</v>
      </c>
      <c r="F436" s="118" t="s">
        <v>569</v>
      </c>
      <c r="G436" s="118" t="s">
        <v>570</v>
      </c>
      <c r="H436" s="118">
        <v>1</v>
      </c>
      <c r="I436" s="118">
        <v>3.7</v>
      </c>
      <c r="J436" s="118">
        <v>0</v>
      </c>
      <c r="K436" s="118">
        <v>3.7</v>
      </c>
      <c r="L436" s="123">
        <f t="shared" si="7"/>
        <v>3.7</v>
      </c>
      <c r="M436" s="122"/>
    </row>
    <row r="437" spans="1:13">
      <c r="A437" s="118" t="s">
        <v>22</v>
      </c>
      <c r="B437" s="118" t="s">
        <v>156</v>
      </c>
      <c r="C437" s="118" t="s">
        <v>23</v>
      </c>
      <c r="D437" s="118" t="s">
        <v>1660</v>
      </c>
      <c r="E437" s="118" t="s">
        <v>35</v>
      </c>
      <c r="F437" s="118" t="s">
        <v>620</v>
      </c>
      <c r="G437" s="118" t="s">
        <v>621</v>
      </c>
      <c r="H437" s="118">
        <v>7</v>
      </c>
      <c r="I437" s="118">
        <v>40.18</v>
      </c>
      <c r="J437" s="118">
        <v>0</v>
      </c>
      <c r="K437" s="118">
        <v>40.18</v>
      </c>
      <c r="L437" s="123">
        <f t="shared" si="7"/>
        <v>40.18</v>
      </c>
      <c r="M437" s="122"/>
    </row>
    <row r="438" spans="1:13">
      <c r="A438" s="118" t="s">
        <v>22</v>
      </c>
      <c r="B438" s="118" t="s">
        <v>156</v>
      </c>
      <c r="C438" s="118" t="s">
        <v>23</v>
      </c>
      <c r="D438" s="118" t="s">
        <v>1660</v>
      </c>
      <c r="E438" s="118" t="s">
        <v>35</v>
      </c>
      <c r="F438" s="118" t="s">
        <v>1061</v>
      </c>
      <c r="G438" s="118" t="s">
        <v>1062</v>
      </c>
      <c r="H438" s="118">
        <v>1</v>
      </c>
      <c r="I438" s="118">
        <v>1.99</v>
      </c>
      <c r="J438" s="118">
        <v>0</v>
      </c>
      <c r="K438" s="118">
        <v>1.99</v>
      </c>
      <c r="L438" s="123">
        <f t="shared" si="7"/>
        <v>1.99</v>
      </c>
      <c r="M438" s="122"/>
    </row>
    <row r="439" spans="1:13">
      <c r="A439" s="118" t="s">
        <v>22</v>
      </c>
      <c r="B439" s="118" t="s">
        <v>156</v>
      </c>
      <c r="C439" s="118" t="s">
        <v>23</v>
      </c>
      <c r="D439" s="118" t="s">
        <v>1660</v>
      </c>
      <c r="E439" s="118" t="s">
        <v>35</v>
      </c>
      <c r="F439" s="118" t="s">
        <v>617</v>
      </c>
      <c r="G439" s="118" t="s">
        <v>1262</v>
      </c>
      <c r="H439" s="118">
        <v>1</v>
      </c>
      <c r="I439" s="118">
        <v>1.56</v>
      </c>
      <c r="J439" s="118">
        <v>0</v>
      </c>
      <c r="K439" s="118">
        <v>1.56</v>
      </c>
      <c r="L439" s="123">
        <f t="shared" si="7"/>
        <v>1.56</v>
      </c>
      <c r="M439" s="122"/>
    </row>
    <row r="440" spans="1:13">
      <c r="A440" s="118" t="s">
        <v>22</v>
      </c>
      <c r="B440" s="118" t="s">
        <v>156</v>
      </c>
      <c r="C440" s="118" t="s">
        <v>23</v>
      </c>
      <c r="D440" s="118" t="s">
        <v>1660</v>
      </c>
      <c r="E440" s="118" t="s">
        <v>35</v>
      </c>
      <c r="F440" s="118" t="s">
        <v>1580</v>
      </c>
      <c r="G440" s="118" t="s">
        <v>1581</v>
      </c>
      <c r="H440" s="118">
        <v>3</v>
      </c>
      <c r="I440" s="118">
        <v>5.7</v>
      </c>
      <c r="J440" s="118">
        <v>0</v>
      </c>
      <c r="K440" s="118">
        <v>5.7</v>
      </c>
      <c r="L440" s="123">
        <f t="shared" si="7"/>
        <v>5.7</v>
      </c>
      <c r="M440" s="122"/>
    </row>
    <row r="441" spans="1:13">
      <c r="A441" s="118" t="s">
        <v>22</v>
      </c>
      <c r="B441" s="118" t="s">
        <v>156</v>
      </c>
      <c r="C441" s="118" t="s">
        <v>23</v>
      </c>
      <c r="D441" s="118" t="s">
        <v>1660</v>
      </c>
      <c r="E441" s="118" t="s">
        <v>35</v>
      </c>
      <c r="F441" s="118" t="s">
        <v>622</v>
      </c>
      <c r="G441" s="118" t="s">
        <v>659</v>
      </c>
      <c r="H441" s="118">
        <v>4</v>
      </c>
      <c r="I441" s="118">
        <v>12.56</v>
      </c>
      <c r="J441" s="118">
        <v>0</v>
      </c>
      <c r="K441" s="118">
        <v>12.56</v>
      </c>
      <c r="L441" s="123">
        <f t="shared" si="7"/>
        <v>12.56</v>
      </c>
      <c r="M441" s="122"/>
    </row>
    <row r="442" spans="1:13">
      <c r="A442" s="118" t="s">
        <v>22</v>
      </c>
      <c r="B442" s="118" t="s">
        <v>156</v>
      </c>
      <c r="C442" s="118" t="s">
        <v>23</v>
      </c>
      <c r="D442" s="118" t="s">
        <v>1660</v>
      </c>
      <c r="E442" s="118" t="s">
        <v>35</v>
      </c>
      <c r="F442" s="118" t="s">
        <v>1627</v>
      </c>
      <c r="G442" s="118" t="s">
        <v>1628</v>
      </c>
      <c r="H442" s="118">
        <v>2</v>
      </c>
      <c r="I442" s="118">
        <v>6.28</v>
      </c>
      <c r="J442" s="118">
        <v>0</v>
      </c>
      <c r="K442" s="118">
        <v>6.28</v>
      </c>
      <c r="L442" s="123">
        <f t="shared" si="7"/>
        <v>6.28</v>
      </c>
      <c r="M442" s="122"/>
    </row>
    <row r="443" spans="1:13">
      <c r="A443" s="118" t="s">
        <v>22</v>
      </c>
      <c r="B443" s="118" t="s">
        <v>156</v>
      </c>
      <c r="C443" s="118" t="s">
        <v>23</v>
      </c>
      <c r="D443" s="118" t="s">
        <v>1660</v>
      </c>
      <c r="E443" s="118" t="s">
        <v>35</v>
      </c>
      <c r="F443" s="118" t="s">
        <v>36</v>
      </c>
      <c r="G443" s="118" t="s">
        <v>653</v>
      </c>
      <c r="H443" s="118">
        <v>16</v>
      </c>
      <c r="I443" s="118">
        <v>41.6</v>
      </c>
      <c r="J443" s="118">
        <v>0</v>
      </c>
      <c r="K443" s="118">
        <v>41.6</v>
      </c>
      <c r="L443" s="123">
        <f t="shared" si="7"/>
        <v>41.6</v>
      </c>
      <c r="M443" s="122"/>
    </row>
    <row r="444" spans="1:13">
      <c r="A444" s="118" t="s">
        <v>22</v>
      </c>
      <c r="B444" s="118" t="s">
        <v>156</v>
      </c>
      <c r="C444" s="118" t="s">
        <v>23</v>
      </c>
      <c r="D444" s="118" t="s">
        <v>1660</v>
      </c>
      <c r="E444" s="118" t="s">
        <v>35</v>
      </c>
      <c r="F444" s="118" t="s">
        <v>94</v>
      </c>
      <c r="G444" s="118" t="s">
        <v>654</v>
      </c>
      <c r="H444" s="118">
        <v>13</v>
      </c>
      <c r="I444" s="118">
        <v>33.799999999999997</v>
      </c>
      <c r="J444" s="118">
        <v>0</v>
      </c>
      <c r="K444" s="118">
        <v>33.799999999999997</v>
      </c>
      <c r="L444" s="123">
        <f t="shared" si="7"/>
        <v>33.799999999999997</v>
      </c>
      <c r="M444" s="122"/>
    </row>
    <row r="445" spans="1:13">
      <c r="A445" s="118" t="s">
        <v>22</v>
      </c>
      <c r="B445" s="118" t="s">
        <v>156</v>
      </c>
      <c r="C445" s="118" t="s">
        <v>23</v>
      </c>
      <c r="D445" s="118" t="s">
        <v>1660</v>
      </c>
      <c r="E445" s="118" t="s">
        <v>35</v>
      </c>
      <c r="F445" s="118" t="s">
        <v>953</v>
      </c>
      <c r="G445" s="118" t="s">
        <v>954</v>
      </c>
      <c r="H445" s="118">
        <v>5</v>
      </c>
      <c r="I445" s="118">
        <v>21.5</v>
      </c>
      <c r="J445" s="118">
        <v>0</v>
      </c>
      <c r="K445" s="118">
        <v>21.5</v>
      </c>
      <c r="L445" s="123">
        <f t="shared" si="7"/>
        <v>21.5</v>
      </c>
      <c r="M445" s="122"/>
    </row>
    <row r="446" spans="1:13">
      <c r="A446" s="118" t="s">
        <v>22</v>
      </c>
      <c r="B446" s="118" t="s">
        <v>156</v>
      </c>
      <c r="C446" s="118" t="s">
        <v>23</v>
      </c>
      <c r="D446" s="118" t="s">
        <v>1660</v>
      </c>
      <c r="E446" s="118" t="s">
        <v>35</v>
      </c>
      <c r="F446" s="118" t="s">
        <v>95</v>
      </c>
      <c r="G446" s="118" t="s">
        <v>656</v>
      </c>
      <c r="H446" s="118">
        <v>7</v>
      </c>
      <c r="I446" s="118">
        <v>26.53</v>
      </c>
      <c r="J446" s="118">
        <v>0</v>
      </c>
      <c r="K446" s="118">
        <v>26.53</v>
      </c>
      <c r="L446" s="123">
        <f t="shared" si="7"/>
        <v>26.53</v>
      </c>
      <c r="M446" s="122"/>
    </row>
    <row r="447" spans="1:13">
      <c r="A447" s="118" t="s">
        <v>22</v>
      </c>
      <c r="B447" s="118" t="s">
        <v>156</v>
      </c>
      <c r="C447" s="118" t="s">
        <v>23</v>
      </c>
      <c r="D447" s="118" t="s">
        <v>1660</v>
      </c>
      <c r="E447" s="118" t="s">
        <v>35</v>
      </c>
      <c r="F447" s="118" t="s">
        <v>37</v>
      </c>
      <c r="G447" s="118" t="s">
        <v>655</v>
      </c>
      <c r="H447" s="118">
        <v>18</v>
      </c>
      <c r="I447" s="118">
        <v>99.9</v>
      </c>
      <c r="J447" s="118">
        <v>0</v>
      </c>
      <c r="K447" s="118">
        <v>99.9</v>
      </c>
      <c r="L447" s="123">
        <f t="shared" si="7"/>
        <v>99.9</v>
      </c>
      <c r="M447" s="122"/>
    </row>
    <row r="448" spans="1:13">
      <c r="A448" s="118" t="s">
        <v>22</v>
      </c>
      <c r="B448" s="118" t="s">
        <v>156</v>
      </c>
      <c r="C448" s="118" t="s">
        <v>23</v>
      </c>
      <c r="D448" s="118" t="s">
        <v>1660</v>
      </c>
      <c r="E448" s="118" t="s">
        <v>35</v>
      </c>
      <c r="F448" s="118" t="s">
        <v>571</v>
      </c>
      <c r="G448" s="118" t="s">
        <v>572</v>
      </c>
      <c r="H448" s="118">
        <v>13</v>
      </c>
      <c r="I448" s="118">
        <v>59.93</v>
      </c>
      <c r="J448" s="118">
        <v>0</v>
      </c>
      <c r="K448" s="118">
        <v>59.93</v>
      </c>
      <c r="L448" s="123">
        <f t="shared" si="7"/>
        <v>59.93</v>
      </c>
      <c r="M448" s="122"/>
    </row>
    <row r="449" spans="1:13">
      <c r="A449" s="118" t="s">
        <v>22</v>
      </c>
      <c r="B449" s="118" t="s">
        <v>156</v>
      </c>
      <c r="C449" s="118" t="s">
        <v>23</v>
      </c>
      <c r="D449" s="118" t="s">
        <v>1660</v>
      </c>
      <c r="E449" s="118" t="s">
        <v>35</v>
      </c>
      <c r="F449" s="118" t="s">
        <v>618</v>
      </c>
      <c r="G449" s="118" t="s">
        <v>619</v>
      </c>
      <c r="H449" s="118">
        <v>4</v>
      </c>
      <c r="I449" s="118">
        <v>12.28</v>
      </c>
      <c r="J449" s="118">
        <v>0</v>
      </c>
      <c r="K449" s="118">
        <v>12.28</v>
      </c>
      <c r="L449" s="123">
        <f t="shared" si="7"/>
        <v>12.28</v>
      </c>
      <c r="M449" s="122"/>
    </row>
    <row r="450" spans="1:13">
      <c r="A450" s="118" t="s">
        <v>22</v>
      </c>
      <c r="B450" s="118" t="s">
        <v>156</v>
      </c>
      <c r="C450" s="118" t="s">
        <v>23</v>
      </c>
      <c r="D450" s="118" t="s">
        <v>1660</v>
      </c>
      <c r="E450" s="118" t="s">
        <v>35</v>
      </c>
      <c r="F450" s="118" t="s">
        <v>582</v>
      </c>
      <c r="G450" s="118" t="s">
        <v>660</v>
      </c>
      <c r="H450" s="118">
        <v>3</v>
      </c>
      <c r="I450" s="118">
        <v>9.3000000000000007</v>
      </c>
      <c r="J450" s="118">
        <v>0</v>
      </c>
      <c r="K450" s="118">
        <v>9.3000000000000007</v>
      </c>
      <c r="L450" s="123">
        <f t="shared" si="7"/>
        <v>9.3000000000000007</v>
      </c>
      <c r="M450" s="122"/>
    </row>
    <row r="451" spans="1:13">
      <c r="A451" s="118" t="s">
        <v>22</v>
      </c>
      <c r="B451" s="118" t="s">
        <v>156</v>
      </c>
      <c r="C451" s="118" t="s">
        <v>23</v>
      </c>
      <c r="D451" s="118" t="s">
        <v>1660</v>
      </c>
      <c r="E451" s="118" t="s">
        <v>35</v>
      </c>
      <c r="F451" s="118" t="s">
        <v>96</v>
      </c>
      <c r="G451" s="118" t="s">
        <v>97</v>
      </c>
      <c r="H451" s="118">
        <v>18</v>
      </c>
      <c r="I451" s="118">
        <v>106.56</v>
      </c>
      <c r="J451" s="118">
        <v>0</v>
      </c>
      <c r="K451" s="118">
        <v>106.56</v>
      </c>
      <c r="L451" s="123">
        <f t="shared" si="7"/>
        <v>106.56</v>
      </c>
      <c r="M451" s="122"/>
    </row>
    <row r="452" spans="1:13">
      <c r="A452" s="118" t="s">
        <v>22</v>
      </c>
      <c r="B452" s="118" t="s">
        <v>156</v>
      </c>
      <c r="C452" s="118" t="s">
        <v>23</v>
      </c>
      <c r="D452" s="118" t="s">
        <v>1660</v>
      </c>
      <c r="E452" s="118" t="s">
        <v>35</v>
      </c>
      <c r="F452" s="118" t="s">
        <v>1435</v>
      </c>
      <c r="G452" s="118" t="s">
        <v>1436</v>
      </c>
      <c r="H452" s="118">
        <v>2</v>
      </c>
      <c r="I452" s="118">
        <v>22.18</v>
      </c>
      <c r="J452" s="118">
        <v>0</v>
      </c>
      <c r="K452" s="118">
        <v>22.18</v>
      </c>
      <c r="L452" s="123">
        <f t="shared" si="7"/>
        <v>22.18</v>
      </c>
      <c r="M452" s="122"/>
    </row>
    <row r="453" spans="1:13">
      <c r="A453" s="118" t="s">
        <v>22</v>
      </c>
      <c r="B453" s="118" t="s">
        <v>156</v>
      </c>
      <c r="C453" s="118" t="s">
        <v>23</v>
      </c>
      <c r="D453" s="118" t="s">
        <v>1660</v>
      </c>
      <c r="E453" s="118" t="s">
        <v>35</v>
      </c>
      <c r="F453" s="118" t="s">
        <v>98</v>
      </c>
      <c r="G453" s="118" t="s">
        <v>657</v>
      </c>
      <c r="H453" s="118">
        <v>24</v>
      </c>
      <c r="I453" s="118">
        <v>148.32</v>
      </c>
      <c r="J453" s="118">
        <v>0</v>
      </c>
      <c r="K453" s="118">
        <v>148.32</v>
      </c>
      <c r="L453" s="123">
        <f t="shared" ref="L453:L516" si="8">K453</f>
        <v>148.32</v>
      </c>
      <c r="M453" s="122"/>
    </row>
    <row r="454" spans="1:13">
      <c r="A454" s="118" t="s">
        <v>22</v>
      </c>
      <c r="B454" s="118" t="s">
        <v>156</v>
      </c>
      <c r="C454" s="118" t="s">
        <v>23</v>
      </c>
      <c r="D454" s="118" t="s">
        <v>1660</v>
      </c>
      <c r="E454" s="118" t="s">
        <v>35</v>
      </c>
      <c r="F454" s="118" t="s">
        <v>38</v>
      </c>
      <c r="G454" s="118" t="s">
        <v>39</v>
      </c>
      <c r="H454" s="118">
        <v>16</v>
      </c>
      <c r="I454" s="118">
        <v>52.32</v>
      </c>
      <c r="J454" s="118">
        <v>0</v>
      </c>
      <c r="K454" s="118">
        <v>52.32</v>
      </c>
      <c r="L454" s="123">
        <f t="shared" si="8"/>
        <v>52.32</v>
      </c>
      <c r="M454" s="122"/>
    </row>
    <row r="455" spans="1:13">
      <c r="A455" s="118" t="s">
        <v>22</v>
      </c>
      <c r="B455" s="118" t="s">
        <v>156</v>
      </c>
      <c r="C455" s="118" t="s">
        <v>23</v>
      </c>
      <c r="D455" s="118" t="s">
        <v>1660</v>
      </c>
      <c r="E455" s="118" t="s">
        <v>35</v>
      </c>
      <c r="F455" s="118" t="s">
        <v>40</v>
      </c>
      <c r="G455" s="118" t="s">
        <v>41</v>
      </c>
      <c r="H455" s="118">
        <v>5</v>
      </c>
      <c r="I455" s="118">
        <v>38.25</v>
      </c>
      <c r="J455" s="118">
        <v>0</v>
      </c>
      <c r="K455" s="118">
        <v>38.25</v>
      </c>
      <c r="L455" s="123">
        <f t="shared" si="8"/>
        <v>38.25</v>
      </c>
      <c r="M455" s="122"/>
    </row>
    <row r="456" spans="1:13">
      <c r="A456" s="118" t="s">
        <v>22</v>
      </c>
      <c r="B456" s="118" t="s">
        <v>156</v>
      </c>
      <c r="C456" s="118" t="s">
        <v>23</v>
      </c>
      <c r="D456" s="118" t="s">
        <v>1660</v>
      </c>
      <c r="E456" s="118" t="s">
        <v>35</v>
      </c>
      <c r="F456" s="118" t="s">
        <v>535</v>
      </c>
      <c r="G456" s="118" t="s">
        <v>536</v>
      </c>
      <c r="H456" s="118">
        <v>7</v>
      </c>
      <c r="I456" s="118">
        <v>24.22</v>
      </c>
      <c r="J456" s="118">
        <v>0</v>
      </c>
      <c r="K456" s="118">
        <v>24.22</v>
      </c>
      <c r="L456" s="123">
        <f t="shared" si="8"/>
        <v>24.22</v>
      </c>
      <c r="M456" s="122"/>
    </row>
    <row r="457" spans="1:13">
      <c r="A457" s="118" t="s">
        <v>22</v>
      </c>
      <c r="B457" s="118" t="s">
        <v>156</v>
      </c>
      <c r="C457" s="118" t="s">
        <v>23</v>
      </c>
      <c r="D457" s="118" t="s">
        <v>1660</v>
      </c>
      <c r="E457" s="118" t="s">
        <v>35</v>
      </c>
      <c r="F457" s="118" t="s">
        <v>941</v>
      </c>
      <c r="G457" s="118" t="s">
        <v>942</v>
      </c>
      <c r="H457" s="118">
        <v>4</v>
      </c>
      <c r="I457" s="118">
        <v>13.32</v>
      </c>
      <c r="J457" s="118">
        <v>0</v>
      </c>
      <c r="K457" s="118">
        <v>13.32</v>
      </c>
      <c r="L457" s="123">
        <f t="shared" si="8"/>
        <v>13.32</v>
      </c>
      <c r="M457" s="122"/>
    </row>
    <row r="458" spans="1:13">
      <c r="A458" s="118" t="s">
        <v>22</v>
      </c>
      <c r="B458" s="118" t="s">
        <v>156</v>
      </c>
      <c r="C458" s="118" t="s">
        <v>23</v>
      </c>
      <c r="D458" s="118" t="s">
        <v>1660</v>
      </c>
      <c r="E458" s="118" t="s">
        <v>35</v>
      </c>
      <c r="F458" s="118" t="s">
        <v>99</v>
      </c>
      <c r="G458" s="118" t="s">
        <v>658</v>
      </c>
      <c r="H458" s="118">
        <v>11</v>
      </c>
      <c r="I458" s="118">
        <v>69.19</v>
      </c>
      <c r="J458" s="118">
        <v>0</v>
      </c>
      <c r="K458" s="118">
        <v>69.19</v>
      </c>
      <c r="L458" s="123">
        <f t="shared" si="8"/>
        <v>69.19</v>
      </c>
      <c r="M458" s="122"/>
    </row>
    <row r="459" spans="1:13">
      <c r="A459" s="118" t="s">
        <v>22</v>
      </c>
      <c r="B459" s="118" t="s">
        <v>156</v>
      </c>
      <c r="C459" s="118" t="s">
        <v>23</v>
      </c>
      <c r="D459" s="118" t="s">
        <v>1660</v>
      </c>
      <c r="E459" s="118" t="s">
        <v>35</v>
      </c>
      <c r="F459" s="118" t="s">
        <v>56</v>
      </c>
      <c r="G459" s="118" t="s">
        <v>57</v>
      </c>
      <c r="H459" s="118">
        <v>7</v>
      </c>
      <c r="I459" s="118">
        <v>91.49</v>
      </c>
      <c r="J459" s="118">
        <v>0</v>
      </c>
      <c r="K459" s="118">
        <v>91.49</v>
      </c>
      <c r="L459" s="123">
        <f t="shared" si="8"/>
        <v>91.49</v>
      </c>
      <c r="M459" s="122"/>
    </row>
    <row r="460" spans="1:13">
      <c r="A460" s="118" t="s">
        <v>22</v>
      </c>
      <c r="B460" s="118" t="s">
        <v>156</v>
      </c>
      <c r="C460" s="118" t="s">
        <v>23</v>
      </c>
      <c r="D460" s="118" t="s">
        <v>1660</v>
      </c>
      <c r="E460" s="118" t="s">
        <v>35</v>
      </c>
      <c r="F460" s="118" t="s">
        <v>42</v>
      </c>
      <c r="G460" s="118" t="s">
        <v>43</v>
      </c>
      <c r="H460" s="118">
        <v>12</v>
      </c>
      <c r="I460" s="118">
        <v>28.68</v>
      </c>
      <c r="J460" s="118">
        <v>0</v>
      </c>
      <c r="K460" s="118">
        <v>28.68</v>
      </c>
      <c r="L460" s="123">
        <f t="shared" si="8"/>
        <v>28.68</v>
      </c>
      <c r="M460" s="122"/>
    </row>
    <row r="461" spans="1:13">
      <c r="A461" s="118" t="s">
        <v>22</v>
      </c>
      <c r="B461" s="118" t="s">
        <v>156</v>
      </c>
      <c r="C461" s="118" t="s">
        <v>23</v>
      </c>
      <c r="D461" s="118" t="s">
        <v>1660</v>
      </c>
      <c r="E461" s="118" t="s">
        <v>35</v>
      </c>
      <c r="F461" s="118" t="s">
        <v>1957</v>
      </c>
      <c r="G461" s="118" t="s">
        <v>1958</v>
      </c>
      <c r="H461" s="118">
        <v>1</v>
      </c>
      <c r="I461" s="118">
        <v>3.2</v>
      </c>
      <c r="J461" s="118">
        <v>0</v>
      </c>
      <c r="K461" s="118">
        <v>3.2</v>
      </c>
      <c r="L461" s="123">
        <f t="shared" si="8"/>
        <v>3.2</v>
      </c>
      <c r="M461" s="122"/>
    </row>
    <row r="462" spans="1:13">
      <c r="A462" s="118" t="s">
        <v>22</v>
      </c>
      <c r="B462" s="118" t="s">
        <v>156</v>
      </c>
      <c r="C462" s="118" t="s">
        <v>23</v>
      </c>
      <c r="D462" s="118" t="s">
        <v>1660</v>
      </c>
      <c r="E462" s="118" t="s">
        <v>35</v>
      </c>
      <c r="F462" s="118" t="s">
        <v>772</v>
      </c>
      <c r="G462" s="118" t="s">
        <v>773</v>
      </c>
      <c r="H462" s="118">
        <v>1</v>
      </c>
      <c r="I462" s="118">
        <v>7.94</v>
      </c>
      <c r="J462" s="118">
        <v>4</v>
      </c>
      <c r="K462" s="118">
        <v>11.94</v>
      </c>
      <c r="L462" s="123">
        <f t="shared" si="8"/>
        <v>11.94</v>
      </c>
      <c r="M462" s="122"/>
    </row>
    <row r="463" spans="1:13">
      <c r="A463" s="118" t="s">
        <v>22</v>
      </c>
      <c r="B463" s="118" t="s">
        <v>156</v>
      </c>
      <c r="C463" s="118" t="s">
        <v>23</v>
      </c>
      <c r="D463" s="118" t="s">
        <v>1660</v>
      </c>
      <c r="E463" s="118" t="s">
        <v>35</v>
      </c>
      <c r="F463" s="118" t="s">
        <v>564</v>
      </c>
      <c r="G463" s="118" t="s">
        <v>565</v>
      </c>
      <c r="H463" s="118">
        <v>3</v>
      </c>
      <c r="I463" s="118">
        <v>81.84</v>
      </c>
      <c r="J463" s="118">
        <v>0</v>
      </c>
      <c r="K463" s="118">
        <v>81.84</v>
      </c>
      <c r="L463" s="123">
        <f t="shared" si="8"/>
        <v>81.84</v>
      </c>
      <c r="M463" s="122"/>
    </row>
    <row r="464" spans="1:13">
      <c r="A464" s="118" t="s">
        <v>22</v>
      </c>
      <c r="B464" s="118" t="s">
        <v>156</v>
      </c>
      <c r="C464" s="118" t="s">
        <v>23</v>
      </c>
      <c r="D464" s="118" t="s">
        <v>1660</v>
      </c>
      <c r="E464" s="118" t="s">
        <v>35</v>
      </c>
      <c r="F464" s="118" t="s">
        <v>400</v>
      </c>
      <c r="G464" s="118" t="s">
        <v>401</v>
      </c>
      <c r="H464" s="118">
        <v>7</v>
      </c>
      <c r="I464" s="118">
        <v>51.8</v>
      </c>
      <c r="J464" s="118">
        <v>0</v>
      </c>
      <c r="K464" s="118">
        <v>51.8</v>
      </c>
      <c r="L464" s="123">
        <f t="shared" si="8"/>
        <v>51.8</v>
      </c>
      <c r="M464" s="122"/>
    </row>
    <row r="465" spans="1:13">
      <c r="A465" s="118" t="s">
        <v>22</v>
      </c>
      <c r="B465" s="118" t="s">
        <v>156</v>
      </c>
      <c r="C465" s="118" t="s">
        <v>23</v>
      </c>
      <c r="D465" s="118" t="s">
        <v>1660</v>
      </c>
      <c r="E465" s="118" t="s">
        <v>35</v>
      </c>
      <c r="F465" s="118" t="s">
        <v>59</v>
      </c>
      <c r="G465" s="118" t="s">
        <v>60</v>
      </c>
      <c r="H465" s="118">
        <v>26</v>
      </c>
      <c r="I465" s="118">
        <v>247.52</v>
      </c>
      <c r="J465" s="118">
        <v>0</v>
      </c>
      <c r="K465" s="118">
        <v>247.52</v>
      </c>
      <c r="L465" s="123">
        <f t="shared" si="8"/>
        <v>247.52</v>
      </c>
      <c r="M465" s="122"/>
    </row>
    <row r="466" spans="1:13">
      <c r="A466" s="118" t="s">
        <v>22</v>
      </c>
      <c r="B466" s="118" t="s">
        <v>156</v>
      </c>
      <c r="C466" s="118" t="s">
        <v>23</v>
      </c>
      <c r="D466" s="118" t="s">
        <v>1660</v>
      </c>
      <c r="E466" s="118" t="s">
        <v>35</v>
      </c>
      <c r="F466" s="118" t="s">
        <v>566</v>
      </c>
      <c r="G466" s="118" t="s">
        <v>780</v>
      </c>
      <c r="H466" s="118">
        <v>4</v>
      </c>
      <c r="I466" s="118">
        <v>48.24</v>
      </c>
      <c r="J466" s="118">
        <v>0</v>
      </c>
      <c r="K466" s="118">
        <v>48.24</v>
      </c>
      <c r="L466" s="123">
        <f t="shared" si="8"/>
        <v>48.24</v>
      </c>
      <c r="M466" s="122"/>
    </row>
    <row r="467" spans="1:13">
      <c r="A467" s="118" t="s">
        <v>22</v>
      </c>
      <c r="B467" s="118" t="s">
        <v>156</v>
      </c>
      <c r="C467" s="118" t="s">
        <v>23</v>
      </c>
      <c r="D467" s="118" t="s">
        <v>1660</v>
      </c>
      <c r="E467" s="118" t="s">
        <v>35</v>
      </c>
      <c r="F467" s="118" t="s">
        <v>61</v>
      </c>
      <c r="G467" s="118" t="s">
        <v>62</v>
      </c>
      <c r="H467" s="118">
        <v>22</v>
      </c>
      <c r="I467" s="118">
        <v>362.12</v>
      </c>
      <c r="J467" s="118">
        <v>0</v>
      </c>
      <c r="K467" s="118">
        <v>362.12</v>
      </c>
      <c r="L467" s="123">
        <f t="shared" si="8"/>
        <v>362.12</v>
      </c>
      <c r="M467" s="122"/>
    </row>
    <row r="468" spans="1:13">
      <c r="A468" s="118" t="s">
        <v>22</v>
      </c>
      <c r="B468" s="118" t="s">
        <v>156</v>
      </c>
      <c r="C468" s="118" t="s">
        <v>23</v>
      </c>
      <c r="D468" s="118" t="s">
        <v>1660</v>
      </c>
      <c r="E468" s="118" t="s">
        <v>35</v>
      </c>
      <c r="F468" s="118" t="s">
        <v>63</v>
      </c>
      <c r="G468" s="118" t="s">
        <v>64</v>
      </c>
      <c r="H468" s="118">
        <v>19</v>
      </c>
      <c r="I468" s="118">
        <v>310.08</v>
      </c>
      <c r="J468" s="118">
        <v>0</v>
      </c>
      <c r="K468" s="118">
        <v>310.08</v>
      </c>
      <c r="L468" s="123">
        <f t="shared" si="8"/>
        <v>310.08</v>
      </c>
      <c r="M468" s="122"/>
    </row>
    <row r="469" spans="1:13">
      <c r="A469" s="118" t="s">
        <v>22</v>
      </c>
      <c r="B469" s="118" t="s">
        <v>156</v>
      </c>
      <c r="C469" s="118" t="s">
        <v>23</v>
      </c>
      <c r="D469" s="118" t="s">
        <v>1660</v>
      </c>
      <c r="E469" s="118" t="s">
        <v>35</v>
      </c>
      <c r="F469" s="118" t="s">
        <v>67</v>
      </c>
      <c r="G469" s="118" t="s">
        <v>739</v>
      </c>
      <c r="H469" s="118">
        <v>17</v>
      </c>
      <c r="I469" s="118">
        <v>192.78</v>
      </c>
      <c r="J469" s="118">
        <v>0</v>
      </c>
      <c r="K469" s="118">
        <v>192.78</v>
      </c>
      <c r="L469" s="123">
        <f t="shared" si="8"/>
        <v>192.78</v>
      </c>
      <c r="M469" s="122"/>
    </row>
    <row r="470" spans="1:13">
      <c r="A470" s="118" t="s">
        <v>22</v>
      </c>
      <c r="B470" s="118" t="s">
        <v>156</v>
      </c>
      <c r="C470" s="118" t="s">
        <v>23</v>
      </c>
      <c r="D470" s="118" t="s">
        <v>1660</v>
      </c>
      <c r="E470" s="118" t="s">
        <v>35</v>
      </c>
      <c r="F470" s="118" t="s">
        <v>389</v>
      </c>
      <c r="G470" s="118" t="s">
        <v>741</v>
      </c>
      <c r="H470" s="118">
        <v>11</v>
      </c>
      <c r="I470" s="118">
        <v>135.96</v>
      </c>
      <c r="J470" s="118">
        <v>0</v>
      </c>
      <c r="K470" s="118">
        <v>135.96</v>
      </c>
      <c r="L470" s="123">
        <f t="shared" si="8"/>
        <v>135.96</v>
      </c>
      <c r="M470" s="122"/>
    </row>
    <row r="471" spans="1:13">
      <c r="A471" s="118" t="s">
        <v>22</v>
      </c>
      <c r="B471" s="118" t="s">
        <v>156</v>
      </c>
      <c r="C471" s="118" t="s">
        <v>23</v>
      </c>
      <c r="D471" s="118" t="s">
        <v>1660</v>
      </c>
      <c r="E471" s="118" t="s">
        <v>35</v>
      </c>
      <c r="F471" s="118" t="s">
        <v>583</v>
      </c>
      <c r="G471" s="118" t="s">
        <v>584</v>
      </c>
      <c r="H471" s="118">
        <v>1</v>
      </c>
      <c r="I471" s="118">
        <v>25.12</v>
      </c>
      <c r="J471" s="118">
        <v>4</v>
      </c>
      <c r="K471" s="118">
        <v>29.12</v>
      </c>
      <c r="L471" s="123">
        <f t="shared" si="8"/>
        <v>29.12</v>
      </c>
      <c r="M471" s="122"/>
    </row>
    <row r="472" spans="1:13">
      <c r="A472" s="118" t="s">
        <v>22</v>
      </c>
      <c r="B472" s="118" t="s">
        <v>156</v>
      </c>
      <c r="C472" s="118" t="s">
        <v>23</v>
      </c>
      <c r="D472" s="118" t="s">
        <v>1660</v>
      </c>
      <c r="E472" s="118" t="s">
        <v>35</v>
      </c>
      <c r="F472" s="118" t="s">
        <v>404</v>
      </c>
      <c r="G472" s="118" t="s">
        <v>405</v>
      </c>
      <c r="H472" s="118">
        <v>3</v>
      </c>
      <c r="I472" s="118">
        <v>19.350000000000001</v>
      </c>
      <c r="J472" s="118">
        <v>0</v>
      </c>
      <c r="K472" s="118">
        <v>19.350000000000001</v>
      </c>
      <c r="L472" s="123">
        <f t="shared" si="8"/>
        <v>19.350000000000001</v>
      </c>
      <c r="M472" s="122"/>
    </row>
    <row r="473" spans="1:13">
      <c r="A473" s="118" t="s">
        <v>22</v>
      </c>
      <c r="B473" s="118" t="s">
        <v>156</v>
      </c>
      <c r="C473" s="118" t="s">
        <v>23</v>
      </c>
      <c r="D473" s="118" t="s">
        <v>1660</v>
      </c>
      <c r="E473" s="118" t="s">
        <v>35</v>
      </c>
      <c r="F473" s="118" t="s">
        <v>1653</v>
      </c>
      <c r="G473" s="118" t="s">
        <v>1654</v>
      </c>
      <c r="H473" s="118">
        <v>2</v>
      </c>
      <c r="I473" s="118">
        <v>52.9</v>
      </c>
      <c r="J473" s="118">
        <v>8</v>
      </c>
      <c r="K473" s="118">
        <v>60.9</v>
      </c>
      <c r="L473" s="123">
        <f t="shared" si="8"/>
        <v>60.9</v>
      </c>
      <c r="M473" s="122"/>
    </row>
    <row r="474" spans="1:13">
      <c r="A474" s="118" t="s">
        <v>22</v>
      </c>
      <c r="B474" s="118" t="s">
        <v>156</v>
      </c>
      <c r="C474" s="118" t="s">
        <v>23</v>
      </c>
      <c r="D474" s="118" t="s">
        <v>1660</v>
      </c>
      <c r="E474" s="118" t="s">
        <v>35</v>
      </c>
      <c r="F474" s="118" t="s">
        <v>127</v>
      </c>
      <c r="G474" s="118" t="s">
        <v>128</v>
      </c>
      <c r="H474" s="118">
        <v>8</v>
      </c>
      <c r="I474" s="118">
        <v>84.88</v>
      </c>
      <c r="J474" s="118">
        <v>0</v>
      </c>
      <c r="K474" s="118">
        <v>84.88</v>
      </c>
      <c r="L474" s="123">
        <f t="shared" si="8"/>
        <v>84.88</v>
      </c>
      <c r="M474" s="122"/>
    </row>
    <row r="475" spans="1:13">
      <c r="A475" s="118" t="s">
        <v>22</v>
      </c>
      <c r="B475" s="118" t="s">
        <v>156</v>
      </c>
      <c r="C475" s="118" t="s">
        <v>23</v>
      </c>
      <c r="D475" s="118" t="s">
        <v>1660</v>
      </c>
      <c r="E475" s="118" t="s">
        <v>35</v>
      </c>
      <c r="F475" s="118" t="s">
        <v>575</v>
      </c>
      <c r="G475" s="118" t="s">
        <v>576</v>
      </c>
      <c r="H475" s="118">
        <v>2</v>
      </c>
      <c r="I475" s="118">
        <v>76.12</v>
      </c>
      <c r="J475" s="118">
        <v>8</v>
      </c>
      <c r="K475" s="118">
        <v>84.12</v>
      </c>
      <c r="L475" s="123">
        <f t="shared" si="8"/>
        <v>84.12</v>
      </c>
      <c r="M475" s="122"/>
    </row>
    <row r="476" spans="1:13">
      <c r="A476" s="118" t="s">
        <v>22</v>
      </c>
      <c r="B476" s="118" t="s">
        <v>156</v>
      </c>
      <c r="C476" s="118" t="s">
        <v>23</v>
      </c>
      <c r="D476" s="118" t="s">
        <v>1660</v>
      </c>
      <c r="E476" s="118" t="s">
        <v>35</v>
      </c>
      <c r="F476" s="118" t="s">
        <v>579</v>
      </c>
      <c r="G476" s="118" t="s">
        <v>788</v>
      </c>
      <c r="H476" s="118">
        <v>20</v>
      </c>
      <c r="I476" s="118">
        <v>423.6</v>
      </c>
      <c r="J476" s="118">
        <v>0</v>
      </c>
      <c r="K476" s="118">
        <v>423.6</v>
      </c>
      <c r="L476" s="123">
        <f t="shared" si="8"/>
        <v>423.6</v>
      </c>
      <c r="M476" s="122"/>
    </row>
    <row r="477" spans="1:13">
      <c r="A477" s="118" t="s">
        <v>22</v>
      </c>
      <c r="B477" s="118" t="s">
        <v>156</v>
      </c>
      <c r="C477" s="118" t="s">
        <v>23</v>
      </c>
      <c r="D477" s="118" t="s">
        <v>1660</v>
      </c>
      <c r="E477" s="118" t="s">
        <v>35</v>
      </c>
      <c r="F477" s="118" t="s">
        <v>201</v>
      </c>
      <c r="G477" s="118" t="s">
        <v>202</v>
      </c>
      <c r="H477" s="118">
        <v>2</v>
      </c>
      <c r="I477" s="118">
        <v>94.66</v>
      </c>
      <c r="J477" s="118">
        <v>4</v>
      </c>
      <c r="K477" s="118">
        <v>98.66</v>
      </c>
      <c r="L477" s="123">
        <f t="shared" si="8"/>
        <v>98.66</v>
      </c>
      <c r="M477" s="122"/>
    </row>
    <row r="478" spans="1:13">
      <c r="A478" s="118" t="s">
        <v>22</v>
      </c>
      <c r="B478" s="118" t="s">
        <v>156</v>
      </c>
      <c r="C478" s="118" t="s">
        <v>23</v>
      </c>
      <c r="D478" s="118" t="s">
        <v>1660</v>
      </c>
      <c r="E478" s="118" t="s">
        <v>35</v>
      </c>
      <c r="F478" s="118" t="s">
        <v>567</v>
      </c>
      <c r="G478" s="118" t="s">
        <v>568</v>
      </c>
      <c r="H478" s="118">
        <v>1</v>
      </c>
      <c r="I478" s="118">
        <v>23.98</v>
      </c>
      <c r="J478" s="118">
        <v>0</v>
      </c>
      <c r="K478" s="118">
        <v>23.98</v>
      </c>
      <c r="L478" s="123">
        <f t="shared" si="8"/>
        <v>23.98</v>
      </c>
      <c r="M478" s="122"/>
    </row>
    <row r="479" spans="1:13">
      <c r="A479" s="118" t="s">
        <v>22</v>
      </c>
      <c r="B479" s="118" t="s">
        <v>156</v>
      </c>
      <c r="C479" s="118" t="s">
        <v>23</v>
      </c>
      <c r="D479" s="118" t="s">
        <v>1660</v>
      </c>
      <c r="E479" s="118" t="s">
        <v>35</v>
      </c>
      <c r="F479" s="118" t="s">
        <v>1959</v>
      </c>
      <c r="G479" s="118" t="s">
        <v>1960</v>
      </c>
      <c r="H479" s="118">
        <v>1</v>
      </c>
      <c r="I479" s="118">
        <v>0.57999999999999996</v>
      </c>
      <c r="J479" s="118">
        <v>0</v>
      </c>
      <c r="K479" s="118">
        <v>0.57999999999999996</v>
      </c>
      <c r="L479" s="123">
        <f t="shared" si="8"/>
        <v>0.57999999999999996</v>
      </c>
      <c r="M479" s="122"/>
    </row>
    <row r="480" spans="1:13">
      <c r="A480" s="118" t="s">
        <v>22</v>
      </c>
      <c r="B480" s="118" t="s">
        <v>156</v>
      </c>
      <c r="C480" s="118" t="s">
        <v>23</v>
      </c>
      <c r="D480" s="118" t="s">
        <v>1660</v>
      </c>
      <c r="E480" s="118" t="s">
        <v>35</v>
      </c>
      <c r="F480" s="118" t="s">
        <v>723</v>
      </c>
      <c r="G480" s="118" t="s">
        <v>724</v>
      </c>
      <c r="H480" s="118">
        <v>1</v>
      </c>
      <c r="I480" s="118">
        <v>14.54</v>
      </c>
      <c r="J480" s="118">
        <v>0</v>
      </c>
      <c r="K480" s="118">
        <v>14.54</v>
      </c>
      <c r="L480" s="123">
        <f t="shared" si="8"/>
        <v>14.54</v>
      </c>
      <c r="M480" s="122"/>
    </row>
    <row r="481" spans="1:13">
      <c r="A481" s="118" t="s">
        <v>22</v>
      </c>
      <c r="B481" s="118" t="s">
        <v>156</v>
      </c>
      <c r="C481" s="118" t="s">
        <v>23</v>
      </c>
      <c r="D481" s="118" t="s">
        <v>1660</v>
      </c>
      <c r="E481" s="118" t="s">
        <v>35</v>
      </c>
      <c r="F481" s="118" t="s">
        <v>104</v>
      </c>
      <c r="G481" s="118" t="s">
        <v>1257</v>
      </c>
      <c r="H481" s="118">
        <v>8</v>
      </c>
      <c r="I481" s="118">
        <v>36.880000000000003</v>
      </c>
      <c r="J481" s="118">
        <v>0</v>
      </c>
      <c r="K481" s="118">
        <v>36.880000000000003</v>
      </c>
      <c r="L481" s="123">
        <f t="shared" si="8"/>
        <v>36.880000000000003</v>
      </c>
      <c r="M481" s="122"/>
    </row>
    <row r="482" spans="1:13">
      <c r="A482" s="118" t="s">
        <v>22</v>
      </c>
      <c r="B482" s="118" t="s">
        <v>156</v>
      </c>
      <c r="C482" s="118" t="s">
        <v>23</v>
      </c>
      <c r="D482" s="118" t="s">
        <v>1660</v>
      </c>
      <c r="E482" s="118" t="s">
        <v>35</v>
      </c>
      <c r="F482" s="118" t="s">
        <v>105</v>
      </c>
      <c r="G482" s="118" t="s">
        <v>1259</v>
      </c>
      <c r="H482" s="118">
        <v>5</v>
      </c>
      <c r="I482" s="118">
        <v>95.1</v>
      </c>
      <c r="J482" s="118">
        <v>0</v>
      </c>
      <c r="K482" s="118">
        <v>95.1</v>
      </c>
      <c r="L482" s="123">
        <f t="shared" si="8"/>
        <v>95.1</v>
      </c>
      <c r="M482" s="122"/>
    </row>
    <row r="483" spans="1:13">
      <c r="A483" s="118" t="s">
        <v>22</v>
      </c>
      <c r="B483" s="118" t="s">
        <v>156</v>
      </c>
      <c r="C483" s="118" t="s">
        <v>23</v>
      </c>
      <c r="D483" s="118" t="s">
        <v>1660</v>
      </c>
      <c r="E483" s="118" t="s">
        <v>35</v>
      </c>
      <c r="F483" s="118" t="s">
        <v>65</v>
      </c>
      <c r="G483" s="118" t="s">
        <v>66</v>
      </c>
      <c r="H483" s="118">
        <v>16</v>
      </c>
      <c r="I483" s="118">
        <v>248</v>
      </c>
      <c r="J483" s="118">
        <v>0</v>
      </c>
      <c r="K483" s="118">
        <v>248</v>
      </c>
      <c r="L483" s="123">
        <f t="shared" si="8"/>
        <v>248</v>
      </c>
      <c r="M483" s="122"/>
    </row>
    <row r="484" spans="1:13">
      <c r="A484" s="118" t="s">
        <v>22</v>
      </c>
      <c r="B484" s="118" t="s">
        <v>156</v>
      </c>
      <c r="C484" s="118" t="s">
        <v>23</v>
      </c>
      <c r="D484" s="118" t="s">
        <v>1660</v>
      </c>
      <c r="E484" s="118" t="s">
        <v>35</v>
      </c>
      <c r="F484" s="118" t="s">
        <v>104</v>
      </c>
      <c r="G484" s="118" t="s">
        <v>1257</v>
      </c>
      <c r="H484" s="118">
        <v>24</v>
      </c>
      <c r="I484" s="118">
        <v>110.64</v>
      </c>
      <c r="J484" s="118">
        <v>0</v>
      </c>
      <c r="K484" s="118">
        <v>110.64</v>
      </c>
      <c r="L484" s="123">
        <f t="shared" si="8"/>
        <v>110.64</v>
      </c>
      <c r="M484" s="122"/>
    </row>
    <row r="485" spans="1:13">
      <c r="A485" s="118" t="s">
        <v>22</v>
      </c>
      <c r="B485" s="118" t="s">
        <v>156</v>
      </c>
      <c r="C485" s="118" t="s">
        <v>23</v>
      </c>
      <c r="D485" s="118" t="s">
        <v>1660</v>
      </c>
      <c r="E485" s="118" t="s">
        <v>35</v>
      </c>
      <c r="F485" s="118" t="s">
        <v>668</v>
      </c>
      <c r="G485" s="118" t="s">
        <v>669</v>
      </c>
      <c r="H485" s="118">
        <v>4</v>
      </c>
      <c r="I485" s="118">
        <v>277.56</v>
      </c>
      <c r="J485" s="118">
        <v>0</v>
      </c>
      <c r="K485" s="118">
        <v>277.56</v>
      </c>
      <c r="L485" s="123">
        <f t="shared" si="8"/>
        <v>277.56</v>
      </c>
      <c r="M485" s="122"/>
    </row>
    <row r="486" spans="1:13">
      <c r="A486" s="118" t="s">
        <v>22</v>
      </c>
      <c r="B486" s="118" t="s">
        <v>156</v>
      </c>
      <c r="C486" s="118" t="s">
        <v>23</v>
      </c>
      <c r="D486" s="118" t="s">
        <v>1660</v>
      </c>
      <c r="E486" s="118" t="s">
        <v>35</v>
      </c>
      <c r="F486" s="118" t="s">
        <v>601</v>
      </c>
      <c r="G486" s="118" t="s">
        <v>602</v>
      </c>
      <c r="H486" s="118">
        <v>12</v>
      </c>
      <c r="I486" s="118">
        <v>1035.24</v>
      </c>
      <c r="J486" s="118">
        <v>0</v>
      </c>
      <c r="K486" s="118">
        <v>1035.24</v>
      </c>
      <c r="L486" s="123">
        <f t="shared" si="8"/>
        <v>1035.24</v>
      </c>
      <c r="M486" s="122"/>
    </row>
    <row r="487" spans="1:13">
      <c r="A487" s="118" t="s">
        <v>22</v>
      </c>
      <c r="B487" s="118" t="s">
        <v>156</v>
      </c>
      <c r="C487" s="118" t="s">
        <v>23</v>
      </c>
      <c r="D487" s="118" t="s">
        <v>1660</v>
      </c>
      <c r="E487" s="118" t="s">
        <v>35</v>
      </c>
      <c r="F487" s="118" t="s">
        <v>540</v>
      </c>
      <c r="G487" s="118" t="s">
        <v>541</v>
      </c>
      <c r="H487" s="118">
        <v>16</v>
      </c>
      <c r="I487" s="118">
        <v>398.24</v>
      </c>
      <c r="J487" s="118">
        <v>112</v>
      </c>
      <c r="K487" s="118">
        <v>510.24</v>
      </c>
      <c r="L487" s="123">
        <f t="shared" si="8"/>
        <v>510.24</v>
      </c>
      <c r="M487" s="122"/>
    </row>
    <row r="488" spans="1:13">
      <c r="A488" s="118" t="s">
        <v>22</v>
      </c>
      <c r="B488" s="118" t="s">
        <v>156</v>
      </c>
      <c r="C488" s="118" t="s">
        <v>23</v>
      </c>
      <c r="D488" s="118" t="s">
        <v>1476</v>
      </c>
      <c r="E488" s="118" t="s">
        <v>35</v>
      </c>
      <c r="F488" s="118" t="s">
        <v>102</v>
      </c>
      <c r="G488" s="118" t="s">
        <v>103</v>
      </c>
      <c r="H488" s="118">
        <v>1</v>
      </c>
      <c r="I488" s="118">
        <v>51.33</v>
      </c>
      <c r="J488" s="118">
        <v>0</v>
      </c>
      <c r="K488" s="118">
        <v>51.33</v>
      </c>
      <c r="L488" s="123">
        <f t="shared" si="8"/>
        <v>51.33</v>
      </c>
      <c r="M488" s="122"/>
    </row>
    <row r="489" spans="1:13">
      <c r="A489" s="118" t="s">
        <v>22</v>
      </c>
      <c r="B489" s="118" t="s">
        <v>156</v>
      </c>
      <c r="C489" s="118" t="s">
        <v>23</v>
      </c>
      <c r="D489" s="118" t="s">
        <v>1476</v>
      </c>
      <c r="E489" s="118" t="s">
        <v>35</v>
      </c>
      <c r="F489" s="118" t="s">
        <v>1427</v>
      </c>
      <c r="G489" s="118" t="s">
        <v>1428</v>
      </c>
      <c r="H489" s="118">
        <v>20</v>
      </c>
      <c r="I489" s="118">
        <v>156.6</v>
      </c>
      <c r="J489" s="118">
        <v>0</v>
      </c>
      <c r="K489" s="118">
        <v>156.6</v>
      </c>
      <c r="L489" s="123">
        <f t="shared" si="8"/>
        <v>156.6</v>
      </c>
      <c r="M489" s="122"/>
    </row>
    <row r="490" spans="1:13">
      <c r="A490" s="118" t="s">
        <v>22</v>
      </c>
      <c r="B490" s="118" t="s">
        <v>156</v>
      </c>
      <c r="C490" s="118" t="s">
        <v>23</v>
      </c>
      <c r="D490" s="118" t="s">
        <v>1476</v>
      </c>
      <c r="E490" s="118" t="s">
        <v>35</v>
      </c>
      <c r="F490" s="118" t="s">
        <v>1429</v>
      </c>
      <c r="G490" s="118" t="s">
        <v>1430</v>
      </c>
      <c r="H490" s="118">
        <v>5</v>
      </c>
      <c r="I490" s="118">
        <v>39.15</v>
      </c>
      <c r="J490" s="118">
        <v>0</v>
      </c>
      <c r="K490" s="118">
        <v>39.15</v>
      </c>
      <c r="L490" s="123">
        <f t="shared" si="8"/>
        <v>39.15</v>
      </c>
      <c r="M490" s="122"/>
    </row>
    <row r="491" spans="1:13">
      <c r="A491" s="118" t="s">
        <v>22</v>
      </c>
      <c r="B491" s="118" t="s">
        <v>156</v>
      </c>
      <c r="C491" s="118" t="s">
        <v>23</v>
      </c>
      <c r="D491" s="118" t="s">
        <v>1660</v>
      </c>
      <c r="E491" s="118" t="s">
        <v>35</v>
      </c>
      <c r="F491" s="118" t="s">
        <v>68</v>
      </c>
      <c r="G491" s="118" t="s">
        <v>69</v>
      </c>
      <c r="H491" s="118">
        <v>20</v>
      </c>
      <c r="I491" s="118">
        <v>36.6</v>
      </c>
      <c r="J491" s="118">
        <v>2</v>
      </c>
      <c r="K491" s="118">
        <v>38.6</v>
      </c>
      <c r="L491" s="123">
        <f t="shared" si="8"/>
        <v>38.6</v>
      </c>
      <c r="M491" s="122"/>
    </row>
    <row r="492" spans="1:13">
      <c r="A492" s="118" t="s">
        <v>22</v>
      </c>
      <c r="B492" s="118" t="s">
        <v>156</v>
      </c>
      <c r="C492" s="118" t="s">
        <v>23</v>
      </c>
      <c r="D492" s="118" t="s">
        <v>1660</v>
      </c>
      <c r="E492" s="118" t="s">
        <v>35</v>
      </c>
      <c r="F492" s="118" t="s">
        <v>82</v>
      </c>
      <c r="G492" s="118" t="s">
        <v>83</v>
      </c>
      <c r="H492" s="118">
        <v>20</v>
      </c>
      <c r="I492" s="118">
        <v>121.2</v>
      </c>
      <c r="J492" s="118">
        <v>0</v>
      </c>
      <c r="K492" s="118">
        <v>121.2</v>
      </c>
      <c r="L492" s="123">
        <f t="shared" si="8"/>
        <v>121.2</v>
      </c>
      <c r="M492" s="122"/>
    </row>
    <row r="493" spans="1:13">
      <c r="A493" s="118" t="s">
        <v>22</v>
      </c>
      <c r="B493" s="118" t="s">
        <v>156</v>
      </c>
      <c r="C493" s="118" t="s">
        <v>23</v>
      </c>
      <c r="D493" s="118" t="s">
        <v>1660</v>
      </c>
      <c r="E493" s="118" t="s">
        <v>35</v>
      </c>
      <c r="F493" s="118" t="s">
        <v>635</v>
      </c>
      <c r="G493" s="118" t="s">
        <v>636</v>
      </c>
      <c r="H493" s="118">
        <v>1</v>
      </c>
      <c r="I493" s="118">
        <v>26.23</v>
      </c>
      <c r="J493" s="118">
        <v>0</v>
      </c>
      <c r="K493" s="118">
        <v>26.23</v>
      </c>
      <c r="L493" s="123">
        <f t="shared" si="8"/>
        <v>26.23</v>
      </c>
      <c r="M493" s="122"/>
    </row>
    <row r="494" spans="1:13">
      <c r="A494" s="118" t="s">
        <v>22</v>
      </c>
      <c r="B494" s="118" t="s">
        <v>156</v>
      </c>
      <c r="C494" s="118" t="s">
        <v>23</v>
      </c>
      <c r="D494" s="118" t="s">
        <v>1660</v>
      </c>
      <c r="E494" s="118" t="s">
        <v>35</v>
      </c>
      <c r="F494" s="118" t="s">
        <v>102</v>
      </c>
      <c r="G494" s="118" t="s">
        <v>103</v>
      </c>
      <c r="H494" s="118">
        <v>1</v>
      </c>
      <c r="I494" s="118">
        <v>51.33</v>
      </c>
      <c r="J494" s="118">
        <v>4</v>
      </c>
      <c r="K494" s="118">
        <v>55.33</v>
      </c>
      <c r="L494" s="123">
        <f t="shared" si="8"/>
        <v>55.33</v>
      </c>
      <c r="M494" s="122"/>
    </row>
    <row r="495" spans="1:13">
      <c r="A495" s="118" t="s">
        <v>22</v>
      </c>
      <c r="B495" s="118" t="s">
        <v>156</v>
      </c>
      <c r="C495" s="118" t="s">
        <v>23</v>
      </c>
      <c r="D495" s="118" t="s">
        <v>1660</v>
      </c>
      <c r="E495" s="118" t="s">
        <v>35</v>
      </c>
      <c r="F495" s="118" t="s">
        <v>112</v>
      </c>
      <c r="G495" s="118" t="s">
        <v>113</v>
      </c>
      <c r="H495" s="118">
        <v>4</v>
      </c>
      <c r="I495" s="118">
        <v>111.52</v>
      </c>
      <c r="J495" s="118">
        <v>8</v>
      </c>
      <c r="K495" s="118">
        <v>119.52</v>
      </c>
      <c r="L495" s="123">
        <f t="shared" si="8"/>
        <v>119.52</v>
      </c>
      <c r="M495" s="122"/>
    </row>
    <row r="496" spans="1:13">
      <c r="A496" s="118" t="s">
        <v>22</v>
      </c>
      <c r="B496" s="118" t="s">
        <v>156</v>
      </c>
      <c r="C496" s="118" t="s">
        <v>23</v>
      </c>
      <c r="D496" s="118" t="s">
        <v>1660</v>
      </c>
      <c r="E496" s="118" t="s">
        <v>35</v>
      </c>
      <c r="F496" s="118" t="s">
        <v>585</v>
      </c>
      <c r="G496" s="118" t="s">
        <v>586</v>
      </c>
      <c r="H496" s="118">
        <v>4</v>
      </c>
      <c r="I496" s="118">
        <v>154.63999999999999</v>
      </c>
      <c r="J496" s="118">
        <v>8</v>
      </c>
      <c r="K496" s="118">
        <v>162.63999999999999</v>
      </c>
      <c r="L496" s="123">
        <f t="shared" si="8"/>
        <v>162.63999999999999</v>
      </c>
      <c r="M496" s="122"/>
    </row>
    <row r="497" spans="1:13">
      <c r="A497" s="118" t="s">
        <v>22</v>
      </c>
      <c r="B497" s="118" t="s">
        <v>156</v>
      </c>
      <c r="C497" s="118" t="s">
        <v>23</v>
      </c>
      <c r="D497" s="118" t="s">
        <v>1660</v>
      </c>
      <c r="E497" s="118" t="s">
        <v>35</v>
      </c>
      <c r="F497" s="118" t="s">
        <v>1961</v>
      </c>
      <c r="G497" s="118" t="s">
        <v>1962</v>
      </c>
      <c r="H497" s="118">
        <v>1</v>
      </c>
      <c r="I497" s="118">
        <v>299.82</v>
      </c>
      <c r="J497" s="118">
        <v>0</v>
      </c>
      <c r="K497" s="118">
        <v>299.82</v>
      </c>
      <c r="L497" s="123">
        <f t="shared" si="8"/>
        <v>299.82</v>
      </c>
      <c r="M497" s="122"/>
    </row>
    <row r="498" spans="1:13">
      <c r="A498" s="118" t="s">
        <v>22</v>
      </c>
      <c r="B498" s="118" t="s">
        <v>156</v>
      </c>
      <c r="C498" s="118" t="s">
        <v>23</v>
      </c>
      <c r="D498" s="118" t="s">
        <v>1660</v>
      </c>
      <c r="E498" s="118" t="s">
        <v>35</v>
      </c>
      <c r="F498" s="118" t="s">
        <v>1963</v>
      </c>
      <c r="G498" s="118" t="s">
        <v>1964</v>
      </c>
      <c r="H498" s="118">
        <v>1</v>
      </c>
      <c r="I498" s="118">
        <v>159.88999999999999</v>
      </c>
      <c r="J498" s="118">
        <v>0</v>
      </c>
      <c r="K498" s="118">
        <v>159.88999999999999</v>
      </c>
      <c r="L498" s="123">
        <f t="shared" si="8"/>
        <v>159.88999999999999</v>
      </c>
      <c r="M498" s="122"/>
    </row>
    <row r="499" spans="1:13">
      <c r="A499" s="118" t="s">
        <v>22</v>
      </c>
      <c r="B499" s="118" t="s">
        <v>156</v>
      </c>
      <c r="C499" s="118" t="s">
        <v>23</v>
      </c>
      <c r="D499" s="118" t="s">
        <v>1660</v>
      </c>
      <c r="E499" s="118" t="s">
        <v>35</v>
      </c>
      <c r="F499" s="118" t="s">
        <v>1629</v>
      </c>
      <c r="G499" s="118" t="s">
        <v>1630</v>
      </c>
      <c r="H499" s="118">
        <v>3</v>
      </c>
      <c r="I499" s="118">
        <v>199.89</v>
      </c>
      <c r="J499" s="118">
        <v>0</v>
      </c>
      <c r="K499" s="118">
        <v>199.89</v>
      </c>
      <c r="L499" s="123">
        <f t="shared" si="8"/>
        <v>199.89</v>
      </c>
      <c r="M499" s="122"/>
    </row>
    <row r="500" spans="1:13">
      <c r="A500" s="118" t="s">
        <v>22</v>
      </c>
      <c r="B500" s="118" t="s">
        <v>156</v>
      </c>
      <c r="C500" s="118" t="s">
        <v>23</v>
      </c>
      <c r="D500" s="118" t="s">
        <v>1660</v>
      </c>
      <c r="E500" s="118" t="s">
        <v>35</v>
      </c>
      <c r="F500" s="118" t="s">
        <v>84</v>
      </c>
      <c r="G500" s="118" t="s">
        <v>85</v>
      </c>
      <c r="H500" s="118">
        <v>7</v>
      </c>
      <c r="I500" s="118">
        <v>53.13</v>
      </c>
      <c r="J500" s="118">
        <v>3</v>
      </c>
      <c r="K500" s="118">
        <v>56.13</v>
      </c>
      <c r="L500" s="123">
        <f t="shared" si="8"/>
        <v>56.13</v>
      </c>
      <c r="M500" s="122"/>
    </row>
    <row r="501" spans="1:13">
      <c r="A501" s="118" t="s">
        <v>22</v>
      </c>
      <c r="B501" s="118" t="s">
        <v>156</v>
      </c>
      <c r="C501" s="118" t="s">
        <v>23</v>
      </c>
      <c r="D501" s="118" t="s">
        <v>1660</v>
      </c>
      <c r="E501" s="118" t="s">
        <v>35</v>
      </c>
      <c r="F501" s="118" t="s">
        <v>75</v>
      </c>
      <c r="G501" s="118" t="s">
        <v>76</v>
      </c>
      <c r="H501" s="118">
        <v>18</v>
      </c>
      <c r="I501" s="118">
        <v>246.96</v>
      </c>
      <c r="J501" s="118">
        <v>12</v>
      </c>
      <c r="K501" s="118">
        <v>258.95999999999998</v>
      </c>
      <c r="L501" s="123">
        <f t="shared" si="8"/>
        <v>258.95999999999998</v>
      </c>
      <c r="M501" s="122"/>
    </row>
    <row r="502" spans="1:13">
      <c r="A502" s="118" t="s">
        <v>22</v>
      </c>
      <c r="B502" s="118" t="s">
        <v>156</v>
      </c>
      <c r="C502" s="118" t="s">
        <v>23</v>
      </c>
      <c r="D502" s="118" t="s">
        <v>1660</v>
      </c>
      <c r="E502" s="118" t="s">
        <v>35</v>
      </c>
      <c r="F502" s="118" t="s">
        <v>77</v>
      </c>
      <c r="G502" s="118" t="s">
        <v>782</v>
      </c>
      <c r="H502" s="118">
        <v>13</v>
      </c>
      <c r="I502" s="118">
        <v>300.95</v>
      </c>
      <c r="J502" s="118">
        <v>3</v>
      </c>
      <c r="K502" s="118">
        <v>303.95</v>
      </c>
      <c r="L502" s="123">
        <f t="shared" si="8"/>
        <v>303.95</v>
      </c>
      <c r="M502" s="122"/>
    </row>
    <row r="503" spans="1:13">
      <c r="A503" s="118" t="s">
        <v>22</v>
      </c>
      <c r="B503" s="118" t="s">
        <v>156</v>
      </c>
      <c r="C503" s="118" t="s">
        <v>23</v>
      </c>
      <c r="D503" s="118" t="s">
        <v>1660</v>
      </c>
      <c r="E503" s="118" t="s">
        <v>35</v>
      </c>
      <c r="F503" s="118" t="s">
        <v>45</v>
      </c>
      <c r="G503" s="118" t="s">
        <v>46</v>
      </c>
      <c r="H503" s="118">
        <v>38</v>
      </c>
      <c r="I503" s="118">
        <v>41.8</v>
      </c>
      <c r="J503" s="118">
        <v>0</v>
      </c>
      <c r="K503" s="118">
        <v>41.8</v>
      </c>
      <c r="L503" s="123">
        <f t="shared" si="8"/>
        <v>41.8</v>
      </c>
      <c r="M503" s="122"/>
    </row>
    <row r="504" spans="1:13">
      <c r="A504" s="118" t="s">
        <v>22</v>
      </c>
      <c r="B504" s="118" t="s">
        <v>156</v>
      </c>
      <c r="C504" s="118" t="s">
        <v>23</v>
      </c>
      <c r="D504" s="118" t="s">
        <v>1660</v>
      </c>
      <c r="E504" s="118" t="s">
        <v>35</v>
      </c>
      <c r="F504" s="118" t="s">
        <v>117</v>
      </c>
      <c r="G504" s="118" t="s">
        <v>118</v>
      </c>
      <c r="H504" s="118">
        <v>1</v>
      </c>
      <c r="I504" s="118">
        <v>31.55</v>
      </c>
      <c r="J504" s="118">
        <v>4</v>
      </c>
      <c r="K504" s="118">
        <v>35.549999999999997</v>
      </c>
      <c r="L504" s="123">
        <f t="shared" si="8"/>
        <v>35.549999999999997</v>
      </c>
      <c r="M504" s="122"/>
    </row>
    <row r="505" spans="1:13">
      <c r="A505" s="118" t="s">
        <v>22</v>
      </c>
      <c r="B505" s="118" t="s">
        <v>156</v>
      </c>
      <c r="C505" s="118" t="s">
        <v>23</v>
      </c>
      <c r="D505" s="118" t="s">
        <v>1660</v>
      </c>
      <c r="E505" s="118" t="s">
        <v>35</v>
      </c>
      <c r="F505" s="118" t="s">
        <v>86</v>
      </c>
      <c r="G505" s="118" t="s">
        <v>87</v>
      </c>
      <c r="H505" s="118">
        <v>5</v>
      </c>
      <c r="I505" s="118">
        <v>51.15</v>
      </c>
      <c r="J505" s="118">
        <v>12</v>
      </c>
      <c r="K505" s="118">
        <v>63.15</v>
      </c>
      <c r="L505" s="123">
        <f t="shared" si="8"/>
        <v>63.15</v>
      </c>
      <c r="M505" s="122"/>
    </row>
    <row r="506" spans="1:13">
      <c r="A506" s="118" t="s">
        <v>22</v>
      </c>
      <c r="B506" s="118" t="s">
        <v>156</v>
      </c>
      <c r="C506" s="118" t="s">
        <v>23</v>
      </c>
      <c r="D506" s="118" t="s">
        <v>1660</v>
      </c>
      <c r="E506" s="118" t="s">
        <v>35</v>
      </c>
      <c r="F506" s="118" t="s">
        <v>589</v>
      </c>
      <c r="G506" s="118" t="s">
        <v>590</v>
      </c>
      <c r="H506" s="118">
        <v>2</v>
      </c>
      <c r="I506" s="118">
        <v>25.02</v>
      </c>
      <c r="J506" s="118">
        <v>0</v>
      </c>
      <c r="K506" s="118">
        <v>25.02</v>
      </c>
      <c r="L506" s="123">
        <f t="shared" si="8"/>
        <v>25.02</v>
      </c>
      <c r="M506" s="122"/>
    </row>
    <row r="507" spans="1:13">
      <c r="A507" s="118" t="s">
        <v>22</v>
      </c>
      <c r="B507" s="118" t="s">
        <v>156</v>
      </c>
      <c r="C507" s="118" t="s">
        <v>23</v>
      </c>
      <c r="D507" s="118" t="s">
        <v>1660</v>
      </c>
      <c r="E507" s="118" t="s">
        <v>35</v>
      </c>
      <c r="F507" s="118" t="s">
        <v>119</v>
      </c>
      <c r="G507" s="118" t="s">
        <v>120</v>
      </c>
      <c r="H507" s="118">
        <v>12</v>
      </c>
      <c r="I507" s="118">
        <v>150.12</v>
      </c>
      <c r="J507" s="118">
        <v>4</v>
      </c>
      <c r="K507" s="118">
        <v>154.12</v>
      </c>
      <c r="L507" s="123">
        <f t="shared" si="8"/>
        <v>154.12</v>
      </c>
      <c r="M507" s="122"/>
    </row>
    <row r="508" spans="1:13">
      <c r="A508" s="118" t="s">
        <v>22</v>
      </c>
      <c r="B508" s="118" t="s">
        <v>156</v>
      </c>
      <c r="C508" s="118" t="s">
        <v>23</v>
      </c>
      <c r="D508" s="118" t="s">
        <v>1660</v>
      </c>
      <c r="E508" s="118" t="s">
        <v>35</v>
      </c>
      <c r="F508" s="118" t="s">
        <v>116</v>
      </c>
      <c r="G508" s="118" t="s">
        <v>786</v>
      </c>
      <c r="H508" s="118">
        <v>2</v>
      </c>
      <c r="I508" s="118">
        <v>6.12</v>
      </c>
      <c r="J508" s="118">
        <v>0</v>
      </c>
      <c r="K508" s="118">
        <v>6.12</v>
      </c>
      <c r="L508" s="123">
        <f t="shared" si="8"/>
        <v>6.12</v>
      </c>
      <c r="M508" s="122"/>
    </row>
    <row r="509" spans="1:13">
      <c r="A509" s="118" t="s">
        <v>22</v>
      </c>
      <c r="B509" s="118" t="s">
        <v>156</v>
      </c>
      <c r="C509" s="118" t="s">
        <v>23</v>
      </c>
      <c r="D509" s="118" t="s">
        <v>1660</v>
      </c>
      <c r="E509" s="118" t="s">
        <v>35</v>
      </c>
      <c r="F509" s="118" t="s">
        <v>88</v>
      </c>
      <c r="G509" s="118" t="s">
        <v>783</v>
      </c>
      <c r="H509" s="118">
        <v>17</v>
      </c>
      <c r="I509" s="118">
        <v>88.4</v>
      </c>
      <c r="J509" s="118">
        <v>0</v>
      </c>
      <c r="K509" s="118">
        <v>88.4</v>
      </c>
      <c r="L509" s="123">
        <f t="shared" si="8"/>
        <v>88.4</v>
      </c>
      <c r="M509" s="122"/>
    </row>
    <row r="510" spans="1:13">
      <c r="A510" s="118" t="s">
        <v>22</v>
      </c>
      <c r="B510" s="118" t="s">
        <v>156</v>
      </c>
      <c r="C510" s="118" t="s">
        <v>23</v>
      </c>
      <c r="D510" s="118" t="s">
        <v>1660</v>
      </c>
      <c r="E510" s="118" t="s">
        <v>35</v>
      </c>
      <c r="F510" s="118" t="s">
        <v>723</v>
      </c>
      <c r="G510" s="118" t="s">
        <v>724</v>
      </c>
      <c r="H510" s="118">
        <v>5</v>
      </c>
      <c r="I510" s="118">
        <v>72.7</v>
      </c>
      <c r="J510" s="118">
        <v>0</v>
      </c>
      <c r="K510" s="118">
        <v>72.7</v>
      </c>
      <c r="L510" s="123">
        <f t="shared" si="8"/>
        <v>72.7</v>
      </c>
      <c r="M510" s="122"/>
    </row>
    <row r="511" spans="1:13">
      <c r="A511" s="118" t="s">
        <v>22</v>
      </c>
      <c r="B511" s="118" t="s">
        <v>156</v>
      </c>
      <c r="C511" s="118" t="s">
        <v>23</v>
      </c>
      <c r="D511" s="118" t="s">
        <v>1660</v>
      </c>
      <c r="E511" s="118" t="s">
        <v>35</v>
      </c>
      <c r="F511" s="118" t="s">
        <v>1427</v>
      </c>
      <c r="G511" s="118" t="s">
        <v>1428</v>
      </c>
      <c r="H511" s="118">
        <v>331</v>
      </c>
      <c r="I511" s="118">
        <v>2591.73</v>
      </c>
      <c r="J511" s="118">
        <v>0</v>
      </c>
      <c r="K511" s="118">
        <v>2591.73</v>
      </c>
      <c r="L511" s="123">
        <f t="shared" si="8"/>
        <v>2591.73</v>
      </c>
      <c r="M511" s="122"/>
    </row>
    <row r="512" spans="1:13">
      <c r="A512" s="118" t="s">
        <v>22</v>
      </c>
      <c r="B512" s="118" t="s">
        <v>156</v>
      </c>
      <c r="C512" s="118" t="s">
        <v>23</v>
      </c>
      <c r="D512" s="118" t="s">
        <v>1660</v>
      </c>
      <c r="E512" s="118" t="s">
        <v>35</v>
      </c>
      <c r="F512" s="118" t="s">
        <v>1429</v>
      </c>
      <c r="G512" s="118" t="s">
        <v>1430</v>
      </c>
      <c r="H512" s="118">
        <v>95</v>
      </c>
      <c r="I512" s="118">
        <v>743.85</v>
      </c>
      <c r="J512" s="118">
        <v>0</v>
      </c>
      <c r="K512" s="118">
        <v>743.85</v>
      </c>
      <c r="L512" s="123">
        <f t="shared" si="8"/>
        <v>743.85</v>
      </c>
      <c r="M512" s="122"/>
    </row>
    <row r="513" spans="1:13">
      <c r="A513" s="118" t="s">
        <v>22</v>
      </c>
      <c r="B513" s="118" t="s">
        <v>156</v>
      </c>
      <c r="C513" s="118" t="s">
        <v>23</v>
      </c>
      <c r="D513" s="118" t="s">
        <v>1660</v>
      </c>
      <c r="E513" s="118" t="s">
        <v>35</v>
      </c>
      <c r="F513" s="118" t="s">
        <v>597</v>
      </c>
      <c r="G513" s="118" t="s">
        <v>598</v>
      </c>
      <c r="H513" s="118">
        <v>1</v>
      </c>
      <c r="I513" s="118">
        <v>13.22</v>
      </c>
      <c r="J513" s="118">
        <v>0</v>
      </c>
      <c r="K513" s="118">
        <v>13.22</v>
      </c>
      <c r="L513" s="123">
        <f t="shared" si="8"/>
        <v>13.22</v>
      </c>
      <c r="M513" s="122"/>
    </row>
    <row r="514" spans="1:13">
      <c r="A514" s="118" t="s">
        <v>22</v>
      </c>
      <c r="B514" s="118" t="s">
        <v>157</v>
      </c>
      <c r="C514" s="118" t="s">
        <v>158</v>
      </c>
      <c r="D514" s="118" t="s">
        <v>1660</v>
      </c>
      <c r="E514" s="118" t="s">
        <v>33</v>
      </c>
      <c r="F514" s="118" t="s">
        <v>34</v>
      </c>
      <c r="G514" s="118"/>
      <c r="H514" s="118">
        <v>29</v>
      </c>
      <c r="I514" s="118">
        <v>342.56</v>
      </c>
      <c r="J514" s="118">
        <v>40</v>
      </c>
      <c r="K514" s="118">
        <v>382.56</v>
      </c>
      <c r="L514" s="123">
        <f t="shared" si="8"/>
        <v>382.56</v>
      </c>
      <c r="M514" s="122"/>
    </row>
    <row r="515" spans="1:13">
      <c r="A515" s="118" t="s">
        <v>22</v>
      </c>
      <c r="B515" s="118" t="s">
        <v>157</v>
      </c>
      <c r="C515" s="118" t="s">
        <v>158</v>
      </c>
      <c r="D515" s="118" t="s">
        <v>1660</v>
      </c>
      <c r="E515" s="118" t="s">
        <v>33</v>
      </c>
      <c r="F515" s="118" t="s">
        <v>34</v>
      </c>
      <c r="G515" s="118"/>
      <c r="H515" s="118">
        <v>7</v>
      </c>
      <c r="I515" s="118">
        <v>103.18</v>
      </c>
      <c r="J515" s="118">
        <v>0</v>
      </c>
      <c r="K515" s="118">
        <v>103.18</v>
      </c>
      <c r="L515" s="123">
        <f t="shared" si="8"/>
        <v>103.18</v>
      </c>
      <c r="M515" s="122"/>
    </row>
    <row r="516" spans="1:13">
      <c r="A516" s="118" t="s">
        <v>22</v>
      </c>
      <c r="B516" s="118" t="s">
        <v>157</v>
      </c>
      <c r="C516" s="118" t="s">
        <v>158</v>
      </c>
      <c r="D516" s="118" t="s">
        <v>1660</v>
      </c>
      <c r="E516" s="118" t="s">
        <v>35</v>
      </c>
      <c r="F516" s="118" t="s">
        <v>1156</v>
      </c>
      <c r="G516" s="118" t="s">
        <v>1157</v>
      </c>
      <c r="H516" s="118">
        <v>1</v>
      </c>
      <c r="I516" s="118">
        <v>19.28</v>
      </c>
      <c r="J516" s="118">
        <v>0</v>
      </c>
      <c r="K516" s="118">
        <v>19.28</v>
      </c>
      <c r="L516" s="123">
        <f t="shared" si="8"/>
        <v>19.28</v>
      </c>
      <c r="M516" s="122"/>
    </row>
    <row r="517" spans="1:13">
      <c r="A517" s="118" t="s">
        <v>22</v>
      </c>
      <c r="B517" s="118" t="s">
        <v>157</v>
      </c>
      <c r="C517" s="118" t="s">
        <v>158</v>
      </c>
      <c r="D517" s="118" t="s">
        <v>1660</v>
      </c>
      <c r="E517" s="118" t="s">
        <v>35</v>
      </c>
      <c r="F517" s="118" t="s">
        <v>67</v>
      </c>
      <c r="G517" s="118" t="s">
        <v>739</v>
      </c>
      <c r="H517" s="118">
        <v>3</v>
      </c>
      <c r="I517" s="118">
        <v>34.020000000000003</v>
      </c>
      <c r="J517" s="118">
        <v>0</v>
      </c>
      <c r="K517" s="118">
        <v>34.020000000000003</v>
      </c>
      <c r="L517" s="123">
        <f t="shared" ref="L517:L580" si="9">K517</f>
        <v>34.020000000000003</v>
      </c>
      <c r="M517" s="122"/>
    </row>
    <row r="518" spans="1:13">
      <c r="A518" s="118" t="s">
        <v>22</v>
      </c>
      <c r="B518" s="118" t="s">
        <v>157</v>
      </c>
      <c r="C518" s="118" t="s">
        <v>158</v>
      </c>
      <c r="D518" s="118" t="s">
        <v>1660</v>
      </c>
      <c r="E518" s="118" t="s">
        <v>35</v>
      </c>
      <c r="F518" s="118" t="s">
        <v>104</v>
      </c>
      <c r="G518" s="118" t="s">
        <v>1257</v>
      </c>
      <c r="H518" s="118">
        <v>2</v>
      </c>
      <c r="I518" s="118">
        <v>9.2200000000000006</v>
      </c>
      <c r="J518" s="118">
        <v>0</v>
      </c>
      <c r="K518" s="118">
        <v>9.2200000000000006</v>
      </c>
      <c r="L518" s="123">
        <f t="shared" si="9"/>
        <v>9.2200000000000006</v>
      </c>
      <c r="M518" s="122"/>
    </row>
    <row r="519" spans="1:13">
      <c r="A519" s="118" t="s">
        <v>22</v>
      </c>
      <c r="B519" s="118" t="s">
        <v>157</v>
      </c>
      <c r="C519" s="118" t="s">
        <v>158</v>
      </c>
      <c r="D519" s="118" t="s">
        <v>1660</v>
      </c>
      <c r="E519" s="118" t="s">
        <v>35</v>
      </c>
      <c r="F519" s="118" t="s">
        <v>65</v>
      </c>
      <c r="G519" s="118" t="s">
        <v>66</v>
      </c>
      <c r="H519" s="118">
        <v>1</v>
      </c>
      <c r="I519" s="118">
        <v>15.5</v>
      </c>
      <c r="J519" s="118">
        <v>0</v>
      </c>
      <c r="K519" s="118">
        <v>15.5</v>
      </c>
      <c r="L519" s="123">
        <f t="shared" si="9"/>
        <v>15.5</v>
      </c>
      <c r="M519" s="122"/>
    </row>
    <row r="520" spans="1:13">
      <c r="A520" s="118" t="s">
        <v>22</v>
      </c>
      <c r="B520" s="118" t="s">
        <v>157</v>
      </c>
      <c r="C520" s="118" t="s">
        <v>158</v>
      </c>
      <c r="D520" s="118" t="s">
        <v>1660</v>
      </c>
      <c r="E520" s="118" t="s">
        <v>35</v>
      </c>
      <c r="F520" s="118" t="s">
        <v>404</v>
      </c>
      <c r="G520" s="118" t="s">
        <v>405</v>
      </c>
      <c r="H520" s="118">
        <v>1</v>
      </c>
      <c r="I520" s="118">
        <v>6.45</v>
      </c>
      <c r="J520" s="118">
        <v>0</v>
      </c>
      <c r="K520" s="118">
        <v>6.45</v>
      </c>
      <c r="L520" s="123">
        <f t="shared" si="9"/>
        <v>6.45</v>
      </c>
      <c r="M520" s="122"/>
    </row>
    <row r="521" spans="1:13">
      <c r="A521" s="118" t="s">
        <v>22</v>
      </c>
      <c r="B521" s="118" t="s">
        <v>157</v>
      </c>
      <c r="C521" s="118" t="s">
        <v>158</v>
      </c>
      <c r="D521" s="118" t="s">
        <v>1660</v>
      </c>
      <c r="E521" s="118" t="s">
        <v>35</v>
      </c>
      <c r="F521" s="118" t="s">
        <v>75</v>
      </c>
      <c r="G521" s="118" t="s">
        <v>76</v>
      </c>
      <c r="H521" s="118">
        <v>40</v>
      </c>
      <c r="I521" s="118">
        <v>548.79999999999995</v>
      </c>
      <c r="J521" s="118">
        <v>12</v>
      </c>
      <c r="K521" s="118">
        <v>560.79999999999995</v>
      </c>
      <c r="L521" s="123">
        <f t="shared" si="9"/>
        <v>560.79999999999995</v>
      </c>
      <c r="M521" s="122"/>
    </row>
    <row r="522" spans="1:13">
      <c r="A522" s="118" t="s">
        <v>22</v>
      </c>
      <c r="B522" s="118" t="s">
        <v>157</v>
      </c>
      <c r="C522" s="118" t="s">
        <v>158</v>
      </c>
      <c r="D522" s="118" t="s">
        <v>1660</v>
      </c>
      <c r="E522" s="118" t="s">
        <v>35</v>
      </c>
      <c r="F522" s="118" t="s">
        <v>77</v>
      </c>
      <c r="G522" s="118" t="s">
        <v>782</v>
      </c>
      <c r="H522" s="118">
        <v>11</v>
      </c>
      <c r="I522" s="118">
        <v>254.65</v>
      </c>
      <c r="J522" s="118">
        <v>6</v>
      </c>
      <c r="K522" s="118">
        <v>260.64999999999998</v>
      </c>
      <c r="L522" s="123">
        <f t="shared" si="9"/>
        <v>260.64999999999998</v>
      </c>
      <c r="M522" s="122"/>
    </row>
    <row r="523" spans="1:13">
      <c r="A523" s="118" t="s">
        <v>22</v>
      </c>
      <c r="B523" s="118" t="s">
        <v>157</v>
      </c>
      <c r="C523" s="118" t="s">
        <v>158</v>
      </c>
      <c r="D523" s="118" t="s">
        <v>1660</v>
      </c>
      <c r="E523" s="118" t="s">
        <v>35</v>
      </c>
      <c r="F523" s="118" t="s">
        <v>196</v>
      </c>
      <c r="G523" s="118" t="s">
        <v>197</v>
      </c>
      <c r="H523" s="118">
        <v>2</v>
      </c>
      <c r="I523" s="118">
        <v>68.540000000000006</v>
      </c>
      <c r="J523" s="118">
        <v>3</v>
      </c>
      <c r="K523" s="118">
        <v>71.540000000000006</v>
      </c>
      <c r="L523" s="123">
        <f t="shared" si="9"/>
        <v>71.540000000000006</v>
      </c>
      <c r="M523" s="122"/>
    </row>
    <row r="524" spans="1:13">
      <c r="A524" s="118" t="s">
        <v>22</v>
      </c>
      <c r="B524" s="118" t="s">
        <v>157</v>
      </c>
      <c r="C524" s="118" t="s">
        <v>158</v>
      </c>
      <c r="D524" s="118" t="s">
        <v>1660</v>
      </c>
      <c r="E524" s="118" t="s">
        <v>35</v>
      </c>
      <c r="F524" s="118" t="s">
        <v>45</v>
      </c>
      <c r="G524" s="118" t="s">
        <v>46</v>
      </c>
      <c r="H524" s="118">
        <v>55</v>
      </c>
      <c r="I524" s="118">
        <v>60.5</v>
      </c>
      <c r="J524" s="118">
        <v>0</v>
      </c>
      <c r="K524" s="118">
        <v>60.5</v>
      </c>
      <c r="L524" s="123">
        <f t="shared" si="9"/>
        <v>60.5</v>
      </c>
      <c r="M524" s="122"/>
    </row>
    <row r="525" spans="1:13">
      <c r="A525" s="118" t="s">
        <v>22</v>
      </c>
      <c r="B525" s="118" t="s">
        <v>157</v>
      </c>
      <c r="C525" s="118" t="s">
        <v>158</v>
      </c>
      <c r="D525" s="118" t="s">
        <v>1660</v>
      </c>
      <c r="E525" s="118" t="s">
        <v>35</v>
      </c>
      <c r="F525" s="118" t="s">
        <v>923</v>
      </c>
      <c r="G525" s="118" t="s">
        <v>924</v>
      </c>
      <c r="H525" s="118">
        <v>2</v>
      </c>
      <c r="I525" s="118">
        <v>83.98</v>
      </c>
      <c r="J525" s="118">
        <v>14</v>
      </c>
      <c r="K525" s="118">
        <v>97.98</v>
      </c>
      <c r="L525" s="123">
        <f t="shared" si="9"/>
        <v>97.98</v>
      </c>
      <c r="M525" s="122"/>
    </row>
    <row r="526" spans="1:13">
      <c r="A526" s="118" t="s">
        <v>22</v>
      </c>
      <c r="B526" s="118" t="s">
        <v>157</v>
      </c>
      <c r="C526" s="118" t="s">
        <v>158</v>
      </c>
      <c r="D526" s="118" t="s">
        <v>1660</v>
      </c>
      <c r="E526" s="118" t="s">
        <v>35</v>
      </c>
      <c r="F526" s="118" t="s">
        <v>1255</v>
      </c>
      <c r="G526" s="118" t="s">
        <v>1256</v>
      </c>
      <c r="H526" s="118">
        <v>2</v>
      </c>
      <c r="I526" s="118">
        <v>23.8</v>
      </c>
      <c r="J526" s="118">
        <v>0</v>
      </c>
      <c r="K526" s="118">
        <v>23.8</v>
      </c>
      <c r="L526" s="123">
        <f t="shared" si="9"/>
        <v>23.8</v>
      </c>
      <c r="M526" s="122"/>
    </row>
    <row r="527" spans="1:13">
      <c r="A527" s="118" t="s">
        <v>22</v>
      </c>
      <c r="B527" s="118" t="s">
        <v>157</v>
      </c>
      <c r="C527" s="118" t="s">
        <v>158</v>
      </c>
      <c r="D527" s="118" t="s">
        <v>1660</v>
      </c>
      <c r="E527" s="118" t="s">
        <v>35</v>
      </c>
      <c r="F527" s="118" t="s">
        <v>1427</v>
      </c>
      <c r="G527" s="118" t="s">
        <v>1428</v>
      </c>
      <c r="H527" s="118">
        <v>15</v>
      </c>
      <c r="I527" s="118">
        <v>117.45</v>
      </c>
      <c r="J527" s="118">
        <v>0</v>
      </c>
      <c r="K527" s="118">
        <v>117.45</v>
      </c>
      <c r="L527" s="123">
        <f t="shared" si="9"/>
        <v>117.45</v>
      </c>
      <c r="M527" s="122"/>
    </row>
    <row r="528" spans="1:13">
      <c r="A528" s="118" t="s">
        <v>22</v>
      </c>
      <c r="B528" s="118" t="s">
        <v>157</v>
      </c>
      <c r="C528" s="118" t="s">
        <v>158</v>
      </c>
      <c r="D528" s="118" t="s">
        <v>1660</v>
      </c>
      <c r="E528" s="118" t="s">
        <v>35</v>
      </c>
      <c r="F528" s="118" t="s">
        <v>1429</v>
      </c>
      <c r="G528" s="118" t="s">
        <v>1430</v>
      </c>
      <c r="H528" s="118">
        <v>5</v>
      </c>
      <c r="I528" s="118">
        <v>39.15</v>
      </c>
      <c r="J528" s="118">
        <v>0</v>
      </c>
      <c r="K528" s="118">
        <v>39.15</v>
      </c>
      <c r="L528" s="123">
        <f t="shared" si="9"/>
        <v>39.15</v>
      </c>
      <c r="M528" s="122"/>
    </row>
    <row r="529" spans="1:13">
      <c r="A529" s="118" t="s">
        <v>22</v>
      </c>
      <c r="B529" s="118" t="s">
        <v>157</v>
      </c>
      <c r="C529" s="118" t="s">
        <v>158</v>
      </c>
      <c r="D529" s="118" t="s">
        <v>1660</v>
      </c>
      <c r="E529" s="118" t="s">
        <v>35</v>
      </c>
      <c r="F529" s="118" t="s">
        <v>77</v>
      </c>
      <c r="G529" s="118" t="s">
        <v>782</v>
      </c>
      <c r="H529" s="118">
        <v>3</v>
      </c>
      <c r="I529" s="118">
        <v>69.45</v>
      </c>
      <c r="J529" s="118">
        <v>0</v>
      </c>
      <c r="K529" s="118">
        <v>69.45</v>
      </c>
      <c r="L529" s="123">
        <f t="shared" si="9"/>
        <v>69.45</v>
      </c>
      <c r="M529" s="122"/>
    </row>
    <row r="530" spans="1:13">
      <c r="A530" s="118" t="s">
        <v>22</v>
      </c>
      <c r="B530" s="118" t="s">
        <v>157</v>
      </c>
      <c r="C530" s="118" t="s">
        <v>158</v>
      </c>
      <c r="D530" s="118" t="s">
        <v>1660</v>
      </c>
      <c r="E530" s="118" t="s">
        <v>35</v>
      </c>
      <c r="F530" s="118" t="s">
        <v>196</v>
      </c>
      <c r="G530" s="118" t="s">
        <v>197</v>
      </c>
      <c r="H530" s="118">
        <v>1</v>
      </c>
      <c r="I530" s="118">
        <v>34.270000000000003</v>
      </c>
      <c r="J530" s="118">
        <v>0</v>
      </c>
      <c r="K530" s="118">
        <v>34.270000000000003</v>
      </c>
      <c r="L530" s="123">
        <f t="shared" si="9"/>
        <v>34.270000000000003</v>
      </c>
      <c r="M530" s="122"/>
    </row>
    <row r="531" spans="1:13">
      <c r="A531" s="118" t="s">
        <v>22</v>
      </c>
      <c r="B531" s="118" t="s">
        <v>157</v>
      </c>
      <c r="C531" s="118" t="s">
        <v>158</v>
      </c>
      <c r="D531" s="118" t="s">
        <v>1660</v>
      </c>
      <c r="E531" s="118" t="s">
        <v>35</v>
      </c>
      <c r="F531" s="118" t="s">
        <v>45</v>
      </c>
      <c r="G531" s="118" t="s">
        <v>46</v>
      </c>
      <c r="H531" s="118">
        <v>5</v>
      </c>
      <c r="I531" s="118">
        <v>5.5</v>
      </c>
      <c r="J531" s="118">
        <v>0</v>
      </c>
      <c r="K531" s="118">
        <v>5.5</v>
      </c>
      <c r="L531" s="123">
        <f t="shared" si="9"/>
        <v>5.5</v>
      </c>
      <c r="M531" s="122"/>
    </row>
    <row r="532" spans="1:13">
      <c r="A532" s="118" t="s">
        <v>22</v>
      </c>
      <c r="B532" s="118" t="s">
        <v>157</v>
      </c>
      <c r="C532" s="118" t="s">
        <v>158</v>
      </c>
      <c r="D532" s="118" t="s">
        <v>1660</v>
      </c>
      <c r="E532" s="118" t="s">
        <v>35</v>
      </c>
      <c r="F532" s="118" t="s">
        <v>923</v>
      </c>
      <c r="G532" s="118" t="s">
        <v>924</v>
      </c>
      <c r="H532" s="118">
        <v>1</v>
      </c>
      <c r="I532" s="118">
        <v>41.99</v>
      </c>
      <c r="J532" s="118">
        <v>0</v>
      </c>
      <c r="K532" s="118">
        <v>41.99</v>
      </c>
      <c r="L532" s="123">
        <f t="shared" si="9"/>
        <v>41.99</v>
      </c>
      <c r="M532" s="122"/>
    </row>
    <row r="533" spans="1:13">
      <c r="A533" s="118" t="s">
        <v>22</v>
      </c>
      <c r="B533" s="118" t="s">
        <v>157</v>
      </c>
      <c r="C533" s="118" t="s">
        <v>158</v>
      </c>
      <c r="D533" s="118" t="s">
        <v>1660</v>
      </c>
      <c r="E533" s="118" t="s">
        <v>35</v>
      </c>
      <c r="F533" s="118" t="s">
        <v>1255</v>
      </c>
      <c r="G533" s="118" t="s">
        <v>1256</v>
      </c>
      <c r="H533" s="118">
        <v>1</v>
      </c>
      <c r="I533" s="118">
        <v>11.9</v>
      </c>
      <c r="J533" s="118">
        <v>0</v>
      </c>
      <c r="K533" s="118">
        <v>11.9</v>
      </c>
      <c r="L533" s="123">
        <f t="shared" si="9"/>
        <v>11.9</v>
      </c>
      <c r="M533" s="122"/>
    </row>
    <row r="534" spans="1:13">
      <c r="A534" s="118" t="s">
        <v>22</v>
      </c>
      <c r="B534" s="118" t="s">
        <v>159</v>
      </c>
      <c r="C534" s="118" t="s">
        <v>160</v>
      </c>
      <c r="D534" s="118" t="s">
        <v>1364</v>
      </c>
      <c r="E534" s="118" t="s">
        <v>33</v>
      </c>
      <c r="F534" s="118" t="s">
        <v>34</v>
      </c>
      <c r="G534" s="118"/>
      <c r="H534" s="118">
        <v>1</v>
      </c>
      <c r="I534" s="118">
        <v>27.32</v>
      </c>
      <c r="J534" s="118">
        <v>8</v>
      </c>
      <c r="K534" s="118">
        <v>35.32</v>
      </c>
      <c r="L534" s="123">
        <f t="shared" si="9"/>
        <v>35.32</v>
      </c>
      <c r="M534" s="122"/>
    </row>
    <row r="535" spans="1:13">
      <c r="A535" s="118" t="s">
        <v>22</v>
      </c>
      <c r="B535" s="118" t="s">
        <v>159</v>
      </c>
      <c r="C535" s="118" t="s">
        <v>160</v>
      </c>
      <c r="D535" s="118" t="s">
        <v>1476</v>
      </c>
      <c r="E535" s="118" t="s">
        <v>33</v>
      </c>
      <c r="F535" s="118" t="s">
        <v>34</v>
      </c>
      <c r="G535" s="118"/>
      <c r="H535" s="118">
        <v>2</v>
      </c>
      <c r="I535" s="118">
        <v>17.489999999999998</v>
      </c>
      <c r="J535" s="118">
        <v>4</v>
      </c>
      <c r="K535" s="118">
        <v>21.49</v>
      </c>
      <c r="L535" s="123">
        <f t="shared" si="9"/>
        <v>21.49</v>
      </c>
      <c r="M535" s="122"/>
    </row>
    <row r="536" spans="1:13">
      <c r="A536" s="118" t="s">
        <v>22</v>
      </c>
      <c r="B536" s="118" t="s">
        <v>159</v>
      </c>
      <c r="C536" s="118" t="s">
        <v>160</v>
      </c>
      <c r="D536" s="118" t="s">
        <v>1660</v>
      </c>
      <c r="E536" s="118" t="s">
        <v>33</v>
      </c>
      <c r="F536" s="118" t="s">
        <v>34</v>
      </c>
      <c r="G536" s="118"/>
      <c r="H536" s="118">
        <v>27</v>
      </c>
      <c r="I536" s="118">
        <v>493.38</v>
      </c>
      <c r="J536" s="118">
        <v>40</v>
      </c>
      <c r="K536" s="118">
        <v>533.38</v>
      </c>
      <c r="L536" s="123">
        <f t="shared" si="9"/>
        <v>533.38</v>
      </c>
      <c r="M536" s="122"/>
    </row>
    <row r="537" spans="1:13">
      <c r="A537" s="118" t="s">
        <v>22</v>
      </c>
      <c r="B537" s="118" t="s">
        <v>159</v>
      </c>
      <c r="C537" s="118" t="s">
        <v>160</v>
      </c>
      <c r="D537" s="118" t="s">
        <v>1364</v>
      </c>
      <c r="E537" s="118" t="s">
        <v>35</v>
      </c>
      <c r="F537" s="118" t="s">
        <v>593</v>
      </c>
      <c r="G537" s="118" t="s">
        <v>594</v>
      </c>
      <c r="H537" s="118">
        <v>1</v>
      </c>
      <c r="I537" s="118">
        <v>22.66</v>
      </c>
      <c r="J537" s="118">
        <v>0</v>
      </c>
      <c r="K537" s="118">
        <v>22.66</v>
      </c>
      <c r="L537" s="123">
        <f t="shared" si="9"/>
        <v>22.66</v>
      </c>
      <c r="M537" s="122"/>
    </row>
    <row r="538" spans="1:13">
      <c r="A538" s="118" t="s">
        <v>22</v>
      </c>
      <c r="B538" s="118" t="s">
        <v>159</v>
      </c>
      <c r="C538" s="118" t="s">
        <v>160</v>
      </c>
      <c r="D538" s="118" t="s">
        <v>1364</v>
      </c>
      <c r="E538" s="118" t="s">
        <v>35</v>
      </c>
      <c r="F538" s="118" t="s">
        <v>1965</v>
      </c>
      <c r="G538" s="118" t="s">
        <v>1966</v>
      </c>
      <c r="H538" s="118">
        <v>1</v>
      </c>
      <c r="I538" s="118">
        <v>14.67</v>
      </c>
      <c r="J538" s="118">
        <v>4</v>
      </c>
      <c r="K538" s="118">
        <v>18.670000000000002</v>
      </c>
      <c r="L538" s="123">
        <f t="shared" si="9"/>
        <v>18.670000000000002</v>
      </c>
      <c r="M538" s="122"/>
    </row>
    <row r="539" spans="1:13">
      <c r="A539" s="118" t="s">
        <v>22</v>
      </c>
      <c r="B539" s="118" t="s">
        <v>159</v>
      </c>
      <c r="C539" s="118" t="s">
        <v>160</v>
      </c>
      <c r="D539" s="118" t="s">
        <v>1364</v>
      </c>
      <c r="E539" s="118" t="s">
        <v>35</v>
      </c>
      <c r="F539" s="118" t="s">
        <v>108</v>
      </c>
      <c r="G539" s="118" t="s">
        <v>109</v>
      </c>
      <c r="H539" s="118">
        <v>1</v>
      </c>
      <c r="I539" s="118">
        <v>10.79</v>
      </c>
      <c r="J539" s="118">
        <v>0</v>
      </c>
      <c r="K539" s="118">
        <v>10.79</v>
      </c>
      <c r="L539" s="123">
        <f t="shared" si="9"/>
        <v>10.79</v>
      </c>
      <c r="M539" s="122"/>
    </row>
    <row r="540" spans="1:13">
      <c r="A540" s="118" t="s">
        <v>22</v>
      </c>
      <c r="B540" s="118" t="s">
        <v>159</v>
      </c>
      <c r="C540" s="118" t="s">
        <v>160</v>
      </c>
      <c r="D540" s="118" t="s">
        <v>1364</v>
      </c>
      <c r="E540" s="118" t="s">
        <v>35</v>
      </c>
      <c r="F540" s="118" t="s">
        <v>65</v>
      </c>
      <c r="G540" s="118" t="s">
        <v>66</v>
      </c>
      <c r="H540" s="118">
        <v>1</v>
      </c>
      <c r="I540" s="118">
        <v>15.5</v>
      </c>
      <c r="J540" s="118">
        <v>0</v>
      </c>
      <c r="K540" s="118">
        <v>15.5</v>
      </c>
      <c r="L540" s="123">
        <f t="shared" si="9"/>
        <v>15.5</v>
      </c>
      <c r="M540" s="122"/>
    </row>
    <row r="541" spans="1:13">
      <c r="A541" s="118" t="s">
        <v>22</v>
      </c>
      <c r="B541" s="118" t="s">
        <v>159</v>
      </c>
      <c r="C541" s="118" t="s">
        <v>160</v>
      </c>
      <c r="D541" s="118" t="s">
        <v>1476</v>
      </c>
      <c r="E541" s="118" t="s">
        <v>35</v>
      </c>
      <c r="F541" s="118" t="s">
        <v>1107</v>
      </c>
      <c r="G541" s="118" t="s">
        <v>1108</v>
      </c>
      <c r="H541" s="118">
        <v>1</v>
      </c>
      <c r="I541" s="118">
        <v>5.97</v>
      </c>
      <c r="J541" s="118">
        <v>0</v>
      </c>
      <c r="K541" s="118">
        <v>5.97</v>
      </c>
      <c r="L541" s="123">
        <f t="shared" si="9"/>
        <v>5.97</v>
      </c>
      <c r="M541" s="122"/>
    </row>
    <row r="542" spans="1:13">
      <c r="A542" s="118" t="s">
        <v>22</v>
      </c>
      <c r="B542" s="118" t="s">
        <v>159</v>
      </c>
      <c r="C542" s="118" t="s">
        <v>160</v>
      </c>
      <c r="D542" s="118" t="s">
        <v>1476</v>
      </c>
      <c r="E542" s="118" t="s">
        <v>35</v>
      </c>
      <c r="F542" s="118" t="s">
        <v>1109</v>
      </c>
      <c r="G542" s="118" t="s">
        <v>1110</v>
      </c>
      <c r="H542" s="118">
        <v>18</v>
      </c>
      <c r="I542" s="118">
        <v>42.84</v>
      </c>
      <c r="J542" s="118">
        <v>0</v>
      </c>
      <c r="K542" s="118">
        <v>42.84</v>
      </c>
      <c r="L542" s="123">
        <f t="shared" si="9"/>
        <v>42.84</v>
      </c>
      <c r="M542" s="122"/>
    </row>
    <row r="543" spans="1:13">
      <c r="A543" s="118" t="s">
        <v>22</v>
      </c>
      <c r="B543" s="118" t="s">
        <v>159</v>
      </c>
      <c r="C543" s="118" t="s">
        <v>160</v>
      </c>
      <c r="D543" s="118" t="s">
        <v>1476</v>
      </c>
      <c r="E543" s="118" t="s">
        <v>35</v>
      </c>
      <c r="F543" s="118" t="s">
        <v>65</v>
      </c>
      <c r="G543" s="118" t="s">
        <v>66</v>
      </c>
      <c r="H543" s="118">
        <v>1</v>
      </c>
      <c r="I543" s="118">
        <v>15.5</v>
      </c>
      <c r="J543" s="118">
        <v>0</v>
      </c>
      <c r="K543" s="118">
        <v>15.5</v>
      </c>
      <c r="L543" s="123">
        <f t="shared" si="9"/>
        <v>15.5</v>
      </c>
      <c r="M543" s="122"/>
    </row>
    <row r="544" spans="1:13">
      <c r="A544" s="118" t="s">
        <v>22</v>
      </c>
      <c r="B544" s="118" t="s">
        <v>159</v>
      </c>
      <c r="C544" s="118" t="s">
        <v>160</v>
      </c>
      <c r="D544" s="118" t="s">
        <v>1660</v>
      </c>
      <c r="E544" s="118" t="s">
        <v>35</v>
      </c>
      <c r="F544" s="118" t="s">
        <v>54</v>
      </c>
      <c r="G544" s="118" t="s">
        <v>55</v>
      </c>
      <c r="H544" s="118">
        <v>3</v>
      </c>
      <c r="I544" s="118">
        <v>28.92</v>
      </c>
      <c r="J544" s="118">
        <v>0</v>
      </c>
      <c r="K544" s="118">
        <v>28.92</v>
      </c>
      <c r="L544" s="123">
        <f t="shared" si="9"/>
        <v>28.92</v>
      </c>
      <c r="M544" s="122"/>
    </row>
    <row r="545" spans="1:13">
      <c r="A545" s="118" t="s">
        <v>22</v>
      </c>
      <c r="B545" s="118" t="s">
        <v>159</v>
      </c>
      <c r="C545" s="118" t="s">
        <v>160</v>
      </c>
      <c r="D545" s="118" t="s">
        <v>1660</v>
      </c>
      <c r="E545" s="118" t="s">
        <v>35</v>
      </c>
      <c r="F545" s="118" t="s">
        <v>1621</v>
      </c>
      <c r="G545" s="118" t="s">
        <v>1622</v>
      </c>
      <c r="H545" s="118">
        <v>1</v>
      </c>
      <c r="I545" s="118">
        <v>106.93</v>
      </c>
      <c r="J545" s="118">
        <v>0</v>
      </c>
      <c r="K545" s="118">
        <v>106.93</v>
      </c>
      <c r="L545" s="123">
        <f t="shared" si="9"/>
        <v>106.93</v>
      </c>
      <c r="M545" s="122"/>
    </row>
    <row r="546" spans="1:13">
      <c r="A546" s="118" t="s">
        <v>22</v>
      </c>
      <c r="B546" s="118" t="s">
        <v>159</v>
      </c>
      <c r="C546" s="118" t="s">
        <v>160</v>
      </c>
      <c r="D546" s="118" t="s">
        <v>1660</v>
      </c>
      <c r="E546" s="118" t="s">
        <v>35</v>
      </c>
      <c r="F546" s="118" t="s">
        <v>1967</v>
      </c>
      <c r="G546" s="118" t="s">
        <v>1968</v>
      </c>
      <c r="H546" s="118">
        <v>1</v>
      </c>
      <c r="I546" s="118">
        <v>28.74</v>
      </c>
      <c r="J546" s="118">
        <v>0</v>
      </c>
      <c r="K546" s="118">
        <v>28.74</v>
      </c>
      <c r="L546" s="123">
        <f t="shared" si="9"/>
        <v>28.74</v>
      </c>
      <c r="M546" s="122"/>
    </row>
    <row r="547" spans="1:13">
      <c r="A547" s="118" t="s">
        <v>22</v>
      </c>
      <c r="B547" s="118" t="s">
        <v>159</v>
      </c>
      <c r="C547" s="118" t="s">
        <v>160</v>
      </c>
      <c r="D547" s="118" t="s">
        <v>1660</v>
      </c>
      <c r="E547" s="118" t="s">
        <v>35</v>
      </c>
      <c r="F547" s="118" t="s">
        <v>559</v>
      </c>
      <c r="G547" s="118" t="s">
        <v>560</v>
      </c>
      <c r="H547" s="118">
        <v>3</v>
      </c>
      <c r="I547" s="118">
        <v>18.54</v>
      </c>
      <c r="J547" s="118">
        <v>0</v>
      </c>
      <c r="K547" s="118">
        <v>18.54</v>
      </c>
      <c r="L547" s="123">
        <f t="shared" si="9"/>
        <v>18.54</v>
      </c>
      <c r="M547" s="122"/>
    </row>
    <row r="548" spans="1:13">
      <c r="A548" s="118" t="s">
        <v>22</v>
      </c>
      <c r="B548" s="118" t="s">
        <v>159</v>
      </c>
      <c r="C548" s="118" t="s">
        <v>160</v>
      </c>
      <c r="D548" s="118" t="s">
        <v>1660</v>
      </c>
      <c r="E548" s="118" t="s">
        <v>35</v>
      </c>
      <c r="F548" s="118" t="s">
        <v>561</v>
      </c>
      <c r="G548" s="118" t="s">
        <v>562</v>
      </c>
      <c r="H548" s="118">
        <v>3</v>
      </c>
      <c r="I548" s="118">
        <v>22.86</v>
      </c>
      <c r="J548" s="118">
        <v>0</v>
      </c>
      <c r="K548" s="118">
        <v>22.86</v>
      </c>
      <c r="L548" s="123">
        <f t="shared" si="9"/>
        <v>22.86</v>
      </c>
      <c r="M548" s="122"/>
    </row>
    <row r="549" spans="1:13">
      <c r="A549" s="118" t="s">
        <v>22</v>
      </c>
      <c r="B549" s="118" t="s">
        <v>159</v>
      </c>
      <c r="C549" s="118" t="s">
        <v>160</v>
      </c>
      <c r="D549" s="118" t="s">
        <v>1660</v>
      </c>
      <c r="E549" s="118" t="s">
        <v>35</v>
      </c>
      <c r="F549" s="118" t="s">
        <v>78</v>
      </c>
      <c r="G549" s="118" t="s">
        <v>79</v>
      </c>
      <c r="H549" s="118">
        <v>1</v>
      </c>
      <c r="I549" s="118">
        <v>1.95</v>
      </c>
      <c r="J549" s="118">
        <v>0</v>
      </c>
      <c r="K549" s="118">
        <v>1.95</v>
      </c>
      <c r="L549" s="123">
        <f t="shared" si="9"/>
        <v>1.95</v>
      </c>
      <c r="M549" s="122"/>
    </row>
    <row r="550" spans="1:13">
      <c r="A550" s="118" t="s">
        <v>22</v>
      </c>
      <c r="B550" s="118" t="s">
        <v>159</v>
      </c>
      <c r="C550" s="118" t="s">
        <v>160</v>
      </c>
      <c r="D550" s="118" t="s">
        <v>1660</v>
      </c>
      <c r="E550" s="118" t="s">
        <v>35</v>
      </c>
      <c r="F550" s="118" t="s">
        <v>100</v>
      </c>
      <c r="G550" s="118" t="s">
        <v>101</v>
      </c>
      <c r="H550" s="118">
        <v>1</v>
      </c>
      <c r="I550" s="118">
        <v>2.1800000000000002</v>
      </c>
      <c r="J550" s="118">
        <v>0</v>
      </c>
      <c r="K550" s="118">
        <v>2.1800000000000002</v>
      </c>
      <c r="L550" s="123">
        <f t="shared" si="9"/>
        <v>2.1800000000000002</v>
      </c>
      <c r="M550" s="122"/>
    </row>
    <row r="551" spans="1:13">
      <c r="A551" s="118" t="s">
        <v>22</v>
      </c>
      <c r="B551" s="118" t="s">
        <v>159</v>
      </c>
      <c r="C551" s="118" t="s">
        <v>160</v>
      </c>
      <c r="D551" s="118" t="s">
        <v>1660</v>
      </c>
      <c r="E551" s="118" t="s">
        <v>35</v>
      </c>
      <c r="F551" s="118" t="s">
        <v>617</v>
      </c>
      <c r="G551" s="118" t="s">
        <v>1262</v>
      </c>
      <c r="H551" s="118">
        <v>1</v>
      </c>
      <c r="I551" s="118">
        <v>1.56</v>
      </c>
      <c r="J551" s="118">
        <v>0</v>
      </c>
      <c r="K551" s="118">
        <v>1.56</v>
      </c>
      <c r="L551" s="123">
        <f t="shared" si="9"/>
        <v>1.56</v>
      </c>
      <c r="M551" s="122"/>
    </row>
    <row r="552" spans="1:13">
      <c r="A552" s="118" t="s">
        <v>22</v>
      </c>
      <c r="B552" s="118" t="s">
        <v>159</v>
      </c>
      <c r="C552" s="118" t="s">
        <v>160</v>
      </c>
      <c r="D552" s="118" t="s">
        <v>1660</v>
      </c>
      <c r="E552" s="118" t="s">
        <v>35</v>
      </c>
      <c r="F552" s="118" t="s">
        <v>36</v>
      </c>
      <c r="G552" s="118" t="s">
        <v>653</v>
      </c>
      <c r="H552" s="118">
        <v>2</v>
      </c>
      <c r="I552" s="118">
        <v>5.2</v>
      </c>
      <c r="J552" s="118">
        <v>0</v>
      </c>
      <c r="K552" s="118">
        <v>5.2</v>
      </c>
      <c r="L552" s="123">
        <f t="shared" si="9"/>
        <v>5.2</v>
      </c>
      <c r="M552" s="122"/>
    </row>
    <row r="553" spans="1:13">
      <c r="A553" s="118" t="s">
        <v>22</v>
      </c>
      <c r="B553" s="118" t="s">
        <v>159</v>
      </c>
      <c r="C553" s="118" t="s">
        <v>160</v>
      </c>
      <c r="D553" s="118" t="s">
        <v>1660</v>
      </c>
      <c r="E553" s="118" t="s">
        <v>35</v>
      </c>
      <c r="F553" s="118" t="s">
        <v>94</v>
      </c>
      <c r="G553" s="118" t="s">
        <v>654</v>
      </c>
      <c r="H553" s="118">
        <v>2</v>
      </c>
      <c r="I553" s="118">
        <v>5.2</v>
      </c>
      <c r="J553" s="118">
        <v>0</v>
      </c>
      <c r="K553" s="118">
        <v>5.2</v>
      </c>
      <c r="L553" s="123">
        <f t="shared" si="9"/>
        <v>5.2</v>
      </c>
      <c r="M553" s="122"/>
    </row>
    <row r="554" spans="1:13">
      <c r="A554" s="118" t="s">
        <v>22</v>
      </c>
      <c r="B554" s="118" t="s">
        <v>159</v>
      </c>
      <c r="C554" s="118" t="s">
        <v>160</v>
      </c>
      <c r="D554" s="118" t="s">
        <v>1660</v>
      </c>
      <c r="E554" s="118" t="s">
        <v>35</v>
      </c>
      <c r="F554" s="118" t="s">
        <v>96</v>
      </c>
      <c r="G554" s="118" t="s">
        <v>97</v>
      </c>
      <c r="H554" s="118">
        <v>1</v>
      </c>
      <c r="I554" s="118">
        <v>5.92</v>
      </c>
      <c r="J554" s="118">
        <v>0</v>
      </c>
      <c r="K554" s="118">
        <v>5.92</v>
      </c>
      <c r="L554" s="123">
        <f t="shared" si="9"/>
        <v>5.92</v>
      </c>
      <c r="M554" s="122"/>
    </row>
    <row r="555" spans="1:13">
      <c r="A555" s="118" t="s">
        <v>22</v>
      </c>
      <c r="B555" s="118" t="s">
        <v>159</v>
      </c>
      <c r="C555" s="118" t="s">
        <v>160</v>
      </c>
      <c r="D555" s="118" t="s">
        <v>1660</v>
      </c>
      <c r="E555" s="118" t="s">
        <v>35</v>
      </c>
      <c r="F555" s="118" t="s">
        <v>98</v>
      </c>
      <c r="G555" s="118" t="s">
        <v>657</v>
      </c>
      <c r="H555" s="118">
        <v>1</v>
      </c>
      <c r="I555" s="118">
        <v>6.18</v>
      </c>
      <c r="J555" s="118">
        <v>0</v>
      </c>
      <c r="K555" s="118">
        <v>6.18</v>
      </c>
      <c r="L555" s="123">
        <f t="shared" si="9"/>
        <v>6.18</v>
      </c>
      <c r="M555" s="122"/>
    </row>
    <row r="556" spans="1:13">
      <c r="A556" s="118" t="s">
        <v>22</v>
      </c>
      <c r="B556" s="118" t="s">
        <v>159</v>
      </c>
      <c r="C556" s="118" t="s">
        <v>160</v>
      </c>
      <c r="D556" s="118" t="s">
        <v>1660</v>
      </c>
      <c r="E556" s="118" t="s">
        <v>35</v>
      </c>
      <c r="F556" s="118" t="s">
        <v>38</v>
      </c>
      <c r="G556" s="118" t="s">
        <v>39</v>
      </c>
      <c r="H556" s="118">
        <v>2</v>
      </c>
      <c r="I556" s="118">
        <v>6.54</v>
      </c>
      <c r="J556" s="118">
        <v>0</v>
      </c>
      <c r="K556" s="118">
        <v>6.54</v>
      </c>
      <c r="L556" s="123">
        <f t="shared" si="9"/>
        <v>6.54</v>
      </c>
      <c r="M556" s="122"/>
    </row>
    <row r="557" spans="1:13">
      <c r="A557" s="118" t="s">
        <v>22</v>
      </c>
      <c r="B557" s="118" t="s">
        <v>159</v>
      </c>
      <c r="C557" s="118" t="s">
        <v>160</v>
      </c>
      <c r="D557" s="118" t="s">
        <v>1660</v>
      </c>
      <c r="E557" s="118" t="s">
        <v>35</v>
      </c>
      <c r="F557" s="118" t="s">
        <v>40</v>
      </c>
      <c r="G557" s="118" t="s">
        <v>41</v>
      </c>
      <c r="H557" s="118">
        <v>2</v>
      </c>
      <c r="I557" s="118">
        <v>15.3</v>
      </c>
      <c r="J557" s="118">
        <v>0</v>
      </c>
      <c r="K557" s="118">
        <v>15.3</v>
      </c>
      <c r="L557" s="123">
        <f t="shared" si="9"/>
        <v>15.3</v>
      </c>
      <c r="M557" s="122"/>
    </row>
    <row r="558" spans="1:13">
      <c r="A558" s="118" t="s">
        <v>22</v>
      </c>
      <c r="B558" s="118" t="s">
        <v>159</v>
      </c>
      <c r="C558" s="118" t="s">
        <v>160</v>
      </c>
      <c r="D558" s="118" t="s">
        <v>1660</v>
      </c>
      <c r="E558" s="118" t="s">
        <v>35</v>
      </c>
      <c r="F558" s="118" t="s">
        <v>56</v>
      </c>
      <c r="G558" s="118" t="s">
        <v>57</v>
      </c>
      <c r="H558" s="118">
        <v>1</v>
      </c>
      <c r="I558" s="118">
        <v>13.07</v>
      </c>
      <c r="J558" s="118">
        <v>0</v>
      </c>
      <c r="K558" s="118">
        <v>13.07</v>
      </c>
      <c r="L558" s="123">
        <f t="shared" si="9"/>
        <v>13.07</v>
      </c>
      <c r="M558" s="122"/>
    </row>
    <row r="559" spans="1:13">
      <c r="A559" s="118" t="s">
        <v>22</v>
      </c>
      <c r="B559" s="118" t="s">
        <v>159</v>
      </c>
      <c r="C559" s="118" t="s">
        <v>160</v>
      </c>
      <c r="D559" s="118" t="s">
        <v>1660</v>
      </c>
      <c r="E559" s="118" t="s">
        <v>35</v>
      </c>
      <c r="F559" s="118" t="s">
        <v>42</v>
      </c>
      <c r="G559" s="118" t="s">
        <v>43</v>
      </c>
      <c r="H559" s="118">
        <v>2</v>
      </c>
      <c r="I559" s="118">
        <v>4.78</v>
      </c>
      <c r="J559" s="118">
        <v>0</v>
      </c>
      <c r="K559" s="118">
        <v>4.78</v>
      </c>
      <c r="L559" s="123">
        <f t="shared" si="9"/>
        <v>4.78</v>
      </c>
      <c r="M559" s="122"/>
    </row>
    <row r="560" spans="1:13">
      <c r="A560" s="118" t="s">
        <v>22</v>
      </c>
      <c r="B560" s="118" t="s">
        <v>159</v>
      </c>
      <c r="C560" s="118" t="s">
        <v>160</v>
      </c>
      <c r="D560" s="118" t="s">
        <v>1660</v>
      </c>
      <c r="E560" s="118" t="s">
        <v>35</v>
      </c>
      <c r="F560" s="118" t="s">
        <v>58</v>
      </c>
      <c r="G560" s="118" t="s">
        <v>1158</v>
      </c>
      <c r="H560" s="118">
        <v>2</v>
      </c>
      <c r="I560" s="118">
        <v>19.48</v>
      </c>
      <c r="J560" s="118">
        <v>0</v>
      </c>
      <c r="K560" s="118">
        <v>19.48</v>
      </c>
      <c r="L560" s="123">
        <f t="shared" si="9"/>
        <v>19.48</v>
      </c>
      <c r="M560" s="122"/>
    </row>
    <row r="561" spans="1:13">
      <c r="A561" s="118" t="s">
        <v>22</v>
      </c>
      <c r="B561" s="118" t="s">
        <v>159</v>
      </c>
      <c r="C561" s="118" t="s">
        <v>160</v>
      </c>
      <c r="D561" s="118" t="s">
        <v>1660</v>
      </c>
      <c r="E561" s="118" t="s">
        <v>35</v>
      </c>
      <c r="F561" s="118" t="s">
        <v>605</v>
      </c>
      <c r="G561" s="118" t="s">
        <v>606</v>
      </c>
      <c r="H561" s="118">
        <v>1</v>
      </c>
      <c r="I561" s="118">
        <v>3.68</v>
      </c>
      <c r="J561" s="118">
        <v>0</v>
      </c>
      <c r="K561" s="118">
        <v>3.68</v>
      </c>
      <c r="L561" s="123">
        <f t="shared" si="9"/>
        <v>3.68</v>
      </c>
      <c r="M561" s="122"/>
    </row>
    <row r="562" spans="1:13">
      <c r="A562" s="118" t="s">
        <v>22</v>
      </c>
      <c r="B562" s="118" t="s">
        <v>159</v>
      </c>
      <c r="C562" s="118" t="s">
        <v>160</v>
      </c>
      <c r="D562" s="118" t="s">
        <v>1660</v>
      </c>
      <c r="E562" s="118" t="s">
        <v>35</v>
      </c>
      <c r="F562" s="118" t="s">
        <v>595</v>
      </c>
      <c r="G562" s="118" t="s">
        <v>596</v>
      </c>
      <c r="H562" s="118">
        <v>1</v>
      </c>
      <c r="I562" s="118">
        <v>6.81</v>
      </c>
      <c r="J562" s="118">
        <v>0</v>
      </c>
      <c r="K562" s="118">
        <v>6.81</v>
      </c>
      <c r="L562" s="123">
        <f t="shared" si="9"/>
        <v>6.81</v>
      </c>
      <c r="M562" s="122"/>
    </row>
    <row r="563" spans="1:13">
      <c r="A563" s="118" t="s">
        <v>22</v>
      </c>
      <c r="B563" s="118" t="s">
        <v>159</v>
      </c>
      <c r="C563" s="118" t="s">
        <v>160</v>
      </c>
      <c r="D563" s="118" t="s">
        <v>1660</v>
      </c>
      <c r="E563" s="118" t="s">
        <v>35</v>
      </c>
      <c r="F563" s="118" t="s">
        <v>1939</v>
      </c>
      <c r="G563" s="118" t="s">
        <v>1940</v>
      </c>
      <c r="H563" s="118">
        <v>1</v>
      </c>
      <c r="I563" s="118">
        <v>11.69</v>
      </c>
      <c r="J563" s="118">
        <v>0</v>
      </c>
      <c r="K563" s="118">
        <v>11.69</v>
      </c>
      <c r="L563" s="123">
        <f t="shared" si="9"/>
        <v>11.69</v>
      </c>
      <c r="M563" s="122"/>
    </row>
    <row r="564" spans="1:13">
      <c r="A564" s="118" t="s">
        <v>22</v>
      </c>
      <c r="B564" s="118" t="s">
        <v>159</v>
      </c>
      <c r="C564" s="118" t="s">
        <v>160</v>
      </c>
      <c r="D564" s="118" t="s">
        <v>1660</v>
      </c>
      <c r="E564" s="118" t="s">
        <v>35</v>
      </c>
      <c r="F564" s="118" t="s">
        <v>563</v>
      </c>
      <c r="G564" s="118" t="s">
        <v>781</v>
      </c>
      <c r="H564" s="118">
        <v>3</v>
      </c>
      <c r="I564" s="118">
        <v>42.96</v>
      </c>
      <c r="J564" s="118">
        <v>14</v>
      </c>
      <c r="K564" s="118">
        <v>56.96</v>
      </c>
      <c r="L564" s="123">
        <f t="shared" si="9"/>
        <v>56.96</v>
      </c>
      <c r="M564" s="122"/>
    </row>
    <row r="565" spans="1:13">
      <c r="A565" s="118" t="s">
        <v>22</v>
      </c>
      <c r="B565" s="118" t="s">
        <v>159</v>
      </c>
      <c r="C565" s="118" t="s">
        <v>160</v>
      </c>
      <c r="D565" s="118" t="s">
        <v>1660</v>
      </c>
      <c r="E565" s="118" t="s">
        <v>35</v>
      </c>
      <c r="F565" s="118" t="s">
        <v>1969</v>
      </c>
      <c r="G565" s="118" t="s">
        <v>1970</v>
      </c>
      <c r="H565" s="118">
        <v>1</v>
      </c>
      <c r="I565" s="118">
        <v>13.06</v>
      </c>
      <c r="J565" s="118">
        <v>0</v>
      </c>
      <c r="K565" s="118">
        <v>13.06</v>
      </c>
      <c r="L565" s="123">
        <f t="shared" si="9"/>
        <v>13.06</v>
      </c>
      <c r="M565" s="122"/>
    </row>
    <row r="566" spans="1:13">
      <c r="A566" s="118" t="s">
        <v>22</v>
      </c>
      <c r="B566" s="118" t="s">
        <v>159</v>
      </c>
      <c r="C566" s="118" t="s">
        <v>160</v>
      </c>
      <c r="D566" s="118" t="s">
        <v>1660</v>
      </c>
      <c r="E566" s="118" t="s">
        <v>35</v>
      </c>
      <c r="F566" s="118" t="s">
        <v>564</v>
      </c>
      <c r="G566" s="118" t="s">
        <v>565</v>
      </c>
      <c r="H566" s="118">
        <v>3</v>
      </c>
      <c r="I566" s="118">
        <v>81.84</v>
      </c>
      <c r="J566" s="118">
        <v>14</v>
      </c>
      <c r="K566" s="118">
        <v>95.84</v>
      </c>
      <c r="L566" s="123">
        <f t="shared" si="9"/>
        <v>95.84</v>
      </c>
      <c r="M566" s="122"/>
    </row>
    <row r="567" spans="1:13">
      <c r="A567" s="118" t="s">
        <v>22</v>
      </c>
      <c r="B567" s="118" t="s">
        <v>159</v>
      </c>
      <c r="C567" s="118" t="s">
        <v>160</v>
      </c>
      <c r="D567" s="118" t="s">
        <v>1660</v>
      </c>
      <c r="E567" s="118" t="s">
        <v>35</v>
      </c>
      <c r="F567" s="118" t="s">
        <v>400</v>
      </c>
      <c r="G567" s="118" t="s">
        <v>401</v>
      </c>
      <c r="H567" s="118">
        <v>1</v>
      </c>
      <c r="I567" s="118">
        <v>7.4</v>
      </c>
      <c r="J567" s="118">
        <v>0</v>
      </c>
      <c r="K567" s="118">
        <v>7.4</v>
      </c>
      <c r="L567" s="123">
        <f t="shared" si="9"/>
        <v>7.4</v>
      </c>
      <c r="M567" s="122"/>
    </row>
    <row r="568" spans="1:13">
      <c r="A568" s="118" t="s">
        <v>22</v>
      </c>
      <c r="B568" s="118" t="s">
        <v>159</v>
      </c>
      <c r="C568" s="118" t="s">
        <v>160</v>
      </c>
      <c r="D568" s="118" t="s">
        <v>1660</v>
      </c>
      <c r="E568" s="118" t="s">
        <v>35</v>
      </c>
      <c r="F568" s="118" t="s">
        <v>59</v>
      </c>
      <c r="G568" s="118" t="s">
        <v>60</v>
      </c>
      <c r="H568" s="118">
        <v>3</v>
      </c>
      <c r="I568" s="118">
        <v>28.56</v>
      </c>
      <c r="J568" s="118">
        <v>0</v>
      </c>
      <c r="K568" s="118">
        <v>28.56</v>
      </c>
      <c r="L568" s="123">
        <f t="shared" si="9"/>
        <v>28.56</v>
      </c>
      <c r="M568" s="122"/>
    </row>
    <row r="569" spans="1:13">
      <c r="A569" s="118" t="s">
        <v>22</v>
      </c>
      <c r="B569" s="118" t="s">
        <v>159</v>
      </c>
      <c r="C569" s="118" t="s">
        <v>160</v>
      </c>
      <c r="D569" s="118" t="s">
        <v>1660</v>
      </c>
      <c r="E569" s="118" t="s">
        <v>35</v>
      </c>
      <c r="F569" s="118" t="s">
        <v>1344</v>
      </c>
      <c r="G569" s="118" t="s">
        <v>1345</v>
      </c>
      <c r="H569" s="118">
        <v>1</v>
      </c>
      <c r="I569" s="118">
        <v>138.41</v>
      </c>
      <c r="J569" s="118">
        <v>7</v>
      </c>
      <c r="K569" s="118">
        <v>145.41</v>
      </c>
      <c r="L569" s="123">
        <f t="shared" si="9"/>
        <v>145.41</v>
      </c>
      <c r="M569" s="122"/>
    </row>
    <row r="570" spans="1:13">
      <c r="A570" s="118" t="s">
        <v>22</v>
      </c>
      <c r="B570" s="118" t="s">
        <v>159</v>
      </c>
      <c r="C570" s="118" t="s">
        <v>160</v>
      </c>
      <c r="D570" s="118" t="s">
        <v>1660</v>
      </c>
      <c r="E570" s="118" t="s">
        <v>35</v>
      </c>
      <c r="F570" s="118" t="s">
        <v>67</v>
      </c>
      <c r="G570" s="118" t="s">
        <v>739</v>
      </c>
      <c r="H570" s="118">
        <v>5</v>
      </c>
      <c r="I570" s="118">
        <v>56.7</v>
      </c>
      <c r="J570" s="118">
        <v>0</v>
      </c>
      <c r="K570" s="118">
        <v>56.7</v>
      </c>
      <c r="L570" s="123">
        <f t="shared" si="9"/>
        <v>56.7</v>
      </c>
      <c r="M570" s="122"/>
    </row>
    <row r="571" spans="1:13">
      <c r="A571" s="118" t="s">
        <v>22</v>
      </c>
      <c r="B571" s="118" t="s">
        <v>159</v>
      </c>
      <c r="C571" s="118" t="s">
        <v>160</v>
      </c>
      <c r="D571" s="118" t="s">
        <v>1660</v>
      </c>
      <c r="E571" s="118" t="s">
        <v>35</v>
      </c>
      <c r="F571" s="118" t="s">
        <v>404</v>
      </c>
      <c r="G571" s="118" t="s">
        <v>405</v>
      </c>
      <c r="H571" s="118">
        <v>1</v>
      </c>
      <c r="I571" s="118">
        <v>6.45</v>
      </c>
      <c r="J571" s="118">
        <v>0</v>
      </c>
      <c r="K571" s="118">
        <v>6.45</v>
      </c>
      <c r="L571" s="123">
        <f t="shared" si="9"/>
        <v>6.45</v>
      </c>
      <c r="M571" s="122"/>
    </row>
    <row r="572" spans="1:13">
      <c r="A572" s="118" t="s">
        <v>22</v>
      </c>
      <c r="B572" s="118" t="s">
        <v>159</v>
      </c>
      <c r="C572" s="118" t="s">
        <v>160</v>
      </c>
      <c r="D572" s="118" t="s">
        <v>1660</v>
      </c>
      <c r="E572" s="118" t="s">
        <v>35</v>
      </c>
      <c r="F572" s="118" t="s">
        <v>567</v>
      </c>
      <c r="G572" s="118" t="s">
        <v>568</v>
      </c>
      <c r="H572" s="118">
        <v>1</v>
      </c>
      <c r="I572" s="118">
        <v>23.98</v>
      </c>
      <c r="J572" s="118">
        <v>0</v>
      </c>
      <c r="K572" s="118">
        <v>23.98</v>
      </c>
      <c r="L572" s="123">
        <f t="shared" si="9"/>
        <v>23.98</v>
      </c>
      <c r="M572" s="122"/>
    </row>
    <row r="573" spans="1:13">
      <c r="A573" s="118" t="s">
        <v>22</v>
      </c>
      <c r="B573" s="118" t="s">
        <v>159</v>
      </c>
      <c r="C573" s="118" t="s">
        <v>160</v>
      </c>
      <c r="D573" s="118" t="s">
        <v>1660</v>
      </c>
      <c r="E573" s="118" t="s">
        <v>35</v>
      </c>
      <c r="F573" s="118" t="s">
        <v>1971</v>
      </c>
      <c r="G573" s="118" t="s">
        <v>1972</v>
      </c>
      <c r="H573" s="118">
        <v>1</v>
      </c>
      <c r="I573" s="118">
        <v>91.55</v>
      </c>
      <c r="J573" s="118">
        <v>0</v>
      </c>
      <c r="K573" s="118">
        <v>91.55</v>
      </c>
      <c r="L573" s="123">
        <f t="shared" si="9"/>
        <v>91.55</v>
      </c>
      <c r="M573" s="122"/>
    </row>
    <row r="574" spans="1:13">
      <c r="A574" s="118" t="s">
        <v>22</v>
      </c>
      <c r="B574" s="118" t="s">
        <v>159</v>
      </c>
      <c r="C574" s="118" t="s">
        <v>160</v>
      </c>
      <c r="D574" s="118" t="s">
        <v>1660</v>
      </c>
      <c r="E574" s="118" t="s">
        <v>35</v>
      </c>
      <c r="F574" s="118" t="s">
        <v>1945</v>
      </c>
      <c r="G574" s="118" t="s">
        <v>1946</v>
      </c>
      <c r="H574" s="118">
        <v>2</v>
      </c>
      <c r="I574" s="118">
        <v>45.32</v>
      </c>
      <c r="J574" s="118">
        <v>0</v>
      </c>
      <c r="K574" s="118">
        <v>45.32</v>
      </c>
      <c r="L574" s="123">
        <f t="shared" si="9"/>
        <v>45.32</v>
      </c>
      <c r="M574" s="122"/>
    </row>
    <row r="575" spans="1:13">
      <c r="A575" s="118" t="s">
        <v>22</v>
      </c>
      <c r="B575" s="118" t="s">
        <v>159</v>
      </c>
      <c r="C575" s="118" t="s">
        <v>160</v>
      </c>
      <c r="D575" s="118" t="s">
        <v>1660</v>
      </c>
      <c r="E575" s="118" t="s">
        <v>35</v>
      </c>
      <c r="F575" s="118" t="s">
        <v>65</v>
      </c>
      <c r="G575" s="118" t="s">
        <v>66</v>
      </c>
      <c r="H575" s="118">
        <v>1</v>
      </c>
      <c r="I575" s="118">
        <v>15.5</v>
      </c>
      <c r="J575" s="118">
        <v>0</v>
      </c>
      <c r="K575" s="118">
        <v>15.5</v>
      </c>
      <c r="L575" s="123">
        <f t="shared" si="9"/>
        <v>15.5</v>
      </c>
      <c r="M575" s="122"/>
    </row>
    <row r="576" spans="1:13">
      <c r="A576" s="118" t="s">
        <v>22</v>
      </c>
      <c r="B576" s="118" t="s">
        <v>159</v>
      </c>
      <c r="C576" s="118" t="s">
        <v>160</v>
      </c>
      <c r="D576" s="118" t="s">
        <v>1476</v>
      </c>
      <c r="E576" s="118" t="s">
        <v>35</v>
      </c>
      <c r="F576" s="118" t="s">
        <v>539</v>
      </c>
      <c r="G576" s="118" t="s">
        <v>1938</v>
      </c>
      <c r="H576" s="118">
        <v>5</v>
      </c>
      <c r="I576" s="118">
        <v>105</v>
      </c>
      <c r="J576" s="118">
        <v>0</v>
      </c>
      <c r="K576" s="118">
        <v>105</v>
      </c>
      <c r="L576" s="123">
        <f t="shared" si="9"/>
        <v>105</v>
      </c>
      <c r="M576" s="122"/>
    </row>
    <row r="577" spans="1:13">
      <c r="A577" s="118" t="s">
        <v>22</v>
      </c>
      <c r="B577" s="118" t="s">
        <v>159</v>
      </c>
      <c r="C577" s="118" t="s">
        <v>160</v>
      </c>
      <c r="D577" s="118" t="s">
        <v>1476</v>
      </c>
      <c r="E577" s="118" t="s">
        <v>35</v>
      </c>
      <c r="F577" s="118" t="s">
        <v>540</v>
      </c>
      <c r="G577" s="118" t="s">
        <v>541</v>
      </c>
      <c r="H577" s="118">
        <v>5</v>
      </c>
      <c r="I577" s="118">
        <v>124.45</v>
      </c>
      <c r="J577" s="118">
        <v>0</v>
      </c>
      <c r="K577" s="118">
        <v>124.45</v>
      </c>
      <c r="L577" s="123">
        <f t="shared" si="9"/>
        <v>124.45</v>
      </c>
      <c r="M577" s="122"/>
    </row>
    <row r="578" spans="1:13">
      <c r="A578" s="118" t="s">
        <v>22</v>
      </c>
      <c r="B578" s="118" t="s">
        <v>159</v>
      </c>
      <c r="C578" s="118" t="s">
        <v>160</v>
      </c>
      <c r="D578" s="118" t="s">
        <v>1476</v>
      </c>
      <c r="E578" s="118" t="s">
        <v>35</v>
      </c>
      <c r="F578" s="118" t="s">
        <v>542</v>
      </c>
      <c r="G578" s="118" t="s">
        <v>543</v>
      </c>
      <c r="H578" s="118">
        <v>5</v>
      </c>
      <c r="I578" s="118">
        <v>45.8</v>
      </c>
      <c r="J578" s="118">
        <v>0</v>
      </c>
      <c r="K578" s="118">
        <v>45.8</v>
      </c>
      <c r="L578" s="123">
        <f t="shared" si="9"/>
        <v>45.8</v>
      </c>
      <c r="M578" s="122"/>
    </row>
    <row r="579" spans="1:13">
      <c r="A579" s="118" t="s">
        <v>22</v>
      </c>
      <c r="B579" s="118" t="s">
        <v>159</v>
      </c>
      <c r="C579" s="118" t="s">
        <v>160</v>
      </c>
      <c r="D579" s="118" t="s">
        <v>1660</v>
      </c>
      <c r="E579" s="118" t="s">
        <v>35</v>
      </c>
      <c r="F579" s="118" t="s">
        <v>603</v>
      </c>
      <c r="G579" s="118" t="s">
        <v>604</v>
      </c>
      <c r="H579" s="118">
        <v>1</v>
      </c>
      <c r="I579" s="118">
        <v>4.93</v>
      </c>
      <c r="J579" s="118">
        <v>0</v>
      </c>
      <c r="K579" s="118">
        <v>4.93</v>
      </c>
      <c r="L579" s="123">
        <f t="shared" si="9"/>
        <v>4.93</v>
      </c>
      <c r="M579" s="122"/>
    </row>
    <row r="580" spans="1:13">
      <c r="A580" s="118" t="s">
        <v>22</v>
      </c>
      <c r="B580" s="118" t="s">
        <v>159</v>
      </c>
      <c r="C580" s="118" t="s">
        <v>160</v>
      </c>
      <c r="D580" s="118" t="s">
        <v>1660</v>
      </c>
      <c r="E580" s="118" t="s">
        <v>35</v>
      </c>
      <c r="F580" s="118" t="s">
        <v>108</v>
      </c>
      <c r="G580" s="118" t="s">
        <v>109</v>
      </c>
      <c r="H580" s="118">
        <v>1</v>
      </c>
      <c r="I580" s="118">
        <v>10.79</v>
      </c>
      <c r="J580" s="118">
        <v>0</v>
      </c>
      <c r="K580" s="118">
        <v>10.79</v>
      </c>
      <c r="L580" s="123">
        <f t="shared" si="9"/>
        <v>10.79</v>
      </c>
      <c r="M580" s="122"/>
    </row>
    <row r="581" spans="1:13">
      <c r="A581" s="118" t="s">
        <v>22</v>
      </c>
      <c r="B581" s="118" t="s">
        <v>159</v>
      </c>
      <c r="C581" s="118" t="s">
        <v>160</v>
      </c>
      <c r="D581" s="118" t="s">
        <v>1660</v>
      </c>
      <c r="E581" s="118" t="s">
        <v>35</v>
      </c>
      <c r="F581" s="118" t="s">
        <v>1973</v>
      </c>
      <c r="G581" s="118" t="s">
        <v>1974</v>
      </c>
      <c r="H581" s="118">
        <v>1</v>
      </c>
      <c r="I581" s="118">
        <v>125.34</v>
      </c>
      <c r="J581" s="118">
        <v>0</v>
      </c>
      <c r="K581" s="118">
        <v>125.34</v>
      </c>
      <c r="L581" s="123">
        <f t="shared" ref="L581:L644" si="10">K581</f>
        <v>125.34</v>
      </c>
      <c r="M581" s="122"/>
    </row>
    <row r="582" spans="1:13">
      <c r="A582" s="118" t="s">
        <v>22</v>
      </c>
      <c r="B582" s="118" t="s">
        <v>159</v>
      </c>
      <c r="C582" s="118" t="s">
        <v>160</v>
      </c>
      <c r="D582" s="118" t="s">
        <v>1660</v>
      </c>
      <c r="E582" s="118" t="s">
        <v>35</v>
      </c>
      <c r="F582" s="118" t="s">
        <v>92</v>
      </c>
      <c r="G582" s="118" t="s">
        <v>93</v>
      </c>
      <c r="H582" s="118">
        <v>2</v>
      </c>
      <c r="I582" s="118">
        <v>7.62</v>
      </c>
      <c r="J582" s="118">
        <v>0</v>
      </c>
      <c r="K582" s="118">
        <v>7.62</v>
      </c>
      <c r="L582" s="123">
        <f t="shared" si="10"/>
        <v>7.62</v>
      </c>
      <c r="M582" s="122"/>
    </row>
    <row r="583" spans="1:13">
      <c r="A583" s="118" t="s">
        <v>22</v>
      </c>
      <c r="B583" s="118" t="s">
        <v>159</v>
      </c>
      <c r="C583" s="118" t="s">
        <v>160</v>
      </c>
      <c r="D583" s="118" t="s">
        <v>1660</v>
      </c>
      <c r="E583" s="118" t="s">
        <v>35</v>
      </c>
      <c r="F583" s="118" t="s">
        <v>36</v>
      </c>
      <c r="G583" s="118" t="s">
        <v>653</v>
      </c>
      <c r="H583" s="118">
        <v>2</v>
      </c>
      <c r="I583" s="118">
        <v>5.2</v>
      </c>
      <c r="J583" s="118">
        <v>0</v>
      </c>
      <c r="K583" s="118">
        <v>5.2</v>
      </c>
      <c r="L583" s="123">
        <f t="shared" si="10"/>
        <v>5.2</v>
      </c>
      <c r="M583" s="122"/>
    </row>
    <row r="584" spans="1:13">
      <c r="A584" s="118" t="s">
        <v>22</v>
      </c>
      <c r="B584" s="118" t="s">
        <v>159</v>
      </c>
      <c r="C584" s="118" t="s">
        <v>160</v>
      </c>
      <c r="D584" s="118" t="s">
        <v>1660</v>
      </c>
      <c r="E584" s="118" t="s">
        <v>35</v>
      </c>
      <c r="F584" s="118" t="s">
        <v>94</v>
      </c>
      <c r="G584" s="118" t="s">
        <v>654</v>
      </c>
      <c r="H584" s="118">
        <v>2</v>
      </c>
      <c r="I584" s="118">
        <v>5.2</v>
      </c>
      <c r="J584" s="118">
        <v>0</v>
      </c>
      <c r="K584" s="118">
        <v>5.2</v>
      </c>
      <c r="L584" s="123">
        <f t="shared" si="10"/>
        <v>5.2</v>
      </c>
      <c r="M584" s="122"/>
    </row>
    <row r="585" spans="1:13">
      <c r="A585" s="118" t="s">
        <v>22</v>
      </c>
      <c r="B585" s="118" t="s">
        <v>159</v>
      </c>
      <c r="C585" s="118" t="s">
        <v>160</v>
      </c>
      <c r="D585" s="118" t="s">
        <v>1660</v>
      </c>
      <c r="E585" s="118" t="s">
        <v>35</v>
      </c>
      <c r="F585" s="118" t="s">
        <v>571</v>
      </c>
      <c r="G585" s="118" t="s">
        <v>572</v>
      </c>
      <c r="H585" s="118">
        <v>1</v>
      </c>
      <c r="I585" s="118">
        <v>4.6100000000000003</v>
      </c>
      <c r="J585" s="118">
        <v>0</v>
      </c>
      <c r="K585" s="118">
        <v>4.6100000000000003</v>
      </c>
      <c r="L585" s="123">
        <f t="shared" si="10"/>
        <v>4.6100000000000003</v>
      </c>
      <c r="M585" s="122"/>
    </row>
    <row r="586" spans="1:13">
      <c r="A586" s="118" t="s">
        <v>22</v>
      </c>
      <c r="B586" s="118" t="s">
        <v>159</v>
      </c>
      <c r="C586" s="118" t="s">
        <v>160</v>
      </c>
      <c r="D586" s="118" t="s">
        <v>1660</v>
      </c>
      <c r="E586" s="118" t="s">
        <v>35</v>
      </c>
      <c r="F586" s="118" t="s">
        <v>96</v>
      </c>
      <c r="G586" s="118" t="s">
        <v>97</v>
      </c>
      <c r="H586" s="118">
        <v>1</v>
      </c>
      <c r="I586" s="118">
        <v>5.92</v>
      </c>
      <c r="J586" s="118">
        <v>0</v>
      </c>
      <c r="K586" s="118">
        <v>5.92</v>
      </c>
      <c r="L586" s="123">
        <f t="shared" si="10"/>
        <v>5.92</v>
      </c>
      <c r="M586" s="122"/>
    </row>
    <row r="587" spans="1:13">
      <c r="A587" s="118" t="s">
        <v>22</v>
      </c>
      <c r="B587" s="118" t="s">
        <v>159</v>
      </c>
      <c r="C587" s="118" t="s">
        <v>160</v>
      </c>
      <c r="D587" s="118" t="s">
        <v>1660</v>
      </c>
      <c r="E587" s="118" t="s">
        <v>35</v>
      </c>
      <c r="F587" s="118" t="s">
        <v>98</v>
      </c>
      <c r="G587" s="118" t="s">
        <v>657</v>
      </c>
      <c r="H587" s="118">
        <v>1</v>
      </c>
      <c r="I587" s="118">
        <v>6.18</v>
      </c>
      <c r="J587" s="118">
        <v>0</v>
      </c>
      <c r="K587" s="118">
        <v>6.18</v>
      </c>
      <c r="L587" s="123">
        <f t="shared" si="10"/>
        <v>6.18</v>
      </c>
      <c r="M587" s="122"/>
    </row>
    <row r="588" spans="1:13">
      <c r="A588" s="118" t="s">
        <v>22</v>
      </c>
      <c r="B588" s="118" t="s">
        <v>159</v>
      </c>
      <c r="C588" s="118" t="s">
        <v>160</v>
      </c>
      <c r="D588" s="118" t="s">
        <v>1660</v>
      </c>
      <c r="E588" s="118" t="s">
        <v>35</v>
      </c>
      <c r="F588" s="118" t="s">
        <v>38</v>
      </c>
      <c r="G588" s="118" t="s">
        <v>39</v>
      </c>
      <c r="H588" s="118">
        <v>1</v>
      </c>
      <c r="I588" s="118">
        <v>3.27</v>
      </c>
      <c r="J588" s="118">
        <v>0</v>
      </c>
      <c r="K588" s="118">
        <v>3.27</v>
      </c>
      <c r="L588" s="123">
        <f t="shared" si="10"/>
        <v>3.27</v>
      </c>
      <c r="M588" s="122"/>
    </row>
    <row r="589" spans="1:13">
      <c r="A589" s="118" t="s">
        <v>22</v>
      </c>
      <c r="B589" s="118" t="s">
        <v>159</v>
      </c>
      <c r="C589" s="118" t="s">
        <v>160</v>
      </c>
      <c r="D589" s="118" t="s">
        <v>1660</v>
      </c>
      <c r="E589" s="118" t="s">
        <v>35</v>
      </c>
      <c r="F589" s="118" t="s">
        <v>99</v>
      </c>
      <c r="G589" s="118" t="s">
        <v>658</v>
      </c>
      <c r="H589" s="118">
        <v>1</v>
      </c>
      <c r="I589" s="118">
        <v>6.29</v>
      </c>
      <c r="J589" s="118">
        <v>0</v>
      </c>
      <c r="K589" s="118">
        <v>6.29</v>
      </c>
      <c r="L589" s="123">
        <f t="shared" si="10"/>
        <v>6.29</v>
      </c>
      <c r="M589" s="122"/>
    </row>
    <row r="590" spans="1:13">
      <c r="A590" s="118" t="s">
        <v>22</v>
      </c>
      <c r="B590" s="118" t="s">
        <v>159</v>
      </c>
      <c r="C590" s="118" t="s">
        <v>160</v>
      </c>
      <c r="D590" s="118" t="s">
        <v>1660</v>
      </c>
      <c r="E590" s="118" t="s">
        <v>35</v>
      </c>
      <c r="F590" s="118" t="s">
        <v>42</v>
      </c>
      <c r="G590" s="118" t="s">
        <v>43</v>
      </c>
      <c r="H590" s="118">
        <v>1</v>
      </c>
      <c r="I590" s="118">
        <v>2.39</v>
      </c>
      <c r="J590" s="118">
        <v>0</v>
      </c>
      <c r="K590" s="118">
        <v>2.39</v>
      </c>
      <c r="L590" s="123">
        <f t="shared" si="10"/>
        <v>2.39</v>
      </c>
      <c r="M590" s="122"/>
    </row>
    <row r="591" spans="1:13">
      <c r="A591" s="118" t="s">
        <v>22</v>
      </c>
      <c r="B591" s="118" t="s">
        <v>159</v>
      </c>
      <c r="C591" s="118" t="s">
        <v>160</v>
      </c>
      <c r="D591" s="118" t="s">
        <v>1660</v>
      </c>
      <c r="E591" s="118" t="s">
        <v>35</v>
      </c>
      <c r="F591" s="118" t="s">
        <v>607</v>
      </c>
      <c r="G591" s="118" t="s">
        <v>608</v>
      </c>
      <c r="H591" s="118">
        <v>1</v>
      </c>
      <c r="I591" s="118">
        <v>225.52</v>
      </c>
      <c r="J591" s="118">
        <v>0</v>
      </c>
      <c r="K591" s="118">
        <v>225.52</v>
      </c>
      <c r="L591" s="123">
        <f t="shared" si="10"/>
        <v>225.52</v>
      </c>
      <c r="M591" s="122"/>
    </row>
    <row r="592" spans="1:13">
      <c r="A592" s="118" t="s">
        <v>22</v>
      </c>
      <c r="B592" s="118" t="s">
        <v>159</v>
      </c>
      <c r="C592" s="118" t="s">
        <v>160</v>
      </c>
      <c r="D592" s="118" t="s">
        <v>1660</v>
      </c>
      <c r="E592" s="118" t="s">
        <v>35</v>
      </c>
      <c r="F592" s="118" t="s">
        <v>609</v>
      </c>
      <c r="G592" s="118" t="s">
        <v>610</v>
      </c>
      <c r="H592" s="118">
        <v>1</v>
      </c>
      <c r="I592" s="118">
        <v>66.41</v>
      </c>
      <c r="J592" s="118">
        <v>0</v>
      </c>
      <c r="K592" s="118">
        <v>66.41</v>
      </c>
      <c r="L592" s="123">
        <f t="shared" si="10"/>
        <v>66.41</v>
      </c>
      <c r="M592" s="122"/>
    </row>
    <row r="593" spans="1:13">
      <c r="A593" s="118" t="s">
        <v>22</v>
      </c>
      <c r="B593" s="118" t="s">
        <v>159</v>
      </c>
      <c r="C593" s="118" t="s">
        <v>160</v>
      </c>
      <c r="D593" s="118" t="s">
        <v>1660</v>
      </c>
      <c r="E593" s="118" t="s">
        <v>35</v>
      </c>
      <c r="F593" s="118" t="s">
        <v>611</v>
      </c>
      <c r="G593" s="118" t="s">
        <v>612</v>
      </c>
      <c r="H593" s="118">
        <v>1</v>
      </c>
      <c r="I593" s="118">
        <v>73.42</v>
      </c>
      <c r="J593" s="118">
        <v>0</v>
      </c>
      <c r="K593" s="118">
        <v>73.42</v>
      </c>
      <c r="L593" s="123">
        <f t="shared" si="10"/>
        <v>73.42</v>
      </c>
      <c r="M593" s="122"/>
    </row>
    <row r="594" spans="1:13">
      <c r="A594" s="118" t="s">
        <v>22</v>
      </c>
      <c r="B594" s="118" t="s">
        <v>159</v>
      </c>
      <c r="C594" s="118" t="s">
        <v>160</v>
      </c>
      <c r="D594" s="118" t="s">
        <v>1660</v>
      </c>
      <c r="E594" s="118" t="s">
        <v>35</v>
      </c>
      <c r="F594" s="118" t="s">
        <v>1975</v>
      </c>
      <c r="G594" s="118" t="s">
        <v>1976</v>
      </c>
      <c r="H594" s="118">
        <v>1</v>
      </c>
      <c r="I594" s="118">
        <v>26.24</v>
      </c>
      <c r="J594" s="118">
        <v>0</v>
      </c>
      <c r="K594" s="118">
        <v>26.24</v>
      </c>
      <c r="L594" s="123">
        <f t="shared" si="10"/>
        <v>26.24</v>
      </c>
      <c r="M594" s="122"/>
    </row>
    <row r="595" spans="1:13">
      <c r="A595" s="118" t="s">
        <v>22</v>
      </c>
      <c r="B595" s="118" t="s">
        <v>159</v>
      </c>
      <c r="C595" s="118" t="s">
        <v>160</v>
      </c>
      <c r="D595" s="118" t="s">
        <v>1660</v>
      </c>
      <c r="E595" s="118" t="s">
        <v>35</v>
      </c>
      <c r="F595" s="118" t="s">
        <v>104</v>
      </c>
      <c r="G595" s="118" t="s">
        <v>1257</v>
      </c>
      <c r="H595" s="118">
        <v>6</v>
      </c>
      <c r="I595" s="118">
        <v>27.66</v>
      </c>
      <c r="J595" s="118">
        <v>0</v>
      </c>
      <c r="K595" s="118">
        <v>27.66</v>
      </c>
      <c r="L595" s="123">
        <f t="shared" si="10"/>
        <v>27.66</v>
      </c>
      <c r="M595" s="122"/>
    </row>
    <row r="596" spans="1:13">
      <c r="A596" s="118" t="s">
        <v>22</v>
      </c>
      <c r="B596" s="118" t="s">
        <v>159</v>
      </c>
      <c r="C596" s="118" t="s">
        <v>160</v>
      </c>
      <c r="D596" s="118" t="s">
        <v>1660</v>
      </c>
      <c r="E596" s="118" t="s">
        <v>35</v>
      </c>
      <c r="F596" s="118" t="s">
        <v>668</v>
      </c>
      <c r="G596" s="118" t="s">
        <v>669</v>
      </c>
      <c r="H596" s="118">
        <v>5</v>
      </c>
      <c r="I596" s="118">
        <v>346.95</v>
      </c>
      <c r="J596" s="118">
        <v>0</v>
      </c>
      <c r="K596" s="118">
        <v>346.95</v>
      </c>
      <c r="L596" s="123">
        <f t="shared" si="10"/>
        <v>346.95</v>
      </c>
      <c r="M596" s="122"/>
    </row>
    <row r="597" spans="1:13">
      <c r="A597" s="118" t="s">
        <v>22</v>
      </c>
      <c r="B597" s="118" t="s">
        <v>159</v>
      </c>
      <c r="C597" s="118" t="s">
        <v>160</v>
      </c>
      <c r="D597" s="118" t="s">
        <v>1660</v>
      </c>
      <c r="E597" s="118" t="s">
        <v>35</v>
      </c>
      <c r="F597" s="118" t="s">
        <v>601</v>
      </c>
      <c r="G597" s="118" t="s">
        <v>602</v>
      </c>
      <c r="H597" s="118">
        <v>5</v>
      </c>
      <c r="I597" s="118">
        <v>431.35</v>
      </c>
      <c r="J597" s="118">
        <v>0</v>
      </c>
      <c r="K597" s="118">
        <v>431.35</v>
      </c>
      <c r="L597" s="123">
        <f t="shared" si="10"/>
        <v>431.35</v>
      </c>
      <c r="M597" s="122"/>
    </row>
    <row r="598" spans="1:13">
      <c r="A598" s="118" t="s">
        <v>22</v>
      </c>
      <c r="B598" s="118" t="s">
        <v>159</v>
      </c>
      <c r="C598" s="118" t="s">
        <v>160</v>
      </c>
      <c r="D598" s="118" t="s">
        <v>1660</v>
      </c>
      <c r="E598" s="118" t="s">
        <v>35</v>
      </c>
      <c r="F598" s="118" t="s">
        <v>539</v>
      </c>
      <c r="G598" s="118" t="s">
        <v>1938</v>
      </c>
      <c r="H598" s="118">
        <v>3</v>
      </c>
      <c r="I598" s="118">
        <v>63</v>
      </c>
      <c r="J598" s="118">
        <v>0</v>
      </c>
      <c r="K598" s="118">
        <v>63</v>
      </c>
      <c r="L598" s="123">
        <f t="shared" si="10"/>
        <v>63</v>
      </c>
      <c r="M598" s="122"/>
    </row>
    <row r="599" spans="1:13">
      <c r="A599" s="118" t="s">
        <v>22</v>
      </c>
      <c r="B599" s="118" t="s">
        <v>159</v>
      </c>
      <c r="C599" s="118" t="s">
        <v>160</v>
      </c>
      <c r="D599" s="118" t="s">
        <v>1660</v>
      </c>
      <c r="E599" s="118" t="s">
        <v>35</v>
      </c>
      <c r="F599" s="118" t="s">
        <v>121</v>
      </c>
      <c r="G599" s="118" t="s">
        <v>122</v>
      </c>
      <c r="H599" s="118">
        <v>3</v>
      </c>
      <c r="I599" s="118">
        <v>74.67</v>
      </c>
      <c r="J599" s="118">
        <v>0</v>
      </c>
      <c r="K599" s="118">
        <v>74.67</v>
      </c>
      <c r="L599" s="123">
        <f t="shared" si="10"/>
        <v>74.67</v>
      </c>
      <c r="M599" s="122"/>
    </row>
    <row r="600" spans="1:13">
      <c r="A600" s="118" t="s">
        <v>22</v>
      </c>
      <c r="B600" s="118" t="s">
        <v>159</v>
      </c>
      <c r="C600" s="118" t="s">
        <v>160</v>
      </c>
      <c r="D600" s="118" t="s">
        <v>1660</v>
      </c>
      <c r="E600" s="118" t="s">
        <v>35</v>
      </c>
      <c r="F600" s="118" t="s">
        <v>540</v>
      </c>
      <c r="G600" s="118" t="s">
        <v>541</v>
      </c>
      <c r="H600" s="118">
        <v>20</v>
      </c>
      <c r="I600" s="118">
        <v>497.8</v>
      </c>
      <c r="J600" s="118">
        <v>0</v>
      </c>
      <c r="K600" s="118">
        <v>497.8</v>
      </c>
      <c r="L600" s="123">
        <f t="shared" si="10"/>
        <v>497.8</v>
      </c>
      <c r="M600" s="122"/>
    </row>
    <row r="601" spans="1:13">
      <c r="A601" s="118" t="s">
        <v>22</v>
      </c>
      <c r="B601" s="118" t="s">
        <v>159</v>
      </c>
      <c r="C601" s="118" t="s">
        <v>160</v>
      </c>
      <c r="D601" s="118" t="s">
        <v>1660</v>
      </c>
      <c r="E601" s="118" t="s">
        <v>35</v>
      </c>
      <c r="F601" s="118" t="s">
        <v>542</v>
      </c>
      <c r="G601" s="118" t="s">
        <v>543</v>
      </c>
      <c r="H601" s="118">
        <v>3</v>
      </c>
      <c r="I601" s="118">
        <v>27.48</v>
      </c>
      <c r="J601" s="118">
        <v>0</v>
      </c>
      <c r="K601" s="118">
        <v>27.48</v>
      </c>
      <c r="L601" s="123">
        <f t="shared" si="10"/>
        <v>27.48</v>
      </c>
      <c r="M601" s="122"/>
    </row>
    <row r="602" spans="1:13">
      <c r="A602" s="118" t="s">
        <v>22</v>
      </c>
      <c r="B602" s="118" t="s">
        <v>159</v>
      </c>
      <c r="C602" s="118" t="s">
        <v>160</v>
      </c>
      <c r="D602" s="118" t="s">
        <v>1476</v>
      </c>
      <c r="E602" s="118" t="s">
        <v>35</v>
      </c>
      <c r="F602" s="118" t="s">
        <v>1445</v>
      </c>
      <c r="G602" s="118" t="s">
        <v>1446</v>
      </c>
      <c r="H602" s="118">
        <v>7</v>
      </c>
      <c r="I602" s="118">
        <v>63.49</v>
      </c>
      <c r="J602" s="118">
        <v>0</v>
      </c>
      <c r="K602" s="118">
        <v>63.49</v>
      </c>
      <c r="L602" s="123">
        <f t="shared" si="10"/>
        <v>63.49</v>
      </c>
      <c r="M602" s="122"/>
    </row>
    <row r="603" spans="1:13">
      <c r="A603" s="118" t="s">
        <v>22</v>
      </c>
      <c r="B603" s="118" t="s">
        <v>159</v>
      </c>
      <c r="C603" s="118" t="s">
        <v>160</v>
      </c>
      <c r="D603" s="118" t="s">
        <v>1476</v>
      </c>
      <c r="E603" s="118" t="s">
        <v>35</v>
      </c>
      <c r="F603" s="118" t="s">
        <v>1977</v>
      </c>
      <c r="G603" s="118" t="s">
        <v>1978</v>
      </c>
      <c r="H603" s="118">
        <v>7</v>
      </c>
      <c r="I603" s="118">
        <v>76.37</v>
      </c>
      <c r="J603" s="118">
        <v>0</v>
      </c>
      <c r="K603" s="118">
        <v>76.37</v>
      </c>
      <c r="L603" s="123">
        <f t="shared" si="10"/>
        <v>76.37</v>
      </c>
      <c r="M603" s="122"/>
    </row>
    <row r="604" spans="1:13">
      <c r="A604" s="118" t="s">
        <v>22</v>
      </c>
      <c r="B604" s="118" t="s">
        <v>159</v>
      </c>
      <c r="C604" s="118" t="s">
        <v>160</v>
      </c>
      <c r="D604" s="118" t="s">
        <v>1476</v>
      </c>
      <c r="E604" s="118" t="s">
        <v>35</v>
      </c>
      <c r="F604" s="118" t="s">
        <v>1979</v>
      </c>
      <c r="G604" s="118" t="s">
        <v>1980</v>
      </c>
      <c r="H604" s="118">
        <v>1</v>
      </c>
      <c r="I604" s="118">
        <v>15.43</v>
      </c>
      <c r="J604" s="118">
        <v>0</v>
      </c>
      <c r="K604" s="118">
        <v>15.43</v>
      </c>
      <c r="L604" s="123">
        <f t="shared" si="10"/>
        <v>15.43</v>
      </c>
      <c r="M604" s="122"/>
    </row>
    <row r="605" spans="1:13">
      <c r="A605" s="118" t="s">
        <v>22</v>
      </c>
      <c r="B605" s="118" t="s">
        <v>159</v>
      </c>
      <c r="C605" s="118" t="s">
        <v>160</v>
      </c>
      <c r="D605" s="118" t="s">
        <v>1476</v>
      </c>
      <c r="E605" s="118" t="s">
        <v>35</v>
      </c>
      <c r="F605" s="118" t="s">
        <v>1981</v>
      </c>
      <c r="G605" s="118" t="s">
        <v>1982</v>
      </c>
      <c r="H605" s="118">
        <v>1</v>
      </c>
      <c r="I605" s="118">
        <v>75.989999999999995</v>
      </c>
      <c r="J605" s="118">
        <v>0</v>
      </c>
      <c r="K605" s="118">
        <v>75.989999999999995</v>
      </c>
      <c r="L605" s="123">
        <f t="shared" si="10"/>
        <v>75.989999999999995</v>
      </c>
      <c r="M605" s="122"/>
    </row>
    <row r="606" spans="1:13">
      <c r="A606" s="118" t="s">
        <v>22</v>
      </c>
      <c r="B606" s="118" t="s">
        <v>159</v>
      </c>
      <c r="C606" s="118" t="s">
        <v>160</v>
      </c>
      <c r="D606" s="118" t="s">
        <v>1476</v>
      </c>
      <c r="E606" s="118" t="s">
        <v>35</v>
      </c>
      <c r="F606" s="118" t="s">
        <v>1983</v>
      </c>
      <c r="G606" s="118" t="s">
        <v>1984</v>
      </c>
      <c r="H606" s="118">
        <v>7</v>
      </c>
      <c r="I606" s="118">
        <v>48.72</v>
      </c>
      <c r="J606" s="118">
        <v>0</v>
      </c>
      <c r="K606" s="118">
        <v>48.72</v>
      </c>
      <c r="L606" s="123">
        <f t="shared" si="10"/>
        <v>48.72</v>
      </c>
      <c r="M606" s="122"/>
    </row>
    <row r="607" spans="1:13">
      <c r="A607" s="118" t="s">
        <v>22</v>
      </c>
      <c r="B607" s="118" t="s">
        <v>159</v>
      </c>
      <c r="C607" s="118" t="s">
        <v>160</v>
      </c>
      <c r="D607" s="118" t="s">
        <v>1476</v>
      </c>
      <c r="E607" s="118" t="s">
        <v>35</v>
      </c>
      <c r="F607" s="118" t="s">
        <v>1985</v>
      </c>
      <c r="G607" s="118" t="s">
        <v>1986</v>
      </c>
      <c r="H607" s="118">
        <v>7</v>
      </c>
      <c r="I607" s="118">
        <v>23.8</v>
      </c>
      <c r="J607" s="118">
        <v>0</v>
      </c>
      <c r="K607" s="118">
        <v>23.8</v>
      </c>
      <c r="L607" s="123">
        <f t="shared" si="10"/>
        <v>23.8</v>
      </c>
      <c r="M607" s="122"/>
    </row>
    <row r="608" spans="1:13">
      <c r="A608" s="118" t="s">
        <v>22</v>
      </c>
      <c r="B608" s="118" t="s">
        <v>159</v>
      </c>
      <c r="C608" s="118" t="s">
        <v>160</v>
      </c>
      <c r="D608" s="118" t="s">
        <v>1476</v>
      </c>
      <c r="E608" s="118" t="s">
        <v>35</v>
      </c>
      <c r="F608" s="118" t="s">
        <v>1987</v>
      </c>
      <c r="G608" s="118" t="s">
        <v>1988</v>
      </c>
      <c r="H608" s="118">
        <v>1</v>
      </c>
      <c r="I608" s="118">
        <v>77.599999999999994</v>
      </c>
      <c r="J608" s="118">
        <v>0</v>
      </c>
      <c r="K608" s="118">
        <v>77.599999999999994</v>
      </c>
      <c r="L608" s="123">
        <f t="shared" si="10"/>
        <v>77.599999999999994</v>
      </c>
      <c r="M608" s="122"/>
    </row>
    <row r="609" spans="1:13">
      <c r="A609" s="118" t="s">
        <v>22</v>
      </c>
      <c r="B609" s="118" t="s">
        <v>159</v>
      </c>
      <c r="C609" s="118" t="s">
        <v>160</v>
      </c>
      <c r="D609" s="118" t="s">
        <v>1476</v>
      </c>
      <c r="E609" s="118" t="s">
        <v>35</v>
      </c>
      <c r="F609" s="118" t="s">
        <v>1989</v>
      </c>
      <c r="G609" s="118" t="s">
        <v>1990</v>
      </c>
      <c r="H609" s="118">
        <v>1</v>
      </c>
      <c r="I609" s="118">
        <v>267.47000000000003</v>
      </c>
      <c r="J609" s="118">
        <v>0</v>
      </c>
      <c r="K609" s="118">
        <v>267.47000000000003</v>
      </c>
      <c r="L609" s="123">
        <f t="shared" si="10"/>
        <v>267.47000000000003</v>
      </c>
      <c r="M609" s="122"/>
    </row>
    <row r="610" spans="1:13">
      <c r="A610" s="118" t="s">
        <v>22</v>
      </c>
      <c r="B610" s="118" t="s">
        <v>159</v>
      </c>
      <c r="C610" s="118" t="s">
        <v>160</v>
      </c>
      <c r="D610" s="118" t="s">
        <v>1476</v>
      </c>
      <c r="E610" s="118" t="s">
        <v>35</v>
      </c>
      <c r="F610" s="118" t="s">
        <v>1991</v>
      </c>
      <c r="G610" s="118" t="s">
        <v>1992</v>
      </c>
      <c r="H610" s="118">
        <v>7</v>
      </c>
      <c r="I610" s="118">
        <v>330.68</v>
      </c>
      <c r="J610" s="118">
        <v>0</v>
      </c>
      <c r="K610" s="118">
        <v>330.68</v>
      </c>
      <c r="L610" s="123">
        <f t="shared" si="10"/>
        <v>330.68</v>
      </c>
      <c r="M610" s="122"/>
    </row>
    <row r="611" spans="1:13">
      <c r="A611" s="118" t="s">
        <v>22</v>
      </c>
      <c r="B611" s="118" t="s">
        <v>159</v>
      </c>
      <c r="C611" s="118" t="s">
        <v>160</v>
      </c>
      <c r="D611" s="118" t="s">
        <v>1660</v>
      </c>
      <c r="E611" s="118" t="s">
        <v>35</v>
      </c>
      <c r="F611" s="118" t="s">
        <v>54</v>
      </c>
      <c r="G611" s="118" t="s">
        <v>55</v>
      </c>
      <c r="H611" s="118">
        <v>1</v>
      </c>
      <c r="I611" s="118">
        <v>9.64</v>
      </c>
      <c r="J611" s="118">
        <v>0</v>
      </c>
      <c r="K611" s="118">
        <v>9.64</v>
      </c>
      <c r="L611" s="123">
        <f t="shared" si="10"/>
        <v>9.64</v>
      </c>
      <c r="M611" s="122"/>
    </row>
    <row r="612" spans="1:13">
      <c r="A612" s="118" t="s">
        <v>22</v>
      </c>
      <c r="B612" s="118" t="s">
        <v>159</v>
      </c>
      <c r="C612" s="118" t="s">
        <v>160</v>
      </c>
      <c r="D612" s="118" t="s">
        <v>1660</v>
      </c>
      <c r="E612" s="118" t="s">
        <v>35</v>
      </c>
      <c r="F612" s="118" t="s">
        <v>131</v>
      </c>
      <c r="G612" s="118" t="s">
        <v>132</v>
      </c>
      <c r="H612" s="118">
        <v>1</v>
      </c>
      <c r="I612" s="118">
        <v>40.07</v>
      </c>
      <c r="J612" s="118">
        <v>0</v>
      </c>
      <c r="K612" s="118">
        <v>40.07</v>
      </c>
      <c r="L612" s="123">
        <f t="shared" si="10"/>
        <v>40.07</v>
      </c>
      <c r="M612" s="122"/>
    </row>
    <row r="613" spans="1:13">
      <c r="A613" s="118" t="s">
        <v>22</v>
      </c>
      <c r="B613" s="118" t="s">
        <v>159</v>
      </c>
      <c r="C613" s="118" t="s">
        <v>160</v>
      </c>
      <c r="D613" s="118" t="s">
        <v>1660</v>
      </c>
      <c r="E613" s="118" t="s">
        <v>35</v>
      </c>
      <c r="F613" s="118" t="s">
        <v>68</v>
      </c>
      <c r="G613" s="118" t="s">
        <v>69</v>
      </c>
      <c r="H613" s="118">
        <v>2</v>
      </c>
      <c r="I613" s="118">
        <v>3.66</v>
      </c>
      <c r="J613" s="118">
        <v>0</v>
      </c>
      <c r="K613" s="118">
        <v>3.66</v>
      </c>
      <c r="L613" s="123">
        <f t="shared" si="10"/>
        <v>3.66</v>
      </c>
      <c r="M613" s="122"/>
    </row>
    <row r="614" spans="1:13">
      <c r="A614" s="118" t="s">
        <v>22</v>
      </c>
      <c r="B614" s="118" t="s">
        <v>159</v>
      </c>
      <c r="C614" s="118" t="s">
        <v>160</v>
      </c>
      <c r="D614" s="118" t="s">
        <v>1660</v>
      </c>
      <c r="E614" s="118" t="s">
        <v>35</v>
      </c>
      <c r="F614" s="118" t="s">
        <v>82</v>
      </c>
      <c r="G614" s="118" t="s">
        <v>83</v>
      </c>
      <c r="H614" s="118">
        <v>2</v>
      </c>
      <c r="I614" s="118">
        <v>12.12</v>
      </c>
      <c r="J614" s="118">
        <v>0</v>
      </c>
      <c r="K614" s="118">
        <v>12.12</v>
      </c>
      <c r="L614" s="123">
        <f t="shared" si="10"/>
        <v>12.12</v>
      </c>
      <c r="M614" s="122"/>
    </row>
    <row r="615" spans="1:13">
      <c r="A615" s="118" t="s">
        <v>22</v>
      </c>
      <c r="B615" s="118" t="s">
        <v>159</v>
      </c>
      <c r="C615" s="118" t="s">
        <v>160</v>
      </c>
      <c r="D615" s="118" t="s">
        <v>1660</v>
      </c>
      <c r="E615" s="118" t="s">
        <v>35</v>
      </c>
      <c r="F615" s="118" t="s">
        <v>635</v>
      </c>
      <c r="G615" s="118" t="s">
        <v>636</v>
      </c>
      <c r="H615" s="118">
        <v>1</v>
      </c>
      <c r="I615" s="118">
        <v>26.23</v>
      </c>
      <c r="J615" s="118">
        <v>0</v>
      </c>
      <c r="K615" s="118">
        <v>26.23</v>
      </c>
      <c r="L615" s="123">
        <f t="shared" si="10"/>
        <v>26.23</v>
      </c>
      <c r="M615" s="122"/>
    </row>
    <row r="616" spans="1:13">
      <c r="A616" s="118" t="s">
        <v>22</v>
      </c>
      <c r="B616" s="118" t="s">
        <v>159</v>
      </c>
      <c r="C616" s="118" t="s">
        <v>160</v>
      </c>
      <c r="D616" s="118" t="s">
        <v>1660</v>
      </c>
      <c r="E616" s="118" t="s">
        <v>35</v>
      </c>
      <c r="F616" s="118" t="s">
        <v>102</v>
      </c>
      <c r="G616" s="118" t="s">
        <v>103</v>
      </c>
      <c r="H616" s="118">
        <v>2</v>
      </c>
      <c r="I616" s="118">
        <v>102.66</v>
      </c>
      <c r="J616" s="118">
        <v>0</v>
      </c>
      <c r="K616" s="118">
        <v>102.66</v>
      </c>
      <c r="L616" s="123">
        <f t="shared" si="10"/>
        <v>102.66</v>
      </c>
      <c r="M616" s="122"/>
    </row>
    <row r="617" spans="1:13">
      <c r="A617" s="118" t="s">
        <v>22</v>
      </c>
      <c r="B617" s="118" t="s">
        <v>159</v>
      </c>
      <c r="C617" s="118" t="s">
        <v>160</v>
      </c>
      <c r="D617" s="118" t="s">
        <v>1660</v>
      </c>
      <c r="E617" s="118" t="s">
        <v>35</v>
      </c>
      <c r="F617" s="118" t="s">
        <v>951</v>
      </c>
      <c r="G617" s="118" t="s">
        <v>952</v>
      </c>
      <c r="H617" s="118">
        <v>1</v>
      </c>
      <c r="I617" s="118">
        <v>8.19</v>
      </c>
      <c r="J617" s="118">
        <v>0</v>
      </c>
      <c r="K617" s="118">
        <v>8.19</v>
      </c>
      <c r="L617" s="123">
        <f t="shared" si="10"/>
        <v>8.19</v>
      </c>
      <c r="M617" s="122"/>
    </row>
    <row r="618" spans="1:13">
      <c r="A618" s="118" t="s">
        <v>22</v>
      </c>
      <c r="B618" s="118" t="s">
        <v>159</v>
      </c>
      <c r="C618" s="118" t="s">
        <v>160</v>
      </c>
      <c r="D618" s="118" t="s">
        <v>1660</v>
      </c>
      <c r="E618" s="118" t="s">
        <v>35</v>
      </c>
      <c r="F618" s="118" t="s">
        <v>1993</v>
      </c>
      <c r="G618" s="118" t="s">
        <v>1994</v>
      </c>
      <c r="H618" s="118">
        <v>1</v>
      </c>
      <c r="I618" s="118">
        <v>17.45</v>
      </c>
      <c r="J618" s="118">
        <v>0</v>
      </c>
      <c r="K618" s="118">
        <v>17.45</v>
      </c>
      <c r="L618" s="123">
        <f t="shared" si="10"/>
        <v>17.45</v>
      </c>
      <c r="M618" s="122"/>
    </row>
    <row r="619" spans="1:13">
      <c r="A619" s="118" t="s">
        <v>22</v>
      </c>
      <c r="B619" s="118" t="s">
        <v>159</v>
      </c>
      <c r="C619" s="118" t="s">
        <v>160</v>
      </c>
      <c r="D619" s="118" t="s">
        <v>1660</v>
      </c>
      <c r="E619" s="118" t="s">
        <v>35</v>
      </c>
      <c r="F619" s="118" t="s">
        <v>1643</v>
      </c>
      <c r="G619" s="118" t="s">
        <v>1644</v>
      </c>
      <c r="H619" s="118">
        <v>1</v>
      </c>
      <c r="I619" s="118">
        <v>38.54</v>
      </c>
      <c r="J619" s="118">
        <v>0</v>
      </c>
      <c r="K619" s="118">
        <v>38.54</v>
      </c>
      <c r="L619" s="123">
        <f t="shared" si="10"/>
        <v>38.54</v>
      </c>
      <c r="M619" s="122"/>
    </row>
    <row r="620" spans="1:13">
      <c r="A620" s="118" t="s">
        <v>22</v>
      </c>
      <c r="B620" s="118" t="s">
        <v>159</v>
      </c>
      <c r="C620" s="118" t="s">
        <v>160</v>
      </c>
      <c r="D620" s="118" t="s">
        <v>1660</v>
      </c>
      <c r="E620" s="118" t="s">
        <v>35</v>
      </c>
      <c r="F620" s="118" t="s">
        <v>1995</v>
      </c>
      <c r="G620" s="118" t="s">
        <v>1996</v>
      </c>
      <c r="H620" s="118">
        <v>1</v>
      </c>
      <c r="I620" s="118">
        <v>126.24</v>
      </c>
      <c r="J620" s="118">
        <v>0</v>
      </c>
      <c r="K620" s="118">
        <v>126.24</v>
      </c>
      <c r="L620" s="123">
        <f t="shared" si="10"/>
        <v>126.24</v>
      </c>
      <c r="M620" s="122"/>
    </row>
    <row r="621" spans="1:13">
      <c r="A621" s="118" t="s">
        <v>22</v>
      </c>
      <c r="B621" s="118" t="s">
        <v>159</v>
      </c>
      <c r="C621" s="118" t="s">
        <v>160</v>
      </c>
      <c r="D621" s="118" t="s">
        <v>1660</v>
      </c>
      <c r="E621" s="118" t="s">
        <v>35</v>
      </c>
      <c r="F621" s="118" t="s">
        <v>135</v>
      </c>
      <c r="G621" s="118" t="s">
        <v>136</v>
      </c>
      <c r="H621" s="118">
        <v>1</v>
      </c>
      <c r="I621" s="118">
        <v>8.1</v>
      </c>
      <c r="J621" s="118">
        <v>0</v>
      </c>
      <c r="K621" s="118">
        <v>8.1</v>
      </c>
      <c r="L621" s="123">
        <f t="shared" si="10"/>
        <v>8.1</v>
      </c>
      <c r="M621" s="122"/>
    </row>
    <row r="622" spans="1:13">
      <c r="A622" s="118" t="s">
        <v>22</v>
      </c>
      <c r="B622" s="118" t="s">
        <v>159</v>
      </c>
      <c r="C622" s="118" t="s">
        <v>160</v>
      </c>
      <c r="D622" s="118" t="s">
        <v>1660</v>
      </c>
      <c r="E622" s="118" t="s">
        <v>35</v>
      </c>
      <c r="F622" s="118" t="s">
        <v>137</v>
      </c>
      <c r="G622" s="118" t="s">
        <v>138</v>
      </c>
      <c r="H622" s="118">
        <v>1</v>
      </c>
      <c r="I622" s="118">
        <v>5.62</v>
      </c>
      <c r="J622" s="118">
        <v>0</v>
      </c>
      <c r="K622" s="118">
        <v>5.62</v>
      </c>
      <c r="L622" s="123">
        <f t="shared" si="10"/>
        <v>5.62</v>
      </c>
      <c r="M622" s="122"/>
    </row>
    <row r="623" spans="1:13">
      <c r="A623" s="118" t="s">
        <v>22</v>
      </c>
      <c r="B623" s="118" t="s">
        <v>159</v>
      </c>
      <c r="C623" s="118" t="s">
        <v>160</v>
      </c>
      <c r="D623" s="118" t="s">
        <v>1660</v>
      </c>
      <c r="E623" s="118" t="s">
        <v>35</v>
      </c>
      <c r="F623" s="118" t="s">
        <v>1928</v>
      </c>
      <c r="G623" s="118" t="s">
        <v>1929</v>
      </c>
      <c r="H623" s="118">
        <v>1</v>
      </c>
      <c r="I623" s="118">
        <v>73.62</v>
      </c>
      <c r="J623" s="118">
        <v>0</v>
      </c>
      <c r="K623" s="118">
        <v>73.62</v>
      </c>
      <c r="L623" s="123">
        <f t="shared" si="10"/>
        <v>73.62</v>
      </c>
      <c r="M623" s="122"/>
    </row>
    <row r="624" spans="1:13">
      <c r="A624" s="118" t="s">
        <v>22</v>
      </c>
      <c r="B624" s="118" t="s">
        <v>159</v>
      </c>
      <c r="C624" s="118" t="s">
        <v>160</v>
      </c>
      <c r="D624" s="118" t="s">
        <v>1660</v>
      </c>
      <c r="E624" s="118" t="s">
        <v>35</v>
      </c>
      <c r="F624" s="118" t="s">
        <v>84</v>
      </c>
      <c r="G624" s="118" t="s">
        <v>85</v>
      </c>
      <c r="H624" s="118">
        <v>1</v>
      </c>
      <c r="I624" s="118">
        <v>7.59</v>
      </c>
      <c r="J624" s="118">
        <v>0</v>
      </c>
      <c r="K624" s="118">
        <v>7.59</v>
      </c>
      <c r="L624" s="123">
        <f t="shared" si="10"/>
        <v>7.59</v>
      </c>
      <c r="M624" s="122"/>
    </row>
    <row r="625" spans="1:13">
      <c r="A625" s="118" t="s">
        <v>22</v>
      </c>
      <c r="B625" s="118" t="s">
        <v>159</v>
      </c>
      <c r="C625" s="118" t="s">
        <v>160</v>
      </c>
      <c r="D625" s="118" t="s">
        <v>1660</v>
      </c>
      <c r="E625" s="118" t="s">
        <v>35</v>
      </c>
      <c r="F625" s="118" t="s">
        <v>75</v>
      </c>
      <c r="G625" s="118" t="s">
        <v>76</v>
      </c>
      <c r="H625" s="118">
        <v>1</v>
      </c>
      <c r="I625" s="118">
        <v>13.72</v>
      </c>
      <c r="J625" s="118">
        <v>0</v>
      </c>
      <c r="K625" s="118">
        <v>13.72</v>
      </c>
      <c r="L625" s="123">
        <f t="shared" si="10"/>
        <v>13.72</v>
      </c>
      <c r="M625" s="122"/>
    </row>
    <row r="626" spans="1:13">
      <c r="A626" s="118" t="s">
        <v>22</v>
      </c>
      <c r="B626" s="118" t="s">
        <v>159</v>
      </c>
      <c r="C626" s="118" t="s">
        <v>160</v>
      </c>
      <c r="D626" s="118" t="s">
        <v>1660</v>
      </c>
      <c r="E626" s="118" t="s">
        <v>35</v>
      </c>
      <c r="F626" s="118" t="s">
        <v>77</v>
      </c>
      <c r="G626" s="118" t="s">
        <v>782</v>
      </c>
      <c r="H626" s="118">
        <v>1</v>
      </c>
      <c r="I626" s="118">
        <v>23.15</v>
      </c>
      <c r="J626" s="118">
        <v>0</v>
      </c>
      <c r="K626" s="118">
        <v>23.15</v>
      </c>
      <c r="L626" s="123">
        <f t="shared" si="10"/>
        <v>23.15</v>
      </c>
      <c r="M626" s="122"/>
    </row>
    <row r="627" spans="1:13">
      <c r="A627" s="118" t="s">
        <v>22</v>
      </c>
      <c r="B627" s="118" t="s">
        <v>159</v>
      </c>
      <c r="C627" s="118" t="s">
        <v>160</v>
      </c>
      <c r="D627" s="118" t="s">
        <v>1660</v>
      </c>
      <c r="E627" s="118" t="s">
        <v>35</v>
      </c>
      <c r="F627" s="118" t="s">
        <v>196</v>
      </c>
      <c r="G627" s="118" t="s">
        <v>197</v>
      </c>
      <c r="H627" s="118">
        <v>1</v>
      </c>
      <c r="I627" s="118">
        <v>34.270000000000003</v>
      </c>
      <c r="J627" s="118">
        <v>0</v>
      </c>
      <c r="K627" s="118">
        <v>34.270000000000003</v>
      </c>
      <c r="L627" s="123">
        <f t="shared" si="10"/>
        <v>34.270000000000003</v>
      </c>
      <c r="M627" s="122"/>
    </row>
    <row r="628" spans="1:13">
      <c r="A628" s="118" t="s">
        <v>22</v>
      </c>
      <c r="B628" s="118" t="s">
        <v>159</v>
      </c>
      <c r="C628" s="118" t="s">
        <v>160</v>
      </c>
      <c r="D628" s="118" t="s">
        <v>1660</v>
      </c>
      <c r="E628" s="118" t="s">
        <v>35</v>
      </c>
      <c r="F628" s="118" t="s">
        <v>1997</v>
      </c>
      <c r="G628" s="118" t="s">
        <v>1998</v>
      </c>
      <c r="H628" s="118">
        <v>1</v>
      </c>
      <c r="I628" s="118">
        <v>11.38</v>
      </c>
      <c r="J628" s="118">
        <v>0</v>
      </c>
      <c r="K628" s="118">
        <v>11.38</v>
      </c>
      <c r="L628" s="123">
        <f t="shared" si="10"/>
        <v>11.38</v>
      </c>
      <c r="M628" s="122"/>
    </row>
    <row r="629" spans="1:13">
      <c r="A629" s="118" t="s">
        <v>22</v>
      </c>
      <c r="B629" s="118" t="s">
        <v>159</v>
      </c>
      <c r="C629" s="118" t="s">
        <v>160</v>
      </c>
      <c r="D629" s="118" t="s">
        <v>1660</v>
      </c>
      <c r="E629" s="118" t="s">
        <v>35</v>
      </c>
      <c r="F629" s="118" t="s">
        <v>45</v>
      </c>
      <c r="G629" s="118" t="s">
        <v>46</v>
      </c>
      <c r="H629" s="118">
        <v>17</v>
      </c>
      <c r="I629" s="118">
        <v>18.7</v>
      </c>
      <c r="J629" s="118">
        <v>0</v>
      </c>
      <c r="K629" s="118">
        <v>18.7</v>
      </c>
      <c r="L629" s="123">
        <f t="shared" si="10"/>
        <v>18.7</v>
      </c>
      <c r="M629" s="122"/>
    </row>
    <row r="630" spans="1:13">
      <c r="A630" s="118" t="s">
        <v>22</v>
      </c>
      <c r="B630" s="118" t="s">
        <v>159</v>
      </c>
      <c r="C630" s="118" t="s">
        <v>160</v>
      </c>
      <c r="D630" s="118" t="s">
        <v>1660</v>
      </c>
      <c r="E630" s="118" t="s">
        <v>35</v>
      </c>
      <c r="F630" s="118" t="s">
        <v>1999</v>
      </c>
      <c r="G630" s="118" t="s">
        <v>2000</v>
      </c>
      <c r="H630" s="118">
        <v>1</v>
      </c>
      <c r="I630" s="118">
        <v>28.47</v>
      </c>
      <c r="J630" s="118">
        <v>0</v>
      </c>
      <c r="K630" s="118">
        <v>28.47</v>
      </c>
      <c r="L630" s="123">
        <f t="shared" si="10"/>
        <v>28.47</v>
      </c>
      <c r="M630" s="122"/>
    </row>
    <row r="631" spans="1:13">
      <c r="A631" s="118" t="s">
        <v>22</v>
      </c>
      <c r="B631" s="118" t="s">
        <v>159</v>
      </c>
      <c r="C631" s="118" t="s">
        <v>160</v>
      </c>
      <c r="D631" s="118" t="s">
        <v>1660</v>
      </c>
      <c r="E631" s="118" t="s">
        <v>35</v>
      </c>
      <c r="F631" s="118" t="s">
        <v>1947</v>
      </c>
      <c r="G631" s="118" t="s">
        <v>1948</v>
      </c>
      <c r="H631" s="118">
        <v>1</v>
      </c>
      <c r="I631" s="118">
        <v>27.31</v>
      </c>
      <c r="J631" s="118">
        <v>0</v>
      </c>
      <c r="K631" s="118">
        <v>27.31</v>
      </c>
      <c r="L631" s="123">
        <f t="shared" si="10"/>
        <v>27.31</v>
      </c>
      <c r="M631" s="122"/>
    </row>
    <row r="632" spans="1:13">
      <c r="A632" s="118" t="s">
        <v>22</v>
      </c>
      <c r="B632" s="118" t="s">
        <v>159</v>
      </c>
      <c r="C632" s="118" t="s">
        <v>160</v>
      </c>
      <c r="D632" s="118" t="s">
        <v>1660</v>
      </c>
      <c r="E632" s="118" t="s">
        <v>35</v>
      </c>
      <c r="F632" s="118" t="s">
        <v>1951</v>
      </c>
      <c r="G632" s="118" t="s">
        <v>1952</v>
      </c>
      <c r="H632" s="118">
        <v>1</v>
      </c>
      <c r="I632" s="118">
        <v>54.2</v>
      </c>
      <c r="J632" s="118">
        <v>0</v>
      </c>
      <c r="K632" s="118">
        <v>54.2</v>
      </c>
      <c r="L632" s="123">
        <f t="shared" si="10"/>
        <v>54.2</v>
      </c>
      <c r="M632" s="122"/>
    </row>
    <row r="633" spans="1:13">
      <c r="A633" s="118" t="s">
        <v>22</v>
      </c>
      <c r="B633" s="118" t="s">
        <v>159</v>
      </c>
      <c r="C633" s="118" t="s">
        <v>160</v>
      </c>
      <c r="D633" s="118" t="s">
        <v>1660</v>
      </c>
      <c r="E633" s="118" t="s">
        <v>35</v>
      </c>
      <c r="F633" s="118" t="s">
        <v>1443</v>
      </c>
      <c r="G633" s="118" t="s">
        <v>1444</v>
      </c>
      <c r="H633" s="118">
        <v>1</v>
      </c>
      <c r="I633" s="118">
        <v>40.82</v>
      </c>
      <c r="J633" s="118">
        <v>0</v>
      </c>
      <c r="K633" s="118">
        <v>40.82</v>
      </c>
      <c r="L633" s="123">
        <f t="shared" si="10"/>
        <v>40.82</v>
      </c>
      <c r="M633" s="122"/>
    </row>
    <row r="634" spans="1:13">
      <c r="A634" s="118" t="s">
        <v>22</v>
      </c>
      <c r="B634" s="118" t="s">
        <v>159</v>
      </c>
      <c r="C634" s="118" t="s">
        <v>160</v>
      </c>
      <c r="D634" s="118" t="s">
        <v>1660</v>
      </c>
      <c r="E634" s="118" t="s">
        <v>35</v>
      </c>
      <c r="F634" s="118" t="s">
        <v>1445</v>
      </c>
      <c r="G634" s="118" t="s">
        <v>1446</v>
      </c>
      <c r="H634" s="118">
        <v>2</v>
      </c>
      <c r="I634" s="118">
        <v>18.14</v>
      </c>
      <c r="J634" s="118">
        <v>0</v>
      </c>
      <c r="K634" s="118">
        <v>18.14</v>
      </c>
      <c r="L634" s="123">
        <f t="shared" si="10"/>
        <v>18.14</v>
      </c>
      <c r="M634" s="122"/>
    </row>
    <row r="635" spans="1:13">
      <c r="A635" s="118" t="s">
        <v>22</v>
      </c>
      <c r="B635" s="118" t="s">
        <v>159</v>
      </c>
      <c r="C635" s="118" t="s">
        <v>160</v>
      </c>
      <c r="D635" s="118" t="s">
        <v>1660</v>
      </c>
      <c r="E635" s="118" t="s">
        <v>35</v>
      </c>
      <c r="F635" s="118" t="s">
        <v>1977</v>
      </c>
      <c r="G635" s="118" t="s">
        <v>1978</v>
      </c>
      <c r="H635" s="118">
        <v>2</v>
      </c>
      <c r="I635" s="118">
        <v>21.82</v>
      </c>
      <c r="J635" s="118">
        <v>0</v>
      </c>
      <c r="K635" s="118">
        <v>21.82</v>
      </c>
      <c r="L635" s="123">
        <f t="shared" si="10"/>
        <v>21.82</v>
      </c>
      <c r="M635" s="122"/>
    </row>
    <row r="636" spans="1:13">
      <c r="A636" s="118" t="s">
        <v>22</v>
      </c>
      <c r="B636" s="118" t="s">
        <v>159</v>
      </c>
      <c r="C636" s="118" t="s">
        <v>160</v>
      </c>
      <c r="D636" s="118" t="s">
        <v>1660</v>
      </c>
      <c r="E636" s="118" t="s">
        <v>35</v>
      </c>
      <c r="F636" s="118" t="s">
        <v>1953</v>
      </c>
      <c r="G636" s="118" t="s">
        <v>1954</v>
      </c>
      <c r="H636" s="118">
        <v>1</v>
      </c>
      <c r="I636" s="118">
        <v>12.72</v>
      </c>
      <c r="J636" s="118">
        <v>0</v>
      </c>
      <c r="K636" s="118">
        <v>12.72</v>
      </c>
      <c r="L636" s="123">
        <f t="shared" si="10"/>
        <v>12.72</v>
      </c>
      <c r="M636" s="122"/>
    </row>
    <row r="637" spans="1:13">
      <c r="A637" s="118" t="s">
        <v>22</v>
      </c>
      <c r="B637" s="118" t="s">
        <v>159</v>
      </c>
      <c r="C637" s="118" t="s">
        <v>160</v>
      </c>
      <c r="D637" s="118" t="s">
        <v>1660</v>
      </c>
      <c r="E637" s="118" t="s">
        <v>35</v>
      </c>
      <c r="F637" s="118" t="s">
        <v>1983</v>
      </c>
      <c r="G637" s="118" t="s">
        <v>1984</v>
      </c>
      <c r="H637" s="118">
        <v>2</v>
      </c>
      <c r="I637" s="118">
        <v>13.92</v>
      </c>
      <c r="J637" s="118">
        <v>0</v>
      </c>
      <c r="K637" s="118">
        <v>13.92</v>
      </c>
      <c r="L637" s="123">
        <f t="shared" si="10"/>
        <v>13.92</v>
      </c>
      <c r="M637" s="122"/>
    </row>
    <row r="638" spans="1:13">
      <c r="A638" s="118" t="s">
        <v>22</v>
      </c>
      <c r="B638" s="118" t="s">
        <v>159</v>
      </c>
      <c r="C638" s="118" t="s">
        <v>160</v>
      </c>
      <c r="D638" s="118" t="s">
        <v>1660</v>
      </c>
      <c r="E638" s="118" t="s">
        <v>35</v>
      </c>
      <c r="F638" s="118" t="s">
        <v>1985</v>
      </c>
      <c r="G638" s="118" t="s">
        <v>1986</v>
      </c>
      <c r="H638" s="118">
        <v>2</v>
      </c>
      <c r="I638" s="118">
        <v>6.8</v>
      </c>
      <c r="J638" s="118">
        <v>0</v>
      </c>
      <c r="K638" s="118">
        <v>6.8</v>
      </c>
      <c r="L638" s="123">
        <f t="shared" si="10"/>
        <v>6.8</v>
      </c>
      <c r="M638" s="122"/>
    </row>
    <row r="639" spans="1:13">
      <c r="A639" s="118" t="s">
        <v>22</v>
      </c>
      <c r="B639" s="118" t="s">
        <v>159</v>
      </c>
      <c r="C639" s="118" t="s">
        <v>160</v>
      </c>
      <c r="D639" s="118" t="s">
        <v>1660</v>
      </c>
      <c r="E639" s="118" t="s">
        <v>35</v>
      </c>
      <c r="F639" s="118" t="s">
        <v>1991</v>
      </c>
      <c r="G639" s="118" t="s">
        <v>1992</v>
      </c>
      <c r="H639" s="118">
        <v>2</v>
      </c>
      <c r="I639" s="118">
        <v>94.48</v>
      </c>
      <c r="J639" s="118">
        <v>0</v>
      </c>
      <c r="K639" s="118">
        <v>94.48</v>
      </c>
      <c r="L639" s="123">
        <f t="shared" si="10"/>
        <v>94.48</v>
      </c>
      <c r="M639" s="122"/>
    </row>
    <row r="640" spans="1:13">
      <c r="A640" s="118" t="s">
        <v>22</v>
      </c>
      <c r="B640" s="118" t="s">
        <v>159</v>
      </c>
      <c r="C640" s="118" t="s">
        <v>160</v>
      </c>
      <c r="D640" s="118" t="s">
        <v>1660</v>
      </c>
      <c r="E640" s="118" t="s">
        <v>35</v>
      </c>
      <c r="F640" s="118" t="s">
        <v>47</v>
      </c>
      <c r="G640" s="118" t="s">
        <v>48</v>
      </c>
      <c r="H640" s="118">
        <v>5</v>
      </c>
      <c r="I640" s="118">
        <v>87.2</v>
      </c>
      <c r="J640" s="118">
        <v>0</v>
      </c>
      <c r="K640" s="118">
        <v>87.2</v>
      </c>
      <c r="L640" s="123">
        <f t="shared" si="10"/>
        <v>87.2</v>
      </c>
      <c r="M640" s="122"/>
    </row>
    <row r="641" spans="1:13">
      <c r="A641" s="118" t="s">
        <v>22</v>
      </c>
      <c r="B641" s="118" t="s">
        <v>159</v>
      </c>
      <c r="C641" s="118" t="s">
        <v>160</v>
      </c>
      <c r="D641" s="118" t="s">
        <v>1660</v>
      </c>
      <c r="E641" s="118" t="s">
        <v>35</v>
      </c>
      <c r="F641" s="118" t="s">
        <v>544</v>
      </c>
      <c r="G641" s="118" t="s">
        <v>545</v>
      </c>
      <c r="H641" s="118">
        <v>2</v>
      </c>
      <c r="I641" s="118">
        <v>69.66</v>
      </c>
      <c r="J641" s="118">
        <v>0</v>
      </c>
      <c r="K641" s="118">
        <v>69.66</v>
      </c>
      <c r="L641" s="123">
        <f t="shared" si="10"/>
        <v>69.66</v>
      </c>
      <c r="M641" s="122"/>
    </row>
    <row r="642" spans="1:13">
      <c r="A642" s="118" t="s">
        <v>22</v>
      </c>
      <c r="B642" s="118" t="s">
        <v>159</v>
      </c>
      <c r="C642" s="118" t="s">
        <v>160</v>
      </c>
      <c r="D642" s="118" t="s">
        <v>1660</v>
      </c>
      <c r="E642" s="118" t="s">
        <v>35</v>
      </c>
      <c r="F642" s="118" t="s">
        <v>49</v>
      </c>
      <c r="G642" s="118" t="s">
        <v>50</v>
      </c>
      <c r="H642" s="118">
        <v>2</v>
      </c>
      <c r="I642" s="118">
        <v>74.900000000000006</v>
      </c>
      <c r="J642" s="118">
        <v>0</v>
      </c>
      <c r="K642" s="118">
        <v>74.900000000000006</v>
      </c>
      <c r="L642" s="123">
        <f t="shared" si="10"/>
        <v>74.900000000000006</v>
      </c>
      <c r="M642" s="122"/>
    </row>
    <row r="643" spans="1:13">
      <c r="A643" s="118" t="s">
        <v>22</v>
      </c>
      <c r="B643" s="118" t="s">
        <v>159</v>
      </c>
      <c r="C643" s="118" t="s">
        <v>160</v>
      </c>
      <c r="D643" s="118" t="s">
        <v>1660</v>
      </c>
      <c r="E643" s="118" t="s">
        <v>35</v>
      </c>
      <c r="F643" s="118" t="s">
        <v>546</v>
      </c>
      <c r="G643" s="118" t="s">
        <v>547</v>
      </c>
      <c r="H643" s="118">
        <v>4</v>
      </c>
      <c r="I643" s="118">
        <v>60.32</v>
      </c>
      <c r="J643" s="118">
        <v>0</v>
      </c>
      <c r="K643" s="118">
        <v>60.32</v>
      </c>
      <c r="L643" s="123">
        <f t="shared" si="10"/>
        <v>60.32</v>
      </c>
      <c r="M643" s="122"/>
    </row>
    <row r="644" spans="1:13">
      <c r="A644" s="118" t="s">
        <v>22</v>
      </c>
      <c r="B644" s="118" t="s">
        <v>159</v>
      </c>
      <c r="C644" s="118" t="s">
        <v>160</v>
      </c>
      <c r="D644" s="118" t="s">
        <v>1660</v>
      </c>
      <c r="E644" s="118" t="s">
        <v>35</v>
      </c>
      <c r="F644" s="118" t="s">
        <v>1631</v>
      </c>
      <c r="G644" s="118" t="s">
        <v>1632</v>
      </c>
      <c r="H644" s="118">
        <v>2</v>
      </c>
      <c r="I644" s="118">
        <v>44.4</v>
      </c>
      <c r="J644" s="118">
        <v>0</v>
      </c>
      <c r="K644" s="118">
        <v>44.4</v>
      </c>
      <c r="L644" s="123">
        <f t="shared" si="10"/>
        <v>44.4</v>
      </c>
      <c r="M644" s="122"/>
    </row>
    <row r="645" spans="1:13">
      <c r="A645" s="118" t="s">
        <v>22</v>
      </c>
      <c r="B645" s="118" t="s">
        <v>159</v>
      </c>
      <c r="C645" s="118" t="s">
        <v>160</v>
      </c>
      <c r="D645" s="118" t="s">
        <v>1660</v>
      </c>
      <c r="E645" s="118" t="s">
        <v>35</v>
      </c>
      <c r="F645" s="118" t="s">
        <v>905</v>
      </c>
      <c r="G645" s="118" t="s">
        <v>906</v>
      </c>
      <c r="H645" s="118">
        <v>2</v>
      </c>
      <c r="I645" s="118">
        <v>89.76</v>
      </c>
      <c r="J645" s="118">
        <v>0</v>
      </c>
      <c r="K645" s="118">
        <v>89.76</v>
      </c>
      <c r="L645" s="123">
        <f t="shared" ref="L645:L708" si="11">K645</f>
        <v>89.76</v>
      </c>
      <c r="M645" s="122"/>
    </row>
    <row r="646" spans="1:13">
      <c r="A646" s="118" t="s">
        <v>22</v>
      </c>
      <c r="B646" s="118" t="s">
        <v>159</v>
      </c>
      <c r="C646" s="118" t="s">
        <v>160</v>
      </c>
      <c r="D646" s="118" t="s">
        <v>1660</v>
      </c>
      <c r="E646" s="118" t="s">
        <v>35</v>
      </c>
      <c r="F646" s="118" t="s">
        <v>51</v>
      </c>
      <c r="G646" s="118" t="s">
        <v>52</v>
      </c>
      <c r="H646" s="118">
        <v>9</v>
      </c>
      <c r="I646" s="118">
        <v>186.66</v>
      </c>
      <c r="J646" s="118">
        <v>0</v>
      </c>
      <c r="K646" s="118">
        <v>186.66</v>
      </c>
      <c r="L646" s="123">
        <f t="shared" si="11"/>
        <v>186.66</v>
      </c>
      <c r="M646" s="122"/>
    </row>
    <row r="647" spans="1:13">
      <c r="A647" s="118" t="s">
        <v>22</v>
      </c>
      <c r="B647" s="118" t="s">
        <v>159</v>
      </c>
      <c r="C647" s="118" t="s">
        <v>160</v>
      </c>
      <c r="D647" s="118" t="s">
        <v>1660</v>
      </c>
      <c r="E647" s="118" t="s">
        <v>35</v>
      </c>
      <c r="F647" s="118" t="s">
        <v>548</v>
      </c>
      <c r="G647" s="118" t="s">
        <v>549</v>
      </c>
      <c r="H647" s="118">
        <v>4</v>
      </c>
      <c r="I647" s="118">
        <v>206.12</v>
      </c>
      <c r="J647" s="118">
        <v>0</v>
      </c>
      <c r="K647" s="118">
        <v>206.12</v>
      </c>
      <c r="L647" s="123">
        <f t="shared" si="11"/>
        <v>206.12</v>
      </c>
      <c r="M647" s="122"/>
    </row>
    <row r="648" spans="1:13">
      <c r="A648" s="118" t="s">
        <v>22</v>
      </c>
      <c r="B648" s="118" t="s">
        <v>159</v>
      </c>
      <c r="C648" s="118" t="s">
        <v>160</v>
      </c>
      <c r="D648" s="118" t="s">
        <v>1660</v>
      </c>
      <c r="E648" s="118" t="s">
        <v>35</v>
      </c>
      <c r="F648" s="118" t="s">
        <v>550</v>
      </c>
      <c r="G648" s="118" t="s">
        <v>551</v>
      </c>
      <c r="H648" s="118">
        <v>4</v>
      </c>
      <c r="I648" s="118">
        <v>248.76</v>
      </c>
      <c r="J648" s="118">
        <v>0</v>
      </c>
      <c r="K648" s="118">
        <v>248.76</v>
      </c>
      <c r="L648" s="123">
        <f t="shared" si="11"/>
        <v>248.76</v>
      </c>
      <c r="M648" s="122"/>
    </row>
    <row r="649" spans="1:13">
      <c r="A649" s="118" t="s">
        <v>22</v>
      </c>
      <c r="B649" s="118" t="s">
        <v>159</v>
      </c>
      <c r="C649" s="118" t="s">
        <v>160</v>
      </c>
      <c r="D649" s="118" t="s">
        <v>1660</v>
      </c>
      <c r="E649" s="118" t="s">
        <v>35</v>
      </c>
      <c r="F649" s="118" t="s">
        <v>552</v>
      </c>
      <c r="G649" s="118" t="s">
        <v>785</v>
      </c>
      <c r="H649" s="118">
        <v>8</v>
      </c>
      <c r="I649" s="118">
        <v>165.92</v>
      </c>
      <c r="J649" s="118">
        <v>0</v>
      </c>
      <c r="K649" s="118">
        <v>165.92</v>
      </c>
      <c r="L649" s="123">
        <f t="shared" si="11"/>
        <v>165.92</v>
      </c>
      <c r="M649" s="122"/>
    </row>
    <row r="650" spans="1:13">
      <c r="A650" s="118" t="s">
        <v>22</v>
      </c>
      <c r="B650" s="118" t="s">
        <v>159</v>
      </c>
      <c r="C650" s="118" t="s">
        <v>160</v>
      </c>
      <c r="D650" s="118" t="s">
        <v>1660</v>
      </c>
      <c r="E650" s="118" t="s">
        <v>35</v>
      </c>
      <c r="F650" s="118" t="s">
        <v>86</v>
      </c>
      <c r="G650" s="118" t="s">
        <v>87</v>
      </c>
      <c r="H650" s="118">
        <v>3</v>
      </c>
      <c r="I650" s="118">
        <v>30.69</v>
      </c>
      <c r="J650" s="118">
        <v>0</v>
      </c>
      <c r="K650" s="118">
        <v>30.69</v>
      </c>
      <c r="L650" s="123">
        <f t="shared" si="11"/>
        <v>30.69</v>
      </c>
      <c r="M650" s="122"/>
    </row>
    <row r="651" spans="1:13">
      <c r="A651" s="118" t="s">
        <v>22</v>
      </c>
      <c r="B651" s="118" t="s">
        <v>159</v>
      </c>
      <c r="C651" s="118" t="s">
        <v>160</v>
      </c>
      <c r="D651" s="118" t="s">
        <v>1660</v>
      </c>
      <c r="E651" s="118" t="s">
        <v>35</v>
      </c>
      <c r="F651" s="118" t="s">
        <v>553</v>
      </c>
      <c r="G651" s="118" t="s">
        <v>554</v>
      </c>
      <c r="H651" s="118">
        <v>1</v>
      </c>
      <c r="I651" s="118">
        <v>12.51</v>
      </c>
      <c r="J651" s="118">
        <v>0</v>
      </c>
      <c r="K651" s="118">
        <v>12.51</v>
      </c>
      <c r="L651" s="123">
        <f t="shared" si="11"/>
        <v>12.51</v>
      </c>
      <c r="M651" s="122"/>
    </row>
    <row r="652" spans="1:13">
      <c r="A652" s="118" t="s">
        <v>22</v>
      </c>
      <c r="B652" s="118" t="s">
        <v>159</v>
      </c>
      <c r="C652" s="118" t="s">
        <v>160</v>
      </c>
      <c r="D652" s="118" t="s">
        <v>1660</v>
      </c>
      <c r="E652" s="118" t="s">
        <v>35</v>
      </c>
      <c r="F652" s="118" t="s">
        <v>88</v>
      </c>
      <c r="G652" s="118" t="s">
        <v>783</v>
      </c>
      <c r="H652" s="118">
        <v>4</v>
      </c>
      <c r="I652" s="118">
        <v>20.8</v>
      </c>
      <c r="J652" s="118">
        <v>0</v>
      </c>
      <c r="K652" s="118">
        <v>20.8</v>
      </c>
      <c r="L652" s="123">
        <f t="shared" si="11"/>
        <v>20.8</v>
      </c>
      <c r="M652" s="122"/>
    </row>
    <row r="653" spans="1:13">
      <c r="A653" s="118" t="s">
        <v>22</v>
      </c>
      <c r="B653" s="118" t="s">
        <v>159</v>
      </c>
      <c r="C653" s="118" t="s">
        <v>160</v>
      </c>
      <c r="D653" s="118" t="s">
        <v>1660</v>
      </c>
      <c r="E653" s="118" t="s">
        <v>35</v>
      </c>
      <c r="F653" s="118" t="s">
        <v>2001</v>
      </c>
      <c r="G653" s="118" t="s">
        <v>2002</v>
      </c>
      <c r="H653" s="118">
        <v>1</v>
      </c>
      <c r="I653" s="118">
        <v>123.21</v>
      </c>
      <c r="J653" s="118">
        <v>0</v>
      </c>
      <c r="K653" s="118">
        <v>123.21</v>
      </c>
      <c r="L653" s="123">
        <f t="shared" si="11"/>
        <v>123.21</v>
      </c>
      <c r="M653" s="122"/>
    </row>
    <row r="654" spans="1:13">
      <c r="A654" s="118" t="s">
        <v>22</v>
      </c>
      <c r="B654" s="118" t="s">
        <v>159</v>
      </c>
      <c r="C654" s="118" t="s">
        <v>160</v>
      </c>
      <c r="D654" s="118" t="s">
        <v>1660</v>
      </c>
      <c r="E654" s="118" t="s">
        <v>35</v>
      </c>
      <c r="F654" s="118" t="s">
        <v>613</v>
      </c>
      <c r="G654" s="118" t="s">
        <v>614</v>
      </c>
      <c r="H654" s="118">
        <v>1</v>
      </c>
      <c r="I654" s="118">
        <v>74.12</v>
      </c>
      <c r="J654" s="118">
        <v>0</v>
      </c>
      <c r="K654" s="118">
        <v>74.12</v>
      </c>
      <c r="L654" s="123">
        <f t="shared" si="11"/>
        <v>74.12</v>
      </c>
      <c r="M654" s="122"/>
    </row>
    <row r="655" spans="1:13">
      <c r="A655" s="118" t="s">
        <v>22</v>
      </c>
      <c r="B655" s="118" t="s">
        <v>159</v>
      </c>
      <c r="C655" s="118" t="s">
        <v>160</v>
      </c>
      <c r="D655" s="118" t="s">
        <v>1660</v>
      </c>
      <c r="E655" s="118" t="s">
        <v>35</v>
      </c>
      <c r="F655" s="118" t="s">
        <v>587</v>
      </c>
      <c r="G655" s="118" t="s">
        <v>588</v>
      </c>
      <c r="H655" s="118">
        <v>1</v>
      </c>
      <c r="I655" s="118">
        <v>98.09</v>
      </c>
      <c r="J655" s="118">
        <v>0</v>
      </c>
      <c r="K655" s="118">
        <v>98.09</v>
      </c>
      <c r="L655" s="123">
        <f t="shared" si="11"/>
        <v>98.09</v>
      </c>
      <c r="M655" s="122"/>
    </row>
    <row r="656" spans="1:13">
      <c r="A656" s="118" t="s">
        <v>22</v>
      </c>
      <c r="B656" s="118" t="s">
        <v>159</v>
      </c>
      <c r="C656" s="118" t="s">
        <v>160</v>
      </c>
      <c r="D656" s="118" t="s">
        <v>1660</v>
      </c>
      <c r="E656" s="118" t="s">
        <v>35</v>
      </c>
      <c r="F656" s="118" t="s">
        <v>615</v>
      </c>
      <c r="G656" s="118" t="s">
        <v>616</v>
      </c>
      <c r="H656" s="118">
        <v>1</v>
      </c>
      <c r="I656" s="118">
        <v>20.03</v>
      </c>
      <c r="J656" s="118">
        <v>0</v>
      </c>
      <c r="K656" s="118">
        <v>20.03</v>
      </c>
      <c r="L656" s="123">
        <f t="shared" si="11"/>
        <v>20.03</v>
      </c>
      <c r="M656" s="122"/>
    </row>
    <row r="657" spans="1:13">
      <c r="A657" s="118" t="s">
        <v>22</v>
      </c>
      <c r="B657" s="118" t="s">
        <v>159</v>
      </c>
      <c r="C657" s="118" t="s">
        <v>160</v>
      </c>
      <c r="D657" s="118" t="s">
        <v>1660</v>
      </c>
      <c r="E657" s="118" t="s">
        <v>35</v>
      </c>
      <c r="F657" s="118" t="s">
        <v>1651</v>
      </c>
      <c r="G657" s="118" t="s">
        <v>1652</v>
      </c>
      <c r="H657" s="118">
        <v>1</v>
      </c>
      <c r="I657" s="118">
        <v>71.27</v>
      </c>
      <c r="J657" s="118">
        <v>0</v>
      </c>
      <c r="K657" s="118">
        <v>71.27</v>
      </c>
      <c r="L657" s="123">
        <f t="shared" si="11"/>
        <v>71.27</v>
      </c>
      <c r="M657" s="122"/>
    </row>
    <row r="658" spans="1:13">
      <c r="A658" s="118" t="s">
        <v>22</v>
      </c>
      <c r="B658" s="118" t="s">
        <v>159</v>
      </c>
      <c r="C658" s="118" t="s">
        <v>160</v>
      </c>
      <c r="D658" s="118" t="s">
        <v>1660</v>
      </c>
      <c r="E658" s="118" t="s">
        <v>35</v>
      </c>
      <c r="F658" s="118" t="s">
        <v>1635</v>
      </c>
      <c r="G658" s="118" t="s">
        <v>1636</v>
      </c>
      <c r="H658" s="118">
        <v>2</v>
      </c>
      <c r="I658" s="118">
        <v>43.7</v>
      </c>
      <c r="J658" s="118">
        <v>0</v>
      </c>
      <c r="K658" s="118">
        <v>43.7</v>
      </c>
      <c r="L658" s="123">
        <f t="shared" si="11"/>
        <v>43.7</v>
      </c>
      <c r="M658" s="122"/>
    </row>
    <row r="659" spans="1:13">
      <c r="A659" s="118" t="s">
        <v>22</v>
      </c>
      <c r="B659" s="118" t="s">
        <v>159</v>
      </c>
      <c r="C659" s="118" t="s">
        <v>160</v>
      </c>
      <c r="D659" s="118" t="s">
        <v>1660</v>
      </c>
      <c r="E659" s="118" t="s">
        <v>35</v>
      </c>
      <c r="F659" s="118" t="s">
        <v>1936</v>
      </c>
      <c r="G659" s="118" t="s">
        <v>1937</v>
      </c>
      <c r="H659" s="118">
        <v>1</v>
      </c>
      <c r="I659" s="118">
        <v>27.63</v>
      </c>
      <c r="J659" s="118">
        <v>0</v>
      </c>
      <c r="K659" s="118">
        <v>27.63</v>
      </c>
      <c r="L659" s="123">
        <f t="shared" si="11"/>
        <v>27.63</v>
      </c>
      <c r="M659" s="122"/>
    </row>
    <row r="660" spans="1:13">
      <c r="A660" s="118" t="s">
        <v>22</v>
      </c>
      <c r="B660" s="118" t="s">
        <v>159</v>
      </c>
      <c r="C660" s="118" t="s">
        <v>160</v>
      </c>
      <c r="D660" s="118" t="s">
        <v>1660</v>
      </c>
      <c r="E660" s="118" t="s">
        <v>35</v>
      </c>
      <c r="F660" s="118" t="s">
        <v>1427</v>
      </c>
      <c r="G660" s="118" t="s">
        <v>1428</v>
      </c>
      <c r="H660" s="118">
        <v>4</v>
      </c>
      <c r="I660" s="118">
        <v>31.32</v>
      </c>
      <c r="J660" s="118">
        <v>0</v>
      </c>
      <c r="K660" s="118">
        <v>31.32</v>
      </c>
      <c r="L660" s="123">
        <f t="shared" si="11"/>
        <v>31.32</v>
      </c>
      <c r="M660" s="122"/>
    </row>
    <row r="661" spans="1:13">
      <c r="A661" s="118" t="s">
        <v>22</v>
      </c>
      <c r="B661" s="118" t="s">
        <v>159</v>
      </c>
      <c r="C661" s="118" t="s">
        <v>160</v>
      </c>
      <c r="D661" s="118" t="s">
        <v>1660</v>
      </c>
      <c r="E661" s="118" t="s">
        <v>35</v>
      </c>
      <c r="F661" s="118" t="s">
        <v>1429</v>
      </c>
      <c r="G661" s="118" t="s">
        <v>1430</v>
      </c>
      <c r="H661" s="118">
        <v>1</v>
      </c>
      <c r="I661" s="118">
        <v>7.83</v>
      </c>
      <c r="J661" s="118">
        <v>0</v>
      </c>
      <c r="K661" s="118">
        <v>7.83</v>
      </c>
      <c r="L661" s="123">
        <f t="shared" si="11"/>
        <v>7.83</v>
      </c>
      <c r="M661" s="122"/>
    </row>
    <row r="662" spans="1:13">
      <c r="A662" s="118" t="s">
        <v>22</v>
      </c>
      <c r="B662" s="118" t="s">
        <v>159</v>
      </c>
      <c r="C662" s="118" t="s">
        <v>160</v>
      </c>
      <c r="D662" s="118" t="s">
        <v>1660</v>
      </c>
      <c r="E662" s="118" t="s">
        <v>35</v>
      </c>
      <c r="F662" s="118" t="s">
        <v>828</v>
      </c>
      <c r="G662" s="118" t="s">
        <v>829</v>
      </c>
      <c r="H662" s="118">
        <v>1</v>
      </c>
      <c r="I662" s="118">
        <v>18.89</v>
      </c>
      <c r="J662" s="118">
        <v>0</v>
      </c>
      <c r="K662" s="118">
        <v>18.89</v>
      </c>
      <c r="L662" s="123">
        <f t="shared" si="11"/>
        <v>18.89</v>
      </c>
      <c r="M662" s="122"/>
    </row>
    <row r="663" spans="1:13">
      <c r="A663" s="118" t="s">
        <v>22</v>
      </c>
      <c r="B663" s="118" t="s">
        <v>159</v>
      </c>
      <c r="C663" s="118" t="s">
        <v>160</v>
      </c>
      <c r="D663" s="118" t="s">
        <v>1660</v>
      </c>
      <c r="E663" s="118" t="s">
        <v>35</v>
      </c>
      <c r="F663" s="118" t="s">
        <v>599</v>
      </c>
      <c r="G663" s="118" t="s">
        <v>600</v>
      </c>
      <c r="H663" s="118">
        <v>3</v>
      </c>
      <c r="I663" s="118">
        <v>46.5</v>
      </c>
      <c r="J663" s="118">
        <v>0</v>
      </c>
      <c r="K663" s="118">
        <v>46.5</v>
      </c>
      <c r="L663" s="123">
        <f t="shared" si="11"/>
        <v>46.5</v>
      </c>
      <c r="M663" s="122"/>
    </row>
    <row r="664" spans="1:13">
      <c r="A664" s="118" t="s">
        <v>22</v>
      </c>
      <c r="B664" s="118" t="s">
        <v>159</v>
      </c>
      <c r="C664" s="118" t="s">
        <v>160</v>
      </c>
      <c r="D664" s="118" t="s">
        <v>1660</v>
      </c>
      <c r="E664" s="118" t="s">
        <v>33</v>
      </c>
      <c r="F664" s="118" t="s">
        <v>34</v>
      </c>
      <c r="G664" s="118"/>
      <c r="H664" s="118">
        <v>1</v>
      </c>
      <c r="I664" s="118">
        <v>14.74</v>
      </c>
      <c r="J664" s="118">
        <v>4</v>
      </c>
      <c r="K664" s="118">
        <v>18.739999999999998</v>
      </c>
      <c r="L664" s="123">
        <f t="shared" si="11"/>
        <v>18.739999999999998</v>
      </c>
      <c r="M664" s="122"/>
    </row>
    <row r="665" spans="1:13">
      <c r="A665" s="118" t="s">
        <v>22</v>
      </c>
      <c r="B665" s="118" t="s">
        <v>161</v>
      </c>
      <c r="C665" s="118" t="s">
        <v>162</v>
      </c>
      <c r="D665" s="118" t="s">
        <v>1660</v>
      </c>
      <c r="E665" s="118" t="s">
        <v>33</v>
      </c>
      <c r="F665" s="118" t="s">
        <v>34</v>
      </c>
      <c r="G665" s="118"/>
      <c r="H665" s="118">
        <v>24</v>
      </c>
      <c r="I665" s="118">
        <v>410.17999999999995</v>
      </c>
      <c r="J665" s="118">
        <v>68</v>
      </c>
      <c r="K665" s="118">
        <v>478.17999999999995</v>
      </c>
      <c r="L665" s="123">
        <f t="shared" si="11"/>
        <v>478.17999999999995</v>
      </c>
      <c r="M665" s="122"/>
    </row>
    <row r="666" spans="1:13">
      <c r="A666" s="118" t="s">
        <v>22</v>
      </c>
      <c r="B666" s="118" t="s">
        <v>161</v>
      </c>
      <c r="C666" s="118" t="s">
        <v>162</v>
      </c>
      <c r="D666" s="118" t="s">
        <v>1364</v>
      </c>
      <c r="E666" s="118" t="s">
        <v>35</v>
      </c>
      <c r="F666" s="118" t="s">
        <v>2003</v>
      </c>
      <c r="G666" s="118" t="s">
        <v>2004</v>
      </c>
      <c r="H666" s="118">
        <v>1</v>
      </c>
      <c r="I666" s="118">
        <v>9.5299999999999994</v>
      </c>
      <c r="J666" s="118">
        <v>0</v>
      </c>
      <c r="K666" s="118">
        <v>9.5299999999999994</v>
      </c>
      <c r="L666" s="123">
        <f t="shared" si="11"/>
        <v>9.5299999999999994</v>
      </c>
      <c r="M666" s="122"/>
    </row>
    <row r="667" spans="1:13">
      <c r="A667" s="118" t="s">
        <v>22</v>
      </c>
      <c r="B667" s="118" t="s">
        <v>161</v>
      </c>
      <c r="C667" s="118" t="s">
        <v>162</v>
      </c>
      <c r="D667" s="118" t="s">
        <v>1476</v>
      </c>
      <c r="E667" s="118" t="s">
        <v>35</v>
      </c>
      <c r="F667" s="118" t="s">
        <v>2003</v>
      </c>
      <c r="G667" s="118" t="s">
        <v>2004</v>
      </c>
      <c r="H667" s="118">
        <v>1</v>
      </c>
      <c r="I667" s="118">
        <v>9.5299999999999994</v>
      </c>
      <c r="J667" s="118">
        <v>0</v>
      </c>
      <c r="K667" s="118">
        <v>9.5299999999999994</v>
      </c>
      <c r="L667" s="123">
        <f t="shared" si="11"/>
        <v>9.5299999999999994</v>
      </c>
      <c r="M667" s="122"/>
    </row>
    <row r="668" spans="1:13">
      <c r="A668" s="118" t="s">
        <v>22</v>
      </c>
      <c r="B668" s="118" t="s">
        <v>161</v>
      </c>
      <c r="C668" s="118" t="s">
        <v>162</v>
      </c>
      <c r="D668" s="118" t="s">
        <v>1660</v>
      </c>
      <c r="E668" s="118" t="s">
        <v>35</v>
      </c>
      <c r="F668" s="118" t="s">
        <v>1451</v>
      </c>
      <c r="G668" s="118" t="s">
        <v>1452</v>
      </c>
      <c r="H668" s="118">
        <v>1</v>
      </c>
      <c r="I668" s="118">
        <v>9.67</v>
      </c>
      <c r="J668" s="118">
        <v>0</v>
      </c>
      <c r="K668" s="118">
        <v>9.67</v>
      </c>
      <c r="L668" s="123">
        <f t="shared" si="11"/>
        <v>9.67</v>
      </c>
      <c r="M668" s="122"/>
    </row>
    <row r="669" spans="1:13">
      <c r="A669" s="118" t="s">
        <v>22</v>
      </c>
      <c r="B669" s="118" t="s">
        <v>161</v>
      </c>
      <c r="C669" s="118" t="s">
        <v>162</v>
      </c>
      <c r="D669" s="118" t="s">
        <v>1660</v>
      </c>
      <c r="E669" s="118" t="s">
        <v>35</v>
      </c>
      <c r="F669" s="118" t="s">
        <v>580</v>
      </c>
      <c r="G669" s="118" t="s">
        <v>581</v>
      </c>
      <c r="H669" s="118">
        <v>2</v>
      </c>
      <c r="I669" s="118">
        <v>3.34</v>
      </c>
      <c r="J669" s="118">
        <v>0</v>
      </c>
      <c r="K669" s="118">
        <v>3.34</v>
      </c>
      <c r="L669" s="123">
        <f t="shared" si="11"/>
        <v>3.34</v>
      </c>
      <c r="M669" s="122"/>
    </row>
    <row r="670" spans="1:13">
      <c r="A670" s="118" t="s">
        <v>22</v>
      </c>
      <c r="B670" s="118" t="s">
        <v>161</v>
      </c>
      <c r="C670" s="118" t="s">
        <v>162</v>
      </c>
      <c r="D670" s="118" t="s">
        <v>1660</v>
      </c>
      <c r="E670" s="118" t="s">
        <v>35</v>
      </c>
      <c r="F670" s="118" t="s">
        <v>1637</v>
      </c>
      <c r="G670" s="118" t="s">
        <v>1638</v>
      </c>
      <c r="H670" s="118">
        <v>2</v>
      </c>
      <c r="I670" s="118">
        <v>30.96</v>
      </c>
      <c r="J670" s="118">
        <v>0</v>
      </c>
      <c r="K670" s="118">
        <v>30.96</v>
      </c>
      <c r="L670" s="123">
        <f t="shared" si="11"/>
        <v>30.96</v>
      </c>
      <c r="M670" s="122"/>
    </row>
    <row r="671" spans="1:13">
      <c r="A671" s="118" t="s">
        <v>22</v>
      </c>
      <c r="B671" s="118" t="s">
        <v>161</v>
      </c>
      <c r="C671" s="118" t="s">
        <v>162</v>
      </c>
      <c r="D671" s="118" t="s">
        <v>1660</v>
      </c>
      <c r="E671" s="118" t="s">
        <v>35</v>
      </c>
      <c r="F671" s="118" t="s">
        <v>2005</v>
      </c>
      <c r="G671" s="118" t="s">
        <v>2006</v>
      </c>
      <c r="H671" s="118">
        <v>1</v>
      </c>
      <c r="I671" s="118">
        <v>7.43</v>
      </c>
      <c r="J671" s="118">
        <v>0</v>
      </c>
      <c r="K671" s="118">
        <v>7.43</v>
      </c>
      <c r="L671" s="123">
        <f t="shared" si="11"/>
        <v>7.43</v>
      </c>
      <c r="M671" s="122"/>
    </row>
    <row r="672" spans="1:13">
      <c r="A672" s="118" t="s">
        <v>22</v>
      </c>
      <c r="B672" s="118" t="s">
        <v>161</v>
      </c>
      <c r="C672" s="118" t="s">
        <v>162</v>
      </c>
      <c r="D672" s="118" t="s">
        <v>1660</v>
      </c>
      <c r="E672" s="118" t="s">
        <v>35</v>
      </c>
      <c r="F672" s="118" t="s">
        <v>945</v>
      </c>
      <c r="G672" s="118" t="s">
        <v>946</v>
      </c>
      <c r="H672" s="118">
        <v>3</v>
      </c>
      <c r="I672" s="118">
        <v>137.61000000000001</v>
      </c>
      <c r="J672" s="118">
        <v>0</v>
      </c>
      <c r="K672" s="118">
        <v>137.61000000000001</v>
      </c>
      <c r="L672" s="123">
        <f t="shared" si="11"/>
        <v>137.61000000000001</v>
      </c>
      <c r="M672" s="122"/>
    </row>
    <row r="673" spans="1:13">
      <c r="A673" s="118" t="s">
        <v>22</v>
      </c>
      <c r="B673" s="118" t="s">
        <v>161</v>
      </c>
      <c r="C673" s="118" t="s">
        <v>162</v>
      </c>
      <c r="D673" s="118" t="s">
        <v>1660</v>
      </c>
      <c r="E673" s="118" t="s">
        <v>35</v>
      </c>
      <c r="F673" s="118" t="s">
        <v>2007</v>
      </c>
      <c r="G673" s="118" t="s">
        <v>2008</v>
      </c>
      <c r="H673" s="118">
        <v>1</v>
      </c>
      <c r="I673" s="118">
        <v>31.05</v>
      </c>
      <c r="J673" s="118">
        <v>0</v>
      </c>
      <c r="K673" s="118">
        <v>31.05</v>
      </c>
      <c r="L673" s="123">
        <f t="shared" si="11"/>
        <v>31.05</v>
      </c>
      <c r="M673" s="122"/>
    </row>
    <row r="674" spans="1:13">
      <c r="A674" s="118" t="s">
        <v>22</v>
      </c>
      <c r="B674" s="118" t="s">
        <v>161</v>
      </c>
      <c r="C674" s="118" t="s">
        <v>162</v>
      </c>
      <c r="D674" s="118" t="s">
        <v>1660</v>
      </c>
      <c r="E674" s="118" t="s">
        <v>35</v>
      </c>
      <c r="F674" s="118" t="s">
        <v>131</v>
      </c>
      <c r="G674" s="118" t="s">
        <v>132</v>
      </c>
      <c r="H674" s="118">
        <v>3</v>
      </c>
      <c r="I674" s="118">
        <v>120.21</v>
      </c>
      <c r="J674" s="118">
        <v>0</v>
      </c>
      <c r="K674" s="118">
        <v>120.21</v>
      </c>
      <c r="L674" s="123">
        <f t="shared" si="11"/>
        <v>120.21</v>
      </c>
      <c r="M674" s="122"/>
    </row>
    <row r="675" spans="1:13">
      <c r="A675" s="118" t="s">
        <v>22</v>
      </c>
      <c r="B675" s="118" t="s">
        <v>161</v>
      </c>
      <c r="C675" s="118" t="s">
        <v>162</v>
      </c>
      <c r="D675" s="118" t="s">
        <v>1660</v>
      </c>
      <c r="E675" s="118" t="s">
        <v>35</v>
      </c>
      <c r="F675" s="118" t="s">
        <v>573</v>
      </c>
      <c r="G675" s="118" t="s">
        <v>574</v>
      </c>
      <c r="H675" s="118">
        <v>4</v>
      </c>
      <c r="I675" s="118">
        <v>67.16</v>
      </c>
      <c r="J675" s="118">
        <v>0</v>
      </c>
      <c r="K675" s="118">
        <v>67.16</v>
      </c>
      <c r="L675" s="123">
        <f t="shared" si="11"/>
        <v>67.16</v>
      </c>
      <c r="M675" s="122"/>
    </row>
    <row r="676" spans="1:13">
      <c r="A676" s="118" t="s">
        <v>22</v>
      </c>
      <c r="B676" s="118" t="s">
        <v>161</v>
      </c>
      <c r="C676" s="118" t="s">
        <v>162</v>
      </c>
      <c r="D676" s="118" t="s">
        <v>1660</v>
      </c>
      <c r="E676" s="118" t="s">
        <v>35</v>
      </c>
      <c r="F676" s="118" t="s">
        <v>2009</v>
      </c>
      <c r="G676" s="118" t="s">
        <v>2010</v>
      </c>
      <c r="H676" s="118">
        <v>1</v>
      </c>
      <c r="I676" s="118">
        <v>10.31</v>
      </c>
      <c r="J676" s="118">
        <v>0</v>
      </c>
      <c r="K676" s="118">
        <v>10.31</v>
      </c>
      <c r="L676" s="123">
        <f t="shared" si="11"/>
        <v>10.31</v>
      </c>
      <c r="M676" s="122"/>
    </row>
    <row r="677" spans="1:13">
      <c r="A677" s="118" t="s">
        <v>22</v>
      </c>
      <c r="B677" s="118" t="s">
        <v>161</v>
      </c>
      <c r="C677" s="118" t="s">
        <v>162</v>
      </c>
      <c r="D677" s="118" t="s">
        <v>1660</v>
      </c>
      <c r="E677" s="118" t="s">
        <v>35</v>
      </c>
      <c r="F677" s="118" t="s">
        <v>1431</v>
      </c>
      <c r="G677" s="118" t="s">
        <v>1432</v>
      </c>
      <c r="H677" s="118">
        <v>2</v>
      </c>
      <c r="I677" s="118">
        <v>11.86</v>
      </c>
      <c r="J677" s="118">
        <v>0</v>
      </c>
      <c r="K677" s="118">
        <v>11.86</v>
      </c>
      <c r="L677" s="123">
        <f t="shared" si="11"/>
        <v>11.86</v>
      </c>
      <c r="M677" s="122"/>
    </row>
    <row r="678" spans="1:13">
      <c r="A678" s="118" t="s">
        <v>22</v>
      </c>
      <c r="B678" s="118" t="s">
        <v>161</v>
      </c>
      <c r="C678" s="118" t="s">
        <v>162</v>
      </c>
      <c r="D678" s="118" t="s">
        <v>1660</v>
      </c>
      <c r="E678" s="118" t="s">
        <v>35</v>
      </c>
      <c r="F678" s="118" t="s">
        <v>2003</v>
      </c>
      <c r="G678" s="118" t="s">
        <v>2004</v>
      </c>
      <c r="H678" s="118">
        <v>1</v>
      </c>
      <c r="I678" s="118">
        <v>9.5299999999999994</v>
      </c>
      <c r="J678" s="118">
        <v>0</v>
      </c>
      <c r="K678" s="118">
        <v>9.5299999999999994</v>
      </c>
      <c r="L678" s="123">
        <f t="shared" si="11"/>
        <v>9.5299999999999994</v>
      </c>
      <c r="M678" s="122"/>
    </row>
    <row r="679" spans="1:13">
      <c r="A679" s="118" t="s">
        <v>22</v>
      </c>
      <c r="B679" s="118" t="s">
        <v>161</v>
      </c>
      <c r="C679" s="118" t="s">
        <v>162</v>
      </c>
      <c r="D679" s="118" t="s">
        <v>1660</v>
      </c>
      <c r="E679" s="118" t="s">
        <v>35</v>
      </c>
      <c r="F679" s="118" t="s">
        <v>36</v>
      </c>
      <c r="G679" s="118" t="s">
        <v>653</v>
      </c>
      <c r="H679" s="118">
        <v>1</v>
      </c>
      <c r="I679" s="118">
        <v>2.6</v>
      </c>
      <c r="J679" s="118">
        <v>0</v>
      </c>
      <c r="K679" s="118">
        <v>2.6</v>
      </c>
      <c r="L679" s="123">
        <f t="shared" si="11"/>
        <v>2.6</v>
      </c>
      <c r="M679" s="122"/>
    </row>
    <row r="680" spans="1:13">
      <c r="A680" s="118" t="s">
        <v>22</v>
      </c>
      <c r="B680" s="118" t="s">
        <v>161</v>
      </c>
      <c r="C680" s="118" t="s">
        <v>162</v>
      </c>
      <c r="D680" s="118" t="s">
        <v>1660</v>
      </c>
      <c r="E680" s="118" t="s">
        <v>35</v>
      </c>
      <c r="F680" s="118" t="s">
        <v>59</v>
      </c>
      <c r="G680" s="118" t="s">
        <v>60</v>
      </c>
      <c r="H680" s="118">
        <v>1</v>
      </c>
      <c r="I680" s="118">
        <v>9.52</v>
      </c>
      <c r="J680" s="118">
        <v>0</v>
      </c>
      <c r="K680" s="118">
        <v>9.52</v>
      </c>
      <c r="L680" s="123">
        <f t="shared" si="11"/>
        <v>9.52</v>
      </c>
      <c r="M680" s="122"/>
    </row>
    <row r="681" spans="1:13">
      <c r="A681" s="118" t="s">
        <v>22</v>
      </c>
      <c r="B681" s="118" t="s">
        <v>161</v>
      </c>
      <c r="C681" s="118" t="s">
        <v>162</v>
      </c>
      <c r="D681" s="118" t="s">
        <v>1660</v>
      </c>
      <c r="E681" s="118" t="s">
        <v>35</v>
      </c>
      <c r="F681" s="118" t="s">
        <v>566</v>
      </c>
      <c r="G681" s="118" t="s">
        <v>780</v>
      </c>
      <c r="H681" s="118">
        <v>1</v>
      </c>
      <c r="I681" s="118">
        <v>12.06</v>
      </c>
      <c r="J681" s="118">
        <v>0</v>
      </c>
      <c r="K681" s="118">
        <v>12.06</v>
      </c>
      <c r="L681" s="123">
        <f t="shared" si="11"/>
        <v>12.06</v>
      </c>
      <c r="M681" s="122"/>
    </row>
    <row r="682" spans="1:13">
      <c r="A682" s="118" t="s">
        <v>22</v>
      </c>
      <c r="B682" s="118" t="s">
        <v>161</v>
      </c>
      <c r="C682" s="118" t="s">
        <v>162</v>
      </c>
      <c r="D682" s="118" t="s">
        <v>1660</v>
      </c>
      <c r="E682" s="118" t="s">
        <v>35</v>
      </c>
      <c r="F682" s="118" t="s">
        <v>61</v>
      </c>
      <c r="G682" s="118" t="s">
        <v>62</v>
      </c>
      <c r="H682" s="118">
        <v>1</v>
      </c>
      <c r="I682" s="118">
        <v>16.46</v>
      </c>
      <c r="J682" s="118">
        <v>0</v>
      </c>
      <c r="K682" s="118">
        <v>16.46</v>
      </c>
      <c r="L682" s="123">
        <f t="shared" si="11"/>
        <v>16.46</v>
      </c>
      <c r="M682" s="122"/>
    </row>
    <row r="683" spans="1:13">
      <c r="A683" s="118" t="s">
        <v>22</v>
      </c>
      <c r="B683" s="118" t="s">
        <v>161</v>
      </c>
      <c r="C683" s="118" t="s">
        <v>162</v>
      </c>
      <c r="D683" s="118" t="s">
        <v>1660</v>
      </c>
      <c r="E683" s="118" t="s">
        <v>35</v>
      </c>
      <c r="F683" s="118" t="s">
        <v>63</v>
      </c>
      <c r="G683" s="118" t="s">
        <v>64</v>
      </c>
      <c r="H683" s="118">
        <v>1</v>
      </c>
      <c r="I683" s="118">
        <v>16.32</v>
      </c>
      <c r="J683" s="118">
        <v>0</v>
      </c>
      <c r="K683" s="118">
        <v>16.32</v>
      </c>
      <c r="L683" s="123">
        <f t="shared" si="11"/>
        <v>16.32</v>
      </c>
      <c r="M683" s="122"/>
    </row>
    <row r="684" spans="1:13">
      <c r="A684" s="118" t="s">
        <v>22</v>
      </c>
      <c r="B684" s="118" t="s">
        <v>161</v>
      </c>
      <c r="C684" s="118" t="s">
        <v>162</v>
      </c>
      <c r="D684" s="118" t="s">
        <v>1660</v>
      </c>
      <c r="E684" s="118" t="s">
        <v>35</v>
      </c>
      <c r="F684" s="118" t="s">
        <v>67</v>
      </c>
      <c r="G684" s="118" t="s">
        <v>739</v>
      </c>
      <c r="H684" s="118">
        <v>1</v>
      </c>
      <c r="I684" s="118">
        <v>11.34</v>
      </c>
      <c r="J684" s="118">
        <v>0</v>
      </c>
      <c r="K684" s="118">
        <v>11.34</v>
      </c>
      <c r="L684" s="123">
        <f t="shared" si="11"/>
        <v>11.34</v>
      </c>
      <c r="M684" s="122"/>
    </row>
    <row r="685" spans="1:13">
      <c r="A685" s="118" t="s">
        <v>22</v>
      </c>
      <c r="B685" s="118" t="s">
        <v>161</v>
      </c>
      <c r="C685" s="118" t="s">
        <v>162</v>
      </c>
      <c r="D685" s="118" t="s">
        <v>1660</v>
      </c>
      <c r="E685" s="118" t="s">
        <v>35</v>
      </c>
      <c r="F685" s="118" t="s">
        <v>389</v>
      </c>
      <c r="G685" s="118" t="s">
        <v>741</v>
      </c>
      <c r="H685" s="118">
        <v>3</v>
      </c>
      <c r="I685" s="118">
        <v>37.08</v>
      </c>
      <c r="J685" s="118">
        <v>0</v>
      </c>
      <c r="K685" s="118">
        <v>37.08</v>
      </c>
      <c r="L685" s="123">
        <f t="shared" si="11"/>
        <v>37.08</v>
      </c>
      <c r="M685" s="122"/>
    </row>
    <row r="686" spans="1:13">
      <c r="A686" s="118" t="s">
        <v>22</v>
      </c>
      <c r="B686" s="118" t="s">
        <v>161</v>
      </c>
      <c r="C686" s="118" t="s">
        <v>162</v>
      </c>
      <c r="D686" s="118" t="s">
        <v>1660</v>
      </c>
      <c r="E686" s="118" t="s">
        <v>35</v>
      </c>
      <c r="F686" s="118" t="s">
        <v>404</v>
      </c>
      <c r="G686" s="118" t="s">
        <v>405</v>
      </c>
      <c r="H686" s="118">
        <v>1</v>
      </c>
      <c r="I686" s="118">
        <v>6.45</v>
      </c>
      <c r="J686" s="118">
        <v>0</v>
      </c>
      <c r="K686" s="118">
        <v>6.45</v>
      </c>
      <c r="L686" s="123">
        <f t="shared" si="11"/>
        <v>6.45</v>
      </c>
      <c r="M686" s="122"/>
    </row>
    <row r="687" spans="1:13">
      <c r="A687" s="118" t="s">
        <v>22</v>
      </c>
      <c r="B687" s="118" t="s">
        <v>161</v>
      </c>
      <c r="C687" s="118" t="s">
        <v>162</v>
      </c>
      <c r="D687" s="118" t="s">
        <v>1660</v>
      </c>
      <c r="E687" s="118" t="s">
        <v>35</v>
      </c>
      <c r="F687" s="118" t="s">
        <v>127</v>
      </c>
      <c r="G687" s="118" t="s">
        <v>128</v>
      </c>
      <c r="H687" s="118">
        <v>1</v>
      </c>
      <c r="I687" s="118">
        <v>10.61</v>
      </c>
      <c r="J687" s="118">
        <v>0</v>
      </c>
      <c r="K687" s="118">
        <v>10.61</v>
      </c>
      <c r="L687" s="123">
        <f t="shared" si="11"/>
        <v>10.61</v>
      </c>
      <c r="M687" s="122"/>
    </row>
    <row r="688" spans="1:13">
      <c r="A688" s="118" t="s">
        <v>22</v>
      </c>
      <c r="B688" s="118" t="s">
        <v>161</v>
      </c>
      <c r="C688" s="118" t="s">
        <v>162</v>
      </c>
      <c r="D688" s="118" t="s">
        <v>1660</v>
      </c>
      <c r="E688" s="118" t="s">
        <v>35</v>
      </c>
      <c r="F688" s="118" t="s">
        <v>989</v>
      </c>
      <c r="G688" s="118" t="s">
        <v>990</v>
      </c>
      <c r="H688" s="118">
        <v>2</v>
      </c>
      <c r="I688" s="118">
        <v>31.36</v>
      </c>
      <c r="J688" s="118">
        <v>0</v>
      </c>
      <c r="K688" s="118">
        <v>31.36</v>
      </c>
      <c r="L688" s="123">
        <f t="shared" si="11"/>
        <v>31.36</v>
      </c>
      <c r="M688" s="122"/>
    </row>
    <row r="689" spans="1:13">
      <c r="A689" s="118" t="s">
        <v>22</v>
      </c>
      <c r="B689" s="118" t="s">
        <v>161</v>
      </c>
      <c r="C689" s="118" t="s">
        <v>162</v>
      </c>
      <c r="D689" s="118" t="s">
        <v>1476</v>
      </c>
      <c r="E689" s="118" t="s">
        <v>35</v>
      </c>
      <c r="F689" s="118" t="s">
        <v>2011</v>
      </c>
      <c r="G689" s="118" t="s">
        <v>2012</v>
      </c>
      <c r="H689" s="118">
        <v>1</v>
      </c>
      <c r="I689" s="118">
        <v>4.67</v>
      </c>
      <c r="J689" s="118">
        <v>0</v>
      </c>
      <c r="K689" s="118">
        <v>4.67</v>
      </c>
      <c r="L689" s="123">
        <f t="shared" si="11"/>
        <v>4.67</v>
      </c>
      <c r="M689" s="122"/>
    </row>
    <row r="690" spans="1:13">
      <c r="A690" s="118" t="s">
        <v>22</v>
      </c>
      <c r="B690" s="118" t="s">
        <v>161</v>
      </c>
      <c r="C690" s="118" t="s">
        <v>162</v>
      </c>
      <c r="D690" s="118" t="s">
        <v>1476</v>
      </c>
      <c r="E690" s="118" t="s">
        <v>35</v>
      </c>
      <c r="F690" s="118" t="s">
        <v>2013</v>
      </c>
      <c r="G690" s="118" t="s">
        <v>2014</v>
      </c>
      <c r="H690" s="118">
        <v>1</v>
      </c>
      <c r="I690" s="118">
        <v>76.13</v>
      </c>
      <c r="J690" s="118">
        <v>0</v>
      </c>
      <c r="K690" s="118">
        <v>76.13</v>
      </c>
      <c r="L690" s="123">
        <f t="shared" si="11"/>
        <v>76.13</v>
      </c>
      <c r="M690" s="122"/>
    </row>
    <row r="691" spans="1:13">
      <c r="A691" s="118" t="s">
        <v>22</v>
      </c>
      <c r="B691" s="118" t="s">
        <v>161</v>
      </c>
      <c r="C691" s="118" t="s">
        <v>162</v>
      </c>
      <c r="D691" s="118" t="s">
        <v>1476</v>
      </c>
      <c r="E691" s="118" t="s">
        <v>35</v>
      </c>
      <c r="F691" s="118" t="s">
        <v>104</v>
      </c>
      <c r="G691" s="118" t="s">
        <v>1257</v>
      </c>
      <c r="H691" s="118">
        <v>1</v>
      </c>
      <c r="I691" s="118">
        <v>4.6100000000000003</v>
      </c>
      <c r="J691" s="118">
        <v>0</v>
      </c>
      <c r="K691" s="118">
        <v>4.6100000000000003</v>
      </c>
      <c r="L691" s="123">
        <f t="shared" si="11"/>
        <v>4.6100000000000003</v>
      </c>
      <c r="M691" s="122"/>
    </row>
    <row r="692" spans="1:13">
      <c r="A692" s="118" t="s">
        <v>22</v>
      </c>
      <c r="B692" s="118" t="s">
        <v>161</v>
      </c>
      <c r="C692" s="118" t="s">
        <v>162</v>
      </c>
      <c r="D692" s="118" t="s">
        <v>1476</v>
      </c>
      <c r="E692" s="118" t="s">
        <v>35</v>
      </c>
      <c r="F692" s="118" t="s">
        <v>943</v>
      </c>
      <c r="G692" s="118" t="s">
        <v>944</v>
      </c>
      <c r="H692" s="118">
        <v>5</v>
      </c>
      <c r="I692" s="118">
        <v>346.95</v>
      </c>
      <c r="J692" s="118">
        <v>0</v>
      </c>
      <c r="K692" s="118">
        <v>346.95</v>
      </c>
      <c r="L692" s="123">
        <f t="shared" si="11"/>
        <v>346.95</v>
      </c>
      <c r="M692" s="122"/>
    </row>
    <row r="693" spans="1:13">
      <c r="A693" s="118" t="s">
        <v>22</v>
      </c>
      <c r="B693" s="118" t="s">
        <v>161</v>
      </c>
      <c r="C693" s="118" t="s">
        <v>162</v>
      </c>
      <c r="D693" s="118" t="s">
        <v>1476</v>
      </c>
      <c r="E693" s="118" t="s">
        <v>35</v>
      </c>
      <c r="F693" s="118" t="s">
        <v>1641</v>
      </c>
      <c r="G693" s="118" t="s">
        <v>1642</v>
      </c>
      <c r="H693" s="118">
        <v>2</v>
      </c>
      <c r="I693" s="118">
        <v>172.54</v>
      </c>
      <c r="J693" s="118">
        <v>0</v>
      </c>
      <c r="K693" s="118">
        <v>172.54</v>
      </c>
      <c r="L693" s="123">
        <f t="shared" si="11"/>
        <v>172.54</v>
      </c>
      <c r="M693" s="122"/>
    </row>
    <row r="694" spans="1:13">
      <c r="A694" s="118" t="s">
        <v>22</v>
      </c>
      <c r="B694" s="118" t="s">
        <v>161</v>
      </c>
      <c r="C694" s="118" t="s">
        <v>162</v>
      </c>
      <c r="D694" s="118" t="s">
        <v>1476</v>
      </c>
      <c r="E694" s="118" t="s">
        <v>35</v>
      </c>
      <c r="F694" s="118" t="s">
        <v>601</v>
      </c>
      <c r="G694" s="118" t="s">
        <v>602</v>
      </c>
      <c r="H694" s="118">
        <v>3</v>
      </c>
      <c r="I694" s="118">
        <v>258.81</v>
      </c>
      <c r="J694" s="118">
        <v>0</v>
      </c>
      <c r="K694" s="118">
        <v>258.81</v>
      </c>
      <c r="L694" s="123">
        <f t="shared" si="11"/>
        <v>258.81</v>
      </c>
      <c r="M694" s="122"/>
    </row>
    <row r="695" spans="1:13">
      <c r="A695" s="118" t="s">
        <v>22</v>
      </c>
      <c r="B695" s="118" t="s">
        <v>161</v>
      </c>
      <c r="C695" s="118" t="s">
        <v>162</v>
      </c>
      <c r="D695" s="118" t="s">
        <v>1476</v>
      </c>
      <c r="E695" s="118" t="s">
        <v>35</v>
      </c>
      <c r="F695" s="118" t="s">
        <v>540</v>
      </c>
      <c r="G695" s="118" t="s">
        <v>541</v>
      </c>
      <c r="H695" s="118">
        <v>11</v>
      </c>
      <c r="I695" s="118">
        <v>273.79000000000002</v>
      </c>
      <c r="J695" s="118">
        <v>77</v>
      </c>
      <c r="K695" s="118">
        <v>350.79</v>
      </c>
      <c r="L695" s="123">
        <f t="shared" si="11"/>
        <v>350.79</v>
      </c>
      <c r="M695" s="122"/>
    </row>
    <row r="696" spans="1:13">
      <c r="A696" s="118" t="s">
        <v>22</v>
      </c>
      <c r="B696" s="118" t="s">
        <v>161</v>
      </c>
      <c r="C696" s="118" t="s">
        <v>162</v>
      </c>
      <c r="D696" s="118" t="s">
        <v>1660</v>
      </c>
      <c r="E696" s="118" t="s">
        <v>35</v>
      </c>
      <c r="F696" s="118" t="s">
        <v>108</v>
      </c>
      <c r="G696" s="118" t="s">
        <v>109</v>
      </c>
      <c r="H696" s="118">
        <v>1</v>
      </c>
      <c r="I696" s="118">
        <v>10.79</v>
      </c>
      <c r="J696" s="118">
        <v>0</v>
      </c>
      <c r="K696" s="118">
        <v>10.79</v>
      </c>
      <c r="L696" s="123">
        <f t="shared" si="11"/>
        <v>10.79</v>
      </c>
      <c r="M696" s="122"/>
    </row>
    <row r="697" spans="1:13">
      <c r="A697" s="118" t="s">
        <v>22</v>
      </c>
      <c r="B697" s="118" t="s">
        <v>161</v>
      </c>
      <c r="C697" s="118" t="s">
        <v>162</v>
      </c>
      <c r="D697" s="118" t="s">
        <v>1660</v>
      </c>
      <c r="E697" s="118" t="s">
        <v>35</v>
      </c>
      <c r="F697" s="118" t="s">
        <v>144</v>
      </c>
      <c r="G697" s="118" t="s">
        <v>145</v>
      </c>
      <c r="H697" s="118">
        <v>3</v>
      </c>
      <c r="I697" s="118">
        <v>156.06</v>
      </c>
      <c r="J697" s="118">
        <v>12</v>
      </c>
      <c r="K697" s="118">
        <v>168.06</v>
      </c>
      <c r="L697" s="123">
        <f t="shared" si="11"/>
        <v>168.06</v>
      </c>
      <c r="M697" s="122"/>
    </row>
    <row r="698" spans="1:13">
      <c r="A698" s="118" t="s">
        <v>22</v>
      </c>
      <c r="B698" s="118" t="s">
        <v>161</v>
      </c>
      <c r="C698" s="118" t="s">
        <v>162</v>
      </c>
      <c r="D698" s="118" t="s">
        <v>1660</v>
      </c>
      <c r="E698" s="118" t="s">
        <v>35</v>
      </c>
      <c r="F698" s="118" t="s">
        <v>135</v>
      </c>
      <c r="G698" s="118" t="s">
        <v>136</v>
      </c>
      <c r="H698" s="118">
        <v>3</v>
      </c>
      <c r="I698" s="118">
        <v>24.3</v>
      </c>
      <c r="J698" s="118">
        <v>0</v>
      </c>
      <c r="K698" s="118">
        <v>24.3</v>
      </c>
      <c r="L698" s="123">
        <f t="shared" si="11"/>
        <v>24.3</v>
      </c>
      <c r="M698" s="122"/>
    </row>
    <row r="699" spans="1:13">
      <c r="A699" s="118" t="s">
        <v>22</v>
      </c>
      <c r="B699" s="118" t="s">
        <v>161</v>
      </c>
      <c r="C699" s="118" t="s">
        <v>162</v>
      </c>
      <c r="D699" s="118" t="s">
        <v>1660</v>
      </c>
      <c r="E699" s="118" t="s">
        <v>35</v>
      </c>
      <c r="F699" s="118" t="s">
        <v>137</v>
      </c>
      <c r="G699" s="118" t="s">
        <v>138</v>
      </c>
      <c r="H699" s="118">
        <v>3</v>
      </c>
      <c r="I699" s="118">
        <v>16.86</v>
      </c>
      <c r="J699" s="118">
        <v>0</v>
      </c>
      <c r="K699" s="118">
        <v>16.86</v>
      </c>
      <c r="L699" s="123">
        <f t="shared" si="11"/>
        <v>16.86</v>
      </c>
      <c r="M699" s="122"/>
    </row>
    <row r="700" spans="1:13">
      <c r="A700" s="118" t="s">
        <v>22</v>
      </c>
      <c r="B700" s="118" t="s">
        <v>161</v>
      </c>
      <c r="C700" s="118" t="s">
        <v>162</v>
      </c>
      <c r="D700" s="118" t="s">
        <v>1660</v>
      </c>
      <c r="E700" s="118" t="s">
        <v>35</v>
      </c>
      <c r="F700" s="118" t="s">
        <v>2015</v>
      </c>
      <c r="G700" s="118" t="s">
        <v>2016</v>
      </c>
      <c r="H700" s="118">
        <v>1</v>
      </c>
      <c r="I700" s="118">
        <v>227.72</v>
      </c>
      <c r="J700" s="118">
        <v>4</v>
      </c>
      <c r="K700" s="118">
        <v>231.72</v>
      </c>
      <c r="L700" s="123">
        <f t="shared" si="11"/>
        <v>231.72</v>
      </c>
      <c r="M700" s="122"/>
    </row>
    <row r="701" spans="1:13">
      <c r="A701" s="118" t="s">
        <v>22</v>
      </c>
      <c r="B701" s="118" t="s">
        <v>161</v>
      </c>
      <c r="C701" s="118" t="s">
        <v>162</v>
      </c>
      <c r="D701" s="118" t="s">
        <v>1660</v>
      </c>
      <c r="E701" s="118" t="s">
        <v>35</v>
      </c>
      <c r="F701" s="118" t="s">
        <v>2017</v>
      </c>
      <c r="G701" s="118" t="s">
        <v>2018</v>
      </c>
      <c r="H701" s="118">
        <v>1</v>
      </c>
      <c r="I701" s="118">
        <v>232.93</v>
      </c>
      <c r="J701" s="118">
        <v>4</v>
      </c>
      <c r="K701" s="118">
        <v>236.93</v>
      </c>
      <c r="L701" s="123">
        <f t="shared" si="11"/>
        <v>236.93</v>
      </c>
      <c r="M701" s="122"/>
    </row>
    <row r="702" spans="1:13">
      <c r="A702" s="118" t="s">
        <v>22</v>
      </c>
      <c r="B702" s="118" t="s">
        <v>161</v>
      </c>
      <c r="C702" s="118" t="s">
        <v>162</v>
      </c>
      <c r="D702" s="118" t="s">
        <v>1660</v>
      </c>
      <c r="E702" s="118" t="s">
        <v>35</v>
      </c>
      <c r="F702" s="118" t="s">
        <v>2019</v>
      </c>
      <c r="G702" s="118" t="s">
        <v>2020</v>
      </c>
      <c r="H702" s="118">
        <v>1</v>
      </c>
      <c r="I702" s="118">
        <v>210.22</v>
      </c>
      <c r="J702" s="118">
        <v>4</v>
      </c>
      <c r="K702" s="118">
        <v>214.22</v>
      </c>
      <c r="L702" s="123">
        <f t="shared" si="11"/>
        <v>214.22</v>
      </c>
      <c r="M702" s="122"/>
    </row>
    <row r="703" spans="1:13">
      <c r="A703" s="118" t="s">
        <v>22</v>
      </c>
      <c r="B703" s="118" t="s">
        <v>161</v>
      </c>
      <c r="C703" s="118" t="s">
        <v>162</v>
      </c>
      <c r="D703" s="118" t="s">
        <v>1660</v>
      </c>
      <c r="E703" s="118" t="s">
        <v>35</v>
      </c>
      <c r="F703" s="118" t="s">
        <v>2021</v>
      </c>
      <c r="G703" s="118" t="s">
        <v>2022</v>
      </c>
      <c r="H703" s="118">
        <v>1</v>
      </c>
      <c r="I703" s="118">
        <v>136.33000000000001</v>
      </c>
      <c r="J703" s="118">
        <v>4</v>
      </c>
      <c r="K703" s="118">
        <v>140.33000000000001</v>
      </c>
      <c r="L703" s="123">
        <f t="shared" si="11"/>
        <v>140.33000000000001</v>
      </c>
      <c r="M703" s="122"/>
    </row>
    <row r="704" spans="1:13">
      <c r="A704" s="118" t="s">
        <v>22</v>
      </c>
      <c r="B704" s="118" t="s">
        <v>161</v>
      </c>
      <c r="C704" s="118" t="s">
        <v>162</v>
      </c>
      <c r="D704" s="118" t="s">
        <v>1660</v>
      </c>
      <c r="E704" s="118" t="s">
        <v>35</v>
      </c>
      <c r="F704" s="118" t="s">
        <v>104</v>
      </c>
      <c r="G704" s="118" t="s">
        <v>1257</v>
      </c>
      <c r="H704" s="118">
        <v>1</v>
      </c>
      <c r="I704" s="118">
        <v>4.6100000000000003</v>
      </c>
      <c r="J704" s="118">
        <v>0</v>
      </c>
      <c r="K704" s="118">
        <v>4.6100000000000003</v>
      </c>
      <c r="L704" s="123">
        <f t="shared" si="11"/>
        <v>4.6100000000000003</v>
      </c>
      <c r="M704" s="122"/>
    </row>
    <row r="705" spans="1:13">
      <c r="A705" s="118" t="s">
        <v>22</v>
      </c>
      <c r="B705" s="118" t="s">
        <v>161</v>
      </c>
      <c r="C705" s="118" t="s">
        <v>162</v>
      </c>
      <c r="D705" s="118" t="s">
        <v>1660</v>
      </c>
      <c r="E705" s="118" t="s">
        <v>35</v>
      </c>
      <c r="F705" s="118" t="s">
        <v>943</v>
      </c>
      <c r="G705" s="118" t="s">
        <v>944</v>
      </c>
      <c r="H705" s="118">
        <v>1</v>
      </c>
      <c r="I705" s="118">
        <v>69.39</v>
      </c>
      <c r="J705" s="118">
        <v>0</v>
      </c>
      <c r="K705" s="118">
        <v>69.39</v>
      </c>
      <c r="L705" s="123">
        <f t="shared" si="11"/>
        <v>69.39</v>
      </c>
      <c r="M705" s="122"/>
    </row>
    <row r="706" spans="1:13">
      <c r="A706" s="118" t="s">
        <v>22</v>
      </c>
      <c r="B706" s="118" t="s">
        <v>161</v>
      </c>
      <c r="C706" s="118" t="s">
        <v>162</v>
      </c>
      <c r="D706" s="118" t="s">
        <v>1660</v>
      </c>
      <c r="E706" s="118" t="s">
        <v>35</v>
      </c>
      <c r="F706" s="118" t="s">
        <v>1641</v>
      </c>
      <c r="G706" s="118" t="s">
        <v>1642</v>
      </c>
      <c r="H706" s="118">
        <v>2</v>
      </c>
      <c r="I706" s="118">
        <v>172.54</v>
      </c>
      <c r="J706" s="118">
        <v>0</v>
      </c>
      <c r="K706" s="118">
        <v>172.54</v>
      </c>
      <c r="L706" s="123">
        <f t="shared" si="11"/>
        <v>172.54</v>
      </c>
      <c r="M706" s="122"/>
    </row>
    <row r="707" spans="1:13">
      <c r="A707" s="118" t="s">
        <v>22</v>
      </c>
      <c r="B707" s="118" t="s">
        <v>161</v>
      </c>
      <c r="C707" s="118" t="s">
        <v>162</v>
      </c>
      <c r="D707" s="118" t="s">
        <v>1660</v>
      </c>
      <c r="E707" s="118" t="s">
        <v>35</v>
      </c>
      <c r="F707" s="118" t="s">
        <v>601</v>
      </c>
      <c r="G707" s="118" t="s">
        <v>602</v>
      </c>
      <c r="H707" s="118">
        <v>1</v>
      </c>
      <c r="I707" s="118">
        <v>86.27</v>
      </c>
      <c r="J707" s="118">
        <v>0</v>
      </c>
      <c r="K707" s="118">
        <v>86.27</v>
      </c>
      <c r="L707" s="123">
        <f t="shared" si="11"/>
        <v>86.27</v>
      </c>
      <c r="M707" s="122"/>
    </row>
    <row r="708" spans="1:13">
      <c r="A708" s="118" t="s">
        <v>22</v>
      </c>
      <c r="B708" s="118" t="s">
        <v>161</v>
      </c>
      <c r="C708" s="118" t="s">
        <v>162</v>
      </c>
      <c r="D708" s="118" t="s">
        <v>1660</v>
      </c>
      <c r="E708" s="118" t="s">
        <v>35</v>
      </c>
      <c r="F708" s="118" t="s">
        <v>121</v>
      </c>
      <c r="G708" s="118" t="s">
        <v>122</v>
      </c>
      <c r="H708" s="118">
        <v>6</v>
      </c>
      <c r="I708" s="118">
        <v>149.34</v>
      </c>
      <c r="J708" s="118">
        <v>42</v>
      </c>
      <c r="K708" s="118">
        <v>191.34</v>
      </c>
      <c r="L708" s="123">
        <f t="shared" si="11"/>
        <v>191.34</v>
      </c>
      <c r="M708" s="122"/>
    </row>
    <row r="709" spans="1:13">
      <c r="A709" s="118" t="s">
        <v>22</v>
      </c>
      <c r="B709" s="118" t="s">
        <v>161</v>
      </c>
      <c r="C709" s="118" t="s">
        <v>162</v>
      </c>
      <c r="D709" s="118" t="s">
        <v>1660</v>
      </c>
      <c r="E709" s="118" t="s">
        <v>35</v>
      </c>
      <c r="F709" s="118" t="s">
        <v>540</v>
      </c>
      <c r="G709" s="118" t="s">
        <v>541</v>
      </c>
      <c r="H709" s="118">
        <v>5</v>
      </c>
      <c r="I709" s="118">
        <v>124.45</v>
      </c>
      <c r="J709" s="118">
        <v>35</v>
      </c>
      <c r="K709" s="118">
        <v>159.44999999999999</v>
      </c>
      <c r="L709" s="123">
        <f t="shared" ref="L709:L772" si="12">K709</f>
        <v>159.44999999999999</v>
      </c>
      <c r="M709" s="122"/>
    </row>
    <row r="710" spans="1:13">
      <c r="A710" s="118" t="s">
        <v>22</v>
      </c>
      <c r="B710" s="118" t="s">
        <v>161</v>
      </c>
      <c r="C710" s="118" t="s">
        <v>162</v>
      </c>
      <c r="D710" s="118" t="s">
        <v>1660</v>
      </c>
      <c r="E710" s="118" t="s">
        <v>35</v>
      </c>
      <c r="F710" s="118" t="s">
        <v>75</v>
      </c>
      <c r="G710" s="118" t="s">
        <v>76</v>
      </c>
      <c r="H710" s="118">
        <v>1</v>
      </c>
      <c r="I710" s="118">
        <v>13.72</v>
      </c>
      <c r="J710" s="118">
        <v>3</v>
      </c>
      <c r="K710" s="118">
        <v>16.72</v>
      </c>
      <c r="L710" s="123">
        <f t="shared" si="12"/>
        <v>16.72</v>
      </c>
      <c r="M710" s="122"/>
    </row>
    <row r="711" spans="1:13">
      <c r="A711" s="118" t="s">
        <v>22</v>
      </c>
      <c r="B711" s="118" t="s">
        <v>161</v>
      </c>
      <c r="C711" s="118" t="s">
        <v>162</v>
      </c>
      <c r="D711" s="118" t="s">
        <v>1660</v>
      </c>
      <c r="E711" s="118" t="s">
        <v>35</v>
      </c>
      <c r="F711" s="118" t="s">
        <v>45</v>
      </c>
      <c r="G711" s="118" t="s">
        <v>46</v>
      </c>
      <c r="H711" s="118">
        <v>5</v>
      </c>
      <c r="I711" s="118">
        <v>5.5</v>
      </c>
      <c r="J711" s="118">
        <v>0</v>
      </c>
      <c r="K711" s="118">
        <v>5.5</v>
      </c>
      <c r="L711" s="123">
        <f t="shared" si="12"/>
        <v>5.5</v>
      </c>
      <c r="M711" s="122"/>
    </row>
    <row r="712" spans="1:13">
      <c r="A712" s="118" t="s">
        <v>22</v>
      </c>
      <c r="B712" s="118" t="s">
        <v>161</v>
      </c>
      <c r="C712" s="118" t="s">
        <v>162</v>
      </c>
      <c r="D712" s="118" t="s">
        <v>1660</v>
      </c>
      <c r="E712" s="118" t="s">
        <v>35</v>
      </c>
      <c r="F712" s="118" t="s">
        <v>47</v>
      </c>
      <c r="G712" s="118" t="s">
        <v>48</v>
      </c>
      <c r="H712" s="118">
        <v>1</v>
      </c>
      <c r="I712" s="118">
        <v>17.440000000000001</v>
      </c>
      <c r="J712" s="118">
        <v>14</v>
      </c>
      <c r="K712" s="118">
        <v>31.44</v>
      </c>
      <c r="L712" s="123">
        <f t="shared" si="12"/>
        <v>31.44</v>
      </c>
      <c r="M712" s="122"/>
    </row>
    <row r="713" spans="1:13">
      <c r="A713" s="118" t="s">
        <v>22</v>
      </c>
      <c r="B713" s="118" t="s">
        <v>161</v>
      </c>
      <c r="C713" s="118" t="s">
        <v>162</v>
      </c>
      <c r="D713" s="118" t="s">
        <v>1660</v>
      </c>
      <c r="E713" s="118" t="s">
        <v>35</v>
      </c>
      <c r="F713" s="118" t="s">
        <v>148</v>
      </c>
      <c r="G713" s="118" t="s">
        <v>149</v>
      </c>
      <c r="H713" s="118">
        <v>1</v>
      </c>
      <c r="I713" s="118">
        <v>30.05</v>
      </c>
      <c r="J713" s="118">
        <v>14</v>
      </c>
      <c r="K713" s="118">
        <v>44.05</v>
      </c>
      <c r="L713" s="123">
        <f t="shared" si="12"/>
        <v>44.05</v>
      </c>
      <c r="M713" s="122"/>
    </row>
    <row r="714" spans="1:13">
      <c r="A714" s="118" t="s">
        <v>22</v>
      </c>
      <c r="B714" s="118" t="s">
        <v>161</v>
      </c>
      <c r="C714" s="118" t="s">
        <v>162</v>
      </c>
      <c r="D714" s="118" t="s">
        <v>1660</v>
      </c>
      <c r="E714" s="118" t="s">
        <v>35</v>
      </c>
      <c r="F714" s="118" t="s">
        <v>150</v>
      </c>
      <c r="G714" s="118" t="s">
        <v>151</v>
      </c>
      <c r="H714" s="118">
        <v>2</v>
      </c>
      <c r="I714" s="118">
        <v>59.46</v>
      </c>
      <c r="J714" s="118">
        <v>0</v>
      </c>
      <c r="K714" s="118">
        <v>59.46</v>
      </c>
      <c r="L714" s="123">
        <f t="shared" si="12"/>
        <v>59.46</v>
      </c>
      <c r="M714" s="122"/>
    </row>
    <row r="715" spans="1:13">
      <c r="A715" s="118" t="s">
        <v>22</v>
      </c>
      <c r="B715" s="118" t="s">
        <v>161</v>
      </c>
      <c r="C715" s="118" t="s">
        <v>162</v>
      </c>
      <c r="D715" s="118" t="s">
        <v>1660</v>
      </c>
      <c r="E715" s="118" t="s">
        <v>35</v>
      </c>
      <c r="F715" s="118" t="s">
        <v>51</v>
      </c>
      <c r="G715" s="118" t="s">
        <v>52</v>
      </c>
      <c r="H715" s="118">
        <v>2</v>
      </c>
      <c r="I715" s="118">
        <v>41.48</v>
      </c>
      <c r="J715" s="118">
        <v>0</v>
      </c>
      <c r="K715" s="118">
        <v>41.48</v>
      </c>
      <c r="L715" s="123">
        <f t="shared" si="12"/>
        <v>41.48</v>
      </c>
      <c r="M715" s="122"/>
    </row>
    <row r="716" spans="1:13">
      <c r="A716" s="118" t="s">
        <v>22</v>
      </c>
      <c r="B716" s="118" t="s">
        <v>161</v>
      </c>
      <c r="C716" s="118" t="s">
        <v>162</v>
      </c>
      <c r="D716" s="118" t="s">
        <v>1660</v>
      </c>
      <c r="E716" s="118" t="s">
        <v>35</v>
      </c>
      <c r="F716" s="118" t="s">
        <v>86</v>
      </c>
      <c r="G716" s="118" t="s">
        <v>87</v>
      </c>
      <c r="H716" s="118">
        <v>2</v>
      </c>
      <c r="I716" s="118">
        <v>20.46</v>
      </c>
      <c r="J716" s="118">
        <v>8</v>
      </c>
      <c r="K716" s="118">
        <v>28.46</v>
      </c>
      <c r="L716" s="123">
        <f t="shared" si="12"/>
        <v>28.46</v>
      </c>
      <c r="M716" s="122"/>
    </row>
    <row r="717" spans="1:13">
      <c r="A717" s="118" t="s">
        <v>22</v>
      </c>
      <c r="B717" s="118" t="s">
        <v>161</v>
      </c>
      <c r="C717" s="118" t="s">
        <v>162</v>
      </c>
      <c r="D717" s="118" t="s">
        <v>1660</v>
      </c>
      <c r="E717" s="118" t="s">
        <v>35</v>
      </c>
      <c r="F717" s="118" t="s">
        <v>88</v>
      </c>
      <c r="G717" s="118" t="s">
        <v>783</v>
      </c>
      <c r="H717" s="118">
        <v>2</v>
      </c>
      <c r="I717" s="118">
        <v>10.4</v>
      </c>
      <c r="J717" s="118">
        <v>0</v>
      </c>
      <c r="K717" s="118">
        <v>10.4</v>
      </c>
      <c r="L717" s="123">
        <f t="shared" si="12"/>
        <v>10.4</v>
      </c>
      <c r="M717" s="122"/>
    </row>
    <row r="718" spans="1:13">
      <c r="A718" s="118" t="s">
        <v>22</v>
      </c>
      <c r="B718" s="118" t="s">
        <v>161</v>
      </c>
      <c r="C718" s="118" t="s">
        <v>162</v>
      </c>
      <c r="D718" s="118" t="s">
        <v>1660</v>
      </c>
      <c r="E718" s="118" t="s">
        <v>35</v>
      </c>
      <c r="F718" s="118" t="s">
        <v>723</v>
      </c>
      <c r="G718" s="118" t="s">
        <v>724</v>
      </c>
      <c r="H718" s="118">
        <v>2</v>
      </c>
      <c r="I718" s="118">
        <v>29.08</v>
      </c>
      <c r="J718" s="118">
        <v>0</v>
      </c>
      <c r="K718" s="118">
        <v>29.08</v>
      </c>
      <c r="L718" s="123">
        <f t="shared" si="12"/>
        <v>29.08</v>
      </c>
      <c r="M718" s="122"/>
    </row>
    <row r="719" spans="1:13">
      <c r="A719" s="118" t="s">
        <v>22</v>
      </c>
      <c r="B719" s="118" t="s">
        <v>161</v>
      </c>
      <c r="C719" s="118" t="s">
        <v>162</v>
      </c>
      <c r="D719" s="118" t="s">
        <v>1660</v>
      </c>
      <c r="E719" s="118" t="s">
        <v>33</v>
      </c>
      <c r="F719" s="118" t="s">
        <v>34</v>
      </c>
      <c r="G719" s="118"/>
      <c r="H719" s="118">
        <v>1</v>
      </c>
      <c r="I719" s="118">
        <v>19.399999999999999</v>
      </c>
      <c r="J719" s="118">
        <v>4</v>
      </c>
      <c r="K719" s="118">
        <v>23.4</v>
      </c>
      <c r="L719" s="123">
        <f t="shared" si="12"/>
        <v>23.4</v>
      </c>
      <c r="M719" s="122"/>
    </row>
    <row r="720" spans="1:13">
      <c r="A720" s="118" t="s">
        <v>22</v>
      </c>
      <c r="B720" s="118" t="s">
        <v>161</v>
      </c>
      <c r="C720" s="118" t="s">
        <v>162</v>
      </c>
      <c r="D720" s="118" t="s">
        <v>1660</v>
      </c>
      <c r="E720" s="118" t="s">
        <v>35</v>
      </c>
      <c r="F720" s="118" t="s">
        <v>2023</v>
      </c>
      <c r="G720" s="118" t="s">
        <v>2024</v>
      </c>
      <c r="H720" s="118">
        <v>1</v>
      </c>
      <c r="I720" s="118">
        <v>24.21</v>
      </c>
      <c r="J720" s="118">
        <v>0</v>
      </c>
      <c r="K720" s="118">
        <v>24.21</v>
      </c>
      <c r="L720" s="123">
        <f t="shared" si="12"/>
        <v>24.21</v>
      </c>
      <c r="M720" s="122"/>
    </row>
    <row r="721" spans="1:13">
      <c r="A721" s="118" t="s">
        <v>22</v>
      </c>
      <c r="B721" s="118" t="s">
        <v>163</v>
      </c>
      <c r="C721" s="118" t="s">
        <v>868</v>
      </c>
      <c r="D721" s="118" t="s">
        <v>1660</v>
      </c>
      <c r="E721" s="118" t="s">
        <v>33</v>
      </c>
      <c r="F721" s="118" t="s">
        <v>34</v>
      </c>
      <c r="G721" s="118"/>
      <c r="H721" s="118">
        <v>78</v>
      </c>
      <c r="I721" s="118">
        <v>260.24</v>
      </c>
      <c r="J721" s="118">
        <v>316</v>
      </c>
      <c r="K721" s="118">
        <v>576.24</v>
      </c>
      <c r="L721" s="123">
        <f t="shared" si="12"/>
        <v>576.24</v>
      </c>
      <c r="M721" s="122"/>
    </row>
    <row r="722" spans="1:13">
      <c r="A722" s="118" t="s">
        <v>22</v>
      </c>
      <c r="B722" s="118" t="s">
        <v>163</v>
      </c>
      <c r="C722" s="118" t="s">
        <v>868</v>
      </c>
      <c r="D722" s="118" t="s">
        <v>1660</v>
      </c>
      <c r="E722" s="118" t="s">
        <v>35</v>
      </c>
      <c r="F722" s="118" t="s">
        <v>65</v>
      </c>
      <c r="G722" s="118" t="s">
        <v>66</v>
      </c>
      <c r="H722" s="118">
        <v>1</v>
      </c>
      <c r="I722" s="118">
        <v>15.5</v>
      </c>
      <c r="J722" s="118">
        <v>0</v>
      </c>
      <c r="K722" s="118">
        <v>15.5</v>
      </c>
      <c r="L722" s="123">
        <f t="shared" si="12"/>
        <v>15.5</v>
      </c>
      <c r="M722" s="122"/>
    </row>
    <row r="723" spans="1:13">
      <c r="A723" s="118" t="s">
        <v>22</v>
      </c>
      <c r="B723" s="118" t="s">
        <v>163</v>
      </c>
      <c r="C723" s="118" t="s">
        <v>868</v>
      </c>
      <c r="D723" s="118" t="s">
        <v>1660</v>
      </c>
      <c r="E723" s="118" t="s">
        <v>35</v>
      </c>
      <c r="F723" s="118" t="s">
        <v>2025</v>
      </c>
      <c r="G723" s="118" t="s">
        <v>2026</v>
      </c>
      <c r="H723" s="118">
        <v>1</v>
      </c>
      <c r="I723" s="118">
        <v>521.29999999999995</v>
      </c>
      <c r="J723" s="118">
        <v>0</v>
      </c>
      <c r="K723" s="118">
        <v>521.29999999999995</v>
      </c>
      <c r="L723" s="123">
        <f t="shared" si="12"/>
        <v>521.29999999999995</v>
      </c>
      <c r="M723" s="122"/>
    </row>
    <row r="724" spans="1:13">
      <c r="A724" s="118" t="s">
        <v>22</v>
      </c>
      <c r="B724" s="118" t="s">
        <v>163</v>
      </c>
      <c r="C724" s="118" t="s">
        <v>868</v>
      </c>
      <c r="D724" s="118" t="s">
        <v>1660</v>
      </c>
      <c r="E724" s="118" t="s">
        <v>35</v>
      </c>
      <c r="F724" s="118" t="s">
        <v>662</v>
      </c>
      <c r="G724" s="118" t="s">
        <v>663</v>
      </c>
      <c r="H724" s="118">
        <v>201</v>
      </c>
      <c r="I724" s="118">
        <v>207.03</v>
      </c>
      <c r="J724" s="118">
        <v>0</v>
      </c>
      <c r="K724" s="118">
        <v>207.03</v>
      </c>
      <c r="L724" s="123">
        <f t="shared" si="12"/>
        <v>207.03</v>
      </c>
      <c r="M724" s="122"/>
    </row>
    <row r="725" spans="1:13">
      <c r="A725" s="118" t="s">
        <v>22</v>
      </c>
      <c r="B725" s="118" t="s">
        <v>163</v>
      </c>
      <c r="C725" s="118" t="s">
        <v>868</v>
      </c>
      <c r="D725" s="118" t="s">
        <v>1660</v>
      </c>
      <c r="E725" s="118" t="s">
        <v>35</v>
      </c>
      <c r="F725" s="118" t="s">
        <v>599</v>
      </c>
      <c r="G725" s="118" t="s">
        <v>600</v>
      </c>
      <c r="H725" s="118">
        <v>11</v>
      </c>
      <c r="I725" s="118">
        <v>170.5</v>
      </c>
      <c r="J725" s="118">
        <v>0</v>
      </c>
      <c r="K725" s="118">
        <v>170.5</v>
      </c>
      <c r="L725" s="123">
        <f t="shared" si="12"/>
        <v>170.5</v>
      </c>
      <c r="M725" s="122"/>
    </row>
    <row r="726" spans="1:13">
      <c r="A726" s="118" t="s">
        <v>22</v>
      </c>
      <c r="B726" s="118" t="s">
        <v>164</v>
      </c>
      <c r="C726" s="118" t="s">
        <v>25</v>
      </c>
      <c r="D726" s="118" t="s">
        <v>1476</v>
      </c>
      <c r="E726" s="118" t="s">
        <v>33</v>
      </c>
      <c r="F726" s="118" t="s">
        <v>34</v>
      </c>
      <c r="G726" s="118"/>
      <c r="H726" s="118">
        <v>1</v>
      </c>
      <c r="I726" s="118">
        <v>14.74</v>
      </c>
      <c r="J726" s="118">
        <v>4</v>
      </c>
      <c r="K726" s="118">
        <v>18.739999999999998</v>
      </c>
      <c r="L726" s="123">
        <f t="shared" si="12"/>
        <v>18.739999999999998</v>
      </c>
      <c r="M726" s="122"/>
    </row>
    <row r="727" spans="1:13">
      <c r="A727" s="118" t="s">
        <v>22</v>
      </c>
      <c r="B727" s="118" t="s">
        <v>164</v>
      </c>
      <c r="C727" s="118" t="s">
        <v>25</v>
      </c>
      <c r="D727" s="118" t="s">
        <v>1660</v>
      </c>
      <c r="E727" s="118" t="s">
        <v>33</v>
      </c>
      <c r="F727" s="118" t="s">
        <v>34</v>
      </c>
      <c r="G727" s="118"/>
      <c r="H727" s="118">
        <v>11</v>
      </c>
      <c r="I727" s="118">
        <v>265.82</v>
      </c>
      <c r="J727" s="118">
        <v>16</v>
      </c>
      <c r="K727" s="118">
        <v>281.82</v>
      </c>
      <c r="L727" s="123">
        <f t="shared" si="12"/>
        <v>281.82</v>
      </c>
      <c r="M727" s="122"/>
    </row>
    <row r="728" spans="1:13">
      <c r="A728" s="118" t="s">
        <v>22</v>
      </c>
      <c r="B728" s="118" t="s">
        <v>164</v>
      </c>
      <c r="C728" s="118" t="s">
        <v>25</v>
      </c>
      <c r="D728" s="118" t="s">
        <v>1476</v>
      </c>
      <c r="E728" s="118" t="s">
        <v>35</v>
      </c>
      <c r="F728" s="118" t="s">
        <v>569</v>
      </c>
      <c r="G728" s="118" t="s">
        <v>570</v>
      </c>
      <c r="H728" s="118">
        <v>1</v>
      </c>
      <c r="I728" s="118">
        <v>3.7</v>
      </c>
      <c r="J728" s="118">
        <v>0</v>
      </c>
      <c r="K728" s="118">
        <v>3.7</v>
      </c>
      <c r="L728" s="123">
        <f t="shared" si="12"/>
        <v>3.7</v>
      </c>
      <c r="M728" s="122"/>
    </row>
    <row r="729" spans="1:13">
      <c r="A729" s="118" t="s">
        <v>22</v>
      </c>
      <c r="B729" s="118" t="s">
        <v>164</v>
      </c>
      <c r="C729" s="118" t="s">
        <v>25</v>
      </c>
      <c r="D729" s="118" t="s">
        <v>1476</v>
      </c>
      <c r="E729" s="118" t="s">
        <v>35</v>
      </c>
      <c r="F729" s="118" t="s">
        <v>36</v>
      </c>
      <c r="G729" s="118" t="s">
        <v>653</v>
      </c>
      <c r="H729" s="118">
        <v>1</v>
      </c>
      <c r="I729" s="118">
        <v>2.6</v>
      </c>
      <c r="J729" s="118">
        <v>0</v>
      </c>
      <c r="K729" s="118">
        <v>2.6</v>
      </c>
      <c r="L729" s="123">
        <f t="shared" si="12"/>
        <v>2.6</v>
      </c>
      <c r="M729" s="122"/>
    </row>
    <row r="730" spans="1:13">
      <c r="A730" s="118" t="s">
        <v>22</v>
      </c>
      <c r="B730" s="118" t="s">
        <v>164</v>
      </c>
      <c r="C730" s="118" t="s">
        <v>25</v>
      </c>
      <c r="D730" s="118" t="s">
        <v>1476</v>
      </c>
      <c r="E730" s="118" t="s">
        <v>35</v>
      </c>
      <c r="F730" s="118" t="s">
        <v>94</v>
      </c>
      <c r="G730" s="118" t="s">
        <v>654</v>
      </c>
      <c r="H730" s="118">
        <v>1</v>
      </c>
      <c r="I730" s="118">
        <v>2.6</v>
      </c>
      <c r="J730" s="118">
        <v>0</v>
      </c>
      <c r="K730" s="118">
        <v>2.6</v>
      </c>
      <c r="L730" s="123">
        <f t="shared" si="12"/>
        <v>2.6</v>
      </c>
      <c r="M730" s="122"/>
    </row>
    <row r="731" spans="1:13">
      <c r="A731" s="118" t="s">
        <v>22</v>
      </c>
      <c r="B731" s="118" t="s">
        <v>164</v>
      </c>
      <c r="C731" s="118" t="s">
        <v>25</v>
      </c>
      <c r="D731" s="118" t="s">
        <v>1476</v>
      </c>
      <c r="E731" s="118" t="s">
        <v>35</v>
      </c>
      <c r="F731" s="118" t="s">
        <v>37</v>
      </c>
      <c r="G731" s="118" t="s">
        <v>655</v>
      </c>
      <c r="H731" s="118">
        <v>1</v>
      </c>
      <c r="I731" s="118">
        <v>5.55</v>
      </c>
      <c r="J731" s="118">
        <v>0</v>
      </c>
      <c r="K731" s="118">
        <v>5.55</v>
      </c>
      <c r="L731" s="123">
        <f t="shared" si="12"/>
        <v>5.55</v>
      </c>
      <c r="M731" s="122"/>
    </row>
    <row r="732" spans="1:13">
      <c r="A732" s="118" t="s">
        <v>22</v>
      </c>
      <c r="B732" s="118" t="s">
        <v>164</v>
      </c>
      <c r="C732" s="118" t="s">
        <v>25</v>
      </c>
      <c r="D732" s="118" t="s">
        <v>1476</v>
      </c>
      <c r="E732" s="118" t="s">
        <v>35</v>
      </c>
      <c r="F732" s="118" t="s">
        <v>571</v>
      </c>
      <c r="G732" s="118" t="s">
        <v>572</v>
      </c>
      <c r="H732" s="118">
        <v>1</v>
      </c>
      <c r="I732" s="118">
        <v>4.6100000000000003</v>
      </c>
      <c r="J732" s="118">
        <v>0</v>
      </c>
      <c r="K732" s="118">
        <v>4.6100000000000003</v>
      </c>
      <c r="L732" s="123">
        <f t="shared" si="12"/>
        <v>4.6100000000000003</v>
      </c>
      <c r="M732" s="122"/>
    </row>
    <row r="733" spans="1:13">
      <c r="A733" s="118" t="s">
        <v>22</v>
      </c>
      <c r="B733" s="118" t="s">
        <v>164</v>
      </c>
      <c r="C733" s="118" t="s">
        <v>25</v>
      </c>
      <c r="D733" s="118" t="s">
        <v>1476</v>
      </c>
      <c r="E733" s="118" t="s">
        <v>35</v>
      </c>
      <c r="F733" s="118" t="s">
        <v>618</v>
      </c>
      <c r="G733" s="118" t="s">
        <v>619</v>
      </c>
      <c r="H733" s="118">
        <v>1</v>
      </c>
      <c r="I733" s="118">
        <v>3.07</v>
      </c>
      <c r="J733" s="118">
        <v>0</v>
      </c>
      <c r="K733" s="118">
        <v>3.07</v>
      </c>
      <c r="L733" s="123">
        <f t="shared" si="12"/>
        <v>3.07</v>
      </c>
      <c r="M733" s="122"/>
    </row>
    <row r="734" spans="1:13">
      <c r="A734" s="118" t="s">
        <v>22</v>
      </c>
      <c r="B734" s="118" t="s">
        <v>164</v>
      </c>
      <c r="C734" s="118" t="s">
        <v>25</v>
      </c>
      <c r="D734" s="118" t="s">
        <v>1476</v>
      </c>
      <c r="E734" s="118" t="s">
        <v>35</v>
      </c>
      <c r="F734" s="118" t="s">
        <v>941</v>
      </c>
      <c r="G734" s="118" t="s">
        <v>942</v>
      </c>
      <c r="H734" s="118">
        <v>1</v>
      </c>
      <c r="I734" s="118">
        <v>3.33</v>
      </c>
      <c r="J734" s="118">
        <v>0</v>
      </c>
      <c r="K734" s="118">
        <v>3.33</v>
      </c>
      <c r="L734" s="123">
        <f t="shared" si="12"/>
        <v>3.33</v>
      </c>
      <c r="M734" s="122"/>
    </row>
    <row r="735" spans="1:13">
      <c r="A735" s="118" t="s">
        <v>22</v>
      </c>
      <c r="B735" s="118" t="s">
        <v>164</v>
      </c>
      <c r="C735" s="118" t="s">
        <v>25</v>
      </c>
      <c r="D735" s="118" t="s">
        <v>1660</v>
      </c>
      <c r="E735" s="118" t="s">
        <v>35</v>
      </c>
      <c r="F735" s="118" t="s">
        <v>689</v>
      </c>
      <c r="G735" s="118" t="s">
        <v>690</v>
      </c>
      <c r="H735" s="118">
        <v>2</v>
      </c>
      <c r="I735" s="118">
        <v>21</v>
      </c>
      <c r="J735" s="118">
        <v>8</v>
      </c>
      <c r="K735" s="118">
        <v>29</v>
      </c>
      <c r="L735" s="123">
        <f t="shared" si="12"/>
        <v>29</v>
      </c>
      <c r="M735" s="122"/>
    </row>
    <row r="736" spans="1:13">
      <c r="A736" s="118" t="s">
        <v>22</v>
      </c>
      <c r="B736" s="118" t="s">
        <v>164</v>
      </c>
      <c r="C736" s="118" t="s">
        <v>25</v>
      </c>
      <c r="D736" s="118" t="s">
        <v>1660</v>
      </c>
      <c r="E736" s="118" t="s">
        <v>35</v>
      </c>
      <c r="F736" s="118" t="s">
        <v>74</v>
      </c>
      <c r="G736" s="118" t="s">
        <v>1155</v>
      </c>
      <c r="H736" s="118">
        <v>2</v>
      </c>
      <c r="I736" s="118">
        <v>6.36</v>
      </c>
      <c r="J736" s="118">
        <v>0</v>
      </c>
      <c r="K736" s="118">
        <v>6.36</v>
      </c>
      <c r="L736" s="123">
        <f t="shared" si="12"/>
        <v>6.36</v>
      </c>
      <c r="M736" s="122"/>
    </row>
    <row r="737" spans="1:13">
      <c r="A737" s="118" t="s">
        <v>22</v>
      </c>
      <c r="B737" s="118" t="s">
        <v>164</v>
      </c>
      <c r="C737" s="118" t="s">
        <v>25</v>
      </c>
      <c r="D737" s="118" t="s">
        <v>1660</v>
      </c>
      <c r="E737" s="118" t="s">
        <v>35</v>
      </c>
      <c r="F737" s="118" t="s">
        <v>623</v>
      </c>
      <c r="G737" s="118" t="s">
        <v>624</v>
      </c>
      <c r="H737" s="118">
        <v>3</v>
      </c>
      <c r="I737" s="118">
        <v>28.44</v>
      </c>
      <c r="J737" s="118">
        <v>0</v>
      </c>
      <c r="K737" s="118">
        <v>28.44</v>
      </c>
      <c r="L737" s="123">
        <f t="shared" si="12"/>
        <v>28.44</v>
      </c>
      <c r="M737" s="122"/>
    </row>
    <row r="738" spans="1:13">
      <c r="A738" s="118" t="s">
        <v>22</v>
      </c>
      <c r="B738" s="118" t="s">
        <v>164</v>
      </c>
      <c r="C738" s="118" t="s">
        <v>25</v>
      </c>
      <c r="D738" s="118" t="s">
        <v>1660</v>
      </c>
      <c r="E738" s="118" t="s">
        <v>35</v>
      </c>
      <c r="F738" s="118" t="s">
        <v>559</v>
      </c>
      <c r="G738" s="118" t="s">
        <v>560</v>
      </c>
      <c r="H738" s="118">
        <v>3</v>
      </c>
      <c r="I738" s="118">
        <v>18.54</v>
      </c>
      <c r="J738" s="118">
        <v>0</v>
      </c>
      <c r="K738" s="118">
        <v>18.54</v>
      </c>
      <c r="L738" s="123">
        <f t="shared" si="12"/>
        <v>18.54</v>
      </c>
      <c r="M738" s="122"/>
    </row>
    <row r="739" spans="1:13">
      <c r="A739" s="118" t="s">
        <v>22</v>
      </c>
      <c r="B739" s="118" t="s">
        <v>164</v>
      </c>
      <c r="C739" s="118" t="s">
        <v>25</v>
      </c>
      <c r="D739" s="118" t="s">
        <v>1660</v>
      </c>
      <c r="E739" s="118" t="s">
        <v>35</v>
      </c>
      <c r="F739" s="118" t="s">
        <v>561</v>
      </c>
      <c r="G739" s="118" t="s">
        <v>562</v>
      </c>
      <c r="H739" s="118">
        <v>2</v>
      </c>
      <c r="I739" s="118">
        <v>15.24</v>
      </c>
      <c r="J739" s="118">
        <v>0</v>
      </c>
      <c r="K739" s="118">
        <v>15.24</v>
      </c>
      <c r="L739" s="123">
        <f t="shared" si="12"/>
        <v>15.24</v>
      </c>
      <c r="M739" s="122"/>
    </row>
    <row r="740" spans="1:13">
      <c r="A740" s="118" t="s">
        <v>22</v>
      </c>
      <c r="B740" s="118" t="s">
        <v>164</v>
      </c>
      <c r="C740" s="118" t="s">
        <v>25</v>
      </c>
      <c r="D740" s="118" t="s">
        <v>1660</v>
      </c>
      <c r="E740" s="118" t="s">
        <v>35</v>
      </c>
      <c r="F740" s="118" t="s">
        <v>104</v>
      </c>
      <c r="G740" s="118" t="s">
        <v>1257</v>
      </c>
      <c r="H740" s="118">
        <v>2</v>
      </c>
      <c r="I740" s="118">
        <v>9.2200000000000006</v>
      </c>
      <c r="J740" s="118">
        <v>0</v>
      </c>
      <c r="K740" s="118">
        <v>9.2200000000000006</v>
      </c>
      <c r="L740" s="123">
        <f t="shared" si="12"/>
        <v>9.2200000000000006</v>
      </c>
      <c r="M740" s="122"/>
    </row>
    <row r="741" spans="1:13">
      <c r="A741" s="118" t="s">
        <v>22</v>
      </c>
      <c r="B741" s="118" t="s">
        <v>164</v>
      </c>
      <c r="C741" s="118" t="s">
        <v>25</v>
      </c>
      <c r="D741" s="118" t="s">
        <v>1660</v>
      </c>
      <c r="E741" s="118" t="s">
        <v>35</v>
      </c>
      <c r="F741" s="118" t="s">
        <v>105</v>
      </c>
      <c r="G741" s="118" t="s">
        <v>1259</v>
      </c>
      <c r="H741" s="118">
        <v>1</v>
      </c>
      <c r="I741" s="118">
        <v>19.02</v>
      </c>
      <c r="J741" s="118">
        <v>0</v>
      </c>
      <c r="K741" s="118">
        <v>19.02</v>
      </c>
      <c r="L741" s="123">
        <f t="shared" si="12"/>
        <v>19.02</v>
      </c>
      <c r="M741" s="122"/>
    </row>
    <row r="742" spans="1:13">
      <c r="A742" s="118" t="s">
        <v>22</v>
      </c>
      <c r="B742" s="118" t="s">
        <v>164</v>
      </c>
      <c r="C742" s="118" t="s">
        <v>25</v>
      </c>
      <c r="D742" s="118" t="s">
        <v>1476</v>
      </c>
      <c r="E742" s="118" t="s">
        <v>35</v>
      </c>
      <c r="F742" s="118" t="s">
        <v>540</v>
      </c>
      <c r="G742" s="118" t="s">
        <v>541</v>
      </c>
      <c r="H742" s="118">
        <v>5</v>
      </c>
      <c r="I742" s="118">
        <v>124.45</v>
      </c>
      <c r="J742" s="118">
        <v>35</v>
      </c>
      <c r="K742" s="118">
        <v>159.44999999999999</v>
      </c>
      <c r="L742" s="123">
        <f t="shared" si="12"/>
        <v>159.44999999999999</v>
      </c>
      <c r="M742" s="122"/>
    </row>
    <row r="743" spans="1:13">
      <c r="A743" s="118" t="s">
        <v>22</v>
      </c>
      <c r="B743" s="118" t="s">
        <v>164</v>
      </c>
      <c r="C743" s="118" t="s">
        <v>25</v>
      </c>
      <c r="D743" s="118" t="s">
        <v>1476</v>
      </c>
      <c r="E743" s="118" t="s">
        <v>35</v>
      </c>
      <c r="F743" s="118" t="s">
        <v>77</v>
      </c>
      <c r="G743" s="118" t="s">
        <v>782</v>
      </c>
      <c r="H743" s="118">
        <v>1</v>
      </c>
      <c r="I743" s="118">
        <v>23.15</v>
      </c>
      <c r="J743" s="118">
        <v>3</v>
      </c>
      <c r="K743" s="118">
        <v>26.15</v>
      </c>
      <c r="L743" s="123">
        <f t="shared" si="12"/>
        <v>26.15</v>
      </c>
      <c r="M743" s="122"/>
    </row>
    <row r="744" spans="1:13">
      <c r="A744" s="118" t="s">
        <v>22</v>
      </c>
      <c r="B744" s="118" t="s">
        <v>164</v>
      </c>
      <c r="C744" s="118" t="s">
        <v>25</v>
      </c>
      <c r="D744" s="118" t="s">
        <v>1476</v>
      </c>
      <c r="E744" s="118" t="s">
        <v>35</v>
      </c>
      <c r="F744" s="118" t="s">
        <v>45</v>
      </c>
      <c r="G744" s="118" t="s">
        <v>46</v>
      </c>
      <c r="H744" s="118">
        <v>3</v>
      </c>
      <c r="I744" s="118">
        <v>3.3</v>
      </c>
      <c r="J744" s="118">
        <v>0</v>
      </c>
      <c r="K744" s="118">
        <v>3.3</v>
      </c>
      <c r="L744" s="123">
        <f t="shared" si="12"/>
        <v>3.3</v>
      </c>
      <c r="M744" s="122"/>
    </row>
    <row r="745" spans="1:13">
      <c r="A745" s="118" t="s">
        <v>22</v>
      </c>
      <c r="B745" s="118" t="s">
        <v>164</v>
      </c>
      <c r="C745" s="118" t="s">
        <v>25</v>
      </c>
      <c r="D745" s="118" t="s">
        <v>1476</v>
      </c>
      <c r="E745" s="118" t="s">
        <v>35</v>
      </c>
      <c r="F745" s="118" t="s">
        <v>86</v>
      </c>
      <c r="G745" s="118" t="s">
        <v>87</v>
      </c>
      <c r="H745" s="118">
        <v>1</v>
      </c>
      <c r="I745" s="118">
        <v>10.23</v>
      </c>
      <c r="J745" s="118">
        <v>4</v>
      </c>
      <c r="K745" s="118">
        <v>14.23</v>
      </c>
      <c r="L745" s="123">
        <f t="shared" si="12"/>
        <v>14.23</v>
      </c>
      <c r="M745" s="122"/>
    </row>
    <row r="746" spans="1:13">
      <c r="A746" s="118" t="s">
        <v>22</v>
      </c>
      <c r="B746" s="118" t="s">
        <v>164</v>
      </c>
      <c r="C746" s="118" t="s">
        <v>25</v>
      </c>
      <c r="D746" s="118" t="s">
        <v>1476</v>
      </c>
      <c r="E746" s="118" t="s">
        <v>35</v>
      </c>
      <c r="F746" s="118" t="s">
        <v>589</v>
      </c>
      <c r="G746" s="118" t="s">
        <v>590</v>
      </c>
      <c r="H746" s="118">
        <v>1</v>
      </c>
      <c r="I746" s="118">
        <v>12.51</v>
      </c>
      <c r="J746" s="118">
        <v>4</v>
      </c>
      <c r="K746" s="118">
        <v>16.510000000000002</v>
      </c>
      <c r="L746" s="123">
        <f t="shared" si="12"/>
        <v>16.510000000000002</v>
      </c>
      <c r="M746" s="122"/>
    </row>
    <row r="747" spans="1:13">
      <c r="A747" s="118" t="s">
        <v>22</v>
      </c>
      <c r="B747" s="118" t="s">
        <v>164</v>
      </c>
      <c r="C747" s="118" t="s">
        <v>25</v>
      </c>
      <c r="D747" s="118" t="s">
        <v>1476</v>
      </c>
      <c r="E747" s="118" t="s">
        <v>35</v>
      </c>
      <c r="F747" s="118" t="s">
        <v>88</v>
      </c>
      <c r="G747" s="118" t="s">
        <v>783</v>
      </c>
      <c r="H747" s="118">
        <v>2</v>
      </c>
      <c r="I747" s="118">
        <v>10.4</v>
      </c>
      <c r="J747" s="118">
        <v>0</v>
      </c>
      <c r="K747" s="118">
        <v>10.4</v>
      </c>
      <c r="L747" s="123">
        <f t="shared" si="12"/>
        <v>10.4</v>
      </c>
      <c r="M747" s="122"/>
    </row>
    <row r="748" spans="1:13">
      <c r="A748" s="118" t="s">
        <v>22</v>
      </c>
      <c r="B748" s="118" t="s">
        <v>164</v>
      </c>
      <c r="C748" s="118" t="s">
        <v>25</v>
      </c>
      <c r="D748" s="118" t="s">
        <v>1660</v>
      </c>
      <c r="E748" s="118" t="s">
        <v>35</v>
      </c>
      <c r="F748" s="118" t="s">
        <v>119</v>
      </c>
      <c r="G748" s="118" t="s">
        <v>120</v>
      </c>
      <c r="H748" s="118">
        <v>1</v>
      </c>
      <c r="I748" s="118">
        <v>12.51</v>
      </c>
      <c r="J748" s="118">
        <v>0</v>
      </c>
      <c r="K748" s="118">
        <v>12.51</v>
      </c>
      <c r="L748" s="123">
        <f t="shared" si="12"/>
        <v>12.51</v>
      </c>
      <c r="M748" s="122"/>
    </row>
    <row r="749" spans="1:13">
      <c r="A749" s="118" t="s">
        <v>22</v>
      </c>
      <c r="B749" s="118" t="s">
        <v>164</v>
      </c>
      <c r="C749" s="118" t="s">
        <v>25</v>
      </c>
      <c r="D749" s="118" t="s">
        <v>1660</v>
      </c>
      <c r="E749" s="118" t="s">
        <v>35</v>
      </c>
      <c r="F749" s="118" t="s">
        <v>116</v>
      </c>
      <c r="G749" s="118" t="s">
        <v>786</v>
      </c>
      <c r="H749" s="118">
        <v>1</v>
      </c>
      <c r="I749" s="118">
        <v>3.06</v>
      </c>
      <c r="J749" s="118">
        <v>0</v>
      </c>
      <c r="K749" s="118">
        <v>3.06</v>
      </c>
      <c r="L749" s="123">
        <f t="shared" si="12"/>
        <v>3.06</v>
      </c>
      <c r="M749" s="122"/>
    </row>
    <row r="750" spans="1:13">
      <c r="A750" s="118" t="s">
        <v>22</v>
      </c>
      <c r="B750" s="118" t="s">
        <v>164</v>
      </c>
      <c r="C750" s="118" t="s">
        <v>25</v>
      </c>
      <c r="D750" s="118" t="s">
        <v>1660</v>
      </c>
      <c r="E750" s="118" t="s">
        <v>35</v>
      </c>
      <c r="F750" s="118" t="s">
        <v>1427</v>
      </c>
      <c r="G750" s="118" t="s">
        <v>1428</v>
      </c>
      <c r="H750" s="118">
        <v>7</v>
      </c>
      <c r="I750" s="118">
        <v>54.81</v>
      </c>
      <c r="J750" s="118">
        <v>0</v>
      </c>
      <c r="K750" s="118">
        <v>54.81</v>
      </c>
      <c r="L750" s="123">
        <f t="shared" si="12"/>
        <v>54.81</v>
      </c>
      <c r="M750" s="122"/>
    </row>
    <row r="751" spans="1:13">
      <c r="A751" s="118" t="s">
        <v>22</v>
      </c>
      <c r="B751" s="118" t="s">
        <v>164</v>
      </c>
      <c r="C751" s="118" t="s">
        <v>25</v>
      </c>
      <c r="D751" s="118" t="s">
        <v>1660</v>
      </c>
      <c r="E751" s="118" t="s">
        <v>35</v>
      </c>
      <c r="F751" s="118" t="s">
        <v>1429</v>
      </c>
      <c r="G751" s="118" t="s">
        <v>1430</v>
      </c>
      <c r="H751" s="118">
        <v>2</v>
      </c>
      <c r="I751" s="118">
        <v>15.66</v>
      </c>
      <c r="J751" s="118">
        <v>0</v>
      </c>
      <c r="K751" s="118">
        <v>15.66</v>
      </c>
      <c r="L751" s="123">
        <f t="shared" si="12"/>
        <v>15.66</v>
      </c>
      <c r="M751" s="122"/>
    </row>
    <row r="752" spans="1:13">
      <c r="A752" s="118" t="s">
        <v>22</v>
      </c>
      <c r="B752" s="118" t="s">
        <v>164</v>
      </c>
      <c r="C752" s="118" t="s">
        <v>25</v>
      </c>
      <c r="D752" s="118" t="s">
        <v>1660</v>
      </c>
      <c r="E752" s="118" t="s">
        <v>35</v>
      </c>
      <c r="F752" s="118" t="s">
        <v>599</v>
      </c>
      <c r="G752" s="118" t="s">
        <v>600</v>
      </c>
      <c r="H752" s="118">
        <v>2</v>
      </c>
      <c r="I752" s="118">
        <v>31</v>
      </c>
      <c r="J752" s="118">
        <v>0</v>
      </c>
      <c r="K752" s="118">
        <v>31</v>
      </c>
      <c r="L752" s="123">
        <f t="shared" si="12"/>
        <v>31</v>
      </c>
      <c r="M752" s="122"/>
    </row>
    <row r="753" spans="1:13">
      <c r="A753" s="118" t="s">
        <v>22</v>
      </c>
      <c r="B753" s="118" t="s">
        <v>165</v>
      </c>
      <c r="C753" s="118" t="s">
        <v>166</v>
      </c>
      <c r="D753" s="118" t="s">
        <v>1660</v>
      </c>
      <c r="E753" s="118" t="s">
        <v>35</v>
      </c>
      <c r="F753" s="118" t="s">
        <v>75</v>
      </c>
      <c r="G753" s="118" t="s">
        <v>76</v>
      </c>
      <c r="H753" s="118">
        <v>1</v>
      </c>
      <c r="I753" s="118">
        <v>13.72</v>
      </c>
      <c r="J753" s="118">
        <v>0</v>
      </c>
      <c r="K753" s="118">
        <v>13.72</v>
      </c>
      <c r="L753" s="123">
        <f t="shared" si="12"/>
        <v>13.72</v>
      </c>
      <c r="M753" s="122"/>
    </row>
    <row r="754" spans="1:13">
      <c r="A754" s="118" t="s">
        <v>22</v>
      </c>
      <c r="B754" s="118" t="s">
        <v>165</v>
      </c>
      <c r="C754" s="118" t="s">
        <v>166</v>
      </c>
      <c r="D754" s="118" t="s">
        <v>1660</v>
      </c>
      <c r="E754" s="118" t="s">
        <v>35</v>
      </c>
      <c r="F754" s="118" t="s">
        <v>77</v>
      </c>
      <c r="G754" s="118" t="s">
        <v>782</v>
      </c>
      <c r="H754" s="118">
        <v>1</v>
      </c>
      <c r="I754" s="118">
        <v>23.15</v>
      </c>
      <c r="J754" s="118">
        <v>0</v>
      </c>
      <c r="K754" s="118">
        <v>23.15</v>
      </c>
      <c r="L754" s="123">
        <f t="shared" si="12"/>
        <v>23.15</v>
      </c>
      <c r="M754" s="122"/>
    </row>
    <row r="755" spans="1:13">
      <c r="A755" s="118" t="s">
        <v>22</v>
      </c>
      <c r="B755" s="118" t="s">
        <v>165</v>
      </c>
      <c r="C755" s="118" t="s">
        <v>166</v>
      </c>
      <c r="D755" s="118" t="s">
        <v>1660</v>
      </c>
      <c r="E755" s="118" t="s">
        <v>35</v>
      </c>
      <c r="F755" s="118" t="s">
        <v>45</v>
      </c>
      <c r="G755" s="118" t="s">
        <v>46</v>
      </c>
      <c r="H755" s="118">
        <v>2</v>
      </c>
      <c r="I755" s="118">
        <v>2.2000000000000002</v>
      </c>
      <c r="J755" s="118">
        <v>0</v>
      </c>
      <c r="K755" s="118">
        <v>2.2000000000000002</v>
      </c>
      <c r="L755" s="123">
        <f t="shared" si="12"/>
        <v>2.2000000000000002</v>
      </c>
      <c r="M755" s="122"/>
    </row>
    <row r="756" spans="1:13">
      <c r="A756" s="118" t="s">
        <v>22</v>
      </c>
      <c r="B756" s="118" t="s">
        <v>165</v>
      </c>
      <c r="C756" s="118" t="s">
        <v>166</v>
      </c>
      <c r="D756" s="118" t="s">
        <v>1660</v>
      </c>
      <c r="E756" s="118" t="s">
        <v>35</v>
      </c>
      <c r="F756" s="118" t="s">
        <v>1427</v>
      </c>
      <c r="G756" s="118" t="s">
        <v>1428</v>
      </c>
      <c r="H756" s="118">
        <v>16</v>
      </c>
      <c r="I756" s="118">
        <v>125.28</v>
      </c>
      <c r="J756" s="118">
        <v>0</v>
      </c>
      <c r="K756" s="118">
        <v>125.28</v>
      </c>
      <c r="L756" s="123">
        <f t="shared" si="12"/>
        <v>125.28</v>
      </c>
      <c r="M756" s="122"/>
    </row>
    <row r="757" spans="1:13">
      <c r="A757" s="118" t="s">
        <v>22</v>
      </c>
      <c r="B757" s="118" t="s">
        <v>165</v>
      </c>
      <c r="C757" s="118" t="s">
        <v>166</v>
      </c>
      <c r="D757" s="118" t="s">
        <v>1660</v>
      </c>
      <c r="E757" s="118" t="s">
        <v>35</v>
      </c>
      <c r="F757" s="118" t="s">
        <v>1429</v>
      </c>
      <c r="G757" s="118" t="s">
        <v>1430</v>
      </c>
      <c r="H757" s="118">
        <v>4</v>
      </c>
      <c r="I757" s="118">
        <v>31.32</v>
      </c>
      <c r="J757" s="118">
        <v>0</v>
      </c>
      <c r="K757" s="118">
        <v>31.32</v>
      </c>
      <c r="L757" s="123">
        <f t="shared" si="12"/>
        <v>31.32</v>
      </c>
      <c r="M757" s="122"/>
    </row>
    <row r="758" spans="1:13">
      <c r="A758" s="118" t="s">
        <v>22</v>
      </c>
      <c r="B758" s="118" t="s">
        <v>167</v>
      </c>
      <c r="C758" s="118" t="s">
        <v>168</v>
      </c>
      <c r="D758" s="118" t="s">
        <v>1660</v>
      </c>
      <c r="E758" s="118" t="s">
        <v>33</v>
      </c>
      <c r="F758" s="118" t="s">
        <v>34</v>
      </c>
      <c r="G758" s="118"/>
      <c r="H758" s="118">
        <v>1</v>
      </c>
      <c r="I758" s="118">
        <v>14.74</v>
      </c>
      <c r="J758" s="118">
        <v>0</v>
      </c>
      <c r="K758" s="118">
        <v>14.74</v>
      </c>
      <c r="L758" s="123">
        <f t="shared" si="12"/>
        <v>14.74</v>
      </c>
      <c r="M758" s="122"/>
    </row>
    <row r="759" spans="1:13">
      <c r="A759" s="118" t="s">
        <v>22</v>
      </c>
      <c r="B759" s="118" t="s">
        <v>167</v>
      </c>
      <c r="C759" s="118" t="s">
        <v>168</v>
      </c>
      <c r="D759" s="118" t="s">
        <v>1660</v>
      </c>
      <c r="E759" s="118" t="s">
        <v>35</v>
      </c>
      <c r="F759" s="118" t="s">
        <v>687</v>
      </c>
      <c r="G759" s="118" t="s">
        <v>688</v>
      </c>
      <c r="H759" s="118">
        <v>2</v>
      </c>
      <c r="I759" s="118">
        <v>42.16</v>
      </c>
      <c r="J759" s="118">
        <v>0</v>
      </c>
      <c r="K759" s="118">
        <v>42.16</v>
      </c>
      <c r="L759" s="123">
        <f t="shared" si="12"/>
        <v>42.16</v>
      </c>
      <c r="M759" s="122"/>
    </row>
    <row r="760" spans="1:13">
      <c r="A760" s="118" t="s">
        <v>22</v>
      </c>
      <c r="B760" s="118" t="s">
        <v>167</v>
      </c>
      <c r="C760" s="118" t="s">
        <v>168</v>
      </c>
      <c r="D760" s="118" t="s">
        <v>1660</v>
      </c>
      <c r="E760" s="118" t="s">
        <v>35</v>
      </c>
      <c r="F760" s="118" t="s">
        <v>89</v>
      </c>
      <c r="G760" s="118" t="s">
        <v>740</v>
      </c>
      <c r="H760" s="118">
        <v>20</v>
      </c>
      <c r="I760" s="118">
        <v>587.6</v>
      </c>
      <c r="J760" s="118">
        <v>80</v>
      </c>
      <c r="K760" s="118">
        <v>667.6</v>
      </c>
      <c r="L760" s="123">
        <f t="shared" si="12"/>
        <v>667.6</v>
      </c>
      <c r="M760" s="122"/>
    </row>
    <row r="761" spans="1:13">
      <c r="A761" s="118" t="s">
        <v>22</v>
      </c>
      <c r="B761" s="118" t="s">
        <v>167</v>
      </c>
      <c r="C761" s="118" t="s">
        <v>168</v>
      </c>
      <c r="D761" s="118" t="s">
        <v>1660</v>
      </c>
      <c r="E761" s="118" t="s">
        <v>35</v>
      </c>
      <c r="F761" s="118" t="s">
        <v>537</v>
      </c>
      <c r="G761" s="118" t="s">
        <v>538</v>
      </c>
      <c r="H761" s="118">
        <v>2</v>
      </c>
      <c r="I761" s="118">
        <v>8.42</v>
      </c>
      <c r="J761" s="118">
        <v>0</v>
      </c>
      <c r="K761" s="118">
        <v>8.42</v>
      </c>
      <c r="L761" s="123">
        <f t="shared" si="12"/>
        <v>8.42</v>
      </c>
      <c r="M761" s="122"/>
    </row>
    <row r="762" spans="1:13">
      <c r="A762" s="118" t="s">
        <v>22</v>
      </c>
      <c r="B762" s="118" t="s">
        <v>167</v>
      </c>
      <c r="C762" s="118" t="s">
        <v>168</v>
      </c>
      <c r="D762" s="118" t="s">
        <v>1660</v>
      </c>
      <c r="E762" s="118" t="s">
        <v>35</v>
      </c>
      <c r="F762" s="118" t="s">
        <v>625</v>
      </c>
      <c r="G762" s="118" t="s">
        <v>626</v>
      </c>
      <c r="H762" s="118">
        <v>4</v>
      </c>
      <c r="I762" s="118">
        <v>41.24</v>
      </c>
      <c r="J762" s="118">
        <v>0</v>
      </c>
      <c r="K762" s="118">
        <v>41.24</v>
      </c>
      <c r="L762" s="123">
        <f t="shared" si="12"/>
        <v>41.24</v>
      </c>
      <c r="M762" s="122"/>
    </row>
    <row r="763" spans="1:13">
      <c r="A763" s="118" t="s">
        <v>22</v>
      </c>
      <c r="B763" s="118" t="s">
        <v>167</v>
      </c>
      <c r="C763" s="118" t="s">
        <v>168</v>
      </c>
      <c r="D763" s="118" t="s">
        <v>1660</v>
      </c>
      <c r="E763" s="118" t="s">
        <v>35</v>
      </c>
      <c r="F763" s="118" t="s">
        <v>2027</v>
      </c>
      <c r="G763" s="118" t="s">
        <v>2028</v>
      </c>
      <c r="H763" s="118">
        <v>1</v>
      </c>
      <c r="I763" s="118">
        <v>104.36</v>
      </c>
      <c r="J763" s="118">
        <v>0</v>
      </c>
      <c r="K763" s="118">
        <v>104.36</v>
      </c>
      <c r="L763" s="123">
        <f t="shared" si="12"/>
        <v>104.36</v>
      </c>
      <c r="M763" s="122"/>
    </row>
    <row r="764" spans="1:13">
      <c r="A764" s="118" t="s">
        <v>22</v>
      </c>
      <c r="B764" s="118" t="s">
        <v>167</v>
      </c>
      <c r="C764" s="118" t="s">
        <v>168</v>
      </c>
      <c r="D764" s="118" t="s">
        <v>1660</v>
      </c>
      <c r="E764" s="118" t="s">
        <v>35</v>
      </c>
      <c r="F764" s="118" t="s">
        <v>591</v>
      </c>
      <c r="G764" s="118" t="s">
        <v>592</v>
      </c>
      <c r="H764" s="118">
        <v>10</v>
      </c>
      <c r="I764" s="118">
        <v>149.9</v>
      </c>
      <c r="J764" s="118">
        <v>0</v>
      </c>
      <c r="K764" s="118">
        <v>149.9</v>
      </c>
      <c r="L764" s="123">
        <f t="shared" si="12"/>
        <v>149.9</v>
      </c>
      <c r="M764" s="122"/>
    </row>
    <row r="765" spans="1:13">
      <c r="A765" s="118" t="s">
        <v>22</v>
      </c>
      <c r="B765" s="118" t="s">
        <v>167</v>
      </c>
      <c r="C765" s="118" t="s">
        <v>168</v>
      </c>
      <c r="D765" s="118" t="s">
        <v>1660</v>
      </c>
      <c r="E765" s="118" t="s">
        <v>35</v>
      </c>
      <c r="F765" s="118" t="s">
        <v>45</v>
      </c>
      <c r="G765" s="118" t="s">
        <v>46</v>
      </c>
      <c r="H765" s="118">
        <v>10</v>
      </c>
      <c r="I765" s="118">
        <v>11</v>
      </c>
      <c r="J765" s="118">
        <v>0</v>
      </c>
      <c r="K765" s="118">
        <v>11</v>
      </c>
      <c r="L765" s="123">
        <f t="shared" si="12"/>
        <v>11</v>
      </c>
      <c r="M765" s="122"/>
    </row>
    <row r="766" spans="1:13">
      <c r="A766" s="118" t="s">
        <v>22</v>
      </c>
      <c r="B766" s="118" t="s">
        <v>167</v>
      </c>
      <c r="C766" s="118" t="s">
        <v>168</v>
      </c>
      <c r="D766" s="118" t="s">
        <v>1660</v>
      </c>
      <c r="E766" s="118" t="s">
        <v>35</v>
      </c>
      <c r="F766" s="118" t="s">
        <v>117</v>
      </c>
      <c r="G766" s="118" t="s">
        <v>118</v>
      </c>
      <c r="H766" s="118">
        <v>10</v>
      </c>
      <c r="I766" s="118">
        <v>315.5</v>
      </c>
      <c r="J766" s="118">
        <v>40</v>
      </c>
      <c r="K766" s="118">
        <v>355.5</v>
      </c>
      <c r="L766" s="123">
        <f t="shared" si="12"/>
        <v>355.5</v>
      </c>
      <c r="M766" s="122"/>
    </row>
    <row r="767" spans="1:13">
      <c r="A767" s="118" t="s">
        <v>22</v>
      </c>
      <c r="B767" s="118" t="s">
        <v>167</v>
      </c>
      <c r="C767" s="118" t="s">
        <v>168</v>
      </c>
      <c r="D767" s="118" t="s">
        <v>1660</v>
      </c>
      <c r="E767" s="118" t="s">
        <v>35</v>
      </c>
      <c r="F767" s="118" t="s">
        <v>599</v>
      </c>
      <c r="G767" s="118" t="s">
        <v>600</v>
      </c>
      <c r="H767" s="118">
        <v>1</v>
      </c>
      <c r="I767" s="118">
        <v>15.5</v>
      </c>
      <c r="J767" s="118">
        <v>0</v>
      </c>
      <c r="K767" s="118">
        <v>15.5</v>
      </c>
      <c r="L767" s="123">
        <f t="shared" si="12"/>
        <v>15.5</v>
      </c>
      <c r="M767" s="122"/>
    </row>
    <row r="768" spans="1:13">
      <c r="A768" s="118" t="s">
        <v>22</v>
      </c>
      <c r="B768" s="118" t="s">
        <v>167</v>
      </c>
      <c r="C768" s="118" t="s">
        <v>168</v>
      </c>
      <c r="D768" s="118" t="s">
        <v>1660</v>
      </c>
      <c r="E768" s="118" t="s">
        <v>35</v>
      </c>
      <c r="F768" s="118" t="s">
        <v>591</v>
      </c>
      <c r="G768" s="118" t="s">
        <v>592</v>
      </c>
      <c r="H768" s="118">
        <v>5</v>
      </c>
      <c r="I768" s="118">
        <v>74.95</v>
      </c>
      <c r="J768" s="118">
        <v>0</v>
      </c>
      <c r="K768" s="118">
        <v>74.95</v>
      </c>
      <c r="L768" s="123">
        <f t="shared" si="12"/>
        <v>74.95</v>
      </c>
      <c r="M768" s="122"/>
    </row>
    <row r="769" spans="1:13">
      <c r="A769" s="118" t="s">
        <v>22</v>
      </c>
      <c r="B769" s="118" t="s">
        <v>167</v>
      </c>
      <c r="C769" s="118" t="s">
        <v>168</v>
      </c>
      <c r="D769" s="118" t="s">
        <v>1660</v>
      </c>
      <c r="E769" s="118" t="s">
        <v>35</v>
      </c>
      <c r="F769" s="118" t="s">
        <v>45</v>
      </c>
      <c r="G769" s="118" t="s">
        <v>46</v>
      </c>
      <c r="H769" s="118">
        <v>5</v>
      </c>
      <c r="I769" s="118">
        <v>5.5</v>
      </c>
      <c r="J769" s="118">
        <v>0</v>
      </c>
      <c r="K769" s="118">
        <v>5.5</v>
      </c>
      <c r="L769" s="123">
        <f t="shared" si="12"/>
        <v>5.5</v>
      </c>
      <c r="M769" s="122"/>
    </row>
    <row r="770" spans="1:13">
      <c r="A770" s="118" t="s">
        <v>22</v>
      </c>
      <c r="B770" s="118" t="s">
        <v>167</v>
      </c>
      <c r="C770" s="118" t="s">
        <v>168</v>
      </c>
      <c r="D770" s="118" t="s">
        <v>1660</v>
      </c>
      <c r="E770" s="118" t="s">
        <v>35</v>
      </c>
      <c r="F770" s="118" t="s">
        <v>117</v>
      </c>
      <c r="G770" s="118" t="s">
        <v>118</v>
      </c>
      <c r="H770" s="118">
        <v>5</v>
      </c>
      <c r="I770" s="118">
        <v>157.75</v>
      </c>
      <c r="J770" s="118">
        <v>20</v>
      </c>
      <c r="K770" s="118">
        <v>177.75</v>
      </c>
      <c r="L770" s="123">
        <f t="shared" si="12"/>
        <v>177.75</v>
      </c>
      <c r="M770" s="122"/>
    </row>
    <row r="771" spans="1:13">
      <c r="A771" s="118" t="s">
        <v>22</v>
      </c>
      <c r="B771" s="118" t="s">
        <v>169</v>
      </c>
      <c r="C771" s="118" t="s">
        <v>170</v>
      </c>
      <c r="D771" s="118" t="s">
        <v>1476</v>
      </c>
      <c r="E771" s="118" t="s">
        <v>33</v>
      </c>
      <c r="F771" s="118" t="s">
        <v>34</v>
      </c>
      <c r="G771" s="118"/>
      <c r="H771" s="118">
        <v>2</v>
      </c>
      <c r="I771" s="118">
        <v>48.51</v>
      </c>
      <c r="J771" s="118">
        <v>4</v>
      </c>
      <c r="K771" s="118">
        <v>52.51</v>
      </c>
      <c r="L771" s="123">
        <f t="shared" si="12"/>
        <v>52.51</v>
      </c>
      <c r="M771" s="122"/>
    </row>
    <row r="772" spans="1:13">
      <c r="A772" s="118" t="s">
        <v>22</v>
      </c>
      <c r="B772" s="118" t="s">
        <v>169</v>
      </c>
      <c r="C772" s="118" t="s">
        <v>170</v>
      </c>
      <c r="D772" s="118" t="s">
        <v>1660</v>
      </c>
      <c r="E772" s="118" t="s">
        <v>33</v>
      </c>
      <c r="F772" s="118" t="s">
        <v>34</v>
      </c>
      <c r="G772" s="118"/>
      <c r="H772" s="118">
        <v>28</v>
      </c>
      <c r="I772" s="118">
        <v>518.97</v>
      </c>
      <c r="J772" s="118">
        <v>36</v>
      </c>
      <c r="K772" s="118">
        <v>554.97</v>
      </c>
      <c r="L772" s="123">
        <f t="shared" si="12"/>
        <v>554.97</v>
      </c>
      <c r="M772" s="122"/>
    </row>
    <row r="773" spans="1:13">
      <c r="A773" s="118" t="s">
        <v>22</v>
      </c>
      <c r="B773" s="118" t="s">
        <v>169</v>
      </c>
      <c r="C773" s="118" t="s">
        <v>170</v>
      </c>
      <c r="D773" s="118" t="s">
        <v>1660</v>
      </c>
      <c r="E773" s="118" t="s">
        <v>35</v>
      </c>
      <c r="F773" s="118" t="s">
        <v>689</v>
      </c>
      <c r="G773" s="118" t="s">
        <v>690</v>
      </c>
      <c r="H773" s="118">
        <v>3</v>
      </c>
      <c r="I773" s="118">
        <v>31.5</v>
      </c>
      <c r="J773" s="118">
        <v>12</v>
      </c>
      <c r="K773" s="118">
        <v>43.5</v>
      </c>
      <c r="L773" s="123">
        <f t="shared" ref="L773:L836" si="13">K773</f>
        <v>43.5</v>
      </c>
      <c r="M773" s="122"/>
    </row>
    <row r="774" spans="1:13">
      <c r="A774" s="118" t="s">
        <v>22</v>
      </c>
      <c r="B774" s="118" t="s">
        <v>169</v>
      </c>
      <c r="C774" s="118" t="s">
        <v>170</v>
      </c>
      <c r="D774" s="118" t="s">
        <v>1660</v>
      </c>
      <c r="E774" s="118" t="s">
        <v>35</v>
      </c>
      <c r="F774" s="118" t="s">
        <v>89</v>
      </c>
      <c r="G774" s="118" t="s">
        <v>740</v>
      </c>
      <c r="H774" s="118">
        <v>1</v>
      </c>
      <c r="I774" s="118">
        <v>29.38</v>
      </c>
      <c r="J774" s="118">
        <v>4</v>
      </c>
      <c r="K774" s="118">
        <v>33.380000000000003</v>
      </c>
      <c r="L774" s="123">
        <f t="shared" si="13"/>
        <v>33.380000000000003</v>
      </c>
      <c r="M774" s="122"/>
    </row>
    <row r="775" spans="1:13">
      <c r="A775" s="118" t="s">
        <v>22</v>
      </c>
      <c r="B775" s="118" t="s">
        <v>169</v>
      </c>
      <c r="C775" s="118" t="s">
        <v>170</v>
      </c>
      <c r="D775" s="118" t="s">
        <v>1660</v>
      </c>
      <c r="E775" s="118" t="s">
        <v>35</v>
      </c>
      <c r="F775" s="118" t="s">
        <v>74</v>
      </c>
      <c r="G775" s="118" t="s">
        <v>1155</v>
      </c>
      <c r="H775" s="118">
        <v>3</v>
      </c>
      <c r="I775" s="118">
        <v>9.5399999999999991</v>
      </c>
      <c r="J775" s="118">
        <v>0</v>
      </c>
      <c r="K775" s="118">
        <v>9.5399999999999991</v>
      </c>
      <c r="L775" s="123">
        <f t="shared" si="13"/>
        <v>9.5399999999999991</v>
      </c>
      <c r="M775" s="122"/>
    </row>
    <row r="776" spans="1:13">
      <c r="A776" s="118" t="s">
        <v>22</v>
      </c>
      <c r="B776" s="118" t="s">
        <v>169</v>
      </c>
      <c r="C776" s="118" t="s">
        <v>170</v>
      </c>
      <c r="D776" s="118" t="s">
        <v>1660</v>
      </c>
      <c r="E776" s="118" t="s">
        <v>35</v>
      </c>
      <c r="F776" s="118" t="s">
        <v>591</v>
      </c>
      <c r="G776" s="118" t="s">
        <v>592</v>
      </c>
      <c r="H776" s="118">
        <v>1</v>
      </c>
      <c r="I776" s="118">
        <v>14.99</v>
      </c>
      <c r="J776" s="118">
        <v>0</v>
      </c>
      <c r="K776" s="118">
        <v>14.99</v>
      </c>
      <c r="L776" s="123">
        <f t="shared" si="13"/>
        <v>14.99</v>
      </c>
      <c r="M776" s="122"/>
    </row>
    <row r="777" spans="1:13">
      <c r="A777" s="118" t="s">
        <v>22</v>
      </c>
      <c r="B777" s="118" t="s">
        <v>169</v>
      </c>
      <c r="C777" s="118" t="s">
        <v>170</v>
      </c>
      <c r="D777" s="118" t="s">
        <v>1660</v>
      </c>
      <c r="E777" s="118" t="s">
        <v>35</v>
      </c>
      <c r="F777" s="118" t="s">
        <v>70</v>
      </c>
      <c r="G777" s="118" t="s">
        <v>71</v>
      </c>
      <c r="H777" s="118">
        <v>1</v>
      </c>
      <c r="I777" s="118">
        <v>11.59</v>
      </c>
      <c r="J777" s="118">
        <v>0</v>
      </c>
      <c r="K777" s="118">
        <v>11.59</v>
      </c>
      <c r="L777" s="123">
        <f t="shared" si="13"/>
        <v>11.59</v>
      </c>
      <c r="M777" s="122"/>
    </row>
    <row r="778" spans="1:13">
      <c r="A778" s="118" t="s">
        <v>22</v>
      </c>
      <c r="B778" s="118" t="s">
        <v>169</v>
      </c>
      <c r="C778" s="118" t="s">
        <v>170</v>
      </c>
      <c r="D778" s="118" t="s">
        <v>1660</v>
      </c>
      <c r="E778" s="118" t="s">
        <v>35</v>
      </c>
      <c r="F778" s="118" t="s">
        <v>92</v>
      </c>
      <c r="G778" s="118" t="s">
        <v>93</v>
      </c>
      <c r="H778" s="118">
        <v>5</v>
      </c>
      <c r="I778" s="118">
        <v>19.05</v>
      </c>
      <c r="J778" s="118">
        <v>0</v>
      </c>
      <c r="K778" s="118">
        <v>19.05</v>
      </c>
      <c r="L778" s="123">
        <f t="shared" si="13"/>
        <v>19.05</v>
      </c>
      <c r="M778" s="122"/>
    </row>
    <row r="779" spans="1:13">
      <c r="A779" s="118" t="s">
        <v>22</v>
      </c>
      <c r="B779" s="118" t="s">
        <v>169</v>
      </c>
      <c r="C779" s="118" t="s">
        <v>170</v>
      </c>
      <c r="D779" s="118" t="s">
        <v>1660</v>
      </c>
      <c r="E779" s="118" t="s">
        <v>35</v>
      </c>
      <c r="F779" s="118" t="s">
        <v>620</v>
      </c>
      <c r="G779" s="118" t="s">
        <v>621</v>
      </c>
      <c r="H779" s="118">
        <v>1</v>
      </c>
      <c r="I779" s="118">
        <v>5.74</v>
      </c>
      <c r="J779" s="118">
        <v>0</v>
      </c>
      <c r="K779" s="118">
        <v>5.74</v>
      </c>
      <c r="L779" s="123">
        <f t="shared" si="13"/>
        <v>5.74</v>
      </c>
      <c r="M779" s="122"/>
    </row>
    <row r="780" spans="1:13">
      <c r="A780" s="118" t="s">
        <v>22</v>
      </c>
      <c r="B780" s="118" t="s">
        <v>169</v>
      </c>
      <c r="C780" s="118" t="s">
        <v>170</v>
      </c>
      <c r="D780" s="118" t="s">
        <v>1660</v>
      </c>
      <c r="E780" s="118" t="s">
        <v>35</v>
      </c>
      <c r="F780" s="118" t="s">
        <v>622</v>
      </c>
      <c r="G780" s="118" t="s">
        <v>659</v>
      </c>
      <c r="H780" s="118">
        <v>1</v>
      </c>
      <c r="I780" s="118">
        <v>3.14</v>
      </c>
      <c r="J780" s="118">
        <v>0</v>
      </c>
      <c r="K780" s="118">
        <v>3.14</v>
      </c>
      <c r="L780" s="123">
        <f t="shared" si="13"/>
        <v>3.14</v>
      </c>
      <c r="M780" s="122"/>
    </row>
    <row r="781" spans="1:13">
      <c r="A781" s="118" t="s">
        <v>22</v>
      </c>
      <c r="B781" s="118" t="s">
        <v>169</v>
      </c>
      <c r="C781" s="118" t="s">
        <v>170</v>
      </c>
      <c r="D781" s="118" t="s">
        <v>1660</v>
      </c>
      <c r="E781" s="118" t="s">
        <v>35</v>
      </c>
      <c r="F781" s="118" t="s">
        <v>1627</v>
      </c>
      <c r="G781" s="118" t="s">
        <v>1628</v>
      </c>
      <c r="H781" s="118">
        <v>1</v>
      </c>
      <c r="I781" s="118">
        <v>3.14</v>
      </c>
      <c r="J781" s="118">
        <v>0</v>
      </c>
      <c r="K781" s="118">
        <v>3.14</v>
      </c>
      <c r="L781" s="123">
        <f t="shared" si="13"/>
        <v>3.14</v>
      </c>
      <c r="M781" s="122"/>
    </row>
    <row r="782" spans="1:13">
      <c r="A782" s="118" t="s">
        <v>22</v>
      </c>
      <c r="B782" s="118" t="s">
        <v>169</v>
      </c>
      <c r="C782" s="118" t="s">
        <v>170</v>
      </c>
      <c r="D782" s="118" t="s">
        <v>1660</v>
      </c>
      <c r="E782" s="118" t="s">
        <v>35</v>
      </c>
      <c r="F782" s="118" t="s">
        <v>36</v>
      </c>
      <c r="G782" s="118" t="s">
        <v>653</v>
      </c>
      <c r="H782" s="118">
        <v>6</v>
      </c>
      <c r="I782" s="118">
        <v>15.6</v>
      </c>
      <c r="J782" s="118">
        <v>0</v>
      </c>
      <c r="K782" s="118">
        <v>15.6</v>
      </c>
      <c r="L782" s="123">
        <f t="shared" si="13"/>
        <v>15.6</v>
      </c>
      <c r="M782" s="122"/>
    </row>
    <row r="783" spans="1:13">
      <c r="A783" s="118" t="s">
        <v>22</v>
      </c>
      <c r="B783" s="118" t="s">
        <v>169</v>
      </c>
      <c r="C783" s="118" t="s">
        <v>170</v>
      </c>
      <c r="D783" s="118" t="s">
        <v>1660</v>
      </c>
      <c r="E783" s="118" t="s">
        <v>35</v>
      </c>
      <c r="F783" s="118" t="s">
        <v>94</v>
      </c>
      <c r="G783" s="118" t="s">
        <v>654</v>
      </c>
      <c r="H783" s="118">
        <v>5</v>
      </c>
      <c r="I783" s="118">
        <v>13</v>
      </c>
      <c r="J783" s="118">
        <v>0</v>
      </c>
      <c r="K783" s="118">
        <v>13</v>
      </c>
      <c r="L783" s="123">
        <f t="shared" si="13"/>
        <v>13</v>
      </c>
      <c r="M783" s="122"/>
    </row>
    <row r="784" spans="1:13">
      <c r="A784" s="118" t="s">
        <v>22</v>
      </c>
      <c r="B784" s="118" t="s">
        <v>169</v>
      </c>
      <c r="C784" s="118" t="s">
        <v>170</v>
      </c>
      <c r="D784" s="118" t="s">
        <v>1660</v>
      </c>
      <c r="E784" s="118" t="s">
        <v>35</v>
      </c>
      <c r="F784" s="118" t="s">
        <v>37</v>
      </c>
      <c r="G784" s="118" t="s">
        <v>655</v>
      </c>
      <c r="H784" s="118">
        <v>7</v>
      </c>
      <c r="I784" s="118">
        <v>38.85</v>
      </c>
      <c r="J784" s="118">
        <v>0</v>
      </c>
      <c r="K784" s="118">
        <v>38.85</v>
      </c>
      <c r="L784" s="123">
        <f t="shared" si="13"/>
        <v>38.85</v>
      </c>
      <c r="M784" s="122"/>
    </row>
    <row r="785" spans="1:13">
      <c r="A785" s="118" t="s">
        <v>22</v>
      </c>
      <c r="B785" s="118" t="s">
        <v>169</v>
      </c>
      <c r="C785" s="118" t="s">
        <v>170</v>
      </c>
      <c r="D785" s="118" t="s">
        <v>1660</v>
      </c>
      <c r="E785" s="118" t="s">
        <v>35</v>
      </c>
      <c r="F785" s="118" t="s">
        <v>571</v>
      </c>
      <c r="G785" s="118" t="s">
        <v>572</v>
      </c>
      <c r="H785" s="118">
        <v>5</v>
      </c>
      <c r="I785" s="118">
        <v>23.05</v>
      </c>
      <c r="J785" s="118">
        <v>0</v>
      </c>
      <c r="K785" s="118">
        <v>23.05</v>
      </c>
      <c r="L785" s="123">
        <f t="shared" si="13"/>
        <v>23.05</v>
      </c>
      <c r="M785" s="122"/>
    </row>
    <row r="786" spans="1:13">
      <c r="A786" s="118" t="s">
        <v>22</v>
      </c>
      <c r="B786" s="118" t="s">
        <v>169</v>
      </c>
      <c r="C786" s="118" t="s">
        <v>170</v>
      </c>
      <c r="D786" s="118" t="s">
        <v>1660</v>
      </c>
      <c r="E786" s="118" t="s">
        <v>35</v>
      </c>
      <c r="F786" s="118" t="s">
        <v>582</v>
      </c>
      <c r="G786" s="118" t="s">
        <v>660</v>
      </c>
      <c r="H786" s="118">
        <v>2</v>
      </c>
      <c r="I786" s="118">
        <v>6.2</v>
      </c>
      <c r="J786" s="118">
        <v>0</v>
      </c>
      <c r="K786" s="118">
        <v>6.2</v>
      </c>
      <c r="L786" s="123">
        <f t="shared" si="13"/>
        <v>6.2</v>
      </c>
      <c r="M786" s="122"/>
    </row>
    <row r="787" spans="1:13">
      <c r="A787" s="118" t="s">
        <v>22</v>
      </c>
      <c r="B787" s="118" t="s">
        <v>169</v>
      </c>
      <c r="C787" s="118" t="s">
        <v>170</v>
      </c>
      <c r="D787" s="118" t="s">
        <v>1660</v>
      </c>
      <c r="E787" s="118" t="s">
        <v>35</v>
      </c>
      <c r="F787" s="118" t="s">
        <v>96</v>
      </c>
      <c r="G787" s="118" t="s">
        <v>97</v>
      </c>
      <c r="H787" s="118">
        <v>5</v>
      </c>
      <c r="I787" s="118">
        <v>29.6</v>
      </c>
      <c r="J787" s="118">
        <v>0</v>
      </c>
      <c r="K787" s="118">
        <v>29.6</v>
      </c>
      <c r="L787" s="123">
        <f t="shared" si="13"/>
        <v>29.6</v>
      </c>
      <c r="M787" s="122"/>
    </row>
    <row r="788" spans="1:13">
      <c r="A788" s="118" t="s">
        <v>22</v>
      </c>
      <c r="B788" s="118" t="s">
        <v>169</v>
      </c>
      <c r="C788" s="118" t="s">
        <v>170</v>
      </c>
      <c r="D788" s="118" t="s">
        <v>1660</v>
      </c>
      <c r="E788" s="118" t="s">
        <v>35</v>
      </c>
      <c r="F788" s="118" t="s">
        <v>1435</v>
      </c>
      <c r="G788" s="118" t="s">
        <v>1436</v>
      </c>
      <c r="H788" s="118">
        <v>2</v>
      </c>
      <c r="I788" s="118">
        <v>22.18</v>
      </c>
      <c r="J788" s="118">
        <v>0</v>
      </c>
      <c r="K788" s="118">
        <v>22.18</v>
      </c>
      <c r="L788" s="123">
        <f t="shared" si="13"/>
        <v>22.18</v>
      </c>
      <c r="M788" s="122"/>
    </row>
    <row r="789" spans="1:13">
      <c r="A789" s="118" t="s">
        <v>22</v>
      </c>
      <c r="B789" s="118" t="s">
        <v>169</v>
      </c>
      <c r="C789" s="118" t="s">
        <v>170</v>
      </c>
      <c r="D789" s="118" t="s">
        <v>1660</v>
      </c>
      <c r="E789" s="118" t="s">
        <v>35</v>
      </c>
      <c r="F789" s="118" t="s">
        <v>98</v>
      </c>
      <c r="G789" s="118" t="s">
        <v>657</v>
      </c>
      <c r="H789" s="118">
        <v>4</v>
      </c>
      <c r="I789" s="118">
        <v>24.72</v>
      </c>
      <c r="J789" s="118">
        <v>0</v>
      </c>
      <c r="K789" s="118">
        <v>24.72</v>
      </c>
      <c r="L789" s="123">
        <f t="shared" si="13"/>
        <v>24.72</v>
      </c>
      <c r="M789" s="122"/>
    </row>
    <row r="790" spans="1:13">
      <c r="A790" s="118" t="s">
        <v>22</v>
      </c>
      <c r="B790" s="118" t="s">
        <v>169</v>
      </c>
      <c r="C790" s="118" t="s">
        <v>170</v>
      </c>
      <c r="D790" s="118" t="s">
        <v>1660</v>
      </c>
      <c r="E790" s="118" t="s">
        <v>35</v>
      </c>
      <c r="F790" s="118" t="s">
        <v>38</v>
      </c>
      <c r="G790" s="118" t="s">
        <v>39</v>
      </c>
      <c r="H790" s="118">
        <v>8</v>
      </c>
      <c r="I790" s="118">
        <v>26.16</v>
      </c>
      <c r="J790" s="118">
        <v>0</v>
      </c>
      <c r="K790" s="118">
        <v>26.16</v>
      </c>
      <c r="L790" s="123">
        <f t="shared" si="13"/>
        <v>26.16</v>
      </c>
      <c r="M790" s="122"/>
    </row>
    <row r="791" spans="1:13">
      <c r="A791" s="118" t="s">
        <v>22</v>
      </c>
      <c r="B791" s="118" t="s">
        <v>169</v>
      </c>
      <c r="C791" s="118" t="s">
        <v>170</v>
      </c>
      <c r="D791" s="118" t="s">
        <v>1660</v>
      </c>
      <c r="E791" s="118" t="s">
        <v>35</v>
      </c>
      <c r="F791" s="118" t="s">
        <v>40</v>
      </c>
      <c r="G791" s="118" t="s">
        <v>41</v>
      </c>
      <c r="H791" s="118">
        <v>2</v>
      </c>
      <c r="I791" s="118">
        <v>15.3</v>
      </c>
      <c r="J791" s="118">
        <v>0</v>
      </c>
      <c r="K791" s="118">
        <v>15.3</v>
      </c>
      <c r="L791" s="123">
        <f t="shared" si="13"/>
        <v>15.3</v>
      </c>
      <c r="M791" s="122"/>
    </row>
    <row r="792" spans="1:13">
      <c r="A792" s="118" t="s">
        <v>22</v>
      </c>
      <c r="B792" s="118" t="s">
        <v>169</v>
      </c>
      <c r="C792" s="118" t="s">
        <v>170</v>
      </c>
      <c r="D792" s="118" t="s">
        <v>1660</v>
      </c>
      <c r="E792" s="118" t="s">
        <v>35</v>
      </c>
      <c r="F792" s="118" t="s">
        <v>535</v>
      </c>
      <c r="G792" s="118" t="s">
        <v>536</v>
      </c>
      <c r="H792" s="118">
        <v>2</v>
      </c>
      <c r="I792" s="118">
        <v>6.92</v>
      </c>
      <c r="J792" s="118">
        <v>0</v>
      </c>
      <c r="K792" s="118">
        <v>6.92</v>
      </c>
      <c r="L792" s="123">
        <f t="shared" si="13"/>
        <v>6.92</v>
      </c>
      <c r="M792" s="122"/>
    </row>
    <row r="793" spans="1:13">
      <c r="A793" s="118" t="s">
        <v>22</v>
      </c>
      <c r="B793" s="118" t="s">
        <v>169</v>
      </c>
      <c r="C793" s="118" t="s">
        <v>170</v>
      </c>
      <c r="D793" s="118" t="s">
        <v>1660</v>
      </c>
      <c r="E793" s="118" t="s">
        <v>35</v>
      </c>
      <c r="F793" s="118" t="s">
        <v>99</v>
      </c>
      <c r="G793" s="118" t="s">
        <v>658</v>
      </c>
      <c r="H793" s="118">
        <v>6</v>
      </c>
      <c r="I793" s="118">
        <v>37.74</v>
      </c>
      <c r="J793" s="118">
        <v>0</v>
      </c>
      <c r="K793" s="118">
        <v>37.74</v>
      </c>
      <c r="L793" s="123">
        <f t="shared" si="13"/>
        <v>37.74</v>
      </c>
      <c r="M793" s="122"/>
    </row>
    <row r="794" spans="1:13">
      <c r="A794" s="118" t="s">
        <v>22</v>
      </c>
      <c r="B794" s="118" t="s">
        <v>169</v>
      </c>
      <c r="C794" s="118" t="s">
        <v>170</v>
      </c>
      <c r="D794" s="118" t="s">
        <v>1660</v>
      </c>
      <c r="E794" s="118" t="s">
        <v>35</v>
      </c>
      <c r="F794" s="118" t="s">
        <v>56</v>
      </c>
      <c r="G794" s="118" t="s">
        <v>57</v>
      </c>
      <c r="H794" s="118">
        <v>3</v>
      </c>
      <c r="I794" s="118">
        <v>39.21</v>
      </c>
      <c r="J794" s="118">
        <v>0</v>
      </c>
      <c r="K794" s="118">
        <v>39.21</v>
      </c>
      <c r="L794" s="123">
        <f t="shared" si="13"/>
        <v>39.21</v>
      </c>
      <c r="M794" s="122"/>
    </row>
    <row r="795" spans="1:13">
      <c r="A795" s="118" t="s">
        <v>22</v>
      </c>
      <c r="B795" s="118" t="s">
        <v>169</v>
      </c>
      <c r="C795" s="118" t="s">
        <v>170</v>
      </c>
      <c r="D795" s="118" t="s">
        <v>1660</v>
      </c>
      <c r="E795" s="118" t="s">
        <v>35</v>
      </c>
      <c r="F795" s="118" t="s">
        <v>42</v>
      </c>
      <c r="G795" s="118" t="s">
        <v>43</v>
      </c>
      <c r="H795" s="118">
        <v>3</v>
      </c>
      <c r="I795" s="118">
        <v>7.17</v>
      </c>
      <c r="J795" s="118">
        <v>0</v>
      </c>
      <c r="K795" s="118">
        <v>7.17</v>
      </c>
      <c r="L795" s="123">
        <f t="shared" si="13"/>
        <v>7.17</v>
      </c>
      <c r="M795" s="122"/>
    </row>
    <row r="796" spans="1:13">
      <c r="A796" s="118" t="s">
        <v>22</v>
      </c>
      <c r="B796" s="118" t="s">
        <v>169</v>
      </c>
      <c r="C796" s="118" t="s">
        <v>170</v>
      </c>
      <c r="D796" s="118" t="s">
        <v>1660</v>
      </c>
      <c r="E796" s="118" t="s">
        <v>35</v>
      </c>
      <c r="F796" s="118" t="s">
        <v>58</v>
      </c>
      <c r="G796" s="118" t="s">
        <v>1158</v>
      </c>
      <c r="H796" s="118">
        <v>2</v>
      </c>
      <c r="I796" s="118">
        <v>19.48</v>
      </c>
      <c r="J796" s="118">
        <v>0</v>
      </c>
      <c r="K796" s="118">
        <v>19.48</v>
      </c>
      <c r="L796" s="123">
        <f t="shared" si="13"/>
        <v>19.48</v>
      </c>
      <c r="M796" s="122"/>
    </row>
    <row r="797" spans="1:13">
      <c r="A797" s="118" t="s">
        <v>22</v>
      </c>
      <c r="B797" s="118" t="s">
        <v>169</v>
      </c>
      <c r="C797" s="118" t="s">
        <v>170</v>
      </c>
      <c r="D797" s="118" t="s">
        <v>1660</v>
      </c>
      <c r="E797" s="118" t="s">
        <v>35</v>
      </c>
      <c r="F797" s="118" t="s">
        <v>595</v>
      </c>
      <c r="G797" s="118" t="s">
        <v>596</v>
      </c>
      <c r="H797" s="118">
        <v>1</v>
      </c>
      <c r="I797" s="118">
        <v>6.81</v>
      </c>
      <c r="J797" s="118">
        <v>0</v>
      </c>
      <c r="K797" s="118">
        <v>6.81</v>
      </c>
      <c r="L797" s="123">
        <f t="shared" si="13"/>
        <v>6.81</v>
      </c>
      <c r="M797" s="122"/>
    </row>
    <row r="798" spans="1:13">
      <c r="A798" s="118" t="s">
        <v>22</v>
      </c>
      <c r="B798" s="118" t="s">
        <v>169</v>
      </c>
      <c r="C798" s="118" t="s">
        <v>170</v>
      </c>
      <c r="D798" s="118" t="s">
        <v>1660</v>
      </c>
      <c r="E798" s="118" t="s">
        <v>35</v>
      </c>
      <c r="F798" s="118" t="s">
        <v>772</v>
      </c>
      <c r="G798" s="118" t="s">
        <v>773</v>
      </c>
      <c r="H798" s="118">
        <v>1</v>
      </c>
      <c r="I798" s="118">
        <v>7.94</v>
      </c>
      <c r="J798" s="118">
        <v>0</v>
      </c>
      <c r="K798" s="118">
        <v>7.94</v>
      </c>
      <c r="L798" s="123">
        <f t="shared" si="13"/>
        <v>7.94</v>
      </c>
      <c r="M798" s="122"/>
    </row>
    <row r="799" spans="1:13">
      <c r="A799" s="118" t="s">
        <v>22</v>
      </c>
      <c r="B799" s="118" t="s">
        <v>169</v>
      </c>
      <c r="C799" s="118" t="s">
        <v>170</v>
      </c>
      <c r="D799" s="118" t="s">
        <v>1660</v>
      </c>
      <c r="E799" s="118" t="s">
        <v>35</v>
      </c>
      <c r="F799" s="118" t="s">
        <v>61</v>
      </c>
      <c r="G799" s="118" t="s">
        <v>62</v>
      </c>
      <c r="H799" s="118">
        <v>1</v>
      </c>
      <c r="I799" s="118">
        <v>16.46</v>
      </c>
      <c r="J799" s="118">
        <v>0</v>
      </c>
      <c r="K799" s="118">
        <v>16.46</v>
      </c>
      <c r="L799" s="123">
        <f t="shared" si="13"/>
        <v>16.46</v>
      </c>
      <c r="M799" s="122"/>
    </row>
    <row r="800" spans="1:13">
      <c r="A800" s="118" t="s">
        <v>22</v>
      </c>
      <c r="B800" s="118" t="s">
        <v>169</v>
      </c>
      <c r="C800" s="118" t="s">
        <v>170</v>
      </c>
      <c r="D800" s="118" t="s">
        <v>1660</v>
      </c>
      <c r="E800" s="118" t="s">
        <v>35</v>
      </c>
      <c r="F800" s="118" t="s">
        <v>104</v>
      </c>
      <c r="G800" s="118" t="s">
        <v>1257</v>
      </c>
      <c r="H800" s="118">
        <v>2</v>
      </c>
      <c r="I800" s="118">
        <v>9.2200000000000006</v>
      </c>
      <c r="J800" s="118">
        <v>0</v>
      </c>
      <c r="K800" s="118">
        <v>9.2200000000000006</v>
      </c>
      <c r="L800" s="123">
        <f t="shared" si="13"/>
        <v>9.2200000000000006</v>
      </c>
      <c r="M800" s="122"/>
    </row>
    <row r="801" spans="1:13">
      <c r="A801" s="118" t="s">
        <v>22</v>
      </c>
      <c r="B801" s="118" t="s">
        <v>169</v>
      </c>
      <c r="C801" s="118" t="s">
        <v>170</v>
      </c>
      <c r="D801" s="118" t="s">
        <v>1660</v>
      </c>
      <c r="E801" s="118" t="s">
        <v>35</v>
      </c>
      <c r="F801" s="118" t="s">
        <v>105</v>
      </c>
      <c r="G801" s="118" t="s">
        <v>1259</v>
      </c>
      <c r="H801" s="118">
        <v>1</v>
      </c>
      <c r="I801" s="118">
        <v>19.02</v>
      </c>
      <c r="J801" s="118">
        <v>0</v>
      </c>
      <c r="K801" s="118">
        <v>19.02</v>
      </c>
      <c r="L801" s="123">
        <f t="shared" si="13"/>
        <v>19.02</v>
      </c>
      <c r="M801" s="122"/>
    </row>
    <row r="802" spans="1:13">
      <c r="A802" s="118" t="s">
        <v>22</v>
      </c>
      <c r="B802" s="118" t="s">
        <v>169</v>
      </c>
      <c r="C802" s="118" t="s">
        <v>170</v>
      </c>
      <c r="D802" s="118" t="s">
        <v>1660</v>
      </c>
      <c r="E802" s="118" t="s">
        <v>35</v>
      </c>
      <c r="F802" s="118" t="s">
        <v>540</v>
      </c>
      <c r="G802" s="118" t="s">
        <v>541</v>
      </c>
      <c r="H802" s="118">
        <v>1</v>
      </c>
      <c r="I802" s="118">
        <v>24.89</v>
      </c>
      <c r="J802" s="118">
        <v>0</v>
      </c>
      <c r="K802" s="118">
        <v>24.89</v>
      </c>
      <c r="L802" s="123">
        <f t="shared" si="13"/>
        <v>24.89</v>
      </c>
      <c r="M802" s="122"/>
    </row>
    <row r="803" spans="1:13">
      <c r="A803" s="118" t="s">
        <v>22</v>
      </c>
      <c r="B803" s="118" t="s">
        <v>169</v>
      </c>
      <c r="C803" s="118" t="s">
        <v>170</v>
      </c>
      <c r="D803" s="118" t="s">
        <v>1660</v>
      </c>
      <c r="E803" s="118" t="s">
        <v>35</v>
      </c>
      <c r="F803" s="118" t="s">
        <v>54</v>
      </c>
      <c r="G803" s="118" t="s">
        <v>55</v>
      </c>
      <c r="H803" s="118">
        <v>2</v>
      </c>
      <c r="I803" s="118">
        <v>19.28</v>
      </c>
      <c r="J803" s="118">
        <v>0</v>
      </c>
      <c r="K803" s="118">
        <v>19.28</v>
      </c>
      <c r="L803" s="123">
        <f t="shared" si="13"/>
        <v>19.28</v>
      </c>
      <c r="M803" s="122"/>
    </row>
    <row r="804" spans="1:13">
      <c r="A804" s="118" t="s">
        <v>22</v>
      </c>
      <c r="B804" s="118" t="s">
        <v>169</v>
      </c>
      <c r="C804" s="118" t="s">
        <v>170</v>
      </c>
      <c r="D804" s="118" t="s">
        <v>1660</v>
      </c>
      <c r="E804" s="118" t="s">
        <v>35</v>
      </c>
      <c r="F804" s="118" t="s">
        <v>68</v>
      </c>
      <c r="G804" s="118" t="s">
        <v>69</v>
      </c>
      <c r="H804" s="118">
        <v>10</v>
      </c>
      <c r="I804" s="118">
        <v>18.3</v>
      </c>
      <c r="J804" s="118">
        <v>4</v>
      </c>
      <c r="K804" s="118">
        <v>22.3</v>
      </c>
      <c r="L804" s="123">
        <f t="shared" si="13"/>
        <v>22.3</v>
      </c>
      <c r="M804" s="122"/>
    </row>
    <row r="805" spans="1:13">
      <c r="A805" s="118" t="s">
        <v>22</v>
      </c>
      <c r="B805" s="118" t="s">
        <v>169</v>
      </c>
      <c r="C805" s="118" t="s">
        <v>170</v>
      </c>
      <c r="D805" s="118" t="s">
        <v>1660</v>
      </c>
      <c r="E805" s="118" t="s">
        <v>35</v>
      </c>
      <c r="F805" s="118" t="s">
        <v>82</v>
      </c>
      <c r="G805" s="118" t="s">
        <v>83</v>
      </c>
      <c r="H805" s="118">
        <v>10</v>
      </c>
      <c r="I805" s="118">
        <v>60.6</v>
      </c>
      <c r="J805" s="118">
        <v>0</v>
      </c>
      <c r="K805" s="118">
        <v>60.6</v>
      </c>
      <c r="L805" s="123">
        <f t="shared" si="13"/>
        <v>60.6</v>
      </c>
      <c r="M805" s="122"/>
    </row>
    <row r="806" spans="1:13">
      <c r="A806" s="118" t="s">
        <v>22</v>
      </c>
      <c r="B806" s="118" t="s">
        <v>169</v>
      </c>
      <c r="C806" s="118" t="s">
        <v>170</v>
      </c>
      <c r="D806" s="118" t="s">
        <v>1660</v>
      </c>
      <c r="E806" s="118" t="s">
        <v>35</v>
      </c>
      <c r="F806" s="118" t="s">
        <v>704</v>
      </c>
      <c r="G806" s="118" t="s">
        <v>705</v>
      </c>
      <c r="H806" s="118">
        <v>2</v>
      </c>
      <c r="I806" s="118">
        <v>73.86</v>
      </c>
      <c r="J806" s="118">
        <v>4</v>
      </c>
      <c r="K806" s="118">
        <v>77.86</v>
      </c>
      <c r="L806" s="123">
        <f t="shared" si="13"/>
        <v>77.86</v>
      </c>
      <c r="M806" s="122"/>
    </row>
    <row r="807" spans="1:13">
      <c r="A807" s="118" t="s">
        <v>22</v>
      </c>
      <c r="B807" s="118" t="s">
        <v>169</v>
      </c>
      <c r="C807" s="118" t="s">
        <v>170</v>
      </c>
      <c r="D807" s="118" t="s">
        <v>1660</v>
      </c>
      <c r="E807" s="118" t="s">
        <v>35</v>
      </c>
      <c r="F807" s="118" t="s">
        <v>830</v>
      </c>
      <c r="G807" s="118" t="s">
        <v>831</v>
      </c>
      <c r="H807" s="118">
        <v>2</v>
      </c>
      <c r="I807" s="118">
        <v>34.36</v>
      </c>
      <c r="J807" s="118">
        <v>0</v>
      </c>
      <c r="K807" s="118">
        <v>34.36</v>
      </c>
      <c r="L807" s="123">
        <f t="shared" si="13"/>
        <v>34.36</v>
      </c>
      <c r="M807" s="122"/>
    </row>
    <row r="808" spans="1:13">
      <c r="A808" s="118" t="s">
        <v>22</v>
      </c>
      <c r="B808" s="118" t="s">
        <v>169</v>
      </c>
      <c r="C808" s="118" t="s">
        <v>170</v>
      </c>
      <c r="D808" s="118" t="s">
        <v>1660</v>
      </c>
      <c r="E808" s="118" t="s">
        <v>35</v>
      </c>
      <c r="F808" s="118" t="s">
        <v>144</v>
      </c>
      <c r="G808" s="118" t="s">
        <v>145</v>
      </c>
      <c r="H808" s="118">
        <v>2</v>
      </c>
      <c r="I808" s="118">
        <v>104.04</v>
      </c>
      <c r="J808" s="118">
        <v>0</v>
      </c>
      <c r="K808" s="118">
        <v>104.04</v>
      </c>
      <c r="L808" s="123">
        <f t="shared" si="13"/>
        <v>104.04</v>
      </c>
      <c r="M808" s="122"/>
    </row>
    <row r="809" spans="1:13">
      <c r="A809" s="118" t="s">
        <v>22</v>
      </c>
      <c r="B809" s="118" t="s">
        <v>169</v>
      </c>
      <c r="C809" s="118" t="s">
        <v>170</v>
      </c>
      <c r="D809" s="118" t="s">
        <v>1660</v>
      </c>
      <c r="E809" s="118" t="s">
        <v>35</v>
      </c>
      <c r="F809" s="118" t="s">
        <v>1649</v>
      </c>
      <c r="G809" s="118" t="s">
        <v>1650</v>
      </c>
      <c r="H809" s="118">
        <v>2</v>
      </c>
      <c r="I809" s="118">
        <v>17.260000000000002</v>
      </c>
      <c r="J809" s="118">
        <v>0</v>
      </c>
      <c r="K809" s="118">
        <v>17.260000000000002</v>
      </c>
      <c r="L809" s="123">
        <f t="shared" si="13"/>
        <v>17.260000000000002</v>
      </c>
      <c r="M809" s="122"/>
    </row>
    <row r="810" spans="1:13">
      <c r="A810" s="118" t="s">
        <v>22</v>
      </c>
      <c r="B810" s="118" t="s">
        <v>169</v>
      </c>
      <c r="C810" s="118" t="s">
        <v>170</v>
      </c>
      <c r="D810" s="118" t="s">
        <v>1660</v>
      </c>
      <c r="E810" s="118" t="s">
        <v>35</v>
      </c>
      <c r="F810" s="118" t="s">
        <v>137</v>
      </c>
      <c r="G810" s="118" t="s">
        <v>138</v>
      </c>
      <c r="H810" s="118">
        <v>2</v>
      </c>
      <c r="I810" s="118">
        <v>11.24</v>
      </c>
      <c r="J810" s="118">
        <v>0</v>
      </c>
      <c r="K810" s="118">
        <v>11.24</v>
      </c>
      <c r="L810" s="123">
        <f t="shared" si="13"/>
        <v>11.24</v>
      </c>
      <c r="M810" s="122"/>
    </row>
    <row r="811" spans="1:13">
      <c r="A811" s="118" t="s">
        <v>22</v>
      </c>
      <c r="B811" s="118" t="s">
        <v>169</v>
      </c>
      <c r="C811" s="118" t="s">
        <v>170</v>
      </c>
      <c r="D811" s="118" t="s">
        <v>1660</v>
      </c>
      <c r="E811" s="118" t="s">
        <v>35</v>
      </c>
      <c r="F811" s="118" t="s">
        <v>75</v>
      </c>
      <c r="G811" s="118" t="s">
        <v>76</v>
      </c>
      <c r="H811" s="118">
        <v>2</v>
      </c>
      <c r="I811" s="118">
        <v>27.44</v>
      </c>
      <c r="J811" s="118">
        <v>3</v>
      </c>
      <c r="K811" s="118">
        <v>30.44</v>
      </c>
      <c r="L811" s="123">
        <f t="shared" si="13"/>
        <v>30.44</v>
      </c>
      <c r="M811" s="122"/>
    </row>
    <row r="812" spans="1:13">
      <c r="A812" s="118" t="s">
        <v>22</v>
      </c>
      <c r="B812" s="118" t="s">
        <v>169</v>
      </c>
      <c r="C812" s="118" t="s">
        <v>170</v>
      </c>
      <c r="D812" s="118" t="s">
        <v>1660</v>
      </c>
      <c r="E812" s="118" t="s">
        <v>35</v>
      </c>
      <c r="F812" s="118" t="s">
        <v>45</v>
      </c>
      <c r="G812" s="118" t="s">
        <v>46</v>
      </c>
      <c r="H812" s="118">
        <v>7</v>
      </c>
      <c r="I812" s="118">
        <v>7.7</v>
      </c>
      <c r="J812" s="118">
        <v>0</v>
      </c>
      <c r="K812" s="118">
        <v>7.7</v>
      </c>
      <c r="L812" s="123">
        <f t="shared" si="13"/>
        <v>7.7</v>
      </c>
      <c r="M812" s="122"/>
    </row>
    <row r="813" spans="1:13">
      <c r="A813" s="118" t="s">
        <v>22</v>
      </c>
      <c r="B813" s="118" t="s">
        <v>169</v>
      </c>
      <c r="C813" s="118" t="s">
        <v>170</v>
      </c>
      <c r="D813" s="118" t="s">
        <v>1660</v>
      </c>
      <c r="E813" s="118" t="s">
        <v>35</v>
      </c>
      <c r="F813" s="118" t="s">
        <v>148</v>
      </c>
      <c r="G813" s="118" t="s">
        <v>149</v>
      </c>
      <c r="H813" s="118">
        <v>2</v>
      </c>
      <c r="I813" s="118">
        <v>60.1</v>
      </c>
      <c r="J813" s="118">
        <v>0</v>
      </c>
      <c r="K813" s="118">
        <v>60.1</v>
      </c>
      <c r="L813" s="123">
        <f t="shared" si="13"/>
        <v>60.1</v>
      </c>
      <c r="M813" s="122"/>
    </row>
    <row r="814" spans="1:13">
      <c r="A814" s="118" t="s">
        <v>22</v>
      </c>
      <c r="B814" s="118" t="s">
        <v>169</v>
      </c>
      <c r="C814" s="118" t="s">
        <v>170</v>
      </c>
      <c r="D814" s="118" t="s">
        <v>1660</v>
      </c>
      <c r="E814" s="118" t="s">
        <v>35</v>
      </c>
      <c r="F814" s="118" t="s">
        <v>150</v>
      </c>
      <c r="G814" s="118" t="s">
        <v>151</v>
      </c>
      <c r="H814" s="118">
        <v>2</v>
      </c>
      <c r="I814" s="118">
        <v>59.46</v>
      </c>
      <c r="J814" s="118">
        <v>0</v>
      </c>
      <c r="K814" s="118">
        <v>59.46</v>
      </c>
      <c r="L814" s="123">
        <f t="shared" si="13"/>
        <v>59.46</v>
      </c>
      <c r="M814" s="122"/>
    </row>
    <row r="815" spans="1:13">
      <c r="A815" s="118" t="s">
        <v>22</v>
      </c>
      <c r="B815" s="118" t="s">
        <v>169</v>
      </c>
      <c r="C815" s="118" t="s">
        <v>170</v>
      </c>
      <c r="D815" s="118" t="s">
        <v>1660</v>
      </c>
      <c r="E815" s="118" t="s">
        <v>35</v>
      </c>
      <c r="F815" s="118" t="s">
        <v>51</v>
      </c>
      <c r="G815" s="118" t="s">
        <v>52</v>
      </c>
      <c r="H815" s="118">
        <v>2</v>
      </c>
      <c r="I815" s="118">
        <v>41.48</v>
      </c>
      <c r="J815" s="118">
        <v>0</v>
      </c>
      <c r="K815" s="118">
        <v>41.48</v>
      </c>
      <c r="L815" s="123">
        <f t="shared" si="13"/>
        <v>41.48</v>
      </c>
      <c r="M815" s="122"/>
    </row>
    <row r="816" spans="1:13">
      <c r="A816" s="118" t="s">
        <v>22</v>
      </c>
      <c r="B816" s="118" t="s">
        <v>169</v>
      </c>
      <c r="C816" s="118" t="s">
        <v>170</v>
      </c>
      <c r="D816" s="118" t="s">
        <v>1660</v>
      </c>
      <c r="E816" s="118" t="s">
        <v>35</v>
      </c>
      <c r="F816" s="118" t="s">
        <v>119</v>
      </c>
      <c r="G816" s="118" t="s">
        <v>120</v>
      </c>
      <c r="H816" s="118">
        <v>2</v>
      </c>
      <c r="I816" s="118">
        <v>25.02</v>
      </c>
      <c r="J816" s="118">
        <v>0</v>
      </c>
      <c r="K816" s="118">
        <v>25.02</v>
      </c>
      <c r="L816" s="123">
        <f t="shared" si="13"/>
        <v>25.02</v>
      </c>
      <c r="M816" s="122"/>
    </row>
    <row r="817" spans="1:13">
      <c r="A817" s="118" t="s">
        <v>22</v>
      </c>
      <c r="B817" s="118" t="s">
        <v>169</v>
      </c>
      <c r="C817" s="118" t="s">
        <v>170</v>
      </c>
      <c r="D817" s="118" t="s">
        <v>1660</v>
      </c>
      <c r="E817" s="118" t="s">
        <v>35</v>
      </c>
      <c r="F817" s="118" t="s">
        <v>116</v>
      </c>
      <c r="G817" s="118" t="s">
        <v>786</v>
      </c>
      <c r="H817" s="118">
        <v>2</v>
      </c>
      <c r="I817" s="118">
        <v>6.12</v>
      </c>
      <c r="J817" s="118">
        <v>0</v>
      </c>
      <c r="K817" s="118">
        <v>6.12</v>
      </c>
      <c r="L817" s="123">
        <f t="shared" si="13"/>
        <v>6.12</v>
      </c>
      <c r="M817" s="122"/>
    </row>
    <row r="818" spans="1:13">
      <c r="A818" s="118" t="s">
        <v>22</v>
      </c>
      <c r="B818" s="118" t="s">
        <v>169</v>
      </c>
      <c r="C818" s="118" t="s">
        <v>170</v>
      </c>
      <c r="D818" s="118" t="s">
        <v>1660</v>
      </c>
      <c r="E818" s="118" t="s">
        <v>35</v>
      </c>
      <c r="F818" s="118" t="s">
        <v>587</v>
      </c>
      <c r="G818" s="118" t="s">
        <v>588</v>
      </c>
      <c r="H818" s="118">
        <v>1</v>
      </c>
      <c r="I818" s="118">
        <v>98.09</v>
      </c>
      <c r="J818" s="118">
        <v>0</v>
      </c>
      <c r="K818" s="118">
        <v>98.09</v>
      </c>
      <c r="L818" s="123">
        <f t="shared" si="13"/>
        <v>98.09</v>
      </c>
      <c r="M818" s="122"/>
    </row>
    <row r="819" spans="1:13">
      <c r="A819" s="118" t="s">
        <v>22</v>
      </c>
      <c r="B819" s="118" t="s">
        <v>169</v>
      </c>
      <c r="C819" s="118" t="s">
        <v>170</v>
      </c>
      <c r="D819" s="118" t="s">
        <v>1660</v>
      </c>
      <c r="E819" s="118" t="s">
        <v>35</v>
      </c>
      <c r="F819" s="118" t="s">
        <v>1455</v>
      </c>
      <c r="G819" s="118" t="s">
        <v>1456</v>
      </c>
      <c r="H819" s="118">
        <v>3</v>
      </c>
      <c r="I819" s="118">
        <v>255.39</v>
      </c>
      <c r="J819" s="118">
        <v>0</v>
      </c>
      <c r="K819" s="118">
        <v>255.39</v>
      </c>
      <c r="L819" s="123">
        <f t="shared" si="13"/>
        <v>255.39</v>
      </c>
      <c r="M819" s="122"/>
    </row>
    <row r="820" spans="1:13">
      <c r="A820" s="118" t="s">
        <v>22</v>
      </c>
      <c r="B820" s="118" t="s">
        <v>169</v>
      </c>
      <c r="C820" s="118" t="s">
        <v>170</v>
      </c>
      <c r="D820" s="118" t="s">
        <v>1660</v>
      </c>
      <c r="E820" s="118" t="s">
        <v>35</v>
      </c>
      <c r="F820" s="118" t="s">
        <v>45</v>
      </c>
      <c r="G820" s="118" t="s">
        <v>46</v>
      </c>
      <c r="H820" s="118">
        <v>4</v>
      </c>
      <c r="I820" s="118">
        <v>4.4000000000000004</v>
      </c>
      <c r="J820" s="118">
        <v>0</v>
      </c>
      <c r="K820" s="118">
        <v>4.4000000000000004</v>
      </c>
      <c r="L820" s="123">
        <f t="shared" si="13"/>
        <v>4.4000000000000004</v>
      </c>
      <c r="M820" s="122"/>
    </row>
    <row r="821" spans="1:13">
      <c r="A821" s="118" t="s">
        <v>22</v>
      </c>
      <c r="B821" s="118" t="s">
        <v>169</v>
      </c>
      <c r="C821" s="118" t="s">
        <v>170</v>
      </c>
      <c r="D821" s="118" t="s">
        <v>1660</v>
      </c>
      <c r="E821" s="118" t="s">
        <v>35</v>
      </c>
      <c r="F821" s="118" t="s">
        <v>544</v>
      </c>
      <c r="G821" s="118" t="s">
        <v>545</v>
      </c>
      <c r="H821" s="118">
        <v>1</v>
      </c>
      <c r="I821" s="118">
        <v>34.83</v>
      </c>
      <c r="J821" s="118">
        <v>0</v>
      </c>
      <c r="K821" s="118">
        <v>34.83</v>
      </c>
      <c r="L821" s="123">
        <f t="shared" si="13"/>
        <v>34.83</v>
      </c>
      <c r="M821" s="122"/>
    </row>
    <row r="822" spans="1:13">
      <c r="A822" s="118" t="s">
        <v>22</v>
      </c>
      <c r="B822" s="118" t="s">
        <v>169</v>
      </c>
      <c r="C822" s="118" t="s">
        <v>170</v>
      </c>
      <c r="D822" s="118" t="s">
        <v>1660</v>
      </c>
      <c r="E822" s="118" t="s">
        <v>35</v>
      </c>
      <c r="F822" s="118" t="s">
        <v>49</v>
      </c>
      <c r="G822" s="118" t="s">
        <v>50</v>
      </c>
      <c r="H822" s="118">
        <v>1</v>
      </c>
      <c r="I822" s="118">
        <v>37.450000000000003</v>
      </c>
      <c r="J822" s="118">
        <v>0</v>
      </c>
      <c r="K822" s="118">
        <v>37.450000000000003</v>
      </c>
      <c r="L822" s="123">
        <f t="shared" si="13"/>
        <v>37.450000000000003</v>
      </c>
      <c r="M822" s="122"/>
    </row>
    <row r="823" spans="1:13">
      <c r="A823" s="118" t="s">
        <v>22</v>
      </c>
      <c r="B823" s="118" t="s">
        <v>169</v>
      </c>
      <c r="C823" s="118" t="s">
        <v>170</v>
      </c>
      <c r="D823" s="118" t="s">
        <v>1660</v>
      </c>
      <c r="E823" s="118" t="s">
        <v>35</v>
      </c>
      <c r="F823" s="118" t="s">
        <v>546</v>
      </c>
      <c r="G823" s="118" t="s">
        <v>547</v>
      </c>
      <c r="H823" s="118">
        <v>1</v>
      </c>
      <c r="I823" s="118">
        <v>15.08</v>
      </c>
      <c r="J823" s="118">
        <v>0</v>
      </c>
      <c r="K823" s="118">
        <v>15.08</v>
      </c>
      <c r="L823" s="123">
        <f t="shared" si="13"/>
        <v>15.08</v>
      </c>
      <c r="M823" s="122"/>
    </row>
    <row r="824" spans="1:13">
      <c r="A824" s="118" t="s">
        <v>22</v>
      </c>
      <c r="B824" s="118" t="s">
        <v>169</v>
      </c>
      <c r="C824" s="118" t="s">
        <v>170</v>
      </c>
      <c r="D824" s="118" t="s">
        <v>1660</v>
      </c>
      <c r="E824" s="118" t="s">
        <v>35</v>
      </c>
      <c r="F824" s="118" t="s">
        <v>1203</v>
      </c>
      <c r="G824" s="118" t="s">
        <v>1204</v>
      </c>
      <c r="H824" s="118">
        <v>1</v>
      </c>
      <c r="I824" s="118">
        <v>42.56</v>
      </c>
      <c r="J824" s="118">
        <v>0</v>
      </c>
      <c r="K824" s="118">
        <v>42.56</v>
      </c>
      <c r="L824" s="123">
        <f t="shared" si="13"/>
        <v>42.56</v>
      </c>
      <c r="M824" s="122"/>
    </row>
    <row r="825" spans="1:13">
      <c r="A825" s="118" t="s">
        <v>22</v>
      </c>
      <c r="B825" s="118" t="s">
        <v>169</v>
      </c>
      <c r="C825" s="118" t="s">
        <v>170</v>
      </c>
      <c r="D825" s="118" t="s">
        <v>1660</v>
      </c>
      <c r="E825" s="118" t="s">
        <v>35</v>
      </c>
      <c r="F825" s="118" t="s">
        <v>51</v>
      </c>
      <c r="G825" s="118" t="s">
        <v>52</v>
      </c>
      <c r="H825" s="118">
        <v>2</v>
      </c>
      <c r="I825" s="118">
        <v>41.48</v>
      </c>
      <c r="J825" s="118">
        <v>0</v>
      </c>
      <c r="K825" s="118">
        <v>41.48</v>
      </c>
      <c r="L825" s="123">
        <f t="shared" si="13"/>
        <v>41.48</v>
      </c>
      <c r="M825" s="122"/>
    </row>
    <row r="826" spans="1:13">
      <c r="A826" s="118" t="s">
        <v>22</v>
      </c>
      <c r="B826" s="118" t="s">
        <v>169</v>
      </c>
      <c r="C826" s="118" t="s">
        <v>170</v>
      </c>
      <c r="D826" s="118" t="s">
        <v>1660</v>
      </c>
      <c r="E826" s="118" t="s">
        <v>35</v>
      </c>
      <c r="F826" s="118" t="s">
        <v>550</v>
      </c>
      <c r="G826" s="118" t="s">
        <v>551</v>
      </c>
      <c r="H826" s="118">
        <v>3</v>
      </c>
      <c r="I826" s="118">
        <v>186.57</v>
      </c>
      <c r="J826" s="118">
        <v>0</v>
      </c>
      <c r="K826" s="118">
        <v>186.57</v>
      </c>
      <c r="L826" s="123">
        <f t="shared" si="13"/>
        <v>186.57</v>
      </c>
      <c r="M826" s="122"/>
    </row>
    <row r="827" spans="1:13">
      <c r="A827" s="118" t="s">
        <v>22</v>
      </c>
      <c r="B827" s="118" t="s">
        <v>169</v>
      </c>
      <c r="C827" s="118" t="s">
        <v>170</v>
      </c>
      <c r="D827" s="118" t="s">
        <v>1660</v>
      </c>
      <c r="E827" s="118" t="s">
        <v>35</v>
      </c>
      <c r="F827" s="118" t="s">
        <v>552</v>
      </c>
      <c r="G827" s="118" t="s">
        <v>785</v>
      </c>
      <c r="H827" s="118">
        <v>4</v>
      </c>
      <c r="I827" s="118">
        <v>82.96</v>
      </c>
      <c r="J827" s="118">
        <v>0</v>
      </c>
      <c r="K827" s="118">
        <v>82.96</v>
      </c>
      <c r="L827" s="123">
        <f t="shared" si="13"/>
        <v>82.96</v>
      </c>
      <c r="M827" s="122"/>
    </row>
    <row r="828" spans="1:13">
      <c r="A828" s="118" t="s">
        <v>22</v>
      </c>
      <c r="B828" s="118" t="s">
        <v>169</v>
      </c>
      <c r="C828" s="118" t="s">
        <v>170</v>
      </c>
      <c r="D828" s="118" t="s">
        <v>1660</v>
      </c>
      <c r="E828" s="118" t="s">
        <v>35</v>
      </c>
      <c r="F828" s="118" t="s">
        <v>86</v>
      </c>
      <c r="G828" s="118" t="s">
        <v>87</v>
      </c>
      <c r="H828" s="118">
        <v>1</v>
      </c>
      <c r="I828" s="118">
        <v>10.23</v>
      </c>
      <c r="J828" s="118">
        <v>0</v>
      </c>
      <c r="K828" s="118">
        <v>10.23</v>
      </c>
      <c r="L828" s="123">
        <f t="shared" si="13"/>
        <v>10.23</v>
      </c>
      <c r="M828" s="122"/>
    </row>
    <row r="829" spans="1:13">
      <c r="A829" s="118" t="s">
        <v>22</v>
      </c>
      <c r="B829" s="118" t="s">
        <v>169</v>
      </c>
      <c r="C829" s="118" t="s">
        <v>170</v>
      </c>
      <c r="D829" s="118" t="s">
        <v>1660</v>
      </c>
      <c r="E829" s="118" t="s">
        <v>35</v>
      </c>
      <c r="F829" s="118" t="s">
        <v>88</v>
      </c>
      <c r="G829" s="118" t="s">
        <v>783</v>
      </c>
      <c r="H829" s="118">
        <v>1</v>
      </c>
      <c r="I829" s="118">
        <v>5.2</v>
      </c>
      <c r="J829" s="118">
        <v>0</v>
      </c>
      <c r="K829" s="118">
        <v>5.2</v>
      </c>
      <c r="L829" s="123">
        <f t="shared" si="13"/>
        <v>5.2</v>
      </c>
      <c r="M829" s="122"/>
    </row>
    <row r="830" spans="1:13">
      <c r="A830" s="118" t="s">
        <v>22</v>
      </c>
      <c r="B830" s="118" t="s">
        <v>717</v>
      </c>
      <c r="C830" s="118" t="s">
        <v>718</v>
      </c>
      <c r="D830" s="118" t="s">
        <v>1660</v>
      </c>
      <c r="E830" s="118" t="s">
        <v>33</v>
      </c>
      <c r="F830" s="118" t="s">
        <v>34</v>
      </c>
      <c r="G830" s="118"/>
      <c r="H830" s="118">
        <v>1</v>
      </c>
      <c r="I830" s="118">
        <v>17.489999999999998</v>
      </c>
      <c r="J830" s="118">
        <v>4</v>
      </c>
      <c r="K830" s="118">
        <v>21.49</v>
      </c>
      <c r="L830" s="123">
        <f t="shared" si="13"/>
        <v>21.49</v>
      </c>
      <c r="M830" s="122"/>
    </row>
    <row r="831" spans="1:13">
      <c r="A831" s="118" t="s">
        <v>22</v>
      </c>
      <c r="B831" s="118" t="s">
        <v>717</v>
      </c>
      <c r="C831" s="118" t="s">
        <v>718</v>
      </c>
      <c r="D831" s="118" t="s">
        <v>1660</v>
      </c>
      <c r="E831" s="118" t="s">
        <v>35</v>
      </c>
      <c r="F831" s="118" t="s">
        <v>104</v>
      </c>
      <c r="G831" s="118" t="s">
        <v>1257</v>
      </c>
      <c r="H831" s="118">
        <v>1</v>
      </c>
      <c r="I831" s="118">
        <v>4.6100000000000003</v>
      </c>
      <c r="J831" s="118">
        <v>0</v>
      </c>
      <c r="K831" s="118">
        <v>4.6100000000000003</v>
      </c>
      <c r="L831" s="123">
        <f t="shared" si="13"/>
        <v>4.6100000000000003</v>
      </c>
      <c r="M831" s="122"/>
    </row>
    <row r="832" spans="1:13">
      <c r="A832" s="118" t="s">
        <v>22</v>
      </c>
      <c r="B832" s="118" t="s">
        <v>717</v>
      </c>
      <c r="C832" s="118" t="s">
        <v>718</v>
      </c>
      <c r="D832" s="118" t="s">
        <v>1660</v>
      </c>
      <c r="E832" s="118" t="s">
        <v>35</v>
      </c>
      <c r="F832" s="118" t="s">
        <v>105</v>
      </c>
      <c r="G832" s="118" t="s">
        <v>1259</v>
      </c>
      <c r="H832" s="118">
        <v>1</v>
      </c>
      <c r="I832" s="118">
        <v>19.02</v>
      </c>
      <c r="J832" s="118">
        <v>0</v>
      </c>
      <c r="K832" s="118">
        <v>19.02</v>
      </c>
      <c r="L832" s="123">
        <f t="shared" si="13"/>
        <v>19.02</v>
      </c>
      <c r="M832" s="122"/>
    </row>
    <row r="833" spans="1:13">
      <c r="A833" s="118" t="s">
        <v>22</v>
      </c>
      <c r="B833" s="118" t="s">
        <v>717</v>
      </c>
      <c r="C833" s="118" t="s">
        <v>718</v>
      </c>
      <c r="D833" s="118" t="s">
        <v>1660</v>
      </c>
      <c r="E833" s="118" t="s">
        <v>35</v>
      </c>
      <c r="F833" s="118" t="s">
        <v>1427</v>
      </c>
      <c r="G833" s="118" t="s">
        <v>1428</v>
      </c>
      <c r="H833" s="118">
        <v>20</v>
      </c>
      <c r="I833" s="118">
        <v>156.6</v>
      </c>
      <c r="J833" s="118">
        <v>0</v>
      </c>
      <c r="K833" s="118">
        <v>156.6</v>
      </c>
      <c r="L833" s="123">
        <f t="shared" si="13"/>
        <v>156.6</v>
      </c>
      <c r="M833" s="122"/>
    </row>
    <row r="834" spans="1:13">
      <c r="A834" s="118" t="s">
        <v>22</v>
      </c>
      <c r="B834" s="118" t="s">
        <v>717</v>
      </c>
      <c r="C834" s="118" t="s">
        <v>718</v>
      </c>
      <c r="D834" s="118" t="s">
        <v>1660</v>
      </c>
      <c r="E834" s="118" t="s">
        <v>35</v>
      </c>
      <c r="F834" s="118" t="s">
        <v>1429</v>
      </c>
      <c r="G834" s="118" t="s">
        <v>1430</v>
      </c>
      <c r="H834" s="118">
        <v>5</v>
      </c>
      <c r="I834" s="118">
        <v>39.15</v>
      </c>
      <c r="J834" s="118">
        <v>0</v>
      </c>
      <c r="K834" s="118">
        <v>39.15</v>
      </c>
      <c r="L834" s="123">
        <f t="shared" si="13"/>
        <v>39.15</v>
      </c>
      <c r="M834" s="122"/>
    </row>
    <row r="835" spans="1:13">
      <c r="A835" s="118" t="s">
        <v>22</v>
      </c>
      <c r="B835" s="118" t="s">
        <v>171</v>
      </c>
      <c r="C835" s="118" t="s">
        <v>172</v>
      </c>
      <c r="D835" s="118" t="s">
        <v>1660</v>
      </c>
      <c r="E835" s="118" t="s">
        <v>33</v>
      </c>
      <c r="F835" s="118" t="s">
        <v>34</v>
      </c>
      <c r="G835" s="118"/>
      <c r="H835" s="118">
        <v>3</v>
      </c>
      <c r="I835" s="118">
        <v>68.94</v>
      </c>
      <c r="J835" s="118">
        <v>0</v>
      </c>
      <c r="K835" s="118">
        <v>68.94</v>
      </c>
      <c r="L835" s="123">
        <f t="shared" si="13"/>
        <v>68.94</v>
      </c>
      <c r="M835" s="122"/>
    </row>
    <row r="836" spans="1:13">
      <c r="A836" s="118" t="s">
        <v>22</v>
      </c>
      <c r="B836" s="118" t="s">
        <v>171</v>
      </c>
      <c r="C836" s="118" t="s">
        <v>172</v>
      </c>
      <c r="D836" s="118" t="s">
        <v>1660</v>
      </c>
      <c r="E836" s="118" t="s">
        <v>35</v>
      </c>
      <c r="F836" s="118" t="s">
        <v>400</v>
      </c>
      <c r="G836" s="118" t="s">
        <v>401</v>
      </c>
      <c r="H836" s="118">
        <v>1</v>
      </c>
      <c r="I836" s="118">
        <v>7.4</v>
      </c>
      <c r="J836" s="118">
        <v>0</v>
      </c>
      <c r="K836" s="118">
        <v>7.4</v>
      </c>
      <c r="L836" s="123">
        <f t="shared" si="13"/>
        <v>7.4</v>
      </c>
      <c r="M836" s="122"/>
    </row>
    <row r="837" spans="1:13">
      <c r="A837" s="118" t="s">
        <v>22</v>
      </c>
      <c r="B837" s="118" t="s">
        <v>171</v>
      </c>
      <c r="C837" s="118" t="s">
        <v>172</v>
      </c>
      <c r="D837" s="118" t="s">
        <v>1660</v>
      </c>
      <c r="E837" s="118" t="s">
        <v>35</v>
      </c>
      <c r="F837" s="118" t="s">
        <v>84</v>
      </c>
      <c r="G837" s="118" t="s">
        <v>85</v>
      </c>
      <c r="H837" s="118">
        <v>1</v>
      </c>
      <c r="I837" s="118">
        <v>7.59</v>
      </c>
      <c r="J837" s="118">
        <v>0</v>
      </c>
      <c r="K837" s="118">
        <v>7.59</v>
      </c>
      <c r="L837" s="123">
        <f t="shared" ref="L837:L900" si="14">K837</f>
        <v>7.59</v>
      </c>
      <c r="M837" s="122"/>
    </row>
    <row r="838" spans="1:13">
      <c r="A838" s="118" t="s">
        <v>22</v>
      </c>
      <c r="B838" s="118" t="s">
        <v>171</v>
      </c>
      <c r="C838" s="118" t="s">
        <v>172</v>
      </c>
      <c r="D838" s="118" t="s">
        <v>1660</v>
      </c>
      <c r="E838" s="118" t="s">
        <v>35</v>
      </c>
      <c r="F838" s="118" t="s">
        <v>45</v>
      </c>
      <c r="G838" s="118" t="s">
        <v>46</v>
      </c>
      <c r="H838" s="118">
        <v>1</v>
      </c>
      <c r="I838" s="118">
        <v>1.1000000000000001</v>
      </c>
      <c r="J838" s="118">
        <v>0</v>
      </c>
      <c r="K838" s="118">
        <v>1.1000000000000001</v>
      </c>
      <c r="L838" s="123">
        <f t="shared" si="14"/>
        <v>1.1000000000000001</v>
      </c>
      <c r="M838" s="122"/>
    </row>
    <row r="839" spans="1:13">
      <c r="A839" s="118" t="s">
        <v>22</v>
      </c>
      <c r="B839" s="118" t="s">
        <v>173</v>
      </c>
      <c r="C839" s="118" t="s">
        <v>26</v>
      </c>
      <c r="D839" s="118" t="s">
        <v>1660</v>
      </c>
      <c r="E839" s="118" t="s">
        <v>33</v>
      </c>
      <c r="F839" s="118" t="s">
        <v>34</v>
      </c>
      <c r="G839" s="118"/>
      <c r="H839" s="118">
        <v>2</v>
      </c>
      <c r="I839" s="118">
        <v>42.26</v>
      </c>
      <c r="J839" s="118">
        <v>4</v>
      </c>
      <c r="K839" s="118">
        <v>46.26</v>
      </c>
      <c r="L839" s="123">
        <f t="shared" si="14"/>
        <v>46.26</v>
      </c>
      <c r="M839" s="122"/>
    </row>
    <row r="840" spans="1:13">
      <c r="A840" s="118" t="s">
        <v>22</v>
      </c>
      <c r="B840" s="118" t="s">
        <v>173</v>
      </c>
      <c r="C840" s="118" t="s">
        <v>26</v>
      </c>
      <c r="D840" s="118" t="s">
        <v>1660</v>
      </c>
      <c r="E840" s="118" t="s">
        <v>35</v>
      </c>
      <c r="F840" s="118" t="s">
        <v>623</v>
      </c>
      <c r="G840" s="118" t="s">
        <v>624</v>
      </c>
      <c r="H840" s="118">
        <v>1</v>
      </c>
      <c r="I840" s="118">
        <v>9.48</v>
      </c>
      <c r="J840" s="118">
        <v>0</v>
      </c>
      <c r="K840" s="118">
        <v>9.48</v>
      </c>
      <c r="L840" s="123">
        <f t="shared" si="14"/>
        <v>9.48</v>
      </c>
      <c r="M840" s="122"/>
    </row>
    <row r="841" spans="1:13">
      <c r="A841" s="118" t="s">
        <v>22</v>
      </c>
      <c r="B841" s="118" t="s">
        <v>173</v>
      </c>
      <c r="C841" s="118" t="s">
        <v>26</v>
      </c>
      <c r="D841" s="118" t="s">
        <v>1660</v>
      </c>
      <c r="E841" s="118" t="s">
        <v>35</v>
      </c>
      <c r="F841" s="118" t="s">
        <v>559</v>
      </c>
      <c r="G841" s="118" t="s">
        <v>560</v>
      </c>
      <c r="H841" s="118">
        <v>1</v>
      </c>
      <c r="I841" s="118">
        <v>6.18</v>
      </c>
      <c r="J841" s="118">
        <v>0</v>
      </c>
      <c r="K841" s="118">
        <v>6.18</v>
      </c>
      <c r="L841" s="123">
        <f t="shared" si="14"/>
        <v>6.18</v>
      </c>
      <c r="M841" s="122"/>
    </row>
    <row r="842" spans="1:13">
      <c r="A842" s="118" t="s">
        <v>22</v>
      </c>
      <c r="B842" s="118" t="s">
        <v>173</v>
      </c>
      <c r="C842" s="118" t="s">
        <v>26</v>
      </c>
      <c r="D842" s="118" t="s">
        <v>1660</v>
      </c>
      <c r="E842" s="118" t="s">
        <v>35</v>
      </c>
      <c r="F842" s="118" t="s">
        <v>561</v>
      </c>
      <c r="G842" s="118" t="s">
        <v>562</v>
      </c>
      <c r="H842" s="118">
        <v>1</v>
      </c>
      <c r="I842" s="118">
        <v>7.62</v>
      </c>
      <c r="J842" s="118">
        <v>0</v>
      </c>
      <c r="K842" s="118">
        <v>7.62</v>
      </c>
      <c r="L842" s="123">
        <f t="shared" si="14"/>
        <v>7.62</v>
      </c>
      <c r="M842" s="122"/>
    </row>
    <row r="843" spans="1:13">
      <c r="A843" s="118" t="s">
        <v>22</v>
      </c>
      <c r="B843" s="118" t="s">
        <v>322</v>
      </c>
      <c r="C843" s="118" t="s">
        <v>323</v>
      </c>
      <c r="D843" s="118" t="s">
        <v>1660</v>
      </c>
      <c r="E843" s="118" t="s">
        <v>33</v>
      </c>
      <c r="F843" s="118" t="s">
        <v>34</v>
      </c>
      <c r="G843" s="118"/>
      <c r="H843" s="118">
        <v>3</v>
      </c>
      <c r="I843" s="118">
        <v>44.22</v>
      </c>
      <c r="J843" s="118">
        <v>20</v>
      </c>
      <c r="K843" s="118">
        <v>64.22</v>
      </c>
      <c r="L843" s="123">
        <f t="shared" si="14"/>
        <v>64.22</v>
      </c>
      <c r="M843" s="122"/>
    </row>
    <row r="844" spans="1:13">
      <c r="A844" s="118" t="s">
        <v>22</v>
      </c>
      <c r="B844" s="118" t="s">
        <v>322</v>
      </c>
      <c r="C844" s="118" t="s">
        <v>323</v>
      </c>
      <c r="D844" s="118" t="s">
        <v>1660</v>
      </c>
      <c r="E844" s="118" t="s">
        <v>35</v>
      </c>
      <c r="F844" s="118" t="s">
        <v>561</v>
      </c>
      <c r="G844" s="118" t="s">
        <v>562</v>
      </c>
      <c r="H844" s="118">
        <v>1</v>
      </c>
      <c r="I844" s="118">
        <v>7.62</v>
      </c>
      <c r="J844" s="118">
        <v>0</v>
      </c>
      <c r="K844" s="118">
        <v>7.62</v>
      </c>
      <c r="L844" s="123">
        <f t="shared" si="14"/>
        <v>7.62</v>
      </c>
      <c r="M844" s="122"/>
    </row>
    <row r="845" spans="1:13">
      <c r="A845" s="118" t="s">
        <v>22</v>
      </c>
      <c r="B845" s="118" t="s">
        <v>322</v>
      </c>
      <c r="C845" s="118" t="s">
        <v>323</v>
      </c>
      <c r="D845" s="118" t="s">
        <v>1660</v>
      </c>
      <c r="E845" s="118" t="s">
        <v>35</v>
      </c>
      <c r="F845" s="118" t="s">
        <v>772</v>
      </c>
      <c r="G845" s="118" t="s">
        <v>773</v>
      </c>
      <c r="H845" s="118">
        <v>2</v>
      </c>
      <c r="I845" s="118">
        <v>15.88</v>
      </c>
      <c r="J845" s="118">
        <v>8</v>
      </c>
      <c r="K845" s="118">
        <v>23.88</v>
      </c>
      <c r="L845" s="123">
        <f t="shared" si="14"/>
        <v>23.88</v>
      </c>
      <c r="M845" s="122"/>
    </row>
    <row r="846" spans="1:13">
      <c r="A846" s="118" t="s">
        <v>22</v>
      </c>
      <c r="B846" s="118" t="s">
        <v>322</v>
      </c>
      <c r="C846" s="118" t="s">
        <v>323</v>
      </c>
      <c r="D846" s="118" t="s">
        <v>1660</v>
      </c>
      <c r="E846" s="118" t="s">
        <v>35</v>
      </c>
      <c r="F846" s="118" t="s">
        <v>400</v>
      </c>
      <c r="G846" s="118" t="s">
        <v>401</v>
      </c>
      <c r="H846" s="118">
        <v>1</v>
      </c>
      <c r="I846" s="118">
        <v>7.4</v>
      </c>
      <c r="J846" s="118">
        <v>0</v>
      </c>
      <c r="K846" s="118">
        <v>7.4</v>
      </c>
      <c r="L846" s="123">
        <f t="shared" si="14"/>
        <v>7.4</v>
      </c>
      <c r="M846" s="122"/>
    </row>
    <row r="847" spans="1:13">
      <c r="A847" s="118" t="s">
        <v>22</v>
      </c>
      <c r="B847" s="118" t="s">
        <v>322</v>
      </c>
      <c r="C847" s="118" t="s">
        <v>323</v>
      </c>
      <c r="D847" s="118" t="s">
        <v>1660</v>
      </c>
      <c r="E847" s="118" t="s">
        <v>35</v>
      </c>
      <c r="F847" s="118" t="s">
        <v>59</v>
      </c>
      <c r="G847" s="118" t="s">
        <v>60</v>
      </c>
      <c r="H847" s="118">
        <v>5</v>
      </c>
      <c r="I847" s="118">
        <v>47.6</v>
      </c>
      <c r="J847" s="118">
        <v>0</v>
      </c>
      <c r="K847" s="118">
        <v>47.6</v>
      </c>
      <c r="L847" s="123">
        <f t="shared" si="14"/>
        <v>47.6</v>
      </c>
      <c r="M847" s="122"/>
    </row>
    <row r="848" spans="1:13">
      <c r="A848" s="118" t="s">
        <v>22</v>
      </c>
      <c r="B848" s="118" t="s">
        <v>322</v>
      </c>
      <c r="C848" s="118" t="s">
        <v>323</v>
      </c>
      <c r="D848" s="118" t="s">
        <v>1660</v>
      </c>
      <c r="E848" s="118" t="s">
        <v>35</v>
      </c>
      <c r="F848" s="118" t="s">
        <v>61</v>
      </c>
      <c r="G848" s="118" t="s">
        <v>62</v>
      </c>
      <c r="H848" s="118">
        <v>2</v>
      </c>
      <c r="I848" s="118">
        <v>32.92</v>
      </c>
      <c r="J848" s="118">
        <v>0</v>
      </c>
      <c r="K848" s="118">
        <v>32.92</v>
      </c>
      <c r="L848" s="123">
        <f t="shared" si="14"/>
        <v>32.92</v>
      </c>
      <c r="M848" s="122"/>
    </row>
    <row r="849" spans="1:13">
      <c r="A849" s="118" t="s">
        <v>22</v>
      </c>
      <c r="B849" s="118" t="s">
        <v>322</v>
      </c>
      <c r="C849" s="118" t="s">
        <v>323</v>
      </c>
      <c r="D849" s="118" t="s">
        <v>1660</v>
      </c>
      <c r="E849" s="118" t="s">
        <v>35</v>
      </c>
      <c r="F849" s="118" t="s">
        <v>63</v>
      </c>
      <c r="G849" s="118" t="s">
        <v>64</v>
      </c>
      <c r="H849" s="118">
        <v>2</v>
      </c>
      <c r="I849" s="118">
        <v>32.64</v>
      </c>
      <c r="J849" s="118">
        <v>0</v>
      </c>
      <c r="K849" s="118">
        <v>32.64</v>
      </c>
      <c r="L849" s="123">
        <f t="shared" si="14"/>
        <v>32.64</v>
      </c>
      <c r="M849" s="122"/>
    </row>
    <row r="850" spans="1:13">
      <c r="A850" s="118" t="s">
        <v>22</v>
      </c>
      <c r="B850" s="118" t="s">
        <v>322</v>
      </c>
      <c r="C850" s="118" t="s">
        <v>323</v>
      </c>
      <c r="D850" s="118" t="s">
        <v>1660</v>
      </c>
      <c r="E850" s="118" t="s">
        <v>35</v>
      </c>
      <c r="F850" s="118" t="s">
        <v>65</v>
      </c>
      <c r="G850" s="118" t="s">
        <v>66</v>
      </c>
      <c r="H850" s="118">
        <v>2</v>
      </c>
      <c r="I850" s="118">
        <v>31</v>
      </c>
      <c r="J850" s="118">
        <v>0</v>
      </c>
      <c r="K850" s="118">
        <v>31</v>
      </c>
      <c r="L850" s="123">
        <f t="shared" si="14"/>
        <v>31</v>
      </c>
      <c r="M850" s="122"/>
    </row>
    <row r="851" spans="1:13">
      <c r="A851" s="118" t="s">
        <v>22</v>
      </c>
      <c r="B851" s="118" t="s">
        <v>1338</v>
      </c>
      <c r="C851" s="118" t="s">
        <v>1339</v>
      </c>
      <c r="D851" s="118" t="s">
        <v>1660</v>
      </c>
      <c r="E851" s="118" t="s">
        <v>33</v>
      </c>
      <c r="F851" s="118" t="s">
        <v>34</v>
      </c>
      <c r="G851" s="118"/>
      <c r="H851" s="118">
        <v>3</v>
      </c>
      <c r="I851" s="118">
        <v>44.22</v>
      </c>
      <c r="J851" s="118">
        <v>8</v>
      </c>
      <c r="K851" s="118">
        <v>52.22</v>
      </c>
      <c r="L851" s="123">
        <f t="shared" si="14"/>
        <v>52.22</v>
      </c>
      <c r="M851" s="122"/>
    </row>
    <row r="852" spans="1:13">
      <c r="A852" s="118" t="s">
        <v>22</v>
      </c>
      <c r="B852" s="118" t="s">
        <v>1338</v>
      </c>
      <c r="C852" s="118" t="s">
        <v>1339</v>
      </c>
      <c r="D852" s="118" t="s">
        <v>1660</v>
      </c>
      <c r="E852" s="118" t="s">
        <v>35</v>
      </c>
      <c r="F852" s="118" t="s">
        <v>1348</v>
      </c>
      <c r="G852" s="118" t="s">
        <v>1349</v>
      </c>
      <c r="H852" s="118">
        <v>2</v>
      </c>
      <c r="I852" s="118">
        <v>7.62</v>
      </c>
      <c r="J852" s="118">
        <v>0</v>
      </c>
      <c r="K852" s="118">
        <v>7.62</v>
      </c>
      <c r="L852" s="123">
        <f t="shared" si="14"/>
        <v>7.62</v>
      </c>
      <c r="M852" s="122"/>
    </row>
    <row r="853" spans="1:13">
      <c r="A853" s="118" t="s">
        <v>22</v>
      </c>
      <c r="B853" s="118" t="s">
        <v>1338</v>
      </c>
      <c r="C853" s="118" t="s">
        <v>1339</v>
      </c>
      <c r="D853" s="118" t="s">
        <v>1660</v>
      </c>
      <c r="E853" s="118" t="s">
        <v>35</v>
      </c>
      <c r="F853" s="118" t="s">
        <v>92</v>
      </c>
      <c r="G853" s="118" t="s">
        <v>93</v>
      </c>
      <c r="H853" s="118">
        <v>1</v>
      </c>
      <c r="I853" s="118">
        <v>3.81</v>
      </c>
      <c r="J853" s="118">
        <v>0</v>
      </c>
      <c r="K853" s="118">
        <v>3.81</v>
      </c>
      <c r="L853" s="123">
        <f t="shared" si="14"/>
        <v>3.81</v>
      </c>
      <c r="M853" s="122"/>
    </row>
    <row r="854" spans="1:13">
      <c r="A854" s="118" t="s">
        <v>22</v>
      </c>
      <c r="B854" s="118" t="s">
        <v>1338</v>
      </c>
      <c r="C854" s="118" t="s">
        <v>1339</v>
      </c>
      <c r="D854" s="118" t="s">
        <v>1660</v>
      </c>
      <c r="E854" s="118" t="s">
        <v>35</v>
      </c>
      <c r="F854" s="118" t="s">
        <v>620</v>
      </c>
      <c r="G854" s="118" t="s">
        <v>621</v>
      </c>
      <c r="H854" s="118">
        <v>2</v>
      </c>
      <c r="I854" s="118">
        <v>11.48</v>
      </c>
      <c r="J854" s="118">
        <v>0</v>
      </c>
      <c r="K854" s="118">
        <v>11.48</v>
      </c>
      <c r="L854" s="123">
        <f t="shared" si="14"/>
        <v>11.48</v>
      </c>
      <c r="M854" s="122"/>
    </row>
    <row r="855" spans="1:13">
      <c r="A855" s="118" t="s">
        <v>22</v>
      </c>
      <c r="B855" s="118" t="s">
        <v>1338</v>
      </c>
      <c r="C855" s="118" t="s">
        <v>1339</v>
      </c>
      <c r="D855" s="118" t="s">
        <v>1660</v>
      </c>
      <c r="E855" s="118" t="s">
        <v>35</v>
      </c>
      <c r="F855" s="118" t="s">
        <v>617</v>
      </c>
      <c r="G855" s="118" t="s">
        <v>1262</v>
      </c>
      <c r="H855" s="118">
        <v>2</v>
      </c>
      <c r="I855" s="118">
        <v>3.12</v>
      </c>
      <c r="J855" s="118">
        <v>0</v>
      </c>
      <c r="K855" s="118">
        <v>3.12</v>
      </c>
      <c r="L855" s="123">
        <f t="shared" si="14"/>
        <v>3.12</v>
      </c>
      <c r="M855" s="122"/>
    </row>
    <row r="856" spans="1:13">
      <c r="A856" s="118" t="s">
        <v>22</v>
      </c>
      <c r="B856" s="118" t="s">
        <v>1338</v>
      </c>
      <c r="C856" s="118" t="s">
        <v>1339</v>
      </c>
      <c r="D856" s="118" t="s">
        <v>1660</v>
      </c>
      <c r="E856" s="118" t="s">
        <v>35</v>
      </c>
      <c r="F856" s="118" t="s">
        <v>622</v>
      </c>
      <c r="G856" s="118" t="s">
        <v>659</v>
      </c>
      <c r="H856" s="118">
        <v>2</v>
      </c>
      <c r="I856" s="118">
        <v>6.28</v>
      </c>
      <c r="J856" s="118">
        <v>0</v>
      </c>
      <c r="K856" s="118">
        <v>6.28</v>
      </c>
      <c r="L856" s="123">
        <f t="shared" si="14"/>
        <v>6.28</v>
      </c>
      <c r="M856" s="122"/>
    </row>
    <row r="857" spans="1:13">
      <c r="A857" s="118" t="s">
        <v>22</v>
      </c>
      <c r="B857" s="118" t="s">
        <v>1338</v>
      </c>
      <c r="C857" s="118" t="s">
        <v>1339</v>
      </c>
      <c r="D857" s="118" t="s">
        <v>1660</v>
      </c>
      <c r="E857" s="118" t="s">
        <v>35</v>
      </c>
      <c r="F857" s="118" t="s">
        <v>36</v>
      </c>
      <c r="G857" s="118" t="s">
        <v>653</v>
      </c>
      <c r="H857" s="118">
        <v>3</v>
      </c>
      <c r="I857" s="118">
        <v>7.8</v>
      </c>
      <c r="J857" s="118">
        <v>0</v>
      </c>
      <c r="K857" s="118">
        <v>7.8</v>
      </c>
      <c r="L857" s="123">
        <f t="shared" si="14"/>
        <v>7.8</v>
      </c>
      <c r="M857" s="122"/>
    </row>
    <row r="858" spans="1:13">
      <c r="A858" s="118" t="s">
        <v>22</v>
      </c>
      <c r="B858" s="118" t="s">
        <v>1338</v>
      </c>
      <c r="C858" s="118" t="s">
        <v>1339</v>
      </c>
      <c r="D858" s="118" t="s">
        <v>1660</v>
      </c>
      <c r="E858" s="118" t="s">
        <v>35</v>
      </c>
      <c r="F858" s="118" t="s">
        <v>94</v>
      </c>
      <c r="G858" s="118" t="s">
        <v>654</v>
      </c>
      <c r="H858" s="118">
        <v>4</v>
      </c>
      <c r="I858" s="118">
        <v>10.4</v>
      </c>
      <c r="J858" s="118">
        <v>0</v>
      </c>
      <c r="K858" s="118">
        <v>10.4</v>
      </c>
      <c r="L858" s="123">
        <f t="shared" si="14"/>
        <v>10.4</v>
      </c>
      <c r="M858" s="122"/>
    </row>
    <row r="859" spans="1:13">
      <c r="A859" s="118" t="s">
        <v>22</v>
      </c>
      <c r="B859" s="118" t="s">
        <v>1338</v>
      </c>
      <c r="C859" s="118" t="s">
        <v>1339</v>
      </c>
      <c r="D859" s="118" t="s">
        <v>1660</v>
      </c>
      <c r="E859" s="118" t="s">
        <v>35</v>
      </c>
      <c r="F859" s="118" t="s">
        <v>95</v>
      </c>
      <c r="G859" s="118" t="s">
        <v>656</v>
      </c>
      <c r="H859" s="118">
        <v>1</v>
      </c>
      <c r="I859" s="118">
        <v>3.79</v>
      </c>
      <c r="J859" s="118">
        <v>0</v>
      </c>
      <c r="K859" s="118">
        <v>3.79</v>
      </c>
      <c r="L859" s="123">
        <f t="shared" si="14"/>
        <v>3.79</v>
      </c>
      <c r="M859" s="122"/>
    </row>
    <row r="860" spans="1:13">
      <c r="A860" s="118" t="s">
        <v>22</v>
      </c>
      <c r="B860" s="118" t="s">
        <v>1338</v>
      </c>
      <c r="C860" s="118" t="s">
        <v>1339</v>
      </c>
      <c r="D860" s="118" t="s">
        <v>1660</v>
      </c>
      <c r="E860" s="118" t="s">
        <v>35</v>
      </c>
      <c r="F860" s="118" t="s">
        <v>37</v>
      </c>
      <c r="G860" s="118" t="s">
        <v>655</v>
      </c>
      <c r="H860" s="118">
        <v>3</v>
      </c>
      <c r="I860" s="118">
        <v>16.649999999999999</v>
      </c>
      <c r="J860" s="118">
        <v>0</v>
      </c>
      <c r="K860" s="118">
        <v>16.649999999999999</v>
      </c>
      <c r="L860" s="123">
        <f t="shared" si="14"/>
        <v>16.649999999999999</v>
      </c>
      <c r="M860" s="122"/>
    </row>
    <row r="861" spans="1:13">
      <c r="A861" s="118" t="s">
        <v>22</v>
      </c>
      <c r="B861" s="118" t="s">
        <v>1338</v>
      </c>
      <c r="C861" s="118" t="s">
        <v>1339</v>
      </c>
      <c r="D861" s="118" t="s">
        <v>1660</v>
      </c>
      <c r="E861" s="118" t="s">
        <v>35</v>
      </c>
      <c r="F861" s="118" t="s">
        <v>571</v>
      </c>
      <c r="G861" s="118" t="s">
        <v>572</v>
      </c>
      <c r="H861" s="118">
        <v>2</v>
      </c>
      <c r="I861" s="118">
        <v>9.2200000000000006</v>
      </c>
      <c r="J861" s="118">
        <v>0</v>
      </c>
      <c r="K861" s="118">
        <v>9.2200000000000006</v>
      </c>
      <c r="L861" s="123">
        <f t="shared" si="14"/>
        <v>9.2200000000000006</v>
      </c>
      <c r="M861" s="122"/>
    </row>
    <row r="862" spans="1:13">
      <c r="A862" s="118" t="s">
        <v>22</v>
      </c>
      <c r="B862" s="118" t="s">
        <v>1338</v>
      </c>
      <c r="C862" s="118" t="s">
        <v>1339</v>
      </c>
      <c r="D862" s="118" t="s">
        <v>1660</v>
      </c>
      <c r="E862" s="118" t="s">
        <v>35</v>
      </c>
      <c r="F862" s="118" t="s">
        <v>618</v>
      </c>
      <c r="G862" s="118" t="s">
        <v>619</v>
      </c>
      <c r="H862" s="118">
        <v>1</v>
      </c>
      <c r="I862" s="118">
        <v>3.07</v>
      </c>
      <c r="J862" s="118">
        <v>0</v>
      </c>
      <c r="K862" s="118">
        <v>3.07</v>
      </c>
      <c r="L862" s="123">
        <f t="shared" si="14"/>
        <v>3.07</v>
      </c>
      <c r="M862" s="122"/>
    </row>
    <row r="863" spans="1:13">
      <c r="A863" s="118" t="s">
        <v>22</v>
      </c>
      <c r="B863" s="118" t="s">
        <v>1338</v>
      </c>
      <c r="C863" s="118" t="s">
        <v>1339</v>
      </c>
      <c r="D863" s="118" t="s">
        <v>1660</v>
      </c>
      <c r="E863" s="118" t="s">
        <v>35</v>
      </c>
      <c r="F863" s="118" t="s">
        <v>582</v>
      </c>
      <c r="G863" s="118" t="s">
        <v>660</v>
      </c>
      <c r="H863" s="118">
        <v>1</v>
      </c>
      <c r="I863" s="118">
        <v>3.1</v>
      </c>
      <c r="J863" s="118">
        <v>0</v>
      </c>
      <c r="K863" s="118">
        <v>3.1</v>
      </c>
      <c r="L863" s="123">
        <f t="shared" si="14"/>
        <v>3.1</v>
      </c>
      <c r="M863" s="122"/>
    </row>
    <row r="864" spans="1:13">
      <c r="A864" s="118" t="s">
        <v>22</v>
      </c>
      <c r="B864" s="118" t="s">
        <v>1338</v>
      </c>
      <c r="C864" s="118" t="s">
        <v>1339</v>
      </c>
      <c r="D864" s="118" t="s">
        <v>1660</v>
      </c>
      <c r="E864" s="118" t="s">
        <v>35</v>
      </c>
      <c r="F864" s="118" t="s">
        <v>96</v>
      </c>
      <c r="G864" s="118" t="s">
        <v>97</v>
      </c>
      <c r="H864" s="118">
        <v>2</v>
      </c>
      <c r="I864" s="118">
        <v>11.84</v>
      </c>
      <c r="J864" s="118">
        <v>0</v>
      </c>
      <c r="K864" s="118">
        <v>11.84</v>
      </c>
      <c r="L864" s="123">
        <f t="shared" si="14"/>
        <v>11.84</v>
      </c>
      <c r="M864" s="122"/>
    </row>
    <row r="865" spans="1:13">
      <c r="A865" s="118" t="s">
        <v>22</v>
      </c>
      <c r="B865" s="118" t="s">
        <v>1338</v>
      </c>
      <c r="C865" s="118" t="s">
        <v>1339</v>
      </c>
      <c r="D865" s="118" t="s">
        <v>1660</v>
      </c>
      <c r="E865" s="118" t="s">
        <v>35</v>
      </c>
      <c r="F865" s="118" t="s">
        <v>98</v>
      </c>
      <c r="G865" s="118" t="s">
        <v>657</v>
      </c>
      <c r="H865" s="118">
        <v>2</v>
      </c>
      <c r="I865" s="118">
        <v>12.36</v>
      </c>
      <c r="J865" s="118">
        <v>0</v>
      </c>
      <c r="K865" s="118">
        <v>12.36</v>
      </c>
      <c r="L865" s="123">
        <f t="shared" si="14"/>
        <v>12.36</v>
      </c>
      <c r="M865" s="122"/>
    </row>
    <row r="866" spans="1:13">
      <c r="A866" s="118" t="s">
        <v>22</v>
      </c>
      <c r="B866" s="118" t="s">
        <v>1338</v>
      </c>
      <c r="C866" s="118" t="s">
        <v>1339</v>
      </c>
      <c r="D866" s="118" t="s">
        <v>1660</v>
      </c>
      <c r="E866" s="118" t="s">
        <v>35</v>
      </c>
      <c r="F866" s="118" t="s">
        <v>38</v>
      </c>
      <c r="G866" s="118" t="s">
        <v>39</v>
      </c>
      <c r="H866" s="118">
        <v>3</v>
      </c>
      <c r="I866" s="118">
        <v>9.81</v>
      </c>
      <c r="J866" s="118">
        <v>0</v>
      </c>
      <c r="K866" s="118">
        <v>9.81</v>
      </c>
      <c r="L866" s="123">
        <f t="shared" si="14"/>
        <v>9.81</v>
      </c>
      <c r="M866" s="122"/>
    </row>
    <row r="867" spans="1:13">
      <c r="A867" s="118" t="s">
        <v>22</v>
      </c>
      <c r="B867" s="118" t="s">
        <v>1338</v>
      </c>
      <c r="C867" s="118" t="s">
        <v>1339</v>
      </c>
      <c r="D867" s="118" t="s">
        <v>1660</v>
      </c>
      <c r="E867" s="118" t="s">
        <v>35</v>
      </c>
      <c r="F867" s="118" t="s">
        <v>40</v>
      </c>
      <c r="G867" s="118" t="s">
        <v>41</v>
      </c>
      <c r="H867" s="118">
        <v>2</v>
      </c>
      <c r="I867" s="118">
        <v>15.3</v>
      </c>
      <c r="J867" s="118">
        <v>0</v>
      </c>
      <c r="K867" s="118">
        <v>15.3</v>
      </c>
      <c r="L867" s="123">
        <f t="shared" si="14"/>
        <v>15.3</v>
      </c>
      <c r="M867" s="122"/>
    </row>
    <row r="868" spans="1:13">
      <c r="A868" s="118" t="s">
        <v>22</v>
      </c>
      <c r="B868" s="118" t="s">
        <v>1338</v>
      </c>
      <c r="C868" s="118" t="s">
        <v>1339</v>
      </c>
      <c r="D868" s="118" t="s">
        <v>1660</v>
      </c>
      <c r="E868" s="118" t="s">
        <v>35</v>
      </c>
      <c r="F868" s="118" t="s">
        <v>535</v>
      </c>
      <c r="G868" s="118" t="s">
        <v>536</v>
      </c>
      <c r="H868" s="118">
        <v>1</v>
      </c>
      <c r="I868" s="118">
        <v>3.46</v>
      </c>
      <c r="J868" s="118">
        <v>0</v>
      </c>
      <c r="K868" s="118">
        <v>3.46</v>
      </c>
      <c r="L868" s="123">
        <f t="shared" si="14"/>
        <v>3.46</v>
      </c>
      <c r="M868" s="122"/>
    </row>
    <row r="869" spans="1:13">
      <c r="A869" s="118" t="s">
        <v>22</v>
      </c>
      <c r="B869" s="118" t="s">
        <v>1338</v>
      </c>
      <c r="C869" s="118" t="s">
        <v>1339</v>
      </c>
      <c r="D869" s="118" t="s">
        <v>1660</v>
      </c>
      <c r="E869" s="118" t="s">
        <v>35</v>
      </c>
      <c r="F869" s="118" t="s">
        <v>99</v>
      </c>
      <c r="G869" s="118" t="s">
        <v>658</v>
      </c>
      <c r="H869" s="118">
        <v>2</v>
      </c>
      <c r="I869" s="118">
        <v>12.58</v>
      </c>
      <c r="J869" s="118">
        <v>0</v>
      </c>
      <c r="K869" s="118">
        <v>12.58</v>
      </c>
      <c r="L869" s="123">
        <f t="shared" si="14"/>
        <v>12.58</v>
      </c>
      <c r="M869" s="122"/>
    </row>
    <row r="870" spans="1:13">
      <c r="A870" s="118" t="s">
        <v>22</v>
      </c>
      <c r="B870" s="118" t="s">
        <v>1338</v>
      </c>
      <c r="C870" s="118" t="s">
        <v>1339</v>
      </c>
      <c r="D870" s="118" t="s">
        <v>1660</v>
      </c>
      <c r="E870" s="118" t="s">
        <v>35</v>
      </c>
      <c r="F870" s="118" t="s">
        <v>42</v>
      </c>
      <c r="G870" s="118" t="s">
        <v>43</v>
      </c>
      <c r="H870" s="118">
        <v>2</v>
      </c>
      <c r="I870" s="118">
        <v>4.78</v>
      </c>
      <c r="J870" s="118">
        <v>0</v>
      </c>
      <c r="K870" s="118">
        <v>4.78</v>
      </c>
      <c r="L870" s="123">
        <f t="shared" si="14"/>
        <v>4.78</v>
      </c>
      <c r="M870" s="122"/>
    </row>
    <row r="871" spans="1:13">
      <c r="A871" s="118" t="s">
        <v>22</v>
      </c>
      <c r="B871" s="118" t="s">
        <v>1338</v>
      </c>
      <c r="C871" s="118" t="s">
        <v>1339</v>
      </c>
      <c r="D871" s="118" t="s">
        <v>1660</v>
      </c>
      <c r="E871" s="118" t="s">
        <v>35</v>
      </c>
      <c r="F871" s="118" t="s">
        <v>1350</v>
      </c>
      <c r="G871" s="118" t="s">
        <v>1351</v>
      </c>
      <c r="H871" s="118">
        <v>1</v>
      </c>
      <c r="I871" s="118">
        <v>9.2899999999999991</v>
      </c>
      <c r="J871" s="118">
        <v>0</v>
      </c>
      <c r="K871" s="118">
        <v>9.2899999999999991</v>
      </c>
      <c r="L871" s="123">
        <f t="shared" si="14"/>
        <v>9.2899999999999991</v>
      </c>
      <c r="M871" s="122"/>
    </row>
    <row r="872" spans="1:13">
      <c r="A872" s="118" t="s">
        <v>22</v>
      </c>
      <c r="B872" s="118" t="s">
        <v>1338</v>
      </c>
      <c r="C872" s="118" t="s">
        <v>1339</v>
      </c>
      <c r="D872" s="118" t="s">
        <v>1660</v>
      </c>
      <c r="E872" s="118" t="s">
        <v>35</v>
      </c>
      <c r="F872" s="118" t="s">
        <v>617</v>
      </c>
      <c r="G872" s="118" t="s">
        <v>1262</v>
      </c>
      <c r="H872" s="118">
        <v>1</v>
      </c>
      <c r="I872" s="118">
        <v>1.56</v>
      </c>
      <c r="J872" s="118">
        <v>0</v>
      </c>
      <c r="K872" s="118">
        <v>1.56</v>
      </c>
      <c r="L872" s="123">
        <f t="shared" si="14"/>
        <v>1.56</v>
      </c>
      <c r="M872" s="122"/>
    </row>
    <row r="873" spans="1:13">
      <c r="A873" s="118" t="s">
        <v>22</v>
      </c>
      <c r="B873" s="118" t="s">
        <v>1338</v>
      </c>
      <c r="C873" s="118" t="s">
        <v>1339</v>
      </c>
      <c r="D873" s="118" t="s">
        <v>1660</v>
      </c>
      <c r="E873" s="118" t="s">
        <v>35</v>
      </c>
      <c r="F873" s="118" t="s">
        <v>36</v>
      </c>
      <c r="G873" s="118" t="s">
        <v>653</v>
      </c>
      <c r="H873" s="118">
        <v>2</v>
      </c>
      <c r="I873" s="118">
        <v>5.2</v>
      </c>
      <c r="J873" s="118">
        <v>0</v>
      </c>
      <c r="K873" s="118">
        <v>5.2</v>
      </c>
      <c r="L873" s="123">
        <f t="shared" si="14"/>
        <v>5.2</v>
      </c>
      <c r="M873" s="122"/>
    </row>
    <row r="874" spans="1:13">
      <c r="A874" s="118" t="s">
        <v>22</v>
      </c>
      <c r="B874" s="118" t="s">
        <v>1338</v>
      </c>
      <c r="C874" s="118" t="s">
        <v>1339</v>
      </c>
      <c r="D874" s="118" t="s">
        <v>1660</v>
      </c>
      <c r="E874" s="118" t="s">
        <v>35</v>
      </c>
      <c r="F874" s="118" t="s">
        <v>94</v>
      </c>
      <c r="G874" s="118" t="s">
        <v>654</v>
      </c>
      <c r="H874" s="118">
        <v>1</v>
      </c>
      <c r="I874" s="118">
        <v>2.6</v>
      </c>
      <c r="J874" s="118">
        <v>0</v>
      </c>
      <c r="K874" s="118">
        <v>2.6</v>
      </c>
      <c r="L874" s="123">
        <f t="shared" si="14"/>
        <v>2.6</v>
      </c>
      <c r="M874" s="122"/>
    </row>
    <row r="875" spans="1:13">
      <c r="A875" s="118" t="s">
        <v>22</v>
      </c>
      <c r="B875" s="118" t="s">
        <v>1338</v>
      </c>
      <c r="C875" s="118" t="s">
        <v>1339</v>
      </c>
      <c r="D875" s="118" t="s">
        <v>1660</v>
      </c>
      <c r="E875" s="118" t="s">
        <v>35</v>
      </c>
      <c r="F875" s="118" t="s">
        <v>37</v>
      </c>
      <c r="G875" s="118" t="s">
        <v>655</v>
      </c>
      <c r="H875" s="118">
        <v>1</v>
      </c>
      <c r="I875" s="118">
        <v>5.55</v>
      </c>
      <c r="J875" s="118">
        <v>0</v>
      </c>
      <c r="K875" s="118">
        <v>5.55</v>
      </c>
      <c r="L875" s="123">
        <f t="shared" si="14"/>
        <v>5.55</v>
      </c>
      <c r="M875" s="122"/>
    </row>
    <row r="876" spans="1:13">
      <c r="A876" s="118" t="s">
        <v>22</v>
      </c>
      <c r="B876" s="118" t="s">
        <v>1338</v>
      </c>
      <c r="C876" s="118" t="s">
        <v>1339</v>
      </c>
      <c r="D876" s="118" t="s">
        <v>1660</v>
      </c>
      <c r="E876" s="118" t="s">
        <v>35</v>
      </c>
      <c r="F876" s="118" t="s">
        <v>98</v>
      </c>
      <c r="G876" s="118" t="s">
        <v>657</v>
      </c>
      <c r="H876" s="118">
        <v>1</v>
      </c>
      <c r="I876" s="118">
        <v>6.18</v>
      </c>
      <c r="J876" s="118">
        <v>0</v>
      </c>
      <c r="K876" s="118">
        <v>6.18</v>
      </c>
      <c r="L876" s="123">
        <f t="shared" si="14"/>
        <v>6.18</v>
      </c>
      <c r="M876" s="122"/>
    </row>
    <row r="877" spans="1:13">
      <c r="A877" s="118" t="s">
        <v>22</v>
      </c>
      <c r="B877" s="118" t="s">
        <v>1338</v>
      </c>
      <c r="C877" s="118" t="s">
        <v>1339</v>
      </c>
      <c r="D877" s="118" t="s">
        <v>1660</v>
      </c>
      <c r="E877" s="118" t="s">
        <v>35</v>
      </c>
      <c r="F877" s="118" t="s">
        <v>38</v>
      </c>
      <c r="G877" s="118" t="s">
        <v>39</v>
      </c>
      <c r="H877" s="118">
        <v>1</v>
      </c>
      <c r="I877" s="118">
        <v>3.27</v>
      </c>
      <c r="J877" s="118">
        <v>0</v>
      </c>
      <c r="K877" s="118">
        <v>3.27</v>
      </c>
      <c r="L877" s="123">
        <f t="shared" si="14"/>
        <v>3.27</v>
      </c>
      <c r="M877" s="122"/>
    </row>
    <row r="878" spans="1:13">
      <c r="A878" s="118" t="s">
        <v>22</v>
      </c>
      <c r="B878" s="118" t="s">
        <v>1338</v>
      </c>
      <c r="C878" s="118" t="s">
        <v>1339</v>
      </c>
      <c r="D878" s="118" t="s">
        <v>1660</v>
      </c>
      <c r="E878" s="118" t="s">
        <v>35</v>
      </c>
      <c r="F878" s="118" t="s">
        <v>941</v>
      </c>
      <c r="G878" s="118" t="s">
        <v>942</v>
      </c>
      <c r="H878" s="118">
        <v>1</v>
      </c>
      <c r="I878" s="118">
        <v>3.33</v>
      </c>
      <c r="J878" s="118">
        <v>0</v>
      </c>
      <c r="K878" s="118">
        <v>3.33</v>
      </c>
      <c r="L878" s="123">
        <f t="shared" si="14"/>
        <v>3.33</v>
      </c>
      <c r="M878" s="122"/>
    </row>
    <row r="879" spans="1:13">
      <c r="A879" s="118" t="s">
        <v>22</v>
      </c>
      <c r="B879" s="118" t="s">
        <v>1338</v>
      </c>
      <c r="C879" s="118" t="s">
        <v>1339</v>
      </c>
      <c r="D879" s="118" t="s">
        <v>1660</v>
      </c>
      <c r="E879" s="118" t="s">
        <v>35</v>
      </c>
      <c r="F879" s="118" t="s">
        <v>56</v>
      </c>
      <c r="G879" s="118" t="s">
        <v>57</v>
      </c>
      <c r="H879" s="118">
        <v>1</v>
      </c>
      <c r="I879" s="118">
        <v>13.07</v>
      </c>
      <c r="J879" s="118">
        <v>0</v>
      </c>
      <c r="K879" s="118">
        <v>13.07</v>
      </c>
      <c r="L879" s="123">
        <f t="shared" si="14"/>
        <v>13.07</v>
      </c>
      <c r="M879" s="122"/>
    </row>
    <row r="880" spans="1:13">
      <c r="A880" s="118" t="s">
        <v>22</v>
      </c>
      <c r="B880" s="118" t="s">
        <v>1338</v>
      </c>
      <c r="C880" s="118" t="s">
        <v>1339</v>
      </c>
      <c r="D880" s="118" t="s">
        <v>1660</v>
      </c>
      <c r="E880" s="118" t="s">
        <v>35</v>
      </c>
      <c r="F880" s="118" t="s">
        <v>42</v>
      </c>
      <c r="G880" s="118" t="s">
        <v>43</v>
      </c>
      <c r="H880" s="118">
        <v>1</v>
      </c>
      <c r="I880" s="118">
        <v>2.39</v>
      </c>
      <c r="J880" s="118">
        <v>0</v>
      </c>
      <c r="K880" s="118">
        <v>2.39</v>
      </c>
      <c r="L880" s="123">
        <f t="shared" si="14"/>
        <v>2.39</v>
      </c>
      <c r="M880" s="122"/>
    </row>
    <row r="881" spans="1:13">
      <c r="A881" s="118" t="s">
        <v>22</v>
      </c>
      <c r="B881" s="118" t="s">
        <v>1338</v>
      </c>
      <c r="C881" s="118" t="s">
        <v>1339</v>
      </c>
      <c r="D881" s="118" t="s">
        <v>1660</v>
      </c>
      <c r="E881" s="118" t="s">
        <v>35</v>
      </c>
      <c r="F881" s="118" t="s">
        <v>605</v>
      </c>
      <c r="G881" s="118" t="s">
        <v>606</v>
      </c>
      <c r="H881" s="118">
        <v>1</v>
      </c>
      <c r="I881" s="118">
        <v>3.68</v>
      </c>
      <c r="J881" s="118">
        <v>0</v>
      </c>
      <c r="K881" s="118">
        <v>3.68</v>
      </c>
      <c r="L881" s="123">
        <f t="shared" si="14"/>
        <v>3.68</v>
      </c>
      <c r="M881" s="122"/>
    </row>
    <row r="882" spans="1:13">
      <c r="A882" s="118" t="s">
        <v>22</v>
      </c>
      <c r="B882" s="118" t="s">
        <v>1338</v>
      </c>
      <c r="C882" s="118" t="s">
        <v>1339</v>
      </c>
      <c r="D882" s="118" t="s">
        <v>1660</v>
      </c>
      <c r="E882" s="118" t="s">
        <v>35</v>
      </c>
      <c r="F882" s="118" t="s">
        <v>595</v>
      </c>
      <c r="G882" s="118" t="s">
        <v>596</v>
      </c>
      <c r="H882" s="118">
        <v>1</v>
      </c>
      <c r="I882" s="118">
        <v>6.81</v>
      </c>
      <c r="J882" s="118">
        <v>0</v>
      </c>
      <c r="K882" s="118">
        <v>6.81</v>
      </c>
      <c r="L882" s="123">
        <f t="shared" si="14"/>
        <v>6.81</v>
      </c>
      <c r="M882" s="122"/>
    </row>
    <row r="883" spans="1:13">
      <c r="A883" s="118" t="s">
        <v>22</v>
      </c>
      <c r="B883" s="118" t="s">
        <v>1338</v>
      </c>
      <c r="C883" s="118" t="s">
        <v>1339</v>
      </c>
      <c r="D883" s="118" t="s">
        <v>1660</v>
      </c>
      <c r="E883" s="118" t="s">
        <v>35</v>
      </c>
      <c r="F883" s="118" t="s">
        <v>607</v>
      </c>
      <c r="G883" s="118" t="s">
        <v>608</v>
      </c>
      <c r="H883" s="118">
        <v>1</v>
      </c>
      <c r="I883" s="118">
        <v>225.52</v>
      </c>
      <c r="J883" s="118">
        <v>0</v>
      </c>
      <c r="K883" s="118">
        <v>225.52</v>
      </c>
      <c r="L883" s="123">
        <f t="shared" si="14"/>
        <v>225.52</v>
      </c>
      <c r="M883" s="122"/>
    </row>
    <row r="884" spans="1:13">
      <c r="A884" s="118" t="s">
        <v>22</v>
      </c>
      <c r="B884" s="118" t="s">
        <v>1338</v>
      </c>
      <c r="C884" s="118" t="s">
        <v>1339</v>
      </c>
      <c r="D884" s="118" t="s">
        <v>1660</v>
      </c>
      <c r="E884" s="118" t="s">
        <v>35</v>
      </c>
      <c r="F884" s="118" t="s">
        <v>609</v>
      </c>
      <c r="G884" s="118" t="s">
        <v>610</v>
      </c>
      <c r="H884" s="118">
        <v>1</v>
      </c>
      <c r="I884" s="118">
        <v>66.41</v>
      </c>
      <c r="J884" s="118">
        <v>0</v>
      </c>
      <c r="K884" s="118">
        <v>66.41</v>
      </c>
      <c r="L884" s="123">
        <f t="shared" si="14"/>
        <v>66.41</v>
      </c>
      <c r="M884" s="122"/>
    </row>
    <row r="885" spans="1:13">
      <c r="A885" s="118" t="s">
        <v>22</v>
      </c>
      <c r="B885" s="118" t="s">
        <v>1338</v>
      </c>
      <c r="C885" s="118" t="s">
        <v>1339</v>
      </c>
      <c r="D885" s="118" t="s">
        <v>1660</v>
      </c>
      <c r="E885" s="118" t="s">
        <v>35</v>
      </c>
      <c r="F885" s="118" t="s">
        <v>611</v>
      </c>
      <c r="G885" s="118" t="s">
        <v>612</v>
      </c>
      <c r="H885" s="118">
        <v>1</v>
      </c>
      <c r="I885" s="118">
        <v>73.42</v>
      </c>
      <c r="J885" s="118">
        <v>0</v>
      </c>
      <c r="K885" s="118">
        <v>73.42</v>
      </c>
      <c r="L885" s="123">
        <f t="shared" si="14"/>
        <v>73.42</v>
      </c>
      <c r="M885" s="122"/>
    </row>
    <row r="886" spans="1:13">
      <c r="A886" s="118" t="s">
        <v>22</v>
      </c>
      <c r="B886" s="118" t="s">
        <v>1338</v>
      </c>
      <c r="C886" s="118" t="s">
        <v>1339</v>
      </c>
      <c r="D886" s="118" t="s">
        <v>1660</v>
      </c>
      <c r="E886" s="118" t="s">
        <v>35</v>
      </c>
      <c r="F886" s="118" t="s">
        <v>1342</v>
      </c>
      <c r="G886" s="118" t="s">
        <v>1343</v>
      </c>
      <c r="H886" s="118">
        <v>1</v>
      </c>
      <c r="I886" s="118">
        <v>127.66</v>
      </c>
      <c r="J886" s="118">
        <v>0</v>
      </c>
      <c r="K886" s="118">
        <v>127.66</v>
      </c>
      <c r="L886" s="123">
        <f t="shared" si="14"/>
        <v>127.66</v>
      </c>
      <c r="M886" s="122"/>
    </row>
    <row r="887" spans="1:13">
      <c r="A887" s="118" t="s">
        <v>22</v>
      </c>
      <c r="B887" s="118" t="s">
        <v>1338</v>
      </c>
      <c r="C887" s="118" t="s">
        <v>1339</v>
      </c>
      <c r="D887" s="118" t="s">
        <v>1660</v>
      </c>
      <c r="E887" s="118" t="s">
        <v>35</v>
      </c>
      <c r="F887" s="118" t="s">
        <v>116</v>
      </c>
      <c r="G887" s="118" t="s">
        <v>786</v>
      </c>
      <c r="H887" s="118">
        <v>1</v>
      </c>
      <c r="I887" s="118">
        <v>3.06</v>
      </c>
      <c r="J887" s="118">
        <v>0</v>
      </c>
      <c r="K887" s="118">
        <v>3.06</v>
      </c>
      <c r="L887" s="123">
        <f t="shared" si="14"/>
        <v>3.06</v>
      </c>
      <c r="M887" s="122"/>
    </row>
    <row r="888" spans="1:13">
      <c r="A888" s="118" t="s">
        <v>22</v>
      </c>
      <c r="B888" s="118" t="s">
        <v>1338</v>
      </c>
      <c r="C888" s="118" t="s">
        <v>1339</v>
      </c>
      <c r="D888" s="118" t="s">
        <v>1660</v>
      </c>
      <c r="E888" s="118" t="s">
        <v>35</v>
      </c>
      <c r="F888" s="118" t="s">
        <v>121</v>
      </c>
      <c r="G888" s="118" t="s">
        <v>122</v>
      </c>
      <c r="H888" s="118">
        <v>1</v>
      </c>
      <c r="I888" s="118">
        <v>24.89</v>
      </c>
      <c r="J888" s="118">
        <v>0</v>
      </c>
      <c r="K888" s="118">
        <v>24.89</v>
      </c>
      <c r="L888" s="123">
        <f t="shared" si="14"/>
        <v>24.89</v>
      </c>
      <c r="M888" s="122"/>
    </row>
    <row r="889" spans="1:13">
      <c r="A889" s="118" t="s">
        <v>22</v>
      </c>
      <c r="B889" s="118" t="s">
        <v>1911</v>
      </c>
      <c r="C889" s="118" t="s">
        <v>1912</v>
      </c>
      <c r="D889" s="118" t="s">
        <v>1660</v>
      </c>
      <c r="E889" s="118" t="s">
        <v>33</v>
      </c>
      <c r="F889" s="118" t="s">
        <v>34</v>
      </c>
      <c r="G889" s="118"/>
      <c r="H889" s="118">
        <v>1</v>
      </c>
      <c r="I889" s="118">
        <v>16.64</v>
      </c>
      <c r="J889" s="118">
        <v>8</v>
      </c>
      <c r="K889" s="118">
        <v>24.64</v>
      </c>
      <c r="L889" s="123">
        <f t="shared" si="14"/>
        <v>24.64</v>
      </c>
      <c r="M889" s="122"/>
    </row>
    <row r="890" spans="1:13">
      <c r="A890" s="118" t="s">
        <v>22</v>
      </c>
      <c r="B890" s="118" t="s">
        <v>1911</v>
      </c>
      <c r="C890" s="118" t="s">
        <v>1912</v>
      </c>
      <c r="D890" s="118" t="s">
        <v>1660</v>
      </c>
      <c r="E890" s="118" t="s">
        <v>35</v>
      </c>
      <c r="F890" s="118" t="s">
        <v>65</v>
      </c>
      <c r="G890" s="118" t="s">
        <v>66</v>
      </c>
      <c r="H890" s="118">
        <v>1</v>
      </c>
      <c r="I890" s="118">
        <v>15.5</v>
      </c>
      <c r="J890" s="118">
        <v>0</v>
      </c>
      <c r="K890" s="118">
        <v>15.5</v>
      </c>
      <c r="L890" s="123">
        <f t="shared" si="14"/>
        <v>15.5</v>
      </c>
      <c r="M890" s="122"/>
    </row>
    <row r="891" spans="1:13">
      <c r="A891" s="118" t="s">
        <v>22</v>
      </c>
      <c r="B891" s="118" t="s">
        <v>174</v>
      </c>
      <c r="C891" s="118" t="s">
        <v>175</v>
      </c>
      <c r="D891" s="118" t="s">
        <v>1476</v>
      </c>
      <c r="E891" s="118" t="s">
        <v>33</v>
      </c>
      <c r="F891" s="118" t="s">
        <v>34</v>
      </c>
      <c r="G891" s="118"/>
      <c r="H891" s="118">
        <v>1</v>
      </c>
      <c r="I891" s="118">
        <v>14.74</v>
      </c>
      <c r="J891" s="118">
        <v>16</v>
      </c>
      <c r="K891" s="118">
        <v>30.74</v>
      </c>
      <c r="L891" s="123">
        <f t="shared" si="14"/>
        <v>30.74</v>
      </c>
      <c r="M891" s="122"/>
    </row>
    <row r="892" spans="1:13">
      <c r="A892" s="118" t="s">
        <v>22</v>
      </c>
      <c r="B892" s="118" t="s">
        <v>174</v>
      </c>
      <c r="C892" s="118" t="s">
        <v>175</v>
      </c>
      <c r="D892" s="118" t="s">
        <v>1660</v>
      </c>
      <c r="E892" s="118" t="s">
        <v>33</v>
      </c>
      <c r="F892" s="118" t="s">
        <v>34</v>
      </c>
      <c r="G892" s="118"/>
      <c r="H892" s="118">
        <v>5</v>
      </c>
      <c r="I892" s="118">
        <v>73.7</v>
      </c>
      <c r="J892" s="118">
        <v>4</v>
      </c>
      <c r="K892" s="118">
        <v>77.7</v>
      </c>
      <c r="L892" s="123">
        <f t="shared" si="14"/>
        <v>77.7</v>
      </c>
      <c r="M892" s="122"/>
    </row>
    <row r="893" spans="1:13">
      <c r="A893" s="118" t="s">
        <v>22</v>
      </c>
      <c r="B893" s="118" t="s">
        <v>174</v>
      </c>
      <c r="C893" s="118" t="s">
        <v>175</v>
      </c>
      <c r="D893" s="118" t="s">
        <v>1476</v>
      </c>
      <c r="E893" s="118" t="s">
        <v>35</v>
      </c>
      <c r="F893" s="118" t="s">
        <v>54</v>
      </c>
      <c r="G893" s="118" t="s">
        <v>55</v>
      </c>
      <c r="H893" s="118">
        <v>3</v>
      </c>
      <c r="I893" s="118">
        <v>28.92</v>
      </c>
      <c r="J893" s="118">
        <v>0</v>
      </c>
      <c r="K893" s="118">
        <v>28.92</v>
      </c>
      <c r="L893" s="123">
        <f t="shared" si="14"/>
        <v>28.92</v>
      </c>
      <c r="M893" s="122"/>
    </row>
    <row r="894" spans="1:13">
      <c r="A894" s="118" t="s">
        <v>22</v>
      </c>
      <c r="B894" s="118" t="s">
        <v>174</v>
      </c>
      <c r="C894" s="118" t="s">
        <v>175</v>
      </c>
      <c r="D894" s="118" t="s">
        <v>1476</v>
      </c>
      <c r="E894" s="118" t="s">
        <v>35</v>
      </c>
      <c r="F894" s="118" t="s">
        <v>1969</v>
      </c>
      <c r="G894" s="118" t="s">
        <v>1970</v>
      </c>
      <c r="H894" s="118">
        <v>4</v>
      </c>
      <c r="I894" s="118">
        <v>52.24</v>
      </c>
      <c r="J894" s="118">
        <v>0</v>
      </c>
      <c r="K894" s="118">
        <v>52.24</v>
      </c>
      <c r="L894" s="123">
        <f t="shared" si="14"/>
        <v>52.24</v>
      </c>
      <c r="M894" s="122"/>
    </row>
    <row r="895" spans="1:13">
      <c r="A895" s="118" t="s">
        <v>22</v>
      </c>
      <c r="B895" s="118" t="s">
        <v>174</v>
      </c>
      <c r="C895" s="118" t="s">
        <v>175</v>
      </c>
      <c r="D895" s="118" t="s">
        <v>1476</v>
      </c>
      <c r="E895" s="118" t="s">
        <v>35</v>
      </c>
      <c r="F895" s="118" t="s">
        <v>400</v>
      </c>
      <c r="G895" s="118" t="s">
        <v>401</v>
      </c>
      <c r="H895" s="118">
        <v>1</v>
      </c>
      <c r="I895" s="118">
        <v>7.4</v>
      </c>
      <c r="J895" s="118">
        <v>0</v>
      </c>
      <c r="K895" s="118">
        <v>7.4</v>
      </c>
      <c r="L895" s="123">
        <f t="shared" si="14"/>
        <v>7.4</v>
      </c>
      <c r="M895" s="122"/>
    </row>
    <row r="896" spans="1:13">
      <c r="A896" s="118" t="s">
        <v>22</v>
      </c>
      <c r="B896" s="118" t="s">
        <v>174</v>
      </c>
      <c r="C896" s="118" t="s">
        <v>175</v>
      </c>
      <c r="D896" s="118" t="s">
        <v>1476</v>
      </c>
      <c r="E896" s="118" t="s">
        <v>35</v>
      </c>
      <c r="F896" s="118" t="s">
        <v>59</v>
      </c>
      <c r="G896" s="118" t="s">
        <v>60</v>
      </c>
      <c r="H896" s="118">
        <v>1</v>
      </c>
      <c r="I896" s="118">
        <v>9.52</v>
      </c>
      <c r="J896" s="118">
        <v>0</v>
      </c>
      <c r="K896" s="118">
        <v>9.52</v>
      </c>
      <c r="L896" s="123">
        <f t="shared" si="14"/>
        <v>9.52</v>
      </c>
      <c r="M896" s="122"/>
    </row>
    <row r="897" spans="1:13">
      <c r="A897" s="118" t="s">
        <v>22</v>
      </c>
      <c r="B897" s="118" t="s">
        <v>174</v>
      </c>
      <c r="C897" s="118" t="s">
        <v>175</v>
      </c>
      <c r="D897" s="118" t="s">
        <v>1476</v>
      </c>
      <c r="E897" s="118" t="s">
        <v>35</v>
      </c>
      <c r="F897" s="118" t="s">
        <v>61</v>
      </c>
      <c r="G897" s="118" t="s">
        <v>62</v>
      </c>
      <c r="H897" s="118">
        <v>1</v>
      </c>
      <c r="I897" s="118">
        <v>16.46</v>
      </c>
      <c r="J897" s="118">
        <v>0</v>
      </c>
      <c r="K897" s="118">
        <v>16.46</v>
      </c>
      <c r="L897" s="123">
        <f t="shared" si="14"/>
        <v>16.46</v>
      </c>
      <c r="M897" s="122"/>
    </row>
    <row r="898" spans="1:13">
      <c r="A898" s="118" t="s">
        <v>22</v>
      </c>
      <c r="B898" s="118" t="s">
        <v>174</v>
      </c>
      <c r="C898" s="118" t="s">
        <v>175</v>
      </c>
      <c r="D898" s="118" t="s">
        <v>1476</v>
      </c>
      <c r="E898" s="118" t="s">
        <v>35</v>
      </c>
      <c r="F898" s="118" t="s">
        <v>65</v>
      </c>
      <c r="G898" s="118" t="s">
        <v>66</v>
      </c>
      <c r="H898" s="118">
        <v>2</v>
      </c>
      <c r="I898" s="118">
        <v>31</v>
      </c>
      <c r="J898" s="118">
        <v>0</v>
      </c>
      <c r="K898" s="118">
        <v>31</v>
      </c>
      <c r="L898" s="123">
        <f t="shared" si="14"/>
        <v>31</v>
      </c>
      <c r="M898" s="122"/>
    </row>
    <row r="899" spans="1:13">
      <c r="A899" s="118" t="s">
        <v>22</v>
      </c>
      <c r="B899" s="118" t="s">
        <v>174</v>
      </c>
      <c r="C899" s="118" t="s">
        <v>175</v>
      </c>
      <c r="D899" s="118" t="s">
        <v>1660</v>
      </c>
      <c r="E899" s="118" t="s">
        <v>35</v>
      </c>
      <c r="F899" s="118" t="s">
        <v>72</v>
      </c>
      <c r="G899" s="118" t="s">
        <v>73</v>
      </c>
      <c r="H899" s="118">
        <v>3</v>
      </c>
      <c r="I899" s="118">
        <v>7.2</v>
      </c>
      <c r="J899" s="118">
        <v>0</v>
      </c>
      <c r="K899" s="118">
        <v>7.2</v>
      </c>
      <c r="L899" s="123">
        <f t="shared" si="14"/>
        <v>7.2</v>
      </c>
      <c r="M899" s="122"/>
    </row>
    <row r="900" spans="1:13">
      <c r="A900" s="118" t="s">
        <v>22</v>
      </c>
      <c r="B900" s="118" t="s">
        <v>174</v>
      </c>
      <c r="C900" s="118" t="s">
        <v>175</v>
      </c>
      <c r="D900" s="118" t="s">
        <v>1660</v>
      </c>
      <c r="E900" s="118" t="s">
        <v>35</v>
      </c>
      <c r="F900" s="118" t="s">
        <v>74</v>
      </c>
      <c r="G900" s="118" t="s">
        <v>1155</v>
      </c>
      <c r="H900" s="118">
        <v>1</v>
      </c>
      <c r="I900" s="118">
        <v>3.18</v>
      </c>
      <c r="J900" s="118">
        <v>0</v>
      </c>
      <c r="K900" s="118">
        <v>3.18</v>
      </c>
      <c r="L900" s="123">
        <f t="shared" si="14"/>
        <v>3.18</v>
      </c>
      <c r="M900" s="122"/>
    </row>
    <row r="901" spans="1:13">
      <c r="A901" s="118" t="s">
        <v>22</v>
      </c>
      <c r="B901" s="118" t="s">
        <v>174</v>
      </c>
      <c r="C901" s="118" t="s">
        <v>175</v>
      </c>
      <c r="D901" s="118" t="s">
        <v>1660</v>
      </c>
      <c r="E901" s="118" t="s">
        <v>35</v>
      </c>
      <c r="F901" s="118" t="s">
        <v>54</v>
      </c>
      <c r="G901" s="118" t="s">
        <v>55</v>
      </c>
      <c r="H901" s="118">
        <v>1</v>
      </c>
      <c r="I901" s="118">
        <v>9.64</v>
      </c>
      <c r="J901" s="118">
        <v>0</v>
      </c>
      <c r="K901" s="118">
        <v>9.64</v>
      </c>
      <c r="L901" s="123">
        <f t="shared" ref="L901:L964" si="15">K901</f>
        <v>9.64</v>
      </c>
      <c r="M901" s="122"/>
    </row>
    <row r="902" spans="1:13">
      <c r="A902" s="118" t="s">
        <v>22</v>
      </c>
      <c r="B902" s="118" t="s">
        <v>174</v>
      </c>
      <c r="C902" s="118" t="s">
        <v>175</v>
      </c>
      <c r="D902" s="118" t="s">
        <v>1660</v>
      </c>
      <c r="E902" s="118" t="s">
        <v>35</v>
      </c>
      <c r="F902" s="118" t="s">
        <v>100</v>
      </c>
      <c r="G902" s="118" t="s">
        <v>101</v>
      </c>
      <c r="H902" s="118">
        <v>1</v>
      </c>
      <c r="I902" s="118">
        <v>2.1800000000000002</v>
      </c>
      <c r="J902" s="118">
        <v>0</v>
      </c>
      <c r="K902" s="118">
        <v>2.1800000000000002</v>
      </c>
      <c r="L902" s="123">
        <f t="shared" si="15"/>
        <v>2.1800000000000002</v>
      </c>
      <c r="M902" s="122"/>
    </row>
    <row r="903" spans="1:13">
      <c r="A903" s="118" t="s">
        <v>22</v>
      </c>
      <c r="B903" s="118" t="s">
        <v>174</v>
      </c>
      <c r="C903" s="118" t="s">
        <v>175</v>
      </c>
      <c r="D903" s="118" t="s">
        <v>1660</v>
      </c>
      <c r="E903" s="118" t="s">
        <v>35</v>
      </c>
      <c r="F903" s="118" t="s">
        <v>36</v>
      </c>
      <c r="G903" s="118" t="s">
        <v>653</v>
      </c>
      <c r="H903" s="118">
        <v>1</v>
      </c>
      <c r="I903" s="118">
        <v>2.6</v>
      </c>
      <c r="J903" s="118">
        <v>0</v>
      </c>
      <c r="K903" s="118">
        <v>2.6</v>
      </c>
      <c r="L903" s="123">
        <f t="shared" si="15"/>
        <v>2.6</v>
      </c>
      <c r="M903" s="122"/>
    </row>
    <row r="904" spans="1:13">
      <c r="A904" s="118" t="s">
        <v>22</v>
      </c>
      <c r="B904" s="118" t="s">
        <v>174</v>
      </c>
      <c r="C904" s="118" t="s">
        <v>175</v>
      </c>
      <c r="D904" s="118" t="s">
        <v>1660</v>
      </c>
      <c r="E904" s="118" t="s">
        <v>35</v>
      </c>
      <c r="F904" s="118" t="s">
        <v>94</v>
      </c>
      <c r="G904" s="118" t="s">
        <v>654</v>
      </c>
      <c r="H904" s="118">
        <v>1</v>
      </c>
      <c r="I904" s="118">
        <v>2.6</v>
      </c>
      <c r="J904" s="118">
        <v>0</v>
      </c>
      <c r="K904" s="118">
        <v>2.6</v>
      </c>
      <c r="L904" s="123">
        <f t="shared" si="15"/>
        <v>2.6</v>
      </c>
      <c r="M904" s="122"/>
    </row>
    <row r="905" spans="1:13">
      <c r="A905" s="118" t="s">
        <v>22</v>
      </c>
      <c r="B905" s="118" t="s">
        <v>174</v>
      </c>
      <c r="C905" s="118" t="s">
        <v>175</v>
      </c>
      <c r="D905" s="118" t="s">
        <v>1660</v>
      </c>
      <c r="E905" s="118" t="s">
        <v>35</v>
      </c>
      <c r="F905" s="118" t="s">
        <v>95</v>
      </c>
      <c r="G905" s="118" t="s">
        <v>656</v>
      </c>
      <c r="H905" s="118">
        <v>1</v>
      </c>
      <c r="I905" s="118">
        <v>3.79</v>
      </c>
      <c r="J905" s="118">
        <v>0</v>
      </c>
      <c r="K905" s="118">
        <v>3.79</v>
      </c>
      <c r="L905" s="123">
        <f t="shared" si="15"/>
        <v>3.79</v>
      </c>
      <c r="M905" s="122"/>
    </row>
    <row r="906" spans="1:13">
      <c r="A906" s="118" t="s">
        <v>22</v>
      </c>
      <c r="B906" s="118" t="s">
        <v>174</v>
      </c>
      <c r="C906" s="118" t="s">
        <v>175</v>
      </c>
      <c r="D906" s="118" t="s">
        <v>1660</v>
      </c>
      <c r="E906" s="118" t="s">
        <v>35</v>
      </c>
      <c r="F906" s="118" t="s">
        <v>37</v>
      </c>
      <c r="G906" s="118" t="s">
        <v>655</v>
      </c>
      <c r="H906" s="118">
        <v>1</v>
      </c>
      <c r="I906" s="118">
        <v>5.55</v>
      </c>
      <c r="J906" s="118">
        <v>0</v>
      </c>
      <c r="K906" s="118">
        <v>5.55</v>
      </c>
      <c r="L906" s="123">
        <f t="shared" si="15"/>
        <v>5.55</v>
      </c>
      <c r="M906" s="122"/>
    </row>
    <row r="907" spans="1:13">
      <c r="A907" s="118" t="s">
        <v>22</v>
      </c>
      <c r="B907" s="118" t="s">
        <v>174</v>
      </c>
      <c r="C907" s="118" t="s">
        <v>175</v>
      </c>
      <c r="D907" s="118" t="s">
        <v>1660</v>
      </c>
      <c r="E907" s="118" t="s">
        <v>35</v>
      </c>
      <c r="F907" s="118" t="s">
        <v>96</v>
      </c>
      <c r="G907" s="118" t="s">
        <v>97</v>
      </c>
      <c r="H907" s="118">
        <v>1</v>
      </c>
      <c r="I907" s="118">
        <v>5.92</v>
      </c>
      <c r="J907" s="118">
        <v>0</v>
      </c>
      <c r="K907" s="118">
        <v>5.92</v>
      </c>
      <c r="L907" s="123">
        <f t="shared" si="15"/>
        <v>5.92</v>
      </c>
      <c r="M907" s="122"/>
    </row>
    <row r="908" spans="1:13">
      <c r="A908" s="118" t="s">
        <v>22</v>
      </c>
      <c r="B908" s="118" t="s">
        <v>174</v>
      </c>
      <c r="C908" s="118" t="s">
        <v>175</v>
      </c>
      <c r="D908" s="118" t="s">
        <v>1660</v>
      </c>
      <c r="E908" s="118" t="s">
        <v>35</v>
      </c>
      <c r="F908" s="118" t="s">
        <v>98</v>
      </c>
      <c r="G908" s="118" t="s">
        <v>657</v>
      </c>
      <c r="H908" s="118">
        <v>1</v>
      </c>
      <c r="I908" s="118">
        <v>6.18</v>
      </c>
      <c r="J908" s="118">
        <v>0</v>
      </c>
      <c r="K908" s="118">
        <v>6.18</v>
      </c>
      <c r="L908" s="123">
        <f t="shared" si="15"/>
        <v>6.18</v>
      </c>
      <c r="M908" s="122"/>
    </row>
    <row r="909" spans="1:13">
      <c r="A909" s="118" t="s">
        <v>22</v>
      </c>
      <c r="B909" s="118" t="s">
        <v>174</v>
      </c>
      <c r="C909" s="118" t="s">
        <v>175</v>
      </c>
      <c r="D909" s="118" t="s">
        <v>1660</v>
      </c>
      <c r="E909" s="118" t="s">
        <v>35</v>
      </c>
      <c r="F909" s="118" t="s">
        <v>38</v>
      </c>
      <c r="G909" s="118" t="s">
        <v>39</v>
      </c>
      <c r="H909" s="118">
        <v>1</v>
      </c>
      <c r="I909" s="118">
        <v>3.27</v>
      </c>
      <c r="J909" s="118">
        <v>0</v>
      </c>
      <c r="K909" s="118">
        <v>3.27</v>
      </c>
      <c r="L909" s="123">
        <f t="shared" si="15"/>
        <v>3.27</v>
      </c>
      <c r="M909" s="122"/>
    </row>
    <row r="910" spans="1:13">
      <c r="A910" s="118" t="s">
        <v>22</v>
      </c>
      <c r="B910" s="118" t="s">
        <v>174</v>
      </c>
      <c r="C910" s="118" t="s">
        <v>175</v>
      </c>
      <c r="D910" s="118" t="s">
        <v>1660</v>
      </c>
      <c r="E910" s="118" t="s">
        <v>35</v>
      </c>
      <c r="F910" s="118" t="s">
        <v>40</v>
      </c>
      <c r="G910" s="118" t="s">
        <v>41</v>
      </c>
      <c r="H910" s="118">
        <v>1</v>
      </c>
      <c r="I910" s="118">
        <v>7.65</v>
      </c>
      <c r="J910" s="118">
        <v>0</v>
      </c>
      <c r="K910" s="118">
        <v>7.65</v>
      </c>
      <c r="L910" s="123">
        <f t="shared" si="15"/>
        <v>7.65</v>
      </c>
      <c r="M910" s="122"/>
    </row>
    <row r="911" spans="1:13">
      <c r="A911" s="118" t="s">
        <v>22</v>
      </c>
      <c r="B911" s="118" t="s">
        <v>174</v>
      </c>
      <c r="C911" s="118" t="s">
        <v>175</v>
      </c>
      <c r="D911" s="118" t="s">
        <v>1660</v>
      </c>
      <c r="E911" s="118" t="s">
        <v>35</v>
      </c>
      <c r="F911" s="118" t="s">
        <v>42</v>
      </c>
      <c r="G911" s="118" t="s">
        <v>43</v>
      </c>
      <c r="H911" s="118">
        <v>1</v>
      </c>
      <c r="I911" s="118">
        <v>2.39</v>
      </c>
      <c r="J911" s="118">
        <v>0</v>
      </c>
      <c r="K911" s="118">
        <v>2.39</v>
      </c>
      <c r="L911" s="123">
        <f t="shared" si="15"/>
        <v>2.39</v>
      </c>
      <c r="M911" s="122"/>
    </row>
    <row r="912" spans="1:13">
      <c r="A912" s="118" t="s">
        <v>22</v>
      </c>
      <c r="B912" s="118" t="s">
        <v>174</v>
      </c>
      <c r="C912" s="118" t="s">
        <v>175</v>
      </c>
      <c r="D912" s="118" t="s">
        <v>1660</v>
      </c>
      <c r="E912" s="118" t="s">
        <v>35</v>
      </c>
      <c r="F912" s="118" t="s">
        <v>59</v>
      </c>
      <c r="G912" s="118" t="s">
        <v>60</v>
      </c>
      <c r="H912" s="118">
        <v>1</v>
      </c>
      <c r="I912" s="118">
        <v>9.52</v>
      </c>
      <c r="J912" s="118">
        <v>0</v>
      </c>
      <c r="K912" s="118">
        <v>9.52</v>
      </c>
      <c r="L912" s="123">
        <f t="shared" si="15"/>
        <v>9.52</v>
      </c>
      <c r="M912" s="122"/>
    </row>
    <row r="913" spans="1:13">
      <c r="A913" s="118" t="s">
        <v>22</v>
      </c>
      <c r="B913" s="118" t="s">
        <v>174</v>
      </c>
      <c r="C913" s="118" t="s">
        <v>175</v>
      </c>
      <c r="D913" s="118" t="s">
        <v>1660</v>
      </c>
      <c r="E913" s="118" t="s">
        <v>35</v>
      </c>
      <c r="F913" s="118" t="s">
        <v>102</v>
      </c>
      <c r="G913" s="118" t="s">
        <v>103</v>
      </c>
      <c r="H913" s="118">
        <v>1</v>
      </c>
      <c r="I913" s="118">
        <v>51.33</v>
      </c>
      <c r="J913" s="118">
        <v>0</v>
      </c>
      <c r="K913" s="118">
        <v>51.33</v>
      </c>
      <c r="L913" s="123">
        <f t="shared" si="15"/>
        <v>51.33</v>
      </c>
      <c r="M913" s="122"/>
    </row>
    <row r="914" spans="1:13">
      <c r="A914" s="118" t="s">
        <v>22</v>
      </c>
      <c r="B914" s="118" t="s">
        <v>174</v>
      </c>
      <c r="C914" s="118" t="s">
        <v>175</v>
      </c>
      <c r="D914" s="118" t="s">
        <v>1660</v>
      </c>
      <c r="E914" s="118" t="s">
        <v>35</v>
      </c>
      <c r="F914" s="118" t="s">
        <v>45</v>
      </c>
      <c r="G914" s="118" t="s">
        <v>46</v>
      </c>
      <c r="H914" s="118">
        <v>1</v>
      </c>
      <c r="I914" s="118">
        <v>1.1000000000000001</v>
      </c>
      <c r="J914" s="118">
        <v>0</v>
      </c>
      <c r="K914" s="118">
        <v>1.1000000000000001</v>
      </c>
      <c r="L914" s="123">
        <f t="shared" si="15"/>
        <v>1.1000000000000001</v>
      </c>
      <c r="M914" s="122"/>
    </row>
    <row r="915" spans="1:13">
      <c r="A915" s="118" t="s">
        <v>22</v>
      </c>
      <c r="B915" s="118" t="s">
        <v>174</v>
      </c>
      <c r="C915" s="118" t="s">
        <v>175</v>
      </c>
      <c r="D915" s="118" t="s">
        <v>1660</v>
      </c>
      <c r="E915" s="118" t="s">
        <v>35</v>
      </c>
      <c r="F915" s="118" t="s">
        <v>119</v>
      </c>
      <c r="G915" s="118" t="s">
        <v>120</v>
      </c>
      <c r="H915" s="118">
        <v>1</v>
      </c>
      <c r="I915" s="118">
        <v>12.51</v>
      </c>
      <c r="J915" s="118">
        <v>0</v>
      </c>
      <c r="K915" s="118">
        <v>12.51</v>
      </c>
      <c r="L915" s="123">
        <f t="shared" si="15"/>
        <v>12.51</v>
      </c>
      <c r="M915" s="122"/>
    </row>
    <row r="916" spans="1:13">
      <c r="A916" s="118" t="s">
        <v>22</v>
      </c>
      <c r="B916" s="118" t="s">
        <v>174</v>
      </c>
      <c r="C916" s="118" t="s">
        <v>175</v>
      </c>
      <c r="D916" s="118" t="s">
        <v>1660</v>
      </c>
      <c r="E916" s="118" t="s">
        <v>35</v>
      </c>
      <c r="F916" s="118" t="s">
        <v>88</v>
      </c>
      <c r="G916" s="118" t="s">
        <v>783</v>
      </c>
      <c r="H916" s="118">
        <v>1</v>
      </c>
      <c r="I916" s="118">
        <v>5.2</v>
      </c>
      <c r="J916" s="118">
        <v>0</v>
      </c>
      <c r="K916" s="118">
        <v>5.2</v>
      </c>
      <c r="L916" s="123">
        <f t="shared" si="15"/>
        <v>5.2</v>
      </c>
      <c r="M916" s="122"/>
    </row>
    <row r="917" spans="1:13">
      <c r="A917" s="118" t="s">
        <v>22</v>
      </c>
      <c r="B917" s="118" t="s">
        <v>176</v>
      </c>
      <c r="C917" s="118" t="s">
        <v>177</v>
      </c>
      <c r="D917" s="118" t="s">
        <v>1476</v>
      </c>
      <c r="E917" s="118" t="s">
        <v>33</v>
      </c>
      <c r="F917" s="118" t="s">
        <v>34</v>
      </c>
      <c r="G917" s="118"/>
      <c r="H917" s="118">
        <v>3</v>
      </c>
      <c r="I917" s="118">
        <v>72.53</v>
      </c>
      <c r="J917" s="118">
        <v>0</v>
      </c>
      <c r="K917" s="118">
        <v>72.53</v>
      </c>
      <c r="L917" s="123">
        <f t="shared" si="15"/>
        <v>72.53</v>
      </c>
      <c r="M917" s="122"/>
    </row>
    <row r="918" spans="1:13">
      <c r="A918" s="118" t="s">
        <v>22</v>
      </c>
      <c r="B918" s="118" t="s">
        <v>176</v>
      </c>
      <c r="C918" s="118" t="s">
        <v>177</v>
      </c>
      <c r="D918" s="118" t="s">
        <v>1660</v>
      </c>
      <c r="E918" s="118" t="s">
        <v>33</v>
      </c>
      <c r="F918" s="118" t="s">
        <v>34</v>
      </c>
      <c r="G918" s="118"/>
      <c r="H918" s="118">
        <v>29</v>
      </c>
      <c r="I918" s="118">
        <v>476.34</v>
      </c>
      <c r="J918" s="118">
        <v>12</v>
      </c>
      <c r="K918" s="118">
        <v>488.34</v>
      </c>
      <c r="L918" s="123">
        <f t="shared" si="15"/>
        <v>488.34</v>
      </c>
      <c r="M918" s="122"/>
    </row>
    <row r="919" spans="1:13">
      <c r="A919" s="118" t="s">
        <v>22</v>
      </c>
      <c r="B919" s="118" t="s">
        <v>176</v>
      </c>
      <c r="C919" s="118" t="s">
        <v>177</v>
      </c>
      <c r="D919" s="118" t="s">
        <v>1476</v>
      </c>
      <c r="E919" s="118" t="s">
        <v>35</v>
      </c>
      <c r="F919" s="118" t="s">
        <v>623</v>
      </c>
      <c r="G919" s="118" t="s">
        <v>624</v>
      </c>
      <c r="H919" s="118">
        <v>2</v>
      </c>
      <c r="I919" s="118">
        <v>18.96</v>
      </c>
      <c r="J919" s="118">
        <v>0</v>
      </c>
      <c r="K919" s="118">
        <v>18.96</v>
      </c>
      <c r="L919" s="123">
        <f t="shared" si="15"/>
        <v>18.96</v>
      </c>
      <c r="M919" s="122"/>
    </row>
    <row r="920" spans="1:13">
      <c r="A920" s="118" t="s">
        <v>22</v>
      </c>
      <c r="B920" s="118" t="s">
        <v>176</v>
      </c>
      <c r="C920" s="118" t="s">
        <v>177</v>
      </c>
      <c r="D920" s="118" t="s">
        <v>1476</v>
      </c>
      <c r="E920" s="118" t="s">
        <v>35</v>
      </c>
      <c r="F920" s="118" t="s">
        <v>561</v>
      </c>
      <c r="G920" s="118" t="s">
        <v>562</v>
      </c>
      <c r="H920" s="118">
        <v>1</v>
      </c>
      <c r="I920" s="118">
        <v>7.62</v>
      </c>
      <c r="J920" s="118">
        <v>0</v>
      </c>
      <c r="K920" s="118">
        <v>7.62</v>
      </c>
      <c r="L920" s="123">
        <f t="shared" si="15"/>
        <v>7.62</v>
      </c>
      <c r="M920" s="122"/>
    </row>
    <row r="921" spans="1:13">
      <c r="A921" s="118" t="s">
        <v>22</v>
      </c>
      <c r="B921" s="118" t="s">
        <v>176</v>
      </c>
      <c r="C921" s="118" t="s">
        <v>177</v>
      </c>
      <c r="D921" s="118" t="s">
        <v>1476</v>
      </c>
      <c r="E921" s="118" t="s">
        <v>35</v>
      </c>
      <c r="F921" s="118" t="s">
        <v>1201</v>
      </c>
      <c r="G921" s="118" t="s">
        <v>1202</v>
      </c>
      <c r="H921" s="118">
        <v>2</v>
      </c>
      <c r="I921" s="118">
        <v>8.26</v>
      </c>
      <c r="J921" s="118">
        <v>0</v>
      </c>
      <c r="K921" s="118">
        <v>8.26</v>
      </c>
      <c r="L921" s="123">
        <f t="shared" si="15"/>
        <v>8.26</v>
      </c>
      <c r="M921" s="122"/>
    </row>
    <row r="922" spans="1:13">
      <c r="A922" s="118" t="s">
        <v>22</v>
      </c>
      <c r="B922" s="118" t="s">
        <v>176</v>
      </c>
      <c r="C922" s="118" t="s">
        <v>177</v>
      </c>
      <c r="D922" s="118" t="s">
        <v>1476</v>
      </c>
      <c r="E922" s="118" t="s">
        <v>35</v>
      </c>
      <c r="F922" s="118" t="s">
        <v>153</v>
      </c>
      <c r="G922" s="118" t="s">
        <v>154</v>
      </c>
      <c r="H922" s="118">
        <v>1</v>
      </c>
      <c r="I922" s="118">
        <v>5.92</v>
      </c>
      <c r="J922" s="118">
        <v>0</v>
      </c>
      <c r="K922" s="118">
        <v>5.92</v>
      </c>
      <c r="L922" s="123">
        <f t="shared" si="15"/>
        <v>5.92</v>
      </c>
      <c r="M922" s="122"/>
    </row>
    <row r="923" spans="1:13">
      <c r="A923" s="118" t="s">
        <v>22</v>
      </c>
      <c r="B923" s="118" t="s">
        <v>176</v>
      </c>
      <c r="C923" s="118" t="s">
        <v>177</v>
      </c>
      <c r="D923" s="118" t="s">
        <v>1660</v>
      </c>
      <c r="E923" s="118" t="s">
        <v>35</v>
      </c>
      <c r="F923" s="118" t="s">
        <v>72</v>
      </c>
      <c r="G923" s="118" t="s">
        <v>73</v>
      </c>
      <c r="H923" s="118">
        <v>1</v>
      </c>
      <c r="I923" s="118">
        <v>2.4</v>
      </c>
      <c r="J923" s="118">
        <v>0</v>
      </c>
      <c r="K923" s="118">
        <v>2.4</v>
      </c>
      <c r="L923" s="123">
        <f t="shared" si="15"/>
        <v>2.4</v>
      </c>
      <c r="M923" s="122"/>
    </row>
    <row r="924" spans="1:13">
      <c r="A924" s="118" t="s">
        <v>22</v>
      </c>
      <c r="B924" s="118" t="s">
        <v>176</v>
      </c>
      <c r="C924" s="118" t="s">
        <v>177</v>
      </c>
      <c r="D924" s="118" t="s">
        <v>1660</v>
      </c>
      <c r="E924" s="118" t="s">
        <v>35</v>
      </c>
      <c r="F924" s="118" t="s">
        <v>580</v>
      </c>
      <c r="G924" s="118" t="s">
        <v>581</v>
      </c>
      <c r="H924" s="118">
        <v>4</v>
      </c>
      <c r="I924" s="118">
        <v>6.68</v>
      </c>
      <c r="J924" s="118">
        <v>0</v>
      </c>
      <c r="K924" s="118">
        <v>6.68</v>
      </c>
      <c r="L924" s="123">
        <f t="shared" si="15"/>
        <v>6.68</v>
      </c>
      <c r="M924" s="122"/>
    </row>
    <row r="925" spans="1:13">
      <c r="A925" s="118" t="s">
        <v>22</v>
      </c>
      <c r="B925" s="118" t="s">
        <v>176</v>
      </c>
      <c r="C925" s="118" t="s">
        <v>177</v>
      </c>
      <c r="D925" s="118" t="s">
        <v>1660</v>
      </c>
      <c r="E925" s="118" t="s">
        <v>35</v>
      </c>
      <c r="F925" s="118" t="s">
        <v>1637</v>
      </c>
      <c r="G925" s="118" t="s">
        <v>1638</v>
      </c>
      <c r="H925" s="118">
        <v>1</v>
      </c>
      <c r="I925" s="118">
        <v>15.48</v>
      </c>
      <c r="J925" s="118">
        <v>0</v>
      </c>
      <c r="K925" s="118">
        <v>15.48</v>
      </c>
      <c r="L925" s="123">
        <f t="shared" si="15"/>
        <v>15.48</v>
      </c>
      <c r="M925" s="122"/>
    </row>
    <row r="926" spans="1:13">
      <c r="A926" s="118" t="s">
        <v>22</v>
      </c>
      <c r="B926" s="118" t="s">
        <v>176</v>
      </c>
      <c r="C926" s="118" t="s">
        <v>177</v>
      </c>
      <c r="D926" s="118" t="s">
        <v>1660</v>
      </c>
      <c r="E926" s="118" t="s">
        <v>35</v>
      </c>
      <c r="F926" s="118" t="s">
        <v>555</v>
      </c>
      <c r="G926" s="118" t="s">
        <v>556</v>
      </c>
      <c r="H926" s="118">
        <v>1</v>
      </c>
      <c r="I926" s="118">
        <v>2</v>
      </c>
      <c r="J926" s="118">
        <v>0</v>
      </c>
      <c r="K926" s="118">
        <v>2</v>
      </c>
      <c r="L926" s="123">
        <f t="shared" si="15"/>
        <v>2</v>
      </c>
      <c r="M926" s="122"/>
    </row>
    <row r="927" spans="1:13">
      <c r="A927" s="118" t="s">
        <v>22</v>
      </c>
      <c r="B927" s="118" t="s">
        <v>176</v>
      </c>
      <c r="C927" s="118" t="s">
        <v>177</v>
      </c>
      <c r="D927" s="118" t="s">
        <v>1660</v>
      </c>
      <c r="E927" s="118" t="s">
        <v>35</v>
      </c>
      <c r="F927" s="118" t="s">
        <v>54</v>
      </c>
      <c r="G927" s="118" t="s">
        <v>55</v>
      </c>
      <c r="H927" s="118">
        <v>2</v>
      </c>
      <c r="I927" s="118">
        <v>19.28</v>
      </c>
      <c r="J927" s="118">
        <v>0</v>
      </c>
      <c r="K927" s="118">
        <v>19.28</v>
      </c>
      <c r="L927" s="123">
        <f t="shared" si="15"/>
        <v>19.28</v>
      </c>
      <c r="M927" s="122"/>
    </row>
    <row r="928" spans="1:13">
      <c r="A928" s="118" t="s">
        <v>22</v>
      </c>
      <c r="B928" s="118" t="s">
        <v>176</v>
      </c>
      <c r="C928" s="118" t="s">
        <v>177</v>
      </c>
      <c r="D928" s="118" t="s">
        <v>1660</v>
      </c>
      <c r="E928" s="118" t="s">
        <v>35</v>
      </c>
      <c r="F928" s="118" t="s">
        <v>108</v>
      </c>
      <c r="G928" s="118" t="s">
        <v>109</v>
      </c>
      <c r="H928" s="118">
        <v>6</v>
      </c>
      <c r="I928" s="118">
        <v>64.739999999999995</v>
      </c>
      <c r="J928" s="118">
        <v>0</v>
      </c>
      <c r="K928" s="118">
        <v>64.739999999999995</v>
      </c>
      <c r="L928" s="123">
        <f t="shared" si="15"/>
        <v>64.739999999999995</v>
      </c>
      <c r="M928" s="122"/>
    </row>
    <row r="929" spans="1:13">
      <c r="A929" s="118" t="s">
        <v>22</v>
      </c>
      <c r="B929" s="118" t="s">
        <v>176</v>
      </c>
      <c r="C929" s="118" t="s">
        <v>177</v>
      </c>
      <c r="D929" s="118" t="s">
        <v>1660</v>
      </c>
      <c r="E929" s="118" t="s">
        <v>35</v>
      </c>
      <c r="F929" s="118" t="s">
        <v>561</v>
      </c>
      <c r="G929" s="118" t="s">
        <v>562</v>
      </c>
      <c r="H929" s="118">
        <v>1</v>
      </c>
      <c r="I929" s="118">
        <v>7.62</v>
      </c>
      <c r="J929" s="118">
        <v>0</v>
      </c>
      <c r="K929" s="118">
        <v>7.62</v>
      </c>
      <c r="L929" s="123">
        <f t="shared" si="15"/>
        <v>7.62</v>
      </c>
      <c r="M929" s="122"/>
    </row>
    <row r="930" spans="1:13">
      <c r="A930" s="118" t="s">
        <v>22</v>
      </c>
      <c r="B930" s="118" t="s">
        <v>176</v>
      </c>
      <c r="C930" s="118" t="s">
        <v>177</v>
      </c>
      <c r="D930" s="118" t="s">
        <v>1660</v>
      </c>
      <c r="E930" s="118" t="s">
        <v>35</v>
      </c>
      <c r="F930" s="118" t="s">
        <v>78</v>
      </c>
      <c r="G930" s="118" t="s">
        <v>79</v>
      </c>
      <c r="H930" s="118">
        <v>2</v>
      </c>
      <c r="I930" s="118">
        <v>3.9</v>
      </c>
      <c r="J930" s="118">
        <v>0</v>
      </c>
      <c r="K930" s="118">
        <v>3.9</v>
      </c>
      <c r="L930" s="123">
        <f t="shared" si="15"/>
        <v>3.9</v>
      </c>
      <c r="M930" s="122"/>
    </row>
    <row r="931" spans="1:13">
      <c r="A931" s="118" t="s">
        <v>22</v>
      </c>
      <c r="B931" s="118" t="s">
        <v>176</v>
      </c>
      <c r="C931" s="118" t="s">
        <v>177</v>
      </c>
      <c r="D931" s="118" t="s">
        <v>1660</v>
      </c>
      <c r="E931" s="118" t="s">
        <v>35</v>
      </c>
      <c r="F931" s="118" t="s">
        <v>577</v>
      </c>
      <c r="G931" s="118" t="s">
        <v>578</v>
      </c>
      <c r="H931" s="118">
        <v>2</v>
      </c>
      <c r="I931" s="118">
        <v>21.42</v>
      </c>
      <c r="J931" s="118">
        <v>0</v>
      </c>
      <c r="K931" s="118">
        <v>21.42</v>
      </c>
      <c r="L931" s="123">
        <f t="shared" si="15"/>
        <v>21.42</v>
      </c>
      <c r="M931" s="122"/>
    </row>
    <row r="932" spans="1:13">
      <c r="A932" s="118" t="s">
        <v>22</v>
      </c>
      <c r="B932" s="118" t="s">
        <v>176</v>
      </c>
      <c r="C932" s="118" t="s">
        <v>177</v>
      </c>
      <c r="D932" s="118" t="s">
        <v>1660</v>
      </c>
      <c r="E932" s="118" t="s">
        <v>35</v>
      </c>
      <c r="F932" s="118" t="s">
        <v>100</v>
      </c>
      <c r="G932" s="118" t="s">
        <v>101</v>
      </c>
      <c r="H932" s="118">
        <v>6</v>
      </c>
      <c r="I932" s="118">
        <v>13.08</v>
      </c>
      <c r="J932" s="118">
        <v>0</v>
      </c>
      <c r="K932" s="118">
        <v>13.08</v>
      </c>
      <c r="L932" s="123">
        <f t="shared" si="15"/>
        <v>13.08</v>
      </c>
      <c r="M932" s="122"/>
    </row>
    <row r="933" spans="1:13">
      <c r="A933" s="118" t="s">
        <v>22</v>
      </c>
      <c r="B933" s="118" t="s">
        <v>176</v>
      </c>
      <c r="C933" s="118" t="s">
        <v>177</v>
      </c>
      <c r="D933" s="118" t="s">
        <v>1660</v>
      </c>
      <c r="E933" s="118" t="s">
        <v>35</v>
      </c>
      <c r="F933" s="118" t="s">
        <v>92</v>
      </c>
      <c r="G933" s="118" t="s">
        <v>93</v>
      </c>
      <c r="H933" s="118">
        <v>6</v>
      </c>
      <c r="I933" s="118">
        <v>22.86</v>
      </c>
      <c r="J933" s="118">
        <v>0</v>
      </c>
      <c r="K933" s="118">
        <v>22.86</v>
      </c>
      <c r="L933" s="123">
        <f t="shared" si="15"/>
        <v>22.86</v>
      </c>
      <c r="M933" s="122"/>
    </row>
    <row r="934" spans="1:13">
      <c r="A934" s="118" t="s">
        <v>22</v>
      </c>
      <c r="B934" s="118" t="s">
        <v>176</v>
      </c>
      <c r="C934" s="118" t="s">
        <v>177</v>
      </c>
      <c r="D934" s="118" t="s">
        <v>1660</v>
      </c>
      <c r="E934" s="118" t="s">
        <v>35</v>
      </c>
      <c r="F934" s="118" t="s">
        <v>569</v>
      </c>
      <c r="G934" s="118" t="s">
        <v>570</v>
      </c>
      <c r="H934" s="118">
        <v>6</v>
      </c>
      <c r="I934" s="118">
        <v>22.2</v>
      </c>
      <c r="J934" s="118">
        <v>0</v>
      </c>
      <c r="K934" s="118">
        <v>22.2</v>
      </c>
      <c r="L934" s="123">
        <f t="shared" si="15"/>
        <v>22.2</v>
      </c>
      <c r="M934" s="122"/>
    </row>
    <row r="935" spans="1:13">
      <c r="A935" s="118" t="s">
        <v>22</v>
      </c>
      <c r="B935" s="118" t="s">
        <v>176</v>
      </c>
      <c r="C935" s="118" t="s">
        <v>177</v>
      </c>
      <c r="D935" s="118" t="s">
        <v>1660</v>
      </c>
      <c r="E935" s="118" t="s">
        <v>35</v>
      </c>
      <c r="F935" s="118" t="s">
        <v>36</v>
      </c>
      <c r="G935" s="118" t="s">
        <v>653</v>
      </c>
      <c r="H935" s="118">
        <v>6</v>
      </c>
      <c r="I935" s="118">
        <v>15.6</v>
      </c>
      <c r="J935" s="118">
        <v>0</v>
      </c>
      <c r="K935" s="118">
        <v>15.6</v>
      </c>
      <c r="L935" s="123">
        <f t="shared" si="15"/>
        <v>15.6</v>
      </c>
      <c r="M935" s="122"/>
    </row>
    <row r="936" spans="1:13">
      <c r="A936" s="118" t="s">
        <v>22</v>
      </c>
      <c r="B936" s="118" t="s">
        <v>176</v>
      </c>
      <c r="C936" s="118" t="s">
        <v>177</v>
      </c>
      <c r="D936" s="118" t="s">
        <v>1660</v>
      </c>
      <c r="E936" s="118" t="s">
        <v>35</v>
      </c>
      <c r="F936" s="118" t="s">
        <v>94</v>
      </c>
      <c r="G936" s="118" t="s">
        <v>654</v>
      </c>
      <c r="H936" s="118">
        <v>6</v>
      </c>
      <c r="I936" s="118">
        <v>15.6</v>
      </c>
      <c r="J936" s="118">
        <v>0</v>
      </c>
      <c r="K936" s="118">
        <v>15.6</v>
      </c>
      <c r="L936" s="123">
        <f t="shared" si="15"/>
        <v>15.6</v>
      </c>
      <c r="M936" s="122"/>
    </row>
    <row r="937" spans="1:13">
      <c r="A937" s="118" t="s">
        <v>22</v>
      </c>
      <c r="B937" s="118" t="s">
        <v>176</v>
      </c>
      <c r="C937" s="118" t="s">
        <v>177</v>
      </c>
      <c r="D937" s="118" t="s">
        <v>1660</v>
      </c>
      <c r="E937" s="118" t="s">
        <v>35</v>
      </c>
      <c r="F937" s="118" t="s">
        <v>37</v>
      </c>
      <c r="G937" s="118" t="s">
        <v>655</v>
      </c>
      <c r="H937" s="118">
        <v>5</v>
      </c>
      <c r="I937" s="118">
        <v>27.75</v>
      </c>
      <c r="J937" s="118">
        <v>0</v>
      </c>
      <c r="K937" s="118">
        <v>27.75</v>
      </c>
      <c r="L937" s="123">
        <f t="shared" si="15"/>
        <v>27.75</v>
      </c>
      <c r="M937" s="122"/>
    </row>
    <row r="938" spans="1:13">
      <c r="A938" s="118" t="s">
        <v>22</v>
      </c>
      <c r="B938" s="118" t="s">
        <v>176</v>
      </c>
      <c r="C938" s="118" t="s">
        <v>177</v>
      </c>
      <c r="D938" s="118" t="s">
        <v>1660</v>
      </c>
      <c r="E938" s="118" t="s">
        <v>35</v>
      </c>
      <c r="F938" s="118" t="s">
        <v>618</v>
      </c>
      <c r="G938" s="118" t="s">
        <v>619</v>
      </c>
      <c r="H938" s="118">
        <v>1</v>
      </c>
      <c r="I938" s="118">
        <v>3.07</v>
      </c>
      <c r="J938" s="118">
        <v>0</v>
      </c>
      <c r="K938" s="118">
        <v>3.07</v>
      </c>
      <c r="L938" s="123">
        <f t="shared" si="15"/>
        <v>3.07</v>
      </c>
      <c r="M938" s="122"/>
    </row>
    <row r="939" spans="1:13">
      <c r="A939" s="118" t="s">
        <v>22</v>
      </c>
      <c r="B939" s="118" t="s">
        <v>176</v>
      </c>
      <c r="C939" s="118" t="s">
        <v>177</v>
      </c>
      <c r="D939" s="118" t="s">
        <v>1660</v>
      </c>
      <c r="E939" s="118" t="s">
        <v>35</v>
      </c>
      <c r="F939" s="118" t="s">
        <v>582</v>
      </c>
      <c r="G939" s="118" t="s">
        <v>660</v>
      </c>
      <c r="H939" s="118">
        <v>6</v>
      </c>
      <c r="I939" s="118">
        <v>18.600000000000001</v>
      </c>
      <c r="J939" s="118">
        <v>0</v>
      </c>
      <c r="K939" s="118">
        <v>18.600000000000001</v>
      </c>
      <c r="L939" s="123">
        <f t="shared" si="15"/>
        <v>18.600000000000001</v>
      </c>
      <c r="M939" s="122"/>
    </row>
    <row r="940" spans="1:13">
      <c r="A940" s="118" t="s">
        <v>22</v>
      </c>
      <c r="B940" s="118" t="s">
        <v>176</v>
      </c>
      <c r="C940" s="118" t="s">
        <v>177</v>
      </c>
      <c r="D940" s="118" t="s">
        <v>1660</v>
      </c>
      <c r="E940" s="118" t="s">
        <v>35</v>
      </c>
      <c r="F940" s="118" t="s">
        <v>96</v>
      </c>
      <c r="G940" s="118" t="s">
        <v>97</v>
      </c>
      <c r="H940" s="118">
        <v>6</v>
      </c>
      <c r="I940" s="118">
        <v>35.520000000000003</v>
      </c>
      <c r="J940" s="118">
        <v>0</v>
      </c>
      <c r="K940" s="118">
        <v>35.520000000000003</v>
      </c>
      <c r="L940" s="123">
        <f t="shared" si="15"/>
        <v>35.520000000000003</v>
      </c>
      <c r="M940" s="122"/>
    </row>
    <row r="941" spans="1:13">
      <c r="A941" s="118" t="s">
        <v>22</v>
      </c>
      <c r="B941" s="118" t="s">
        <v>176</v>
      </c>
      <c r="C941" s="118" t="s">
        <v>177</v>
      </c>
      <c r="D941" s="118" t="s">
        <v>1660</v>
      </c>
      <c r="E941" s="118" t="s">
        <v>35</v>
      </c>
      <c r="F941" s="118" t="s">
        <v>98</v>
      </c>
      <c r="G941" s="118" t="s">
        <v>657</v>
      </c>
      <c r="H941" s="118">
        <v>6</v>
      </c>
      <c r="I941" s="118">
        <v>37.08</v>
      </c>
      <c r="J941" s="118">
        <v>0</v>
      </c>
      <c r="K941" s="118">
        <v>37.08</v>
      </c>
      <c r="L941" s="123">
        <f t="shared" si="15"/>
        <v>37.08</v>
      </c>
      <c r="M941" s="122"/>
    </row>
    <row r="942" spans="1:13">
      <c r="A942" s="118" t="s">
        <v>22</v>
      </c>
      <c r="B942" s="118" t="s">
        <v>176</v>
      </c>
      <c r="C942" s="118" t="s">
        <v>177</v>
      </c>
      <c r="D942" s="118" t="s">
        <v>1660</v>
      </c>
      <c r="E942" s="118" t="s">
        <v>35</v>
      </c>
      <c r="F942" s="118" t="s">
        <v>38</v>
      </c>
      <c r="G942" s="118" t="s">
        <v>39</v>
      </c>
      <c r="H942" s="118">
        <v>6</v>
      </c>
      <c r="I942" s="118">
        <v>19.62</v>
      </c>
      <c r="J942" s="118">
        <v>0</v>
      </c>
      <c r="K942" s="118">
        <v>19.62</v>
      </c>
      <c r="L942" s="123">
        <f t="shared" si="15"/>
        <v>19.62</v>
      </c>
      <c r="M942" s="122"/>
    </row>
    <row r="943" spans="1:13">
      <c r="A943" s="118" t="s">
        <v>22</v>
      </c>
      <c r="B943" s="118" t="s">
        <v>176</v>
      </c>
      <c r="C943" s="118" t="s">
        <v>177</v>
      </c>
      <c r="D943" s="118" t="s">
        <v>1660</v>
      </c>
      <c r="E943" s="118" t="s">
        <v>35</v>
      </c>
      <c r="F943" s="118" t="s">
        <v>40</v>
      </c>
      <c r="G943" s="118" t="s">
        <v>41</v>
      </c>
      <c r="H943" s="118">
        <v>6</v>
      </c>
      <c r="I943" s="118">
        <v>45.9</v>
      </c>
      <c r="J943" s="118">
        <v>0</v>
      </c>
      <c r="K943" s="118">
        <v>45.9</v>
      </c>
      <c r="L943" s="123">
        <f t="shared" si="15"/>
        <v>45.9</v>
      </c>
      <c r="M943" s="122"/>
    </row>
    <row r="944" spans="1:13">
      <c r="A944" s="118" t="s">
        <v>22</v>
      </c>
      <c r="B944" s="118" t="s">
        <v>176</v>
      </c>
      <c r="C944" s="118" t="s">
        <v>177</v>
      </c>
      <c r="D944" s="118" t="s">
        <v>1660</v>
      </c>
      <c r="E944" s="118" t="s">
        <v>35</v>
      </c>
      <c r="F944" s="118" t="s">
        <v>99</v>
      </c>
      <c r="G944" s="118" t="s">
        <v>658</v>
      </c>
      <c r="H944" s="118">
        <v>6</v>
      </c>
      <c r="I944" s="118">
        <v>37.74</v>
      </c>
      <c r="J944" s="118">
        <v>0</v>
      </c>
      <c r="K944" s="118">
        <v>37.74</v>
      </c>
      <c r="L944" s="123">
        <f t="shared" si="15"/>
        <v>37.74</v>
      </c>
      <c r="M944" s="122"/>
    </row>
    <row r="945" spans="1:13">
      <c r="A945" s="118" t="s">
        <v>22</v>
      </c>
      <c r="B945" s="118" t="s">
        <v>176</v>
      </c>
      <c r="C945" s="118" t="s">
        <v>177</v>
      </c>
      <c r="D945" s="118" t="s">
        <v>1660</v>
      </c>
      <c r="E945" s="118" t="s">
        <v>35</v>
      </c>
      <c r="F945" s="118" t="s">
        <v>42</v>
      </c>
      <c r="G945" s="118" t="s">
        <v>43</v>
      </c>
      <c r="H945" s="118">
        <v>6</v>
      </c>
      <c r="I945" s="118">
        <v>14.34</v>
      </c>
      <c r="J945" s="118">
        <v>0</v>
      </c>
      <c r="K945" s="118">
        <v>14.34</v>
      </c>
      <c r="L945" s="123">
        <f t="shared" si="15"/>
        <v>14.34</v>
      </c>
      <c r="M945" s="122"/>
    </row>
    <row r="946" spans="1:13">
      <c r="A946" s="118" t="s">
        <v>22</v>
      </c>
      <c r="B946" s="118" t="s">
        <v>176</v>
      </c>
      <c r="C946" s="118" t="s">
        <v>177</v>
      </c>
      <c r="D946" s="118" t="s">
        <v>1660</v>
      </c>
      <c r="E946" s="118" t="s">
        <v>35</v>
      </c>
      <c r="F946" s="118" t="s">
        <v>400</v>
      </c>
      <c r="G946" s="118" t="s">
        <v>401</v>
      </c>
      <c r="H946" s="118">
        <v>2</v>
      </c>
      <c r="I946" s="118">
        <v>14.8</v>
      </c>
      <c r="J946" s="118">
        <v>0</v>
      </c>
      <c r="K946" s="118">
        <v>14.8</v>
      </c>
      <c r="L946" s="123">
        <f t="shared" si="15"/>
        <v>14.8</v>
      </c>
      <c r="M946" s="122"/>
    </row>
    <row r="947" spans="1:13">
      <c r="A947" s="118" t="s">
        <v>22</v>
      </c>
      <c r="B947" s="118" t="s">
        <v>176</v>
      </c>
      <c r="C947" s="118" t="s">
        <v>177</v>
      </c>
      <c r="D947" s="118" t="s">
        <v>1660</v>
      </c>
      <c r="E947" s="118" t="s">
        <v>35</v>
      </c>
      <c r="F947" s="118" t="s">
        <v>59</v>
      </c>
      <c r="G947" s="118" t="s">
        <v>60</v>
      </c>
      <c r="H947" s="118">
        <v>2</v>
      </c>
      <c r="I947" s="118">
        <v>19.04</v>
      </c>
      <c r="J947" s="118">
        <v>0</v>
      </c>
      <c r="K947" s="118">
        <v>19.04</v>
      </c>
      <c r="L947" s="123">
        <f t="shared" si="15"/>
        <v>19.04</v>
      </c>
      <c r="M947" s="122"/>
    </row>
    <row r="948" spans="1:13">
      <c r="A948" s="118" t="s">
        <v>22</v>
      </c>
      <c r="B948" s="118" t="s">
        <v>176</v>
      </c>
      <c r="C948" s="118" t="s">
        <v>177</v>
      </c>
      <c r="D948" s="118" t="s">
        <v>1660</v>
      </c>
      <c r="E948" s="118" t="s">
        <v>35</v>
      </c>
      <c r="F948" s="118" t="s">
        <v>61</v>
      </c>
      <c r="G948" s="118" t="s">
        <v>62</v>
      </c>
      <c r="H948" s="118">
        <v>2</v>
      </c>
      <c r="I948" s="118">
        <v>32.92</v>
      </c>
      <c r="J948" s="118">
        <v>0</v>
      </c>
      <c r="K948" s="118">
        <v>32.92</v>
      </c>
      <c r="L948" s="123">
        <f t="shared" si="15"/>
        <v>32.92</v>
      </c>
      <c r="M948" s="122"/>
    </row>
    <row r="949" spans="1:13">
      <c r="A949" s="118" t="s">
        <v>22</v>
      </c>
      <c r="B949" s="118" t="s">
        <v>176</v>
      </c>
      <c r="C949" s="118" t="s">
        <v>177</v>
      </c>
      <c r="D949" s="118" t="s">
        <v>1660</v>
      </c>
      <c r="E949" s="118" t="s">
        <v>35</v>
      </c>
      <c r="F949" s="118" t="s">
        <v>63</v>
      </c>
      <c r="G949" s="118" t="s">
        <v>64</v>
      </c>
      <c r="H949" s="118">
        <v>1</v>
      </c>
      <c r="I949" s="118">
        <v>16.32</v>
      </c>
      <c r="J949" s="118">
        <v>0</v>
      </c>
      <c r="K949" s="118">
        <v>16.32</v>
      </c>
      <c r="L949" s="123">
        <f t="shared" si="15"/>
        <v>16.32</v>
      </c>
      <c r="M949" s="122"/>
    </row>
    <row r="950" spans="1:13">
      <c r="A950" s="118" t="s">
        <v>22</v>
      </c>
      <c r="B950" s="118" t="s">
        <v>176</v>
      </c>
      <c r="C950" s="118" t="s">
        <v>177</v>
      </c>
      <c r="D950" s="118" t="s">
        <v>1660</v>
      </c>
      <c r="E950" s="118" t="s">
        <v>35</v>
      </c>
      <c r="F950" s="118" t="s">
        <v>67</v>
      </c>
      <c r="G950" s="118" t="s">
        <v>739</v>
      </c>
      <c r="H950" s="118">
        <v>8</v>
      </c>
      <c r="I950" s="118">
        <v>90.72</v>
      </c>
      <c r="J950" s="118">
        <v>0</v>
      </c>
      <c r="K950" s="118">
        <v>90.72</v>
      </c>
      <c r="L950" s="123">
        <f t="shared" si="15"/>
        <v>90.72</v>
      </c>
      <c r="M950" s="122"/>
    </row>
    <row r="951" spans="1:13">
      <c r="A951" s="118" t="s">
        <v>22</v>
      </c>
      <c r="B951" s="118" t="s">
        <v>176</v>
      </c>
      <c r="C951" s="118" t="s">
        <v>177</v>
      </c>
      <c r="D951" s="118" t="s">
        <v>1660</v>
      </c>
      <c r="E951" s="118" t="s">
        <v>35</v>
      </c>
      <c r="F951" s="118" t="s">
        <v>583</v>
      </c>
      <c r="G951" s="118" t="s">
        <v>584</v>
      </c>
      <c r="H951" s="118">
        <v>1</v>
      </c>
      <c r="I951" s="118">
        <v>25.12</v>
      </c>
      <c r="J951" s="118">
        <v>0</v>
      </c>
      <c r="K951" s="118">
        <v>25.12</v>
      </c>
      <c r="L951" s="123">
        <f t="shared" si="15"/>
        <v>25.12</v>
      </c>
      <c r="M951" s="122"/>
    </row>
    <row r="952" spans="1:13">
      <c r="A952" s="118" t="s">
        <v>22</v>
      </c>
      <c r="B952" s="118" t="s">
        <v>176</v>
      </c>
      <c r="C952" s="118" t="s">
        <v>177</v>
      </c>
      <c r="D952" s="118" t="s">
        <v>1660</v>
      </c>
      <c r="E952" s="118" t="s">
        <v>35</v>
      </c>
      <c r="F952" s="118" t="s">
        <v>404</v>
      </c>
      <c r="G952" s="118" t="s">
        <v>405</v>
      </c>
      <c r="H952" s="118">
        <v>1</v>
      </c>
      <c r="I952" s="118">
        <v>6.45</v>
      </c>
      <c r="J952" s="118">
        <v>0</v>
      </c>
      <c r="K952" s="118">
        <v>6.45</v>
      </c>
      <c r="L952" s="123">
        <f t="shared" si="15"/>
        <v>6.45</v>
      </c>
      <c r="M952" s="122"/>
    </row>
    <row r="953" spans="1:13">
      <c r="A953" s="118" t="s">
        <v>22</v>
      </c>
      <c r="B953" s="118" t="s">
        <v>176</v>
      </c>
      <c r="C953" s="118" t="s">
        <v>177</v>
      </c>
      <c r="D953" s="118" t="s">
        <v>1660</v>
      </c>
      <c r="E953" s="118" t="s">
        <v>35</v>
      </c>
      <c r="F953" s="118" t="s">
        <v>1653</v>
      </c>
      <c r="G953" s="118" t="s">
        <v>1654</v>
      </c>
      <c r="H953" s="118">
        <v>1</v>
      </c>
      <c r="I953" s="118">
        <v>26.45</v>
      </c>
      <c r="J953" s="118">
        <v>0</v>
      </c>
      <c r="K953" s="118">
        <v>26.45</v>
      </c>
      <c r="L953" s="123">
        <f t="shared" si="15"/>
        <v>26.45</v>
      </c>
      <c r="M953" s="122"/>
    </row>
    <row r="954" spans="1:13">
      <c r="A954" s="118" t="s">
        <v>22</v>
      </c>
      <c r="B954" s="118" t="s">
        <v>176</v>
      </c>
      <c r="C954" s="118" t="s">
        <v>177</v>
      </c>
      <c r="D954" s="118" t="s">
        <v>1660</v>
      </c>
      <c r="E954" s="118" t="s">
        <v>35</v>
      </c>
      <c r="F954" s="118" t="s">
        <v>127</v>
      </c>
      <c r="G954" s="118" t="s">
        <v>128</v>
      </c>
      <c r="H954" s="118">
        <v>3</v>
      </c>
      <c r="I954" s="118">
        <v>31.83</v>
      </c>
      <c r="J954" s="118">
        <v>0</v>
      </c>
      <c r="K954" s="118">
        <v>31.83</v>
      </c>
      <c r="L954" s="123">
        <f t="shared" si="15"/>
        <v>31.83</v>
      </c>
      <c r="M954" s="122"/>
    </row>
    <row r="955" spans="1:13">
      <c r="A955" s="118" t="s">
        <v>22</v>
      </c>
      <c r="B955" s="118" t="s">
        <v>176</v>
      </c>
      <c r="C955" s="118" t="s">
        <v>177</v>
      </c>
      <c r="D955" s="118" t="s">
        <v>1660</v>
      </c>
      <c r="E955" s="118" t="s">
        <v>35</v>
      </c>
      <c r="F955" s="118" t="s">
        <v>575</v>
      </c>
      <c r="G955" s="118" t="s">
        <v>576</v>
      </c>
      <c r="H955" s="118">
        <v>3</v>
      </c>
      <c r="I955" s="118">
        <v>114.18</v>
      </c>
      <c r="J955" s="118">
        <v>0</v>
      </c>
      <c r="K955" s="118">
        <v>114.18</v>
      </c>
      <c r="L955" s="123">
        <f t="shared" si="15"/>
        <v>114.18</v>
      </c>
      <c r="M955" s="122"/>
    </row>
    <row r="956" spans="1:13">
      <c r="A956" s="118" t="s">
        <v>22</v>
      </c>
      <c r="B956" s="118" t="s">
        <v>176</v>
      </c>
      <c r="C956" s="118" t="s">
        <v>177</v>
      </c>
      <c r="D956" s="118" t="s">
        <v>1660</v>
      </c>
      <c r="E956" s="118" t="s">
        <v>35</v>
      </c>
      <c r="F956" s="118" t="s">
        <v>579</v>
      </c>
      <c r="G956" s="118" t="s">
        <v>788</v>
      </c>
      <c r="H956" s="118">
        <v>7</v>
      </c>
      <c r="I956" s="118">
        <v>148.26</v>
      </c>
      <c r="J956" s="118">
        <v>0</v>
      </c>
      <c r="K956" s="118">
        <v>148.26</v>
      </c>
      <c r="L956" s="123">
        <f t="shared" si="15"/>
        <v>148.26</v>
      </c>
      <c r="M956" s="122"/>
    </row>
    <row r="957" spans="1:13">
      <c r="A957" s="118" t="s">
        <v>22</v>
      </c>
      <c r="B957" s="118" t="s">
        <v>176</v>
      </c>
      <c r="C957" s="118" t="s">
        <v>177</v>
      </c>
      <c r="D957" s="118" t="s">
        <v>1660</v>
      </c>
      <c r="E957" s="118" t="s">
        <v>35</v>
      </c>
      <c r="F957" s="118" t="s">
        <v>65</v>
      </c>
      <c r="G957" s="118" t="s">
        <v>66</v>
      </c>
      <c r="H957" s="118">
        <v>2</v>
      </c>
      <c r="I957" s="118">
        <v>31</v>
      </c>
      <c r="J957" s="118">
        <v>0</v>
      </c>
      <c r="K957" s="118">
        <v>31</v>
      </c>
      <c r="L957" s="123">
        <f t="shared" si="15"/>
        <v>31</v>
      </c>
      <c r="M957" s="122"/>
    </row>
    <row r="958" spans="1:13">
      <c r="A958" s="118" t="s">
        <v>22</v>
      </c>
      <c r="B958" s="118" t="s">
        <v>176</v>
      </c>
      <c r="C958" s="118" t="s">
        <v>177</v>
      </c>
      <c r="D958" s="118" t="s">
        <v>1476</v>
      </c>
      <c r="E958" s="118" t="s">
        <v>35</v>
      </c>
      <c r="F958" s="118" t="s">
        <v>45</v>
      </c>
      <c r="G958" s="118" t="s">
        <v>46</v>
      </c>
      <c r="H958" s="118">
        <v>1</v>
      </c>
      <c r="I958" s="118">
        <v>1.1000000000000001</v>
      </c>
      <c r="J958" s="118">
        <v>0</v>
      </c>
      <c r="K958" s="118">
        <v>1.1000000000000001</v>
      </c>
      <c r="L958" s="123">
        <f t="shared" si="15"/>
        <v>1.1000000000000001</v>
      </c>
      <c r="M958" s="122"/>
    </row>
    <row r="959" spans="1:13">
      <c r="A959" s="118" t="s">
        <v>22</v>
      </c>
      <c r="B959" s="118" t="s">
        <v>176</v>
      </c>
      <c r="C959" s="118" t="s">
        <v>177</v>
      </c>
      <c r="D959" s="118" t="s">
        <v>1476</v>
      </c>
      <c r="E959" s="118" t="s">
        <v>35</v>
      </c>
      <c r="F959" s="118" t="s">
        <v>148</v>
      </c>
      <c r="G959" s="118" t="s">
        <v>149</v>
      </c>
      <c r="H959" s="118">
        <v>1</v>
      </c>
      <c r="I959" s="118">
        <v>30.05</v>
      </c>
      <c r="J959" s="118">
        <v>0</v>
      </c>
      <c r="K959" s="118">
        <v>30.05</v>
      </c>
      <c r="L959" s="123">
        <f t="shared" si="15"/>
        <v>30.05</v>
      </c>
      <c r="M959" s="122"/>
    </row>
    <row r="960" spans="1:13">
      <c r="A960" s="118" t="s">
        <v>22</v>
      </c>
      <c r="B960" s="118" t="s">
        <v>176</v>
      </c>
      <c r="C960" s="118" t="s">
        <v>177</v>
      </c>
      <c r="D960" s="118" t="s">
        <v>1476</v>
      </c>
      <c r="E960" s="118" t="s">
        <v>35</v>
      </c>
      <c r="F960" s="118" t="s">
        <v>150</v>
      </c>
      <c r="G960" s="118" t="s">
        <v>151</v>
      </c>
      <c r="H960" s="118">
        <v>2</v>
      </c>
      <c r="I960" s="118">
        <v>59.46</v>
      </c>
      <c r="J960" s="118">
        <v>0</v>
      </c>
      <c r="K960" s="118">
        <v>59.46</v>
      </c>
      <c r="L960" s="123">
        <f t="shared" si="15"/>
        <v>59.46</v>
      </c>
      <c r="M960" s="122"/>
    </row>
    <row r="961" spans="1:13">
      <c r="A961" s="118" t="s">
        <v>22</v>
      </c>
      <c r="B961" s="118" t="s">
        <v>176</v>
      </c>
      <c r="C961" s="118" t="s">
        <v>177</v>
      </c>
      <c r="D961" s="118" t="s">
        <v>1476</v>
      </c>
      <c r="E961" s="118" t="s">
        <v>35</v>
      </c>
      <c r="F961" s="118" t="s">
        <v>51</v>
      </c>
      <c r="G961" s="118" t="s">
        <v>52</v>
      </c>
      <c r="H961" s="118">
        <v>1</v>
      </c>
      <c r="I961" s="118">
        <v>20.74</v>
      </c>
      <c r="J961" s="118">
        <v>0</v>
      </c>
      <c r="K961" s="118">
        <v>20.74</v>
      </c>
      <c r="L961" s="123">
        <f t="shared" si="15"/>
        <v>20.74</v>
      </c>
      <c r="M961" s="122"/>
    </row>
    <row r="962" spans="1:13">
      <c r="A962" s="118" t="s">
        <v>22</v>
      </c>
      <c r="B962" s="118" t="s">
        <v>176</v>
      </c>
      <c r="C962" s="118" t="s">
        <v>177</v>
      </c>
      <c r="D962" s="118" t="s">
        <v>1660</v>
      </c>
      <c r="E962" s="118" t="s">
        <v>35</v>
      </c>
      <c r="F962" s="118" t="s">
        <v>68</v>
      </c>
      <c r="G962" s="118" t="s">
        <v>69</v>
      </c>
      <c r="H962" s="118">
        <v>2</v>
      </c>
      <c r="I962" s="118">
        <v>3.66</v>
      </c>
      <c r="J962" s="118">
        <v>0</v>
      </c>
      <c r="K962" s="118">
        <v>3.66</v>
      </c>
      <c r="L962" s="123">
        <f t="shared" si="15"/>
        <v>3.66</v>
      </c>
      <c r="M962" s="122"/>
    </row>
    <row r="963" spans="1:13">
      <c r="A963" s="118" t="s">
        <v>22</v>
      </c>
      <c r="B963" s="118" t="s">
        <v>176</v>
      </c>
      <c r="C963" s="118" t="s">
        <v>177</v>
      </c>
      <c r="D963" s="118" t="s">
        <v>1660</v>
      </c>
      <c r="E963" s="118" t="s">
        <v>35</v>
      </c>
      <c r="F963" s="118" t="s">
        <v>82</v>
      </c>
      <c r="G963" s="118" t="s">
        <v>83</v>
      </c>
      <c r="H963" s="118">
        <v>2</v>
      </c>
      <c r="I963" s="118">
        <v>12.12</v>
      </c>
      <c r="J963" s="118">
        <v>0</v>
      </c>
      <c r="K963" s="118">
        <v>12.12</v>
      </c>
      <c r="L963" s="123">
        <f t="shared" si="15"/>
        <v>12.12</v>
      </c>
      <c r="M963" s="122"/>
    </row>
    <row r="964" spans="1:13">
      <c r="A964" s="118" t="s">
        <v>22</v>
      </c>
      <c r="B964" s="118" t="s">
        <v>176</v>
      </c>
      <c r="C964" s="118" t="s">
        <v>177</v>
      </c>
      <c r="D964" s="118" t="s">
        <v>1660</v>
      </c>
      <c r="E964" s="118" t="s">
        <v>35</v>
      </c>
      <c r="F964" s="118" t="s">
        <v>704</v>
      </c>
      <c r="G964" s="118" t="s">
        <v>705</v>
      </c>
      <c r="H964" s="118">
        <v>1</v>
      </c>
      <c r="I964" s="118">
        <v>36.93</v>
      </c>
      <c r="J964" s="118">
        <v>0</v>
      </c>
      <c r="K964" s="118">
        <v>36.93</v>
      </c>
      <c r="L964" s="123">
        <f t="shared" si="15"/>
        <v>36.93</v>
      </c>
      <c r="M964" s="122"/>
    </row>
    <row r="965" spans="1:13">
      <c r="A965" s="118" t="s">
        <v>22</v>
      </c>
      <c r="B965" s="118" t="s">
        <v>176</v>
      </c>
      <c r="C965" s="118" t="s">
        <v>177</v>
      </c>
      <c r="D965" s="118" t="s">
        <v>1660</v>
      </c>
      <c r="E965" s="118" t="s">
        <v>35</v>
      </c>
      <c r="F965" s="118" t="s">
        <v>102</v>
      </c>
      <c r="G965" s="118" t="s">
        <v>103</v>
      </c>
      <c r="H965" s="118">
        <v>3</v>
      </c>
      <c r="I965" s="118">
        <v>153.99</v>
      </c>
      <c r="J965" s="118">
        <v>0</v>
      </c>
      <c r="K965" s="118">
        <v>153.99</v>
      </c>
      <c r="L965" s="123">
        <f t="shared" ref="L965:L1028" si="16">K965</f>
        <v>153.99</v>
      </c>
      <c r="M965" s="122"/>
    </row>
    <row r="966" spans="1:13">
      <c r="A966" s="118" t="s">
        <v>22</v>
      </c>
      <c r="B966" s="118" t="s">
        <v>176</v>
      </c>
      <c r="C966" s="118" t="s">
        <v>177</v>
      </c>
      <c r="D966" s="118" t="s">
        <v>1660</v>
      </c>
      <c r="E966" s="118" t="s">
        <v>35</v>
      </c>
      <c r="F966" s="118" t="s">
        <v>633</v>
      </c>
      <c r="G966" s="118" t="s">
        <v>634</v>
      </c>
      <c r="H966" s="118">
        <v>1</v>
      </c>
      <c r="I966" s="118">
        <v>30.46</v>
      </c>
      <c r="J966" s="118">
        <v>0</v>
      </c>
      <c r="K966" s="118">
        <v>30.46</v>
      </c>
      <c r="L966" s="123">
        <f t="shared" si="16"/>
        <v>30.46</v>
      </c>
      <c r="M966" s="122"/>
    </row>
    <row r="967" spans="1:13">
      <c r="A967" s="118" t="s">
        <v>22</v>
      </c>
      <c r="B967" s="118" t="s">
        <v>176</v>
      </c>
      <c r="C967" s="118" t="s">
        <v>177</v>
      </c>
      <c r="D967" s="118" t="s">
        <v>1660</v>
      </c>
      <c r="E967" s="118" t="s">
        <v>35</v>
      </c>
      <c r="F967" s="118" t="s">
        <v>84</v>
      </c>
      <c r="G967" s="118" t="s">
        <v>85</v>
      </c>
      <c r="H967" s="118">
        <v>4</v>
      </c>
      <c r="I967" s="118">
        <v>30.36</v>
      </c>
      <c r="J967" s="118">
        <v>0</v>
      </c>
      <c r="K967" s="118">
        <v>30.36</v>
      </c>
      <c r="L967" s="123">
        <f t="shared" si="16"/>
        <v>30.36</v>
      </c>
      <c r="M967" s="122"/>
    </row>
    <row r="968" spans="1:13">
      <c r="A968" s="118" t="s">
        <v>22</v>
      </c>
      <c r="B968" s="118" t="s">
        <v>176</v>
      </c>
      <c r="C968" s="118" t="s">
        <v>177</v>
      </c>
      <c r="D968" s="118" t="s">
        <v>1660</v>
      </c>
      <c r="E968" s="118" t="s">
        <v>35</v>
      </c>
      <c r="F968" s="118" t="s">
        <v>75</v>
      </c>
      <c r="G968" s="118" t="s">
        <v>76</v>
      </c>
      <c r="H968" s="118">
        <v>4</v>
      </c>
      <c r="I968" s="118">
        <v>54.88</v>
      </c>
      <c r="J968" s="118">
        <v>0</v>
      </c>
      <c r="K968" s="118">
        <v>54.88</v>
      </c>
      <c r="L968" s="123">
        <f t="shared" si="16"/>
        <v>54.88</v>
      </c>
      <c r="M968" s="122"/>
    </row>
    <row r="969" spans="1:13">
      <c r="A969" s="118" t="s">
        <v>22</v>
      </c>
      <c r="B969" s="118" t="s">
        <v>176</v>
      </c>
      <c r="C969" s="118" t="s">
        <v>177</v>
      </c>
      <c r="D969" s="118" t="s">
        <v>1660</v>
      </c>
      <c r="E969" s="118" t="s">
        <v>35</v>
      </c>
      <c r="F969" s="118" t="s">
        <v>77</v>
      </c>
      <c r="G969" s="118" t="s">
        <v>782</v>
      </c>
      <c r="H969" s="118">
        <v>1</v>
      </c>
      <c r="I969" s="118">
        <v>23.15</v>
      </c>
      <c r="J969" s="118">
        <v>0</v>
      </c>
      <c r="K969" s="118">
        <v>23.15</v>
      </c>
      <c r="L969" s="123">
        <f t="shared" si="16"/>
        <v>23.15</v>
      </c>
      <c r="M969" s="122"/>
    </row>
    <row r="970" spans="1:13">
      <c r="A970" s="118" t="s">
        <v>22</v>
      </c>
      <c r="B970" s="118" t="s">
        <v>176</v>
      </c>
      <c r="C970" s="118" t="s">
        <v>177</v>
      </c>
      <c r="D970" s="118" t="s">
        <v>1660</v>
      </c>
      <c r="E970" s="118" t="s">
        <v>35</v>
      </c>
      <c r="F970" s="118" t="s">
        <v>45</v>
      </c>
      <c r="G970" s="118" t="s">
        <v>46</v>
      </c>
      <c r="H970" s="118">
        <v>14</v>
      </c>
      <c r="I970" s="118">
        <v>15.4</v>
      </c>
      <c r="J970" s="118">
        <v>0</v>
      </c>
      <c r="K970" s="118">
        <v>15.4</v>
      </c>
      <c r="L970" s="123">
        <f t="shared" si="16"/>
        <v>15.4</v>
      </c>
      <c r="M970" s="122"/>
    </row>
    <row r="971" spans="1:13">
      <c r="A971" s="118" t="s">
        <v>22</v>
      </c>
      <c r="B971" s="118" t="s">
        <v>176</v>
      </c>
      <c r="C971" s="118" t="s">
        <v>177</v>
      </c>
      <c r="D971" s="118" t="s">
        <v>1660</v>
      </c>
      <c r="E971" s="118" t="s">
        <v>35</v>
      </c>
      <c r="F971" s="118" t="s">
        <v>47</v>
      </c>
      <c r="G971" s="118" t="s">
        <v>48</v>
      </c>
      <c r="H971" s="118">
        <v>1</v>
      </c>
      <c r="I971" s="118">
        <v>17.440000000000001</v>
      </c>
      <c r="J971" s="118">
        <v>0</v>
      </c>
      <c r="K971" s="118">
        <v>17.440000000000001</v>
      </c>
      <c r="L971" s="123">
        <f t="shared" si="16"/>
        <v>17.440000000000001</v>
      </c>
      <c r="M971" s="122"/>
    </row>
    <row r="972" spans="1:13">
      <c r="A972" s="118" t="s">
        <v>22</v>
      </c>
      <c r="B972" s="118" t="s">
        <v>176</v>
      </c>
      <c r="C972" s="118" t="s">
        <v>177</v>
      </c>
      <c r="D972" s="118" t="s">
        <v>1660</v>
      </c>
      <c r="E972" s="118" t="s">
        <v>35</v>
      </c>
      <c r="F972" s="118" t="s">
        <v>544</v>
      </c>
      <c r="G972" s="118" t="s">
        <v>545</v>
      </c>
      <c r="H972" s="118">
        <v>1</v>
      </c>
      <c r="I972" s="118">
        <v>34.83</v>
      </c>
      <c r="J972" s="118">
        <v>0</v>
      </c>
      <c r="K972" s="118">
        <v>34.83</v>
      </c>
      <c r="L972" s="123">
        <f t="shared" si="16"/>
        <v>34.83</v>
      </c>
      <c r="M972" s="122"/>
    </row>
    <row r="973" spans="1:13">
      <c r="A973" s="118" t="s">
        <v>22</v>
      </c>
      <c r="B973" s="118" t="s">
        <v>176</v>
      </c>
      <c r="C973" s="118" t="s">
        <v>177</v>
      </c>
      <c r="D973" s="118" t="s">
        <v>1660</v>
      </c>
      <c r="E973" s="118" t="s">
        <v>35</v>
      </c>
      <c r="F973" s="118" t="s">
        <v>546</v>
      </c>
      <c r="G973" s="118" t="s">
        <v>547</v>
      </c>
      <c r="H973" s="118">
        <v>1</v>
      </c>
      <c r="I973" s="118">
        <v>15.08</v>
      </c>
      <c r="J973" s="118">
        <v>0</v>
      </c>
      <c r="K973" s="118">
        <v>15.08</v>
      </c>
      <c r="L973" s="123">
        <f t="shared" si="16"/>
        <v>15.08</v>
      </c>
      <c r="M973" s="122"/>
    </row>
    <row r="974" spans="1:13">
      <c r="A974" s="118" t="s">
        <v>22</v>
      </c>
      <c r="B974" s="118" t="s">
        <v>176</v>
      </c>
      <c r="C974" s="118" t="s">
        <v>177</v>
      </c>
      <c r="D974" s="118" t="s">
        <v>1660</v>
      </c>
      <c r="E974" s="118" t="s">
        <v>35</v>
      </c>
      <c r="F974" s="118" t="s">
        <v>905</v>
      </c>
      <c r="G974" s="118" t="s">
        <v>906</v>
      </c>
      <c r="H974" s="118">
        <v>1</v>
      </c>
      <c r="I974" s="118">
        <v>44.88</v>
      </c>
      <c r="J974" s="118">
        <v>0</v>
      </c>
      <c r="K974" s="118">
        <v>44.88</v>
      </c>
      <c r="L974" s="123">
        <f t="shared" si="16"/>
        <v>44.88</v>
      </c>
      <c r="M974" s="122"/>
    </row>
    <row r="975" spans="1:13">
      <c r="A975" s="118" t="s">
        <v>22</v>
      </c>
      <c r="B975" s="118" t="s">
        <v>176</v>
      </c>
      <c r="C975" s="118" t="s">
        <v>177</v>
      </c>
      <c r="D975" s="118" t="s">
        <v>1660</v>
      </c>
      <c r="E975" s="118" t="s">
        <v>35</v>
      </c>
      <c r="F975" s="118" t="s">
        <v>51</v>
      </c>
      <c r="G975" s="118" t="s">
        <v>52</v>
      </c>
      <c r="H975" s="118">
        <v>2</v>
      </c>
      <c r="I975" s="118">
        <v>41.48</v>
      </c>
      <c r="J975" s="118">
        <v>0</v>
      </c>
      <c r="K975" s="118">
        <v>41.48</v>
      </c>
      <c r="L975" s="123">
        <f t="shared" si="16"/>
        <v>41.48</v>
      </c>
      <c r="M975" s="122"/>
    </row>
    <row r="976" spans="1:13">
      <c r="A976" s="118" t="s">
        <v>22</v>
      </c>
      <c r="B976" s="118" t="s">
        <v>176</v>
      </c>
      <c r="C976" s="118" t="s">
        <v>177</v>
      </c>
      <c r="D976" s="118" t="s">
        <v>1660</v>
      </c>
      <c r="E976" s="118" t="s">
        <v>35</v>
      </c>
      <c r="F976" s="118" t="s">
        <v>548</v>
      </c>
      <c r="G976" s="118" t="s">
        <v>549</v>
      </c>
      <c r="H976" s="118">
        <v>1</v>
      </c>
      <c r="I976" s="118">
        <v>51.53</v>
      </c>
      <c r="J976" s="118">
        <v>0</v>
      </c>
      <c r="K976" s="118">
        <v>51.53</v>
      </c>
      <c r="L976" s="123">
        <f t="shared" si="16"/>
        <v>51.53</v>
      </c>
      <c r="M976" s="122"/>
    </row>
    <row r="977" spans="1:13">
      <c r="A977" s="118" t="s">
        <v>22</v>
      </c>
      <c r="B977" s="118" t="s">
        <v>176</v>
      </c>
      <c r="C977" s="118" t="s">
        <v>177</v>
      </c>
      <c r="D977" s="118" t="s">
        <v>1660</v>
      </c>
      <c r="E977" s="118" t="s">
        <v>35</v>
      </c>
      <c r="F977" s="118" t="s">
        <v>552</v>
      </c>
      <c r="G977" s="118" t="s">
        <v>785</v>
      </c>
      <c r="H977" s="118">
        <v>1</v>
      </c>
      <c r="I977" s="118">
        <v>20.74</v>
      </c>
      <c r="J977" s="118">
        <v>0</v>
      </c>
      <c r="K977" s="118">
        <v>20.74</v>
      </c>
      <c r="L977" s="123">
        <f t="shared" si="16"/>
        <v>20.74</v>
      </c>
      <c r="M977" s="122"/>
    </row>
    <row r="978" spans="1:13">
      <c r="A978" s="118" t="s">
        <v>22</v>
      </c>
      <c r="B978" s="118" t="s">
        <v>176</v>
      </c>
      <c r="C978" s="118" t="s">
        <v>177</v>
      </c>
      <c r="D978" s="118" t="s">
        <v>1660</v>
      </c>
      <c r="E978" s="118" t="s">
        <v>35</v>
      </c>
      <c r="F978" s="118" t="s">
        <v>2001</v>
      </c>
      <c r="G978" s="118" t="s">
        <v>2002</v>
      </c>
      <c r="H978" s="118">
        <v>2</v>
      </c>
      <c r="I978" s="118">
        <v>246.42</v>
      </c>
      <c r="J978" s="118">
        <v>0</v>
      </c>
      <c r="K978" s="118">
        <v>246.42</v>
      </c>
      <c r="L978" s="123">
        <f t="shared" si="16"/>
        <v>246.42</v>
      </c>
      <c r="M978" s="122"/>
    </row>
    <row r="979" spans="1:13">
      <c r="A979" s="118" t="s">
        <v>22</v>
      </c>
      <c r="B979" s="118" t="s">
        <v>176</v>
      </c>
      <c r="C979" s="118" t="s">
        <v>177</v>
      </c>
      <c r="D979" s="118" t="s">
        <v>1660</v>
      </c>
      <c r="E979" s="118" t="s">
        <v>35</v>
      </c>
      <c r="F979" s="118" t="s">
        <v>587</v>
      </c>
      <c r="G979" s="118" t="s">
        <v>588</v>
      </c>
      <c r="H979" s="118">
        <v>2</v>
      </c>
      <c r="I979" s="118">
        <v>196.18</v>
      </c>
      <c r="J979" s="118">
        <v>0</v>
      </c>
      <c r="K979" s="118">
        <v>196.18</v>
      </c>
      <c r="L979" s="123">
        <f t="shared" si="16"/>
        <v>196.18</v>
      </c>
      <c r="M979" s="122"/>
    </row>
    <row r="980" spans="1:13">
      <c r="A980" s="118" t="s">
        <v>22</v>
      </c>
      <c r="B980" s="118" t="s">
        <v>176</v>
      </c>
      <c r="C980" s="118" t="s">
        <v>177</v>
      </c>
      <c r="D980" s="118" t="s">
        <v>1660</v>
      </c>
      <c r="E980" s="118" t="s">
        <v>35</v>
      </c>
      <c r="F980" s="118" t="s">
        <v>1358</v>
      </c>
      <c r="G980" s="118" t="s">
        <v>1359</v>
      </c>
      <c r="H980" s="118">
        <v>8</v>
      </c>
      <c r="I980" s="118">
        <v>244.72</v>
      </c>
      <c r="J980" s="118">
        <v>0</v>
      </c>
      <c r="K980" s="118">
        <v>244.72</v>
      </c>
      <c r="L980" s="123">
        <f t="shared" si="16"/>
        <v>244.72</v>
      </c>
      <c r="M980" s="122"/>
    </row>
    <row r="981" spans="1:13">
      <c r="A981" s="118" t="s">
        <v>22</v>
      </c>
      <c r="B981" s="118" t="s">
        <v>178</v>
      </c>
      <c r="C981" s="118" t="s">
        <v>179</v>
      </c>
      <c r="D981" s="118" t="s">
        <v>1660</v>
      </c>
      <c r="E981" s="118" t="s">
        <v>35</v>
      </c>
      <c r="F981" s="118" t="s">
        <v>89</v>
      </c>
      <c r="G981" s="118" t="s">
        <v>740</v>
      </c>
      <c r="H981" s="118">
        <v>4</v>
      </c>
      <c r="I981" s="118">
        <v>117.52</v>
      </c>
      <c r="J981" s="118">
        <v>16</v>
      </c>
      <c r="K981" s="118">
        <v>133.52000000000001</v>
      </c>
      <c r="L981" s="123">
        <f t="shared" si="16"/>
        <v>133.52000000000001</v>
      </c>
      <c r="M981" s="122"/>
    </row>
    <row r="982" spans="1:13">
      <c r="A982" s="118" t="s">
        <v>22</v>
      </c>
      <c r="B982" s="118" t="s">
        <v>178</v>
      </c>
      <c r="C982" s="118" t="s">
        <v>179</v>
      </c>
      <c r="D982" s="118" t="s">
        <v>1660</v>
      </c>
      <c r="E982" s="118" t="s">
        <v>35</v>
      </c>
      <c r="F982" s="118" t="s">
        <v>72</v>
      </c>
      <c r="G982" s="118" t="s">
        <v>73</v>
      </c>
      <c r="H982" s="118">
        <v>1</v>
      </c>
      <c r="I982" s="118">
        <v>2.4</v>
      </c>
      <c r="J982" s="118">
        <v>0</v>
      </c>
      <c r="K982" s="118">
        <v>2.4</v>
      </c>
      <c r="L982" s="123">
        <f t="shared" si="16"/>
        <v>2.4</v>
      </c>
      <c r="M982" s="122"/>
    </row>
    <row r="983" spans="1:13">
      <c r="A983" s="118" t="s">
        <v>22</v>
      </c>
      <c r="B983" s="118" t="s">
        <v>178</v>
      </c>
      <c r="C983" s="118" t="s">
        <v>179</v>
      </c>
      <c r="D983" s="118" t="s">
        <v>1660</v>
      </c>
      <c r="E983" s="118" t="s">
        <v>35</v>
      </c>
      <c r="F983" s="118" t="s">
        <v>625</v>
      </c>
      <c r="G983" s="118" t="s">
        <v>626</v>
      </c>
      <c r="H983" s="118">
        <v>1</v>
      </c>
      <c r="I983" s="118">
        <v>10.31</v>
      </c>
      <c r="J983" s="118">
        <v>0</v>
      </c>
      <c r="K983" s="118">
        <v>10.31</v>
      </c>
      <c r="L983" s="123">
        <f t="shared" si="16"/>
        <v>10.31</v>
      </c>
      <c r="M983" s="122"/>
    </row>
    <row r="984" spans="1:13">
      <c r="A984" s="118" t="s">
        <v>22</v>
      </c>
      <c r="B984" s="118" t="s">
        <v>178</v>
      </c>
      <c r="C984" s="118" t="s">
        <v>179</v>
      </c>
      <c r="D984" s="118" t="s">
        <v>1476</v>
      </c>
      <c r="E984" s="118" t="s">
        <v>35</v>
      </c>
      <c r="F984" s="118" t="s">
        <v>75</v>
      </c>
      <c r="G984" s="118" t="s">
        <v>76</v>
      </c>
      <c r="H984" s="118">
        <v>1</v>
      </c>
      <c r="I984" s="118">
        <v>13.72</v>
      </c>
      <c r="J984" s="118">
        <v>0</v>
      </c>
      <c r="K984" s="118">
        <v>13.72</v>
      </c>
      <c r="L984" s="123">
        <f t="shared" si="16"/>
        <v>13.72</v>
      </c>
      <c r="M984" s="122"/>
    </row>
    <row r="985" spans="1:13">
      <c r="A985" s="118" t="s">
        <v>22</v>
      </c>
      <c r="B985" s="118" t="s">
        <v>178</v>
      </c>
      <c r="C985" s="118" t="s">
        <v>179</v>
      </c>
      <c r="D985" s="118" t="s">
        <v>1476</v>
      </c>
      <c r="E985" s="118" t="s">
        <v>35</v>
      </c>
      <c r="F985" s="118" t="s">
        <v>45</v>
      </c>
      <c r="G985" s="118" t="s">
        <v>46</v>
      </c>
      <c r="H985" s="118">
        <v>1</v>
      </c>
      <c r="I985" s="118">
        <v>1.1000000000000001</v>
      </c>
      <c r="J985" s="118">
        <v>0</v>
      </c>
      <c r="K985" s="118">
        <v>1.1000000000000001</v>
      </c>
      <c r="L985" s="123">
        <f t="shared" si="16"/>
        <v>1.1000000000000001</v>
      </c>
      <c r="M985" s="122"/>
    </row>
    <row r="986" spans="1:13">
      <c r="A986" s="118" t="s">
        <v>22</v>
      </c>
      <c r="B986" s="118" t="s">
        <v>178</v>
      </c>
      <c r="C986" s="118" t="s">
        <v>179</v>
      </c>
      <c r="D986" s="118" t="s">
        <v>1660</v>
      </c>
      <c r="E986" s="118" t="s">
        <v>35</v>
      </c>
      <c r="F986" s="118" t="s">
        <v>68</v>
      </c>
      <c r="G986" s="118" t="s">
        <v>69</v>
      </c>
      <c r="H986" s="118">
        <v>1</v>
      </c>
      <c r="I986" s="118">
        <v>1.83</v>
      </c>
      <c r="J986" s="118">
        <v>0</v>
      </c>
      <c r="K986" s="118">
        <v>1.83</v>
      </c>
      <c r="L986" s="123">
        <f t="shared" si="16"/>
        <v>1.83</v>
      </c>
      <c r="M986" s="122"/>
    </row>
    <row r="987" spans="1:13">
      <c r="A987" s="118" t="s">
        <v>22</v>
      </c>
      <c r="B987" s="118" t="s">
        <v>178</v>
      </c>
      <c r="C987" s="118" t="s">
        <v>179</v>
      </c>
      <c r="D987" s="118" t="s">
        <v>1660</v>
      </c>
      <c r="E987" s="118" t="s">
        <v>35</v>
      </c>
      <c r="F987" s="118" t="s">
        <v>82</v>
      </c>
      <c r="G987" s="118" t="s">
        <v>83</v>
      </c>
      <c r="H987" s="118">
        <v>1</v>
      </c>
      <c r="I987" s="118">
        <v>6.06</v>
      </c>
      <c r="J987" s="118">
        <v>0</v>
      </c>
      <c r="K987" s="118">
        <v>6.06</v>
      </c>
      <c r="L987" s="123">
        <f t="shared" si="16"/>
        <v>6.06</v>
      </c>
      <c r="M987" s="122"/>
    </row>
    <row r="988" spans="1:13">
      <c r="A988" s="118" t="s">
        <v>22</v>
      </c>
      <c r="B988" s="118" t="s">
        <v>178</v>
      </c>
      <c r="C988" s="118" t="s">
        <v>179</v>
      </c>
      <c r="D988" s="118" t="s">
        <v>1660</v>
      </c>
      <c r="E988" s="118" t="s">
        <v>35</v>
      </c>
      <c r="F988" s="118" t="s">
        <v>84</v>
      </c>
      <c r="G988" s="118" t="s">
        <v>85</v>
      </c>
      <c r="H988" s="118">
        <v>4</v>
      </c>
      <c r="I988" s="118">
        <v>30.36</v>
      </c>
      <c r="J988" s="118">
        <v>0</v>
      </c>
      <c r="K988" s="118">
        <v>30.36</v>
      </c>
      <c r="L988" s="123">
        <f t="shared" si="16"/>
        <v>30.36</v>
      </c>
      <c r="M988" s="122"/>
    </row>
    <row r="989" spans="1:13">
      <c r="A989" s="118" t="s">
        <v>22</v>
      </c>
      <c r="B989" s="118" t="s">
        <v>178</v>
      </c>
      <c r="C989" s="118" t="s">
        <v>179</v>
      </c>
      <c r="D989" s="118" t="s">
        <v>1660</v>
      </c>
      <c r="E989" s="118" t="s">
        <v>35</v>
      </c>
      <c r="F989" s="118" t="s">
        <v>75</v>
      </c>
      <c r="G989" s="118" t="s">
        <v>76</v>
      </c>
      <c r="H989" s="118">
        <v>12</v>
      </c>
      <c r="I989" s="118">
        <v>164.64</v>
      </c>
      <c r="J989" s="118">
        <v>3</v>
      </c>
      <c r="K989" s="118">
        <v>167.64</v>
      </c>
      <c r="L989" s="123">
        <f t="shared" si="16"/>
        <v>167.64</v>
      </c>
      <c r="M989" s="122"/>
    </row>
    <row r="990" spans="1:13">
      <c r="A990" s="118" t="s">
        <v>22</v>
      </c>
      <c r="B990" s="118" t="s">
        <v>178</v>
      </c>
      <c r="C990" s="118" t="s">
        <v>179</v>
      </c>
      <c r="D990" s="118" t="s">
        <v>1660</v>
      </c>
      <c r="E990" s="118" t="s">
        <v>35</v>
      </c>
      <c r="F990" s="118" t="s">
        <v>77</v>
      </c>
      <c r="G990" s="118" t="s">
        <v>782</v>
      </c>
      <c r="H990" s="118">
        <v>1</v>
      </c>
      <c r="I990" s="118">
        <v>23.15</v>
      </c>
      <c r="J990" s="118">
        <v>0</v>
      </c>
      <c r="K990" s="118">
        <v>23.15</v>
      </c>
      <c r="L990" s="123">
        <f t="shared" si="16"/>
        <v>23.15</v>
      </c>
      <c r="M990" s="122"/>
    </row>
    <row r="991" spans="1:13">
      <c r="A991" s="118" t="s">
        <v>22</v>
      </c>
      <c r="B991" s="118" t="s">
        <v>178</v>
      </c>
      <c r="C991" s="118" t="s">
        <v>179</v>
      </c>
      <c r="D991" s="118" t="s">
        <v>1660</v>
      </c>
      <c r="E991" s="118" t="s">
        <v>35</v>
      </c>
      <c r="F991" s="118" t="s">
        <v>139</v>
      </c>
      <c r="G991" s="118" t="s">
        <v>140</v>
      </c>
      <c r="H991" s="118">
        <v>1</v>
      </c>
      <c r="I991" s="118">
        <v>15.4</v>
      </c>
      <c r="J991" s="118">
        <v>0</v>
      </c>
      <c r="K991" s="118">
        <v>15.4</v>
      </c>
      <c r="L991" s="123">
        <f t="shared" si="16"/>
        <v>15.4</v>
      </c>
      <c r="M991" s="122"/>
    </row>
    <row r="992" spans="1:13">
      <c r="A992" s="118" t="s">
        <v>22</v>
      </c>
      <c r="B992" s="118" t="s">
        <v>178</v>
      </c>
      <c r="C992" s="118" t="s">
        <v>179</v>
      </c>
      <c r="D992" s="118" t="s">
        <v>1660</v>
      </c>
      <c r="E992" s="118" t="s">
        <v>35</v>
      </c>
      <c r="F992" s="118" t="s">
        <v>45</v>
      </c>
      <c r="G992" s="118" t="s">
        <v>46</v>
      </c>
      <c r="H992" s="118">
        <v>20</v>
      </c>
      <c r="I992" s="118">
        <v>22</v>
      </c>
      <c r="J992" s="118">
        <v>0</v>
      </c>
      <c r="K992" s="118">
        <v>22</v>
      </c>
      <c r="L992" s="123">
        <f t="shared" si="16"/>
        <v>22</v>
      </c>
      <c r="M992" s="122"/>
    </row>
    <row r="993" spans="1:13">
      <c r="A993" s="118" t="s">
        <v>22</v>
      </c>
      <c r="B993" s="118" t="s">
        <v>178</v>
      </c>
      <c r="C993" s="118" t="s">
        <v>179</v>
      </c>
      <c r="D993" s="118" t="s">
        <v>1660</v>
      </c>
      <c r="E993" s="118" t="s">
        <v>35</v>
      </c>
      <c r="F993" s="118" t="s">
        <v>47</v>
      </c>
      <c r="G993" s="118" t="s">
        <v>48</v>
      </c>
      <c r="H993" s="118">
        <v>1</v>
      </c>
      <c r="I993" s="118">
        <v>17.440000000000001</v>
      </c>
      <c r="J993" s="118">
        <v>0</v>
      </c>
      <c r="K993" s="118">
        <v>17.440000000000001</v>
      </c>
      <c r="L993" s="123">
        <f t="shared" si="16"/>
        <v>17.440000000000001</v>
      </c>
      <c r="M993" s="122"/>
    </row>
    <row r="994" spans="1:13">
      <c r="A994" s="118" t="s">
        <v>22</v>
      </c>
      <c r="B994" s="118" t="s">
        <v>178</v>
      </c>
      <c r="C994" s="118" t="s">
        <v>179</v>
      </c>
      <c r="D994" s="118" t="s">
        <v>1660</v>
      </c>
      <c r="E994" s="118" t="s">
        <v>35</v>
      </c>
      <c r="F994" s="118" t="s">
        <v>148</v>
      </c>
      <c r="G994" s="118" t="s">
        <v>149</v>
      </c>
      <c r="H994" s="118">
        <v>1</v>
      </c>
      <c r="I994" s="118">
        <v>30.05</v>
      </c>
      <c r="J994" s="118">
        <v>0</v>
      </c>
      <c r="K994" s="118">
        <v>30.05</v>
      </c>
      <c r="L994" s="123">
        <f t="shared" si="16"/>
        <v>30.05</v>
      </c>
      <c r="M994" s="122"/>
    </row>
    <row r="995" spans="1:13">
      <c r="A995" s="118" t="s">
        <v>22</v>
      </c>
      <c r="B995" s="118" t="s">
        <v>178</v>
      </c>
      <c r="C995" s="118" t="s">
        <v>179</v>
      </c>
      <c r="D995" s="118" t="s">
        <v>1660</v>
      </c>
      <c r="E995" s="118" t="s">
        <v>35</v>
      </c>
      <c r="F995" s="118" t="s">
        <v>150</v>
      </c>
      <c r="G995" s="118" t="s">
        <v>151</v>
      </c>
      <c r="H995" s="118">
        <v>1</v>
      </c>
      <c r="I995" s="118">
        <v>29.73</v>
      </c>
      <c r="J995" s="118">
        <v>0</v>
      </c>
      <c r="K995" s="118">
        <v>29.73</v>
      </c>
      <c r="L995" s="123">
        <f t="shared" si="16"/>
        <v>29.73</v>
      </c>
      <c r="M995" s="122"/>
    </row>
    <row r="996" spans="1:13">
      <c r="A996" s="118" t="s">
        <v>22</v>
      </c>
      <c r="B996" s="118" t="s">
        <v>178</v>
      </c>
      <c r="C996" s="118" t="s">
        <v>179</v>
      </c>
      <c r="D996" s="118" t="s">
        <v>1660</v>
      </c>
      <c r="E996" s="118" t="s">
        <v>35</v>
      </c>
      <c r="F996" s="118" t="s">
        <v>51</v>
      </c>
      <c r="G996" s="118" t="s">
        <v>52</v>
      </c>
      <c r="H996" s="118">
        <v>2</v>
      </c>
      <c r="I996" s="118">
        <v>41.48</v>
      </c>
      <c r="J996" s="118">
        <v>0</v>
      </c>
      <c r="K996" s="118">
        <v>41.48</v>
      </c>
      <c r="L996" s="123">
        <f t="shared" si="16"/>
        <v>41.48</v>
      </c>
      <c r="M996" s="122"/>
    </row>
    <row r="997" spans="1:13">
      <c r="A997" s="118" t="s">
        <v>22</v>
      </c>
      <c r="B997" s="118" t="s">
        <v>178</v>
      </c>
      <c r="C997" s="118" t="s">
        <v>179</v>
      </c>
      <c r="D997" s="118" t="s">
        <v>1660</v>
      </c>
      <c r="E997" s="118" t="s">
        <v>35</v>
      </c>
      <c r="F997" s="118" t="s">
        <v>379</v>
      </c>
      <c r="G997" s="118" t="s">
        <v>661</v>
      </c>
      <c r="H997" s="118">
        <v>1</v>
      </c>
      <c r="I997" s="118">
        <v>7.67</v>
      </c>
      <c r="J997" s="118">
        <v>0</v>
      </c>
      <c r="K997" s="118">
        <v>7.67</v>
      </c>
      <c r="L997" s="123">
        <f t="shared" si="16"/>
        <v>7.67</v>
      </c>
      <c r="M997" s="122"/>
    </row>
    <row r="998" spans="1:13">
      <c r="A998" s="118" t="s">
        <v>22</v>
      </c>
      <c r="B998" s="118" t="s">
        <v>178</v>
      </c>
      <c r="C998" s="118" t="s">
        <v>179</v>
      </c>
      <c r="D998" s="118" t="s">
        <v>1660</v>
      </c>
      <c r="E998" s="118" t="s">
        <v>35</v>
      </c>
      <c r="F998" s="118" t="s">
        <v>1427</v>
      </c>
      <c r="G998" s="118" t="s">
        <v>1428</v>
      </c>
      <c r="H998" s="118">
        <v>4</v>
      </c>
      <c r="I998" s="118">
        <v>31.32</v>
      </c>
      <c r="J998" s="118">
        <v>0</v>
      </c>
      <c r="K998" s="118">
        <v>31.32</v>
      </c>
      <c r="L998" s="123">
        <f t="shared" si="16"/>
        <v>31.32</v>
      </c>
      <c r="M998" s="122"/>
    </row>
    <row r="999" spans="1:13">
      <c r="A999" s="118" t="s">
        <v>22</v>
      </c>
      <c r="B999" s="118" t="s">
        <v>178</v>
      </c>
      <c r="C999" s="118" t="s">
        <v>179</v>
      </c>
      <c r="D999" s="118" t="s">
        <v>1660</v>
      </c>
      <c r="E999" s="118" t="s">
        <v>35</v>
      </c>
      <c r="F999" s="118" t="s">
        <v>1429</v>
      </c>
      <c r="G999" s="118" t="s">
        <v>1430</v>
      </c>
      <c r="H999" s="118">
        <v>1</v>
      </c>
      <c r="I999" s="118">
        <v>7.83</v>
      </c>
      <c r="J999" s="118">
        <v>0</v>
      </c>
      <c r="K999" s="118">
        <v>7.83</v>
      </c>
      <c r="L999" s="123">
        <f t="shared" si="16"/>
        <v>7.83</v>
      </c>
      <c r="M999" s="122"/>
    </row>
    <row r="1000" spans="1:13">
      <c r="A1000" s="118" t="s">
        <v>22</v>
      </c>
      <c r="B1000" s="118" t="s">
        <v>178</v>
      </c>
      <c r="C1000" s="118" t="s">
        <v>179</v>
      </c>
      <c r="D1000" s="118" t="s">
        <v>1660</v>
      </c>
      <c r="E1000" s="118" t="s">
        <v>35</v>
      </c>
      <c r="F1000" s="118" t="s">
        <v>2029</v>
      </c>
      <c r="G1000" s="118" t="s">
        <v>2030</v>
      </c>
      <c r="H1000" s="118">
        <v>1</v>
      </c>
      <c r="I1000" s="118">
        <v>8.98</v>
      </c>
      <c r="J1000" s="118">
        <v>0</v>
      </c>
      <c r="K1000" s="118">
        <v>8.98</v>
      </c>
      <c r="L1000" s="123">
        <f t="shared" si="16"/>
        <v>8.98</v>
      </c>
      <c r="M1000" s="122"/>
    </row>
    <row r="1001" spans="1:13">
      <c r="A1001" s="118" t="s">
        <v>22</v>
      </c>
      <c r="B1001" s="118" t="s">
        <v>180</v>
      </c>
      <c r="C1001" s="118" t="s">
        <v>27</v>
      </c>
      <c r="D1001" s="118" t="s">
        <v>1476</v>
      </c>
      <c r="E1001" s="118" t="s">
        <v>33</v>
      </c>
      <c r="F1001" s="118" t="s">
        <v>34</v>
      </c>
      <c r="G1001" s="118"/>
      <c r="H1001" s="118">
        <v>12</v>
      </c>
      <c r="I1001" s="118">
        <v>176.88</v>
      </c>
      <c r="J1001" s="118">
        <v>8</v>
      </c>
      <c r="K1001" s="118">
        <v>184.88</v>
      </c>
      <c r="L1001" s="123">
        <f t="shared" si="16"/>
        <v>184.88</v>
      </c>
      <c r="M1001" s="122"/>
    </row>
    <row r="1002" spans="1:13">
      <c r="A1002" s="118" t="s">
        <v>22</v>
      </c>
      <c r="B1002" s="118" t="s">
        <v>180</v>
      </c>
      <c r="C1002" s="118" t="s">
        <v>27</v>
      </c>
      <c r="D1002" s="118" t="s">
        <v>1660</v>
      </c>
      <c r="E1002" s="118" t="s">
        <v>33</v>
      </c>
      <c r="F1002" s="118" t="s">
        <v>34</v>
      </c>
      <c r="G1002" s="118"/>
      <c r="H1002" s="118">
        <v>105</v>
      </c>
      <c r="I1002" s="118">
        <v>1865.0499999999997</v>
      </c>
      <c r="J1002" s="118">
        <v>80</v>
      </c>
      <c r="K1002" s="118">
        <v>1945.0499999999997</v>
      </c>
      <c r="L1002" s="123">
        <f t="shared" si="16"/>
        <v>1945.0499999999997</v>
      </c>
      <c r="M1002" s="122"/>
    </row>
    <row r="1003" spans="1:13">
      <c r="A1003" s="118" t="s">
        <v>22</v>
      </c>
      <c r="B1003" s="118" t="s">
        <v>180</v>
      </c>
      <c r="C1003" s="118" t="s">
        <v>27</v>
      </c>
      <c r="D1003" s="118" t="s">
        <v>1476</v>
      </c>
      <c r="E1003" s="118" t="s">
        <v>35</v>
      </c>
      <c r="F1003" s="118" t="s">
        <v>72</v>
      </c>
      <c r="G1003" s="118" t="s">
        <v>73</v>
      </c>
      <c r="H1003" s="118">
        <v>1</v>
      </c>
      <c r="I1003" s="118">
        <v>2.4</v>
      </c>
      <c r="J1003" s="118">
        <v>0</v>
      </c>
      <c r="K1003" s="118">
        <v>2.4</v>
      </c>
      <c r="L1003" s="123">
        <f t="shared" si="16"/>
        <v>2.4</v>
      </c>
      <c r="M1003" s="122"/>
    </row>
    <row r="1004" spans="1:13">
      <c r="A1004" s="118" t="s">
        <v>22</v>
      </c>
      <c r="B1004" s="118" t="s">
        <v>180</v>
      </c>
      <c r="C1004" s="118" t="s">
        <v>27</v>
      </c>
      <c r="D1004" s="118" t="s">
        <v>1476</v>
      </c>
      <c r="E1004" s="118" t="s">
        <v>35</v>
      </c>
      <c r="F1004" s="118" t="s">
        <v>537</v>
      </c>
      <c r="G1004" s="118" t="s">
        <v>538</v>
      </c>
      <c r="H1004" s="118">
        <v>2</v>
      </c>
      <c r="I1004" s="118">
        <v>8.42</v>
      </c>
      <c r="J1004" s="118">
        <v>0</v>
      </c>
      <c r="K1004" s="118">
        <v>8.42</v>
      </c>
      <c r="L1004" s="123">
        <f t="shared" si="16"/>
        <v>8.42</v>
      </c>
      <c r="M1004" s="122"/>
    </row>
    <row r="1005" spans="1:13">
      <c r="A1005" s="118" t="s">
        <v>22</v>
      </c>
      <c r="B1005" s="118" t="s">
        <v>180</v>
      </c>
      <c r="C1005" s="118" t="s">
        <v>27</v>
      </c>
      <c r="D1005" s="118" t="s">
        <v>1476</v>
      </c>
      <c r="E1005" s="118" t="s">
        <v>35</v>
      </c>
      <c r="F1005" s="118" t="s">
        <v>74</v>
      </c>
      <c r="G1005" s="118" t="s">
        <v>1155</v>
      </c>
      <c r="H1005" s="118">
        <v>3</v>
      </c>
      <c r="I1005" s="118">
        <v>9.5399999999999991</v>
      </c>
      <c r="J1005" s="118">
        <v>0</v>
      </c>
      <c r="K1005" s="118">
        <v>9.5399999999999991</v>
      </c>
      <c r="L1005" s="123">
        <f t="shared" si="16"/>
        <v>9.5399999999999991</v>
      </c>
      <c r="M1005" s="122"/>
    </row>
    <row r="1006" spans="1:13">
      <c r="A1006" s="118" t="s">
        <v>22</v>
      </c>
      <c r="B1006" s="118" t="s">
        <v>180</v>
      </c>
      <c r="C1006" s="118" t="s">
        <v>27</v>
      </c>
      <c r="D1006" s="118" t="s">
        <v>1476</v>
      </c>
      <c r="E1006" s="118" t="s">
        <v>35</v>
      </c>
      <c r="F1006" s="118" t="s">
        <v>557</v>
      </c>
      <c r="G1006" s="118" t="s">
        <v>558</v>
      </c>
      <c r="H1006" s="118">
        <v>1</v>
      </c>
      <c r="I1006" s="118">
        <v>14.14</v>
      </c>
      <c r="J1006" s="118">
        <v>0</v>
      </c>
      <c r="K1006" s="118">
        <v>14.14</v>
      </c>
      <c r="L1006" s="123">
        <f t="shared" si="16"/>
        <v>14.14</v>
      </c>
      <c r="M1006" s="122"/>
    </row>
    <row r="1007" spans="1:13">
      <c r="A1007" s="118" t="s">
        <v>22</v>
      </c>
      <c r="B1007" s="118" t="s">
        <v>180</v>
      </c>
      <c r="C1007" s="118" t="s">
        <v>27</v>
      </c>
      <c r="D1007" s="118" t="s">
        <v>1476</v>
      </c>
      <c r="E1007" s="118" t="s">
        <v>35</v>
      </c>
      <c r="F1007" s="118" t="s">
        <v>108</v>
      </c>
      <c r="G1007" s="118" t="s">
        <v>109</v>
      </c>
      <c r="H1007" s="118">
        <v>1</v>
      </c>
      <c r="I1007" s="118">
        <v>10.79</v>
      </c>
      <c r="J1007" s="118">
        <v>0</v>
      </c>
      <c r="K1007" s="118">
        <v>10.79</v>
      </c>
      <c r="L1007" s="123">
        <f t="shared" si="16"/>
        <v>10.79</v>
      </c>
      <c r="M1007" s="122"/>
    </row>
    <row r="1008" spans="1:13">
      <c r="A1008" s="118" t="s">
        <v>22</v>
      </c>
      <c r="B1008" s="118" t="s">
        <v>180</v>
      </c>
      <c r="C1008" s="118" t="s">
        <v>27</v>
      </c>
      <c r="D1008" s="118" t="s">
        <v>1476</v>
      </c>
      <c r="E1008" s="118" t="s">
        <v>35</v>
      </c>
      <c r="F1008" s="118" t="s">
        <v>561</v>
      </c>
      <c r="G1008" s="118" t="s">
        <v>562</v>
      </c>
      <c r="H1008" s="118">
        <v>1</v>
      </c>
      <c r="I1008" s="118">
        <v>7.62</v>
      </c>
      <c r="J1008" s="118">
        <v>0</v>
      </c>
      <c r="K1008" s="118">
        <v>7.62</v>
      </c>
      <c r="L1008" s="123">
        <f t="shared" si="16"/>
        <v>7.62</v>
      </c>
      <c r="M1008" s="122"/>
    </row>
    <row r="1009" spans="1:13">
      <c r="A1009" s="118" t="s">
        <v>22</v>
      </c>
      <c r="B1009" s="118" t="s">
        <v>180</v>
      </c>
      <c r="C1009" s="118" t="s">
        <v>27</v>
      </c>
      <c r="D1009" s="118" t="s">
        <v>1476</v>
      </c>
      <c r="E1009" s="118" t="s">
        <v>35</v>
      </c>
      <c r="F1009" s="118" t="s">
        <v>622</v>
      </c>
      <c r="G1009" s="118" t="s">
        <v>659</v>
      </c>
      <c r="H1009" s="118">
        <v>1</v>
      </c>
      <c r="I1009" s="118">
        <v>3.14</v>
      </c>
      <c r="J1009" s="118">
        <v>0</v>
      </c>
      <c r="K1009" s="118">
        <v>3.14</v>
      </c>
      <c r="L1009" s="123">
        <f t="shared" si="16"/>
        <v>3.14</v>
      </c>
      <c r="M1009" s="122"/>
    </row>
    <row r="1010" spans="1:13">
      <c r="A1010" s="118" t="s">
        <v>22</v>
      </c>
      <c r="B1010" s="118" t="s">
        <v>180</v>
      </c>
      <c r="C1010" s="118" t="s">
        <v>27</v>
      </c>
      <c r="D1010" s="118" t="s">
        <v>1476</v>
      </c>
      <c r="E1010" s="118" t="s">
        <v>35</v>
      </c>
      <c r="F1010" s="118" t="s">
        <v>37</v>
      </c>
      <c r="G1010" s="118" t="s">
        <v>655</v>
      </c>
      <c r="H1010" s="118">
        <v>2</v>
      </c>
      <c r="I1010" s="118">
        <v>11.1</v>
      </c>
      <c r="J1010" s="118">
        <v>0</v>
      </c>
      <c r="K1010" s="118">
        <v>11.1</v>
      </c>
      <c r="L1010" s="123">
        <f t="shared" si="16"/>
        <v>11.1</v>
      </c>
      <c r="M1010" s="122"/>
    </row>
    <row r="1011" spans="1:13">
      <c r="A1011" s="118" t="s">
        <v>22</v>
      </c>
      <c r="B1011" s="118" t="s">
        <v>180</v>
      </c>
      <c r="C1011" s="118" t="s">
        <v>27</v>
      </c>
      <c r="D1011" s="118" t="s">
        <v>1476</v>
      </c>
      <c r="E1011" s="118" t="s">
        <v>35</v>
      </c>
      <c r="F1011" s="118" t="s">
        <v>571</v>
      </c>
      <c r="G1011" s="118" t="s">
        <v>572</v>
      </c>
      <c r="H1011" s="118">
        <v>1</v>
      </c>
      <c r="I1011" s="118">
        <v>4.6100000000000003</v>
      </c>
      <c r="J1011" s="118">
        <v>0</v>
      </c>
      <c r="K1011" s="118">
        <v>4.6100000000000003</v>
      </c>
      <c r="L1011" s="123">
        <f t="shared" si="16"/>
        <v>4.6100000000000003</v>
      </c>
      <c r="M1011" s="122"/>
    </row>
    <row r="1012" spans="1:13">
      <c r="A1012" s="118" t="s">
        <v>22</v>
      </c>
      <c r="B1012" s="118" t="s">
        <v>180</v>
      </c>
      <c r="C1012" s="118" t="s">
        <v>27</v>
      </c>
      <c r="D1012" s="118" t="s">
        <v>1476</v>
      </c>
      <c r="E1012" s="118" t="s">
        <v>35</v>
      </c>
      <c r="F1012" s="118" t="s">
        <v>618</v>
      </c>
      <c r="G1012" s="118" t="s">
        <v>619</v>
      </c>
      <c r="H1012" s="118">
        <v>1</v>
      </c>
      <c r="I1012" s="118">
        <v>3.07</v>
      </c>
      <c r="J1012" s="118">
        <v>0</v>
      </c>
      <c r="K1012" s="118">
        <v>3.07</v>
      </c>
      <c r="L1012" s="123">
        <f t="shared" si="16"/>
        <v>3.07</v>
      </c>
      <c r="M1012" s="122"/>
    </row>
    <row r="1013" spans="1:13">
      <c r="A1013" s="118" t="s">
        <v>22</v>
      </c>
      <c r="B1013" s="118" t="s">
        <v>180</v>
      </c>
      <c r="C1013" s="118" t="s">
        <v>27</v>
      </c>
      <c r="D1013" s="118" t="s">
        <v>1476</v>
      </c>
      <c r="E1013" s="118" t="s">
        <v>35</v>
      </c>
      <c r="F1013" s="118" t="s">
        <v>96</v>
      </c>
      <c r="G1013" s="118" t="s">
        <v>97</v>
      </c>
      <c r="H1013" s="118">
        <v>1</v>
      </c>
      <c r="I1013" s="118">
        <v>5.92</v>
      </c>
      <c r="J1013" s="118">
        <v>0</v>
      </c>
      <c r="K1013" s="118">
        <v>5.92</v>
      </c>
      <c r="L1013" s="123">
        <f t="shared" si="16"/>
        <v>5.92</v>
      </c>
      <c r="M1013" s="122"/>
    </row>
    <row r="1014" spans="1:13">
      <c r="A1014" s="118" t="s">
        <v>22</v>
      </c>
      <c r="B1014" s="118" t="s">
        <v>180</v>
      </c>
      <c r="C1014" s="118" t="s">
        <v>27</v>
      </c>
      <c r="D1014" s="118" t="s">
        <v>1476</v>
      </c>
      <c r="E1014" s="118" t="s">
        <v>35</v>
      </c>
      <c r="F1014" s="118" t="s">
        <v>98</v>
      </c>
      <c r="G1014" s="118" t="s">
        <v>657</v>
      </c>
      <c r="H1014" s="118">
        <v>1</v>
      </c>
      <c r="I1014" s="118">
        <v>6.18</v>
      </c>
      <c r="J1014" s="118">
        <v>0</v>
      </c>
      <c r="K1014" s="118">
        <v>6.18</v>
      </c>
      <c r="L1014" s="123">
        <f t="shared" si="16"/>
        <v>6.18</v>
      </c>
      <c r="M1014" s="122"/>
    </row>
    <row r="1015" spans="1:13">
      <c r="A1015" s="118" t="s">
        <v>22</v>
      </c>
      <c r="B1015" s="118" t="s">
        <v>180</v>
      </c>
      <c r="C1015" s="118" t="s">
        <v>27</v>
      </c>
      <c r="D1015" s="118" t="s">
        <v>1476</v>
      </c>
      <c r="E1015" s="118" t="s">
        <v>35</v>
      </c>
      <c r="F1015" s="118" t="s">
        <v>38</v>
      </c>
      <c r="G1015" s="118" t="s">
        <v>39</v>
      </c>
      <c r="H1015" s="118">
        <v>1</v>
      </c>
      <c r="I1015" s="118">
        <v>3.27</v>
      </c>
      <c r="J1015" s="118">
        <v>0</v>
      </c>
      <c r="K1015" s="118">
        <v>3.27</v>
      </c>
      <c r="L1015" s="123">
        <f t="shared" si="16"/>
        <v>3.27</v>
      </c>
      <c r="M1015" s="122"/>
    </row>
    <row r="1016" spans="1:13">
      <c r="A1016" s="118" t="s">
        <v>22</v>
      </c>
      <c r="B1016" s="118" t="s">
        <v>180</v>
      </c>
      <c r="C1016" s="118" t="s">
        <v>27</v>
      </c>
      <c r="D1016" s="118" t="s">
        <v>1476</v>
      </c>
      <c r="E1016" s="118" t="s">
        <v>35</v>
      </c>
      <c r="F1016" s="118" t="s">
        <v>535</v>
      </c>
      <c r="G1016" s="118" t="s">
        <v>536</v>
      </c>
      <c r="H1016" s="118">
        <v>1</v>
      </c>
      <c r="I1016" s="118">
        <v>3.46</v>
      </c>
      <c r="J1016" s="118">
        <v>0</v>
      </c>
      <c r="K1016" s="118">
        <v>3.46</v>
      </c>
      <c r="L1016" s="123">
        <f t="shared" si="16"/>
        <v>3.46</v>
      </c>
      <c r="M1016" s="122"/>
    </row>
    <row r="1017" spans="1:13">
      <c r="A1017" s="118" t="s">
        <v>22</v>
      </c>
      <c r="B1017" s="118" t="s">
        <v>180</v>
      </c>
      <c r="C1017" s="118" t="s">
        <v>27</v>
      </c>
      <c r="D1017" s="118" t="s">
        <v>1476</v>
      </c>
      <c r="E1017" s="118" t="s">
        <v>35</v>
      </c>
      <c r="F1017" s="118" t="s">
        <v>400</v>
      </c>
      <c r="G1017" s="118" t="s">
        <v>401</v>
      </c>
      <c r="H1017" s="118">
        <v>1</v>
      </c>
      <c r="I1017" s="118">
        <v>7.4</v>
      </c>
      <c r="J1017" s="118">
        <v>0</v>
      </c>
      <c r="K1017" s="118">
        <v>7.4</v>
      </c>
      <c r="L1017" s="123">
        <f t="shared" si="16"/>
        <v>7.4</v>
      </c>
      <c r="M1017" s="122"/>
    </row>
    <row r="1018" spans="1:13">
      <c r="A1018" s="118" t="s">
        <v>22</v>
      </c>
      <c r="B1018" s="118" t="s">
        <v>180</v>
      </c>
      <c r="C1018" s="118" t="s">
        <v>27</v>
      </c>
      <c r="D1018" s="118" t="s">
        <v>1476</v>
      </c>
      <c r="E1018" s="118" t="s">
        <v>35</v>
      </c>
      <c r="F1018" s="118" t="s">
        <v>67</v>
      </c>
      <c r="G1018" s="118" t="s">
        <v>739</v>
      </c>
      <c r="H1018" s="118">
        <v>1</v>
      </c>
      <c r="I1018" s="118">
        <v>11.34</v>
      </c>
      <c r="J1018" s="118">
        <v>0</v>
      </c>
      <c r="K1018" s="118">
        <v>11.34</v>
      </c>
      <c r="L1018" s="123">
        <f t="shared" si="16"/>
        <v>11.34</v>
      </c>
      <c r="M1018" s="122"/>
    </row>
    <row r="1019" spans="1:13">
      <c r="A1019" s="118" t="s">
        <v>22</v>
      </c>
      <c r="B1019" s="118" t="s">
        <v>180</v>
      </c>
      <c r="C1019" s="118" t="s">
        <v>27</v>
      </c>
      <c r="D1019" s="118" t="s">
        <v>1476</v>
      </c>
      <c r="E1019" s="118" t="s">
        <v>35</v>
      </c>
      <c r="F1019" s="118" t="s">
        <v>65</v>
      </c>
      <c r="G1019" s="118" t="s">
        <v>66</v>
      </c>
      <c r="H1019" s="118">
        <v>2</v>
      </c>
      <c r="I1019" s="118">
        <v>31</v>
      </c>
      <c r="J1019" s="118">
        <v>0</v>
      </c>
      <c r="K1019" s="118">
        <v>31</v>
      </c>
      <c r="L1019" s="123">
        <f t="shared" si="16"/>
        <v>31</v>
      </c>
      <c r="M1019" s="122"/>
    </row>
    <row r="1020" spans="1:13">
      <c r="A1020" s="118" t="s">
        <v>22</v>
      </c>
      <c r="B1020" s="118" t="s">
        <v>180</v>
      </c>
      <c r="C1020" s="118" t="s">
        <v>27</v>
      </c>
      <c r="D1020" s="118" t="s">
        <v>1660</v>
      </c>
      <c r="E1020" s="118" t="s">
        <v>35</v>
      </c>
      <c r="F1020" s="118" t="s">
        <v>689</v>
      </c>
      <c r="G1020" s="118" t="s">
        <v>690</v>
      </c>
      <c r="H1020" s="118">
        <v>1</v>
      </c>
      <c r="I1020" s="118">
        <v>10.5</v>
      </c>
      <c r="J1020" s="118">
        <v>4</v>
      </c>
      <c r="K1020" s="118">
        <v>14.5</v>
      </c>
      <c r="L1020" s="123">
        <f t="shared" si="16"/>
        <v>14.5</v>
      </c>
      <c r="M1020" s="122"/>
    </row>
    <row r="1021" spans="1:13">
      <c r="A1021" s="118" t="s">
        <v>22</v>
      </c>
      <c r="B1021" s="118" t="s">
        <v>180</v>
      </c>
      <c r="C1021" s="118" t="s">
        <v>27</v>
      </c>
      <c r="D1021" s="118" t="s">
        <v>1660</v>
      </c>
      <c r="E1021" s="118" t="s">
        <v>35</v>
      </c>
      <c r="F1021" s="118" t="s">
        <v>89</v>
      </c>
      <c r="G1021" s="118" t="s">
        <v>740</v>
      </c>
      <c r="H1021" s="118">
        <v>3</v>
      </c>
      <c r="I1021" s="118">
        <v>88.14</v>
      </c>
      <c r="J1021" s="118">
        <v>12</v>
      </c>
      <c r="K1021" s="118">
        <v>100.14</v>
      </c>
      <c r="L1021" s="123">
        <f t="shared" si="16"/>
        <v>100.14</v>
      </c>
      <c r="M1021" s="122"/>
    </row>
    <row r="1022" spans="1:13">
      <c r="A1022" s="118" t="s">
        <v>22</v>
      </c>
      <c r="B1022" s="118" t="s">
        <v>180</v>
      </c>
      <c r="C1022" s="118" t="s">
        <v>27</v>
      </c>
      <c r="D1022" s="118" t="s">
        <v>1660</v>
      </c>
      <c r="E1022" s="118" t="s">
        <v>35</v>
      </c>
      <c r="F1022" s="118" t="s">
        <v>72</v>
      </c>
      <c r="G1022" s="118" t="s">
        <v>73</v>
      </c>
      <c r="H1022" s="118">
        <v>17</v>
      </c>
      <c r="I1022" s="118">
        <v>40.799999999999997</v>
      </c>
      <c r="J1022" s="118">
        <v>0</v>
      </c>
      <c r="K1022" s="118">
        <v>40.799999999999997</v>
      </c>
      <c r="L1022" s="123">
        <f t="shared" si="16"/>
        <v>40.799999999999997</v>
      </c>
      <c r="M1022" s="122"/>
    </row>
    <row r="1023" spans="1:13">
      <c r="A1023" s="118" t="s">
        <v>22</v>
      </c>
      <c r="B1023" s="118" t="s">
        <v>180</v>
      </c>
      <c r="C1023" s="118" t="s">
        <v>27</v>
      </c>
      <c r="D1023" s="118" t="s">
        <v>1660</v>
      </c>
      <c r="E1023" s="118" t="s">
        <v>35</v>
      </c>
      <c r="F1023" s="118" t="s">
        <v>537</v>
      </c>
      <c r="G1023" s="118" t="s">
        <v>538</v>
      </c>
      <c r="H1023" s="118">
        <v>7</v>
      </c>
      <c r="I1023" s="118">
        <v>29.47</v>
      </c>
      <c r="J1023" s="118">
        <v>0</v>
      </c>
      <c r="K1023" s="118">
        <v>29.47</v>
      </c>
      <c r="L1023" s="123">
        <f t="shared" si="16"/>
        <v>29.47</v>
      </c>
      <c r="M1023" s="122"/>
    </row>
    <row r="1024" spans="1:13">
      <c r="A1024" s="118" t="s">
        <v>22</v>
      </c>
      <c r="B1024" s="118" t="s">
        <v>180</v>
      </c>
      <c r="C1024" s="118" t="s">
        <v>27</v>
      </c>
      <c r="D1024" s="118" t="s">
        <v>1660</v>
      </c>
      <c r="E1024" s="118" t="s">
        <v>35</v>
      </c>
      <c r="F1024" s="118" t="s">
        <v>74</v>
      </c>
      <c r="G1024" s="118" t="s">
        <v>1155</v>
      </c>
      <c r="H1024" s="118">
        <v>4</v>
      </c>
      <c r="I1024" s="118">
        <v>12.72</v>
      </c>
      <c r="J1024" s="118">
        <v>0</v>
      </c>
      <c r="K1024" s="118">
        <v>12.72</v>
      </c>
      <c r="L1024" s="123">
        <f t="shared" si="16"/>
        <v>12.72</v>
      </c>
      <c r="M1024" s="122"/>
    </row>
    <row r="1025" spans="1:13">
      <c r="A1025" s="118" t="s">
        <v>22</v>
      </c>
      <c r="B1025" s="118" t="s">
        <v>180</v>
      </c>
      <c r="C1025" s="118" t="s">
        <v>27</v>
      </c>
      <c r="D1025" s="118" t="s">
        <v>1660</v>
      </c>
      <c r="E1025" s="118" t="s">
        <v>35</v>
      </c>
      <c r="F1025" s="118" t="s">
        <v>1111</v>
      </c>
      <c r="G1025" s="118" t="s">
        <v>1112</v>
      </c>
      <c r="H1025" s="118">
        <v>1</v>
      </c>
      <c r="I1025" s="118">
        <v>3.91</v>
      </c>
      <c r="J1025" s="118">
        <v>0</v>
      </c>
      <c r="K1025" s="118">
        <v>3.91</v>
      </c>
      <c r="L1025" s="123">
        <f t="shared" si="16"/>
        <v>3.91</v>
      </c>
      <c r="M1025" s="122"/>
    </row>
    <row r="1026" spans="1:13">
      <c r="A1026" s="118" t="s">
        <v>22</v>
      </c>
      <c r="B1026" s="118" t="s">
        <v>180</v>
      </c>
      <c r="C1026" s="118" t="s">
        <v>27</v>
      </c>
      <c r="D1026" s="118" t="s">
        <v>1660</v>
      </c>
      <c r="E1026" s="118" t="s">
        <v>35</v>
      </c>
      <c r="F1026" s="118" t="s">
        <v>1156</v>
      </c>
      <c r="G1026" s="118" t="s">
        <v>1157</v>
      </c>
      <c r="H1026" s="118">
        <v>1</v>
      </c>
      <c r="I1026" s="118">
        <v>19.28</v>
      </c>
      <c r="J1026" s="118">
        <v>0</v>
      </c>
      <c r="K1026" s="118">
        <v>19.28</v>
      </c>
      <c r="L1026" s="123">
        <f t="shared" si="16"/>
        <v>19.28</v>
      </c>
      <c r="M1026" s="122"/>
    </row>
    <row r="1027" spans="1:13">
      <c r="A1027" s="118" t="s">
        <v>22</v>
      </c>
      <c r="B1027" s="118" t="s">
        <v>180</v>
      </c>
      <c r="C1027" s="118" t="s">
        <v>27</v>
      </c>
      <c r="D1027" s="118" t="s">
        <v>1660</v>
      </c>
      <c r="E1027" s="118" t="s">
        <v>35</v>
      </c>
      <c r="F1027" s="118" t="s">
        <v>555</v>
      </c>
      <c r="G1027" s="118" t="s">
        <v>556</v>
      </c>
      <c r="H1027" s="118">
        <v>1</v>
      </c>
      <c r="I1027" s="118">
        <v>2</v>
      </c>
      <c r="J1027" s="118">
        <v>0</v>
      </c>
      <c r="K1027" s="118">
        <v>2</v>
      </c>
      <c r="L1027" s="123">
        <f t="shared" si="16"/>
        <v>2</v>
      </c>
      <c r="M1027" s="122"/>
    </row>
    <row r="1028" spans="1:13">
      <c r="A1028" s="118" t="s">
        <v>22</v>
      </c>
      <c r="B1028" s="118" t="s">
        <v>180</v>
      </c>
      <c r="C1028" s="118" t="s">
        <v>27</v>
      </c>
      <c r="D1028" s="118" t="s">
        <v>1660</v>
      </c>
      <c r="E1028" s="118" t="s">
        <v>35</v>
      </c>
      <c r="F1028" s="118" t="s">
        <v>557</v>
      </c>
      <c r="G1028" s="118" t="s">
        <v>558</v>
      </c>
      <c r="H1028" s="118">
        <v>1</v>
      </c>
      <c r="I1028" s="118">
        <v>14.14</v>
      </c>
      <c r="J1028" s="118">
        <v>0</v>
      </c>
      <c r="K1028" s="118">
        <v>14.14</v>
      </c>
      <c r="L1028" s="123">
        <f t="shared" si="16"/>
        <v>14.14</v>
      </c>
      <c r="M1028" s="122"/>
    </row>
    <row r="1029" spans="1:13">
      <c r="A1029" s="118" t="s">
        <v>22</v>
      </c>
      <c r="B1029" s="118" t="s">
        <v>180</v>
      </c>
      <c r="C1029" s="118" t="s">
        <v>27</v>
      </c>
      <c r="D1029" s="118" t="s">
        <v>1660</v>
      </c>
      <c r="E1029" s="118" t="s">
        <v>35</v>
      </c>
      <c r="F1029" s="118" t="s">
        <v>54</v>
      </c>
      <c r="G1029" s="118" t="s">
        <v>55</v>
      </c>
      <c r="H1029" s="118">
        <v>3</v>
      </c>
      <c r="I1029" s="118">
        <v>28.92</v>
      </c>
      <c r="J1029" s="118">
        <v>0</v>
      </c>
      <c r="K1029" s="118">
        <v>28.92</v>
      </c>
      <c r="L1029" s="123">
        <f t="shared" ref="L1029:L1092" si="17">K1029</f>
        <v>28.92</v>
      </c>
      <c r="M1029" s="122"/>
    </row>
    <row r="1030" spans="1:13">
      <c r="A1030" s="118" t="s">
        <v>22</v>
      </c>
      <c r="B1030" s="118" t="s">
        <v>180</v>
      </c>
      <c r="C1030" s="118" t="s">
        <v>27</v>
      </c>
      <c r="D1030" s="118" t="s">
        <v>1660</v>
      </c>
      <c r="E1030" s="118" t="s">
        <v>35</v>
      </c>
      <c r="F1030" s="118" t="s">
        <v>108</v>
      </c>
      <c r="G1030" s="118" t="s">
        <v>109</v>
      </c>
      <c r="H1030" s="118">
        <v>4</v>
      </c>
      <c r="I1030" s="118">
        <v>43.16</v>
      </c>
      <c r="J1030" s="118">
        <v>0</v>
      </c>
      <c r="K1030" s="118">
        <v>43.16</v>
      </c>
      <c r="L1030" s="123">
        <f t="shared" si="17"/>
        <v>43.16</v>
      </c>
      <c r="M1030" s="122"/>
    </row>
    <row r="1031" spans="1:13">
      <c r="A1031" s="118" t="s">
        <v>22</v>
      </c>
      <c r="B1031" s="118" t="s">
        <v>180</v>
      </c>
      <c r="C1031" s="118" t="s">
        <v>27</v>
      </c>
      <c r="D1031" s="118" t="s">
        <v>1660</v>
      </c>
      <c r="E1031" s="118" t="s">
        <v>35</v>
      </c>
      <c r="F1031" s="118" t="s">
        <v>1655</v>
      </c>
      <c r="G1031" s="118" t="s">
        <v>1656</v>
      </c>
      <c r="H1031" s="118">
        <v>3</v>
      </c>
      <c r="I1031" s="118">
        <v>45.66</v>
      </c>
      <c r="J1031" s="118">
        <v>0</v>
      </c>
      <c r="K1031" s="118">
        <v>45.66</v>
      </c>
      <c r="L1031" s="123">
        <f t="shared" si="17"/>
        <v>45.66</v>
      </c>
      <c r="M1031" s="122"/>
    </row>
    <row r="1032" spans="1:13">
      <c r="A1032" s="118" t="s">
        <v>22</v>
      </c>
      <c r="B1032" s="118" t="s">
        <v>180</v>
      </c>
      <c r="C1032" s="118" t="s">
        <v>27</v>
      </c>
      <c r="D1032" s="118" t="s">
        <v>1660</v>
      </c>
      <c r="E1032" s="118" t="s">
        <v>35</v>
      </c>
      <c r="F1032" s="118" t="s">
        <v>2031</v>
      </c>
      <c r="G1032" s="118" t="s">
        <v>2032</v>
      </c>
      <c r="H1032" s="118">
        <v>1</v>
      </c>
      <c r="I1032" s="118">
        <v>37.81</v>
      </c>
      <c r="J1032" s="118">
        <v>0</v>
      </c>
      <c r="K1032" s="118">
        <v>37.81</v>
      </c>
      <c r="L1032" s="123">
        <f t="shared" si="17"/>
        <v>37.81</v>
      </c>
      <c r="M1032" s="122"/>
    </row>
    <row r="1033" spans="1:13">
      <c r="A1033" s="118" t="s">
        <v>22</v>
      </c>
      <c r="B1033" s="118" t="s">
        <v>180</v>
      </c>
      <c r="C1033" s="118" t="s">
        <v>27</v>
      </c>
      <c r="D1033" s="118" t="s">
        <v>1660</v>
      </c>
      <c r="E1033" s="118" t="s">
        <v>35</v>
      </c>
      <c r="F1033" s="118" t="s">
        <v>1967</v>
      </c>
      <c r="G1033" s="118" t="s">
        <v>1968</v>
      </c>
      <c r="H1033" s="118">
        <v>1</v>
      </c>
      <c r="I1033" s="118">
        <v>28.74</v>
      </c>
      <c r="J1033" s="118">
        <v>0</v>
      </c>
      <c r="K1033" s="118">
        <v>28.74</v>
      </c>
      <c r="L1033" s="123">
        <f t="shared" si="17"/>
        <v>28.74</v>
      </c>
      <c r="M1033" s="122"/>
    </row>
    <row r="1034" spans="1:13">
      <c r="A1034" s="118" t="s">
        <v>22</v>
      </c>
      <c r="B1034" s="118" t="s">
        <v>180</v>
      </c>
      <c r="C1034" s="118" t="s">
        <v>27</v>
      </c>
      <c r="D1034" s="118" t="s">
        <v>1660</v>
      </c>
      <c r="E1034" s="118" t="s">
        <v>35</v>
      </c>
      <c r="F1034" s="118" t="s">
        <v>623</v>
      </c>
      <c r="G1034" s="118" t="s">
        <v>624</v>
      </c>
      <c r="H1034" s="118">
        <v>2</v>
      </c>
      <c r="I1034" s="118">
        <v>18.96</v>
      </c>
      <c r="J1034" s="118">
        <v>0</v>
      </c>
      <c r="K1034" s="118">
        <v>18.96</v>
      </c>
      <c r="L1034" s="123">
        <f t="shared" si="17"/>
        <v>18.96</v>
      </c>
      <c r="M1034" s="122"/>
    </row>
    <row r="1035" spans="1:13">
      <c r="A1035" s="118" t="s">
        <v>22</v>
      </c>
      <c r="B1035" s="118" t="s">
        <v>180</v>
      </c>
      <c r="C1035" s="118" t="s">
        <v>27</v>
      </c>
      <c r="D1035" s="118" t="s">
        <v>1660</v>
      </c>
      <c r="E1035" s="118" t="s">
        <v>35</v>
      </c>
      <c r="F1035" s="118" t="s">
        <v>561</v>
      </c>
      <c r="G1035" s="118" t="s">
        <v>562</v>
      </c>
      <c r="H1035" s="118">
        <v>3</v>
      </c>
      <c r="I1035" s="118">
        <v>22.86</v>
      </c>
      <c r="J1035" s="118">
        <v>0</v>
      </c>
      <c r="K1035" s="118">
        <v>22.86</v>
      </c>
      <c r="L1035" s="123">
        <f t="shared" si="17"/>
        <v>22.86</v>
      </c>
      <c r="M1035" s="122"/>
    </row>
    <row r="1036" spans="1:13">
      <c r="A1036" s="118" t="s">
        <v>22</v>
      </c>
      <c r="B1036" s="118" t="s">
        <v>180</v>
      </c>
      <c r="C1036" s="118" t="s">
        <v>27</v>
      </c>
      <c r="D1036" s="118" t="s">
        <v>1660</v>
      </c>
      <c r="E1036" s="118" t="s">
        <v>35</v>
      </c>
      <c r="F1036" s="118" t="s">
        <v>153</v>
      </c>
      <c r="G1036" s="118" t="s">
        <v>154</v>
      </c>
      <c r="H1036" s="118">
        <v>2</v>
      </c>
      <c r="I1036" s="118">
        <v>11.84</v>
      </c>
      <c r="J1036" s="118">
        <v>0</v>
      </c>
      <c r="K1036" s="118">
        <v>11.84</v>
      </c>
      <c r="L1036" s="123">
        <f t="shared" si="17"/>
        <v>11.84</v>
      </c>
      <c r="M1036" s="122"/>
    </row>
    <row r="1037" spans="1:13">
      <c r="A1037" s="118" t="s">
        <v>22</v>
      </c>
      <c r="B1037" s="118" t="s">
        <v>180</v>
      </c>
      <c r="C1037" s="118" t="s">
        <v>27</v>
      </c>
      <c r="D1037" s="118" t="s">
        <v>1660</v>
      </c>
      <c r="E1037" s="118" t="s">
        <v>35</v>
      </c>
      <c r="F1037" s="118" t="s">
        <v>1441</v>
      </c>
      <c r="G1037" s="118" t="s">
        <v>1442</v>
      </c>
      <c r="H1037" s="118">
        <v>1</v>
      </c>
      <c r="I1037" s="118">
        <v>16.07</v>
      </c>
      <c r="J1037" s="118">
        <v>0</v>
      </c>
      <c r="K1037" s="118">
        <v>16.07</v>
      </c>
      <c r="L1037" s="123">
        <f t="shared" si="17"/>
        <v>16.07</v>
      </c>
      <c r="M1037" s="122"/>
    </row>
    <row r="1038" spans="1:13">
      <c r="A1038" s="118" t="s">
        <v>22</v>
      </c>
      <c r="B1038" s="118" t="s">
        <v>180</v>
      </c>
      <c r="C1038" s="118" t="s">
        <v>27</v>
      </c>
      <c r="D1038" s="118" t="s">
        <v>1660</v>
      </c>
      <c r="E1038" s="118" t="s">
        <v>35</v>
      </c>
      <c r="F1038" s="118" t="s">
        <v>78</v>
      </c>
      <c r="G1038" s="118" t="s">
        <v>79</v>
      </c>
      <c r="H1038" s="118">
        <v>3</v>
      </c>
      <c r="I1038" s="118">
        <v>5.85</v>
      </c>
      <c r="J1038" s="118">
        <v>0</v>
      </c>
      <c r="K1038" s="118">
        <v>5.85</v>
      </c>
      <c r="L1038" s="123">
        <f t="shared" si="17"/>
        <v>5.85</v>
      </c>
      <c r="M1038" s="122"/>
    </row>
    <row r="1039" spans="1:13">
      <c r="A1039" s="118" t="s">
        <v>22</v>
      </c>
      <c r="B1039" s="118" t="s">
        <v>180</v>
      </c>
      <c r="C1039" s="118" t="s">
        <v>27</v>
      </c>
      <c r="D1039" s="118" t="s">
        <v>1660</v>
      </c>
      <c r="E1039" s="118" t="s">
        <v>35</v>
      </c>
      <c r="F1039" s="118" t="s">
        <v>577</v>
      </c>
      <c r="G1039" s="118" t="s">
        <v>578</v>
      </c>
      <c r="H1039" s="118">
        <v>1</v>
      </c>
      <c r="I1039" s="118">
        <v>10.71</v>
      </c>
      <c r="J1039" s="118">
        <v>0</v>
      </c>
      <c r="K1039" s="118">
        <v>10.71</v>
      </c>
      <c r="L1039" s="123">
        <f t="shared" si="17"/>
        <v>10.71</v>
      </c>
      <c r="M1039" s="122"/>
    </row>
    <row r="1040" spans="1:13">
      <c r="A1040" s="118" t="s">
        <v>22</v>
      </c>
      <c r="B1040" s="118" t="s">
        <v>180</v>
      </c>
      <c r="C1040" s="118" t="s">
        <v>27</v>
      </c>
      <c r="D1040" s="118" t="s">
        <v>1660</v>
      </c>
      <c r="E1040" s="118" t="s">
        <v>35</v>
      </c>
      <c r="F1040" s="118" t="s">
        <v>2033</v>
      </c>
      <c r="G1040" s="118" t="s">
        <v>2034</v>
      </c>
      <c r="H1040" s="118">
        <v>1</v>
      </c>
      <c r="I1040" s="118">
        <v>24.66</v>
      </c>
      <c r="J1040" s="118">
        <v>0</v>
      </c>
      <c r="K1040" s="118">
        <v>24.66</v>
      </c>
      <c r="L1040" s="123">
        <f t="shared" si="17"/>
        <v>24.66</v>
      </c>
      <c r="M1040" s="122"/>
    </row>
    <row r="1041" spans="1:13">
      <c r="A1041" s="118" t="s">
        <v>22</v>
      </c>
      <c r="B1041" s="118" t="s">
        <v>180</v>
      </c>
      <c r="C1041" s="118" t="s">
        <v>27</v>
      </c>
      <c r="D1041" s="118" t="s">
        <v>1660</v>
      </c>
      <c r="E1041" s="118" t="s">
        <v>35</v>
      </c>
      <c r="F1041" s="118" t="s">
        <v>100</v>
      </c>
      <c r="G1041" s="118" t="s">
        <v>101</v>
      </c>
      <c r="H1041" s="118">
        <v>10</v>
      </c>
      <c r="I1041" s="118">
        <v>21.8</v>
      </c>
      <c r="J1041" s="118">
        <v>0</v>
      </c>
      <c r="K1041" s="118">
        <v>21.8</v>
      </c>
      <c r="L1041" s="123">
        <f t="shared" si="17"/>
        <v>21.8</v>
      </c>
      <c r="M1041" s="122"/>
    </row>
    <row r="1042" spans="1:13">
      <c r="A1042" s="118" t="s">
        <v>22</v>
      </c>
      <c r="B1042" s="118" t="s">
        <v>180</v>
      </c>
      <c r="C1042" s="118" t="s">
        <v>27</v>
      </c>
      <c r="D1042" s="118" t="s">
        <v>1660</v>
      </c>
      <c r="E1042" s="118" t="s">
        <v>35</v>
      </c>
      <c r="F1042" s="118" t="s">
        <v>92</v>
      </c>
      <c r="G1042" s="118" t="s">
        <v>93</v>
      </c>
      <c r="H1042" s="118">
        <v>7</v>
      </c>
      <c r="I1042" s="118">
        <v>26.67</v>
      </c>
      <c r="J1042" s="118">
        <v>0</v>
      </c>
      <c r="K1042" s="118">
        <v>26.67</v>
      </c>
      <c r="L1042" s="123">
        <f t="shared" si="17"/>
        <v>26.67</v>
      </c>
      <c r="M1042" s="122"/>
    </row>
    <row r="1043" spans="1:13">
      <c r="A1043" s="118" t="s">
        <v>22</v>
      </c>
      <c r="B1043" s="118" t="s">
        <v>180</v>
      </c>
      <c r="C1043" s="118" t="s">
        <v>27</v>
      </c>
      <c r="D1043" s="118" t="s">
        <v>1660</v>
      </c>
      <c r="E1043" s="118" t="s">
        <v>35</v>
      </c>
      <c r="F1043" s="118" t="s">
        <v>622</v>
      </c>
      <c r="G1043" s="118" t="s">
        <v>659</v>
      </c>
      <c r="H1043" s="118">
        <v>2</v>
      </c>
      <c r="I1043" s="118">
        <v>6.28</v>
      </c>
      <c r="J1043" s="118">
        <v>0</v>
      </c>
      <c r="K1043" s="118">
        <v>6.28</v>
      </c>
      <c r="L1043" s="123">
        <f t="shared" si="17"/>
        <v>6.28</v>
      </c>
      <c r="M1043" s="122"/>
    </row>
    <row r="1044" spans="1:13">
      <c r="A1044" s="118" t="s">
        <v>22</v>
      </c>
      <c r="B1044" s="118" t="s">
        <v>180</v>
      </c>
      <c r="C1044" s="118" t="s">
        <v>27</v>
      </c>
      <c r="D1044" s="118" t="s">
        <v>1660</v>
      </c>
      <c r="E1044" s="118" t="s">
        <v>35</v>
      </c>
      <c r="F1044" s="118" t="s">
        <v>1627</v>
      </c>
      <c r="G1044" s="118" t="s">
        <v>1628</v>
      </c>
      <c r="H1044" s="118">
        <v>1</v>
      </c>
      <c r="I1044" s="118">
        <v>3.14</v>
      </c>
      <c r="J1044" s="118">
        <v>0</v>
      </c>
      <c r="K1044" s="118">
        <v>3.14</v>
      </c>
      <c r="L1044" s="123">
        <f t="shared" si="17"/>
        <v>3.14</v>
      </c>
      <c r="M1044" s="122"/>
    </row>
    <row r="1045" spans="1:13">
      <c r="A1045" s="118" t="s">
        <v>22</v>
      </c>
      <c r="B1045" s="118" t="s">
        <v>180</v>
      </c>
      <c r="C1045" s="118" t="s">
        <v>27</v>
      </c>
      <c r="D1045" s="118" t="s">
        <v>1660</v>
      </c>
      <c r="E1045" s="118" t="s">
        <v>35</v>
      </c>
      <c r="F1045" s="118" t="s">
        <v>36</v>
      </c>
      <c r="G1045" s="118" t="s">
        <v>653</v>
      </c>
      <c r="H1045" s="118">
        <v>13</v>
      </c>
      <c r="I1045" s="118">
        <v>33.799999999999997</v>
      </c>
      <c r="J1045" s="118">
        <v>0</v>
      </c>
      <c r="K1045" s="118">
        <v>33.799999999999997</v>
      </c>
      <c r="L1045" s="123">
        <f t="shared" si="17"/>
        <v>33.799999999999997</v>
      </c>
      <c r="M1045" s="122"/>
    </row>
    <row r="1046" spans="1:13">
      <c r="A1046" s="118" t="s">
        <v>22</v>
      </c>
      <c r="B1046" s="118" t="s">
        <v>180</v>
      </c>
      <c r="C1046" s="118" t="s">
        <v>27</v>
      </c>
      <c r="D1046" s="118" t="s">
        <v>1660</v>
      </c>
      <c r="E1046" s="118" t="s">
        <v>35</v>
      </c>
      <c r="F1046" s="118" t="s">
        <v>94</v>
      </c>
      <c r="G1046" s="118" t="s">
        <v>654</v>
      </c>
      <c r="H1046" s="118">
        <v>12</v>
      </c>
      <c r="I1046" s="118">
        <v>31.2</v>
      </c>
      <c r="J1046" s="118">
        <v>0</v>
      </c>
      <c r="K1046" s="118">
        <v>31.2</v>
      </c>
      <c r="L1046" s="123">
        <f t="shared" si="17"/>
        <v>31.2</v>
      </c>
      <c r="M1046" s="122"/>
    </row>
    <row r="1047" spans="1:13">
      <c r="A1047" s="118" t="s">
        <v>22</v>
      </c>
      <c r="B1047" s="118" t="s">
        <v>180</v>
      </c>
      <c r="C1047" s="118" t="s">
        <v>27</v>
      </c>
      <c r="D1047" s="118" t="s">
        <v>1660</v>
      </c>
      <c r="E1047" s="118" t="s">
        <v>35</v>
      </c>
      <c r="F1047" s="118" t="s">
        <v>95</v>
      </c>
      <c r="G1047" s="118" t="s">
        <v>656</v>
      </c>
      <c r="H1047" s="118">
        <v>5</v>
      </c>
      <c r="I1047" s="118">
        <v>18.95</v>
      </c>
      <c r="J1047" s="118">
        <v>0</v>
      </c>
      <c r="K1047" s="118">
        <v>18.95</v>
      </c>
      <c r="L1047" s="123">
        <f t="shared" si="17"/>
        <v>18.95</v>
      </c>
      <c r="M1047" s="122"/>
    </row>
    <row r="1048" spans="1:13">
      <c r="A1048" s="118" t="s">
        <v>22</v>
      </c>
      <c r="B1048" s="118" t="s">
        <v>180</v>
      </c>
      <c r="C1048" s="118" t="s">
        <v>27</v>
      </c>
      <c r="D1048" s="118" t="s">
        <v>1660</v>
      </c>
      <c r="E1048" s="118" t="s">
        <v>35</v>
      </c>
      <c r="F1048" s="118" t="s">
        <v>37</v>
      </c>
      <c r="G1048" s="118" t="s">
        <v>655</v>
      </c>
      <c r="H1048" s="118">
        <v>17</v>
      </c>
      <c r="I1048" s="118">
        <v>94.35</v>
      </c>
      <c r="J1048" s="118">
        <v>0</v>
      </c>
      <c r="K1048" s="118">
        <v>94.35</v>
      </c>
      <c r="L1048" s="123">
        <f t="shared" si="17"/>
        <v>94.35</v>
      </c>
      <c r="M1048" s="122"/>
    </row>
    <row r="1049" spans="1:13">
      <c r="A1049" s="118" t="s">
        <v>22</v>
      </c>
      <c r="B1049" s="118" t="s">
        <v>180</v>
      </c>
      <c r="C1049" s="118" t="s">
        <v>27</v>
      </c>
      <c r="D1049" s="118" t="s">
        <v>1660</v>
      </c>
      <c r="E1049" s="118" t="s">
        <v>35</v>
      </c>
      <c r="F1049" s="118" t="s">
        <v>571</v>
      </c>
      <c r="G1049" s="118" t="s">
        <v>572</v>
      </c>
      <c r="H1049" s="118">
        <v>6</v>
      </c>
      <c r="I1049" s="118">
        <v>27.66</v>
      </c>
      <c r="J1049" s="118">
        <v>0</v>
      </c>
      <c r="K1049" s="118">
        <v>27.66</v>
      </c>
      <c r="L1049" s="123">
        <f t="shared" si="17"/>
        <v>27.66</v>
      </c>
      <c r="M1049" s="122"/>
    </row>
    <row r="1050" spans="1:13">
      <c r="A1050" s="118" t="s">
        <v>22</v>
      </c>
      <c r="B1050" s="118" t="s">
        <v>180</v>
      </c>
      <c r="C1050" s="118" t="s">
        <v>27</v>
      </c>
      <c r="D1050" s="118" t="s">
        <v>1660</v>
      </c>
      <c r="E1050" s="118" t="s">
        <v>35</v>
      </c>
      <c r="F1050" s="118" t="s">
        <v>618</v>
      </c>
      <c r="G1050" s="118" t="s">
        <v>619</v>
      </c>
      <c r="H1050" s="118">
        <v>5</v>
      </c>
      <c r="I1050" s="118">
        <v>15.35</v>
      </c>
      <c r="J1050" s="118">
        <v>0</v>
      </c>
      <c r="K1050" s="118">
        <v>15.35</v>
      </c>
      <c r="L1050" s="123">
        <f t="shared" si="17"/>
        <v>15.35</v>
      </c>
      <c r="M1050" s="122"/>
    </row>
    <row r="1051" spans="1:13">
      <c r="A1051" s="118" t="s">
        <v>22</v>
      </c>
      <c r="B1051" s="118" t="s">
        <v>180</v>
      </c>
      <c r="C1051" s="118" t="s">
        <v>27</v>
      </c>
      <c r="D1051" s="118" t="s">
        <v>1660</v>
      </c>
      <c r="E1051" s="118" t="s">
        <v>35</v>
      </c>
      <c r="F1051" s="118" t="s">
        <v>582</v>
      </c>
      <c r="G1051" s="118" t="s">
        <v>660</v>
      </c>
      <c r="H1051" s="118">
        <v>1</v>
      </c>
      <c r="I1051" s="118">
        <v>3.1</v>
      </c>
      <c r="J1051" s="118">
        <v>0</v>
      </c>
      <c r="K1051" s="118">
        <v>3.1</v>
      </c>
      <c r="L1051" s="123">
        <f t="shared" si="17"/>
        <v>3.1</v>
      </c>
      <c r="M1051" s="122"/>
    </row>
    <row r="1052" spans="1:13">
      <c r="A1052" s="118" t="s">
        <v>22</v>
      </c>
      <c r="B1052" s="118" t="s">
        <v>180</v>
      </c>
      <c r="C1052" s="118" t="s">
        <v>27</v>
      </c>
      <c r="D1052" s="118" t="s">
        <v>1660</v>
      </c>
      <c r="E1052" s="118" t="s">
        <v>35</v>
      </c>
      <c r="F1052" s="118" t="s">
        <v>96</v>
      </c>
      <c r="G1052" s="118" t="s">
        <v>97</v>
      </c>
      <c r="H1052" s="118">
        <v>11</v>
      </c>
      <c r="I1052" s="118">
        <v>65.12</v>
      </c>
      <c r="J1052" s="118">
        <v>0</v>
      </c>
      <c r="K1052" s="118">
        <v>65.12</v>
      </c>
      <c r="L1052" s="123">
        <f t="shared" si="17"/>
        <v>65.12</v>
      </c>
      <c r="M1052" s="122"/>
    </row>
    <row r="1053" spans="1:13">
      <c r="A1053" s="118" t="s">
        <v>22</v>
      </c>
      <c r="B1053" s="118" t="s">
        <v>180</v>
      </c>
      <c r="C1053" s="118" t="s">
        <v>27</v>
      </c>
      <c r="D1053" s="118" t="s">
        <v>1660</v>
      </c>
      <c r="E1053" s="118" t="s">
        <v>35</v>
      </c>
      <c r="F1053" s="118" t="s">
        <v>1435</v>
      </c>
      <c r="G1053" s="118" t="s">
        <v>1436</v>
      </c>
      <c r="H1053" s="118">
        <v>2</v>
      </c>
      <c r="I1053" s="118">
        <v>22.18</v>
      </c>
      <c r="J1053" s="118">
        <v>0</v>
      </c>
      <c r="K1053" s="118">
        <v>22.18</v>
      </c>
      <c r="L1053" s="123">
        <f t="shared" si="17"/>
        <v>22.18</v>
      </c>
      <c r="M1053" s="122"/>
    </row>
    <row r="1054" spans="1:13">
      <c r="A1054" s="118" t="s">
        <v>22</v>
      </c>
      <c r="B1054" s="118" t="s">
        <v>180</v>
      </c>
      <c r="C1054" s="118" t="s">
        <v>27</v>
      </c>
      <c r="D1054" s="118" t="s">
        <v>1660</v>
      </c>
      <c r="E1054" s="118" t="s">
        <v>35</v>
      </c>
      <c r="F1054" s="118" t="s">
        <v>98</v>
      </c>
      <c r="G1054" s="118" t="s">
        <v>657</v>
      </c>
      <c r="H1054" s="118">
        <v>14</v>
      </c>
      <c r="I1054" s="118">
        <v>86.52</v>
      </c>
      <c r="J1054" s="118">
        <v>0</v>
      </c>
      <c r="K1054" s="118">
        <v>86.52</v>
      </c>
      <c r="L1054" s="123">
        <f t="shared" si="17"/>
        <v>86.52</v>
      </c>
      <c r="M1054" s="122"/>
    </row>
    <row r="1055" spans="1:13">
      <c r="A1055" s="118" t="s">
        <v>22</v>
      </c>
      <c r="B1055" s="118" t="s">
        <v>180</v>
      </c>
      <c r="C1055" s="118" t="s">
        <v>27</v>
      </c>
      <c r="D1055" s="118" t="s">
        <v>1660</v>
      </c>
      <c r="E1055" s="118" t="s">
        <v>35</v>
      </c>
      <c r="F1055" s="118" t="s">
        <v>2035</v>
      </c>
      <c r="G1055" s="118" t="s">
        <v>2036</v>
      </c>
      <c r="H1055" s="118">
        <v>6</v>
      </c>
      <c r="I1055" s="118">
        <v>34.14</v>
      </c>
      <c r="J1055" s="118">
        <v>0</v>
      </c>
      <c r="K1055" s="118">
        <v>34.14</v>
      </c>
      <c r="L1055" s="123">
        <f t="shared" si="17"/>
        <v>34.14</v>
      </c>
      <c r="M1055" s="122"/>
    </row>
    <row r="1056" spans="1:13">
      <c r="A1056" s="118" t="s">
        <v>22</v>
      </c>
      <c r="B1056" s="118" t="s">
        <v>180</v>
      </c>
      <c r="C1056" s="118" t="s">
        <v>27</v>
      </c>
      <c r="D1056" s="118" t="s">
        <v>1660</v>
      </c>
      <c r="E1056" s="118" t="s">
        <v>35</v>
      </c>
      <c r="F1056" s="118" t="s">
        <v>38</v>
      </c>
      <c r="G1056" s="118" t="s">
        <v>39</v>
      </c>
      <c r="H1056" s="118">
        <v>13</v>
      </c>
      <c r="I1056" s="118">
        <v>42.51</v>
      </c>
      <c r="J1056" s="118">
        <v>0</v>
      </c>
      <c r="K1056" s="118">
        <v>42.51</v>
      </c>
      <c r="L1056" s="123">
        <f t="shared" si="17"/>
        <v>42.51</v>
      </c>
      <c r="M1056" s="122"/>
    </row>
    <row r="1057" spans="1:13">
      <c r="A1057" s="118" t="s">
        <v>22</v>
      </c>
      <c r="B1057" s="118" t="s">
        <v>180</v>
      </c>
      <c r="C1057" s="118" t="s">
        <v>27</v>
      </c>
      <c r="D1057" s="118" t="s">
        <v>1660</v>
      </c>
      <c r="E1057" s="118" t="s">
        <v>35</v>
      </c>
      <c r="F1057" s="118" t="s">
        <v>40</v>
      </c>
      <c r="G1057" s="118" t="s">
        <v>41</v>
      </c>
      <c r="H1057" s="118">
        <v>7</v>
      </c>
      <c r="I1057" s="118">
        <v>53.55</v>
      </c>
      <c r="J1057" s="118">
        <v>0</v>
      </c>
      <c r="K1057" s="118">
        <v>53.55</v>
      </c>
      <c r="L1057" s="123">
        <f t="shared" si="17"/>
        <v>53.55</v>
      </c>
      <c r="M1057" s="122"/>
    </row>
    <row r="1058" spans="1:13">
      <c r="A1058" s="118" t="s">
        <v>22</v>
      </c>
      <c r="B1058" s="118" t="s">
        <v>180</v>
      </c>
      <c r="C1058" s="118" t="s">
        <v>27</v>
      </c>
      <c r="D1058" s="118" t="s">
        <v>1660</v>
      </c>
      <c r="E1058" s="118" t="s">
        <v>35</v>
      </c>
      <c r="F1058" s="118" t="s">
        <v>535</v>
      </c>
      <c r="G1058" s="118" t="s">
        <v>536</v>
      </c>
      <c r="H1058" s="118">
        <v>2</v>
      </c>
      <c r="I1058" s="118">
        <v>6.92</v>
      </c>
      <c r="J1058" s="118">
        <v>0</v>
      </c>
      <c r="K1058" s="118">
        <v>6.92</v>
      </c>
      <c r="L1058" s="123">
        <f t="shared" si="17"/>
        <v>6.92</v>
      </c>
      <c r="M1058" s="122"/>
    </row>
    <row r="1059" spans="1:13">
      <c r="A1059" s="118" t="s">
        <v>22</v>
      </c>
      <c r="B1059" s="118" t="s">
        <v>180</v>
      </c>
      <c r="C1059" s="118" t="s">
        <v>27</v>
      </c>
      <c r="D1059" s="118" t="s">
        <v>1660</v>
      </c>
      <c r="E1059" s="118" t="s">
        <v>35</v>
      </c>
      <c r="F1059" s="118" t="s">
        <v>99</v>
      </c>
      <c r="G1059" s="118" t="s">
        <v>658</v>
      </c>
      <c r="H1059" s="118">
        <v>9</v>
      </c>
      <c r="I1059" s="118">
        <v>56.61</v>
      </c>
      <c r="J1059" s="118">
        <v>0</v>
      </c>
      <c r="K1059" s="118">
        <v>56.61</v>
      </c>
      <c r="L1059" s="123">
        <f t="shared" si="17"/>
        <v>56.61</v>
      </c>
      <c r="M1059" s="122"/>
    </row>
    <row r="1060" spans="1:13">
      <c r="A1060" s="118" t="s">
        <v>22</v>
      </c>
      <c r="B1060" s="118" t="s">
        <v>180</v>
      </c>
      <c r="C1060" s="118" t="s">
        <v>27</v>
      </c>
      <c r="D1060" s="118" t="s">
        <v>1660</v>
      </c>
      <c r="E1060" s="118" t="s">
        <v>35</v>
      </c>
      <c r="F1060" s="118" t="s">
        <v>42</v>
      </c>
      <c r="G1060" s="118" t="s">
        <v>43</v>
      </c>
      <c r="H1060" s="118">
        <v>9</v>
      </c>
      <c r="I1060" s="118">
        <v>21.51</v>
      </c>
      <c r="J1060" s="118">
        <v>0</v>
      </c>
      <c r="K1060" s="118">
        <v>21.51</v>
      </c>
      <c r="L1060" s="123">
        <f t="shared" si="17"/>
        <v>21.51</v>
      </c>
      <c r="M1060" s="122"/>
    </row>
    <row r="1061" spans="1:13">
      <c r="A1061" s="118" t="s">
        <v>22</v>
      </c>
      <c r="B1061" s="118" t="s">
        <v>180</v>
      </c>
      <c r="C1061" s="118" t="s">
        <v>27</v>
      </c>
      <c r="D1061" s="118" t="s">
        <v>1660</v>
      </c>
      <c r="E1061" s="118" t="s">
        <v>35</v>
      </c>
      <c r="F1061" s="118" t="s">
        <v>58</v>
      </c>
      <c r="G1061" s="118" t="s">
        <v>1158</v>
      </c>
      <c r="H1061" s="118">
        <v>2</v>
      </c>
      <c r="I1061" s="118">
        <v>19.48</v>
      </c>
      <c r="J1061" s="118">
        <v>0</v>
      </c>
      <c r="K1061" s="118">
        <v>19.48</v>
      </c>
      <c r="L1061" s="123">
        <f t="shared" si="17"/>
        <v>19.48</v>
      </c>
      <c r="M1061" s="122"/>
    </row>
    <row r="1062" spans="1:13">
      <c r="A1062" s="118" t="s">
        <v>22</v>
      </c>
      <c r="B1062" s="118" t="s">
        <v>180</v>
      </c>
      <c r="C1062" s="118" t="s">
        <v>27</v>
      </c>
      <c r="D1062" s="118" t="s">
        <v>1660</v>
      </c>
      <c r="E1062" s="118" t="s">
        <v>35</v>
      </c>
      <c r="F1062" s="118" t="s">
        <v>595</v>
      </c>
      <c r="G1062" s="118" t="s">
        <v>596</v>
      </c>
      <c r="H1062" s="118">
        <v>3</v>
      </c>
      <c r="I1062" s="118">
        <v>20.43</v>
      </c>
      <c r="J1062" s="118">
        <v>12</v>
      </c>
      <c r="K1062" s="118">
        <v>32.43</v>
      </c>
      <c r="L1062" s="123">
        <f t="shared" si="17"/>
        <v>32.43</v>
      </c>
      <c r="M1062" s="122"/>
    </row>
    <row r="1063" spans="1:13">
      <c r="A1063" s="118" t="s">
        <v>22</v>
      </c>
      <c r="B1063" s="118" t="s">
        <v>180</v>
      </c>
      <c r="C1063" s="118" t="s">
        <v>27</v>
      </c>
      <c r="D1063" s="118" t="s">
        <v>1660</v>
      </c>
      <c r="E1063" s="118" t="s">
        <v>35</v>
      </c>
      <c r="F1063" s="118" t="s">
        <v>400</v>
      </c>
      <c r="G1063" s="118" t="s">
        <v>401</v>
      </c>
      <c r="H1063" s="118">
        <v>3</v>
      </c>
      <c r="I1063" s="118">
        <v>22.2</v>
      </c>
      <c r="J1063" s="118">
        <v>0</v>
      </c>
      <c r="K1063" s="118">
        <v>22.2</v>
      </c>
      <c r="L1063" s="123">
        <f t="shared" si="17"/>
        <v>22.2</v>
      </c>
      <c r="M1063" s="122"/>
    </row>
    <row r="1064" spans="1:13">
      <c r="A1064" s="118" t="s">
        <v>22</v>
      </c>
      <c r="B1064" s="118" t="s">
        <v>180</v>
      </c>
      <c r="C1064" s="118" t="s">
        <v>27</v>
      </c>
      <c r="D1064" s="118" t="s">
        <v>1660</v>
      </c>
      <c r="E1064" s="118" t="s">
        <v>35</v>
      </c>
      <c r="F1064" s="118" t="s">
        <v>59</v>
      </c>
      <c r="G1064" s="118" t="s">
        <v>60</v>
      </c>
      <c r="H1064" s="118">
        <v>1</v>
      </c>
      <c r="I1064" s="118">
        <v>9.52</v>
      </c>
      <c r="J1064" s="118">
        <v>0</v>
      </c>
      <c r="K1064" s="118">
        <v>9.52</v>
      </c>
      <c r="L1064" s="123">
        <f t="shared" si="17"/>
        <v>9.52</v>
      </c>
      <c r="M1064" s="122"/>
    </row>
    <row r="1065" spans="1:13">
      <c r="A1065" s="118" t="s">
        <v>22</v>
      </c>
      <c r="B1065" s="118" t="s">
        <v>180</v>
      </c>
      <c r="C1065" s="118" t="s">
        <v>27</v>
      </c>
      <c r="D1065" s="118" t="s">
        <v>1660</v>
      </c>
      <c r="E1065" s="118" t="s">
        <v>35</v>
      </c>
      <c r="F1065" s="118" t="s">
        <v>61</v>
      </c>
      <c r="G1065" s="118" t="s">
        <v>62</v>
      </c>
      <c r="H1065" s="118">
        <v>1</v>
      </c>
      <c r="I1065" s="118">
        <v>16.46</v>
      </c>
      <c r="J1065" s="118">
        <v>0</v>
      </c>
      <c r="K1065" s="118">
        <v>16.46</v>
      </c>
      <c r="L1065" s="123">
        <f t="shared" si="17"/>
        <v>16.46</v>
      </c>
      <c r="M1065" s="122"/>
    </row>
    <row r="1066" spans="1:13">
      <c r="A1066" s="118" t="s">
        <v>22</v>
      </c>
      <c r="B1066" s="118" t="s">
        <v>180</v>
      </c>
      <c r="C1066" s="118" t="s">
        <v>27</v>
      </c>
      <c r="D1066" s="118" t="s">
        <v>1660</v>
      </c>
      <c r="E1066" s="118" t="s">
        <v>35</v>
      </c>
      <c r="F1066" s="118" t="s">
        <v>63</v>
      </c>
      <c r="G1066" s="118" t="s">
        <v>64</v>
      </c>
      <c r="H1066" s="118">
        <v>1</v>
      </c>
      <c r="I1066" s="118">
        <v>16.32</v>
      </c>
      <c r="J1066" s="118">
        <v>0</v>
      </c>
      <c r="K1066" s="118">
        <v>16.32</v>
      </c>
      <c r="L1066" s="123">
        <f t="shared" si="17"/>
        <v>16.32</v>
      </c>
      <c r="M1066" s="122"/>
    </row>
    <row r="1067" spans="1:13">
      <c r="A1067" s="118" t="s">
        <v>22</v>
      </c>
      <c r="B1067" s="118" t="s">
        <v>180</v>
      </c>
      <c r="C1067" s="118" t="s">
        <v>27</v>
      </c>
      <c r="D1067" s="118" t="s">
        <v>1660</v>
      </c>
      <c r="E1067" s="118" t="s">
        <v>35</v>
      </c>
      <c r="F1067" s="118" t="s">
        <v>67</v>
      </c>
      <c r="G1067" s="118" t="s">
        <v>739</v>
      </c>
      <c r="H1067" s="118">
        <v>3</v>
      </c>
      <c r="I1067" s="118">
        <v>34.020000000000003</v>
      </c>
      <c r="J1067" s="118">
        <v>0</v>
      </c>
      <c r="K1067" s="118">
        <v>34.020000000000003</v>
      </c>
      <c r="L1067" s="123">
        <f t="shared" si="17"/>
        <v>34.020000000000003</v>
      </c>
      <c r="M1067" s="122"/>
    </row>
    <row r="1068" spans="1:13">
      <c r="A1068" s="118" t="s">
        <v>22</v>
      </c>
      <c r="B1068" s="118" t="s">
        <v>180</v>
      </c>
      <c r="C1068" s="118" t="s">
        <v>27</v>
      </c>
      <c r="D1068" s="118" t="s">
        <v>1660</v>
      </c>
      <c r="E1068" s="118" t="s">
        <v>35</v>
      </c>
      <c r="F1068" s="118" t="s">
        <v>583</v>
      </c>
      <c r="G1068" s="118" t="s">
        <v>584</v>
      </c>
      <c r="H1068" s="118">
        <v>1</v>
      </c>
      <c r="I1068" s="118">
        <v>25.12</v>
      </c>
      <c r="J1068" s="118">
        <v>0</v>
      </c>
      <c r="K1068" s="118">
        <v>25.12</v>
      </c>
      <c r="L1068" s="123">
        <f t="shared" si="17"/>
        <v>25.12</v>
      </c>
      <c r="M1068" s="122"/>
    </row>
    <row r="1069" spans="1:13">
      <c r="A1069" s="118" t="s">
        <v>22</v>
      </c>
      <c r="B1069" s="118" t="s">
        <v>180</v>
      </c>
      <c r="C1069" s="118" t="s">
        <v>27</v>
      </c>
      <c r="D1069" s="118" t="s">
        <v>1660</v>
      </c>
      <c r="E1069" s="118" t="s">
        <v>35</v>
      </c>
      <c r="F1069" s="118" t="s">
        <v>127</v>
      </c>
      <c r="G1069" s="118" t="s">
        <v>128</v>
      </c>
      <c r="H1069" s="118">
        <v>3</v>
      </c>
      <c r="I1069" s="118">
        <v>31.83</v>
      </c>
      <c r="J1069" s="118">
        <v>0</v>
      </c>
      <c r="K1069" s="118">
        <v>31.83</v>
      </c>
      <c r="L1069" s="123">
        <f t="shared" si="17"/>
        <v>31.83</v>
      </c>
      <c r="M1069" s="122"/>
    </row>
    <row r="1070" spans="1:13">
      <c r="A1070" s="118" t="s">
        <v>22</v>
      </c>
      <c r="B1070" s="118" t="s">
        <v>180</v>
      </c>
      <c r="C1070" s="118" t="s">
        <v>27</v>
      </c>
      <c r="D1070" s="118" t="s">
        <v>1660</v>
      </c>
      <c r="E1070" s="118" t="s">
        <v>35</v>
      </c>
      <c r="F1070" s="118" t="s">
        <v>579</v>
      </c>
      <c r="G1070" s="118" t="s">
        <v>788</v>
      </c>
      <c r="H1070" s="118">
        <v>3</v>
      </c>
      <c r="I1070" s="118">
        <v>63.54</v>
      </c>
      <c r="J1070" s="118">
        <v>0</v>
      </c>
      <c r="K1070" s="118">
        <v>63.54</v>
      </c>
      <c r="L1070" s="123">
        <f t="shared" si="17"/>
        <v>63.54</v>
      </c>
      <c r="M1070" s="122"/>
    </row>
    <row r="1071" spans="1:13">
      <c r="A1071" s="118" t="s">
        <v>22</v>
      </c>
      <c r="B1071" s="118" t="s">
        <v>180</v>
      </c>
      <c r="C1071" s="118" t="s">
        <v>27</v>
      </c>
      <c r="D1071" s="118" t="s">
        <v>1660</v>
      </c>
      <c r="E1071" s="118" t="s">
        <v>35</v>
      </c>
      <c r="F1071" s="118" t="s">
        <v>201</v>
      </c>
      <c r="G1071" s="118" t="s">
        <v>202</v>
      </c>
      <c r="H1071" s="118">
        <v>1</v>
      </c>
      <c r="I1071" s="118">
        <v>47.33</v>
      </c>
      <c r="J1071" s="118">
        <v>0</v>
      </c>
      <c r="K1071" s="118">
        <v>47.33</v>
      </c>
      <c r="L1071" s="123">
        <f t="shared" si="17"/>
        <v>47.33</v>
      </c>
      <c r="M1071" s="122"/>
    </row>
    <row r="1072" spans="1:13">
      <c r="A1072" s="118" t="s">
        <v>22</v>
      </c>
      <c r="B1072" s="118" t="s">
        <v>180</v>
      </c>
      <c r="C1072" s="118" t="s">
        <v>27</v>
      </c>
      <c r="D1072" s="118" t="s">
        <v>1660</v>
      </c>
      <c r="E1072" s="118" t="s">
        <v>35</v>
      </c>
      <c r="F1072" s="118" t="s">
        <v>1459</v>
      </c>
      <c r="G1072" s="118" t="s">
        <v>1460</v>
      </c>
      <c r="H1072" s="118">
        <v>2</v>
      </c>
      <c r="I1072" s="118">
        <v>67.84</v>
      </c>
      <c r="J1072" s="118">
        <v>0</v>
      </c>
      <c r="K1072" s="118">
        <v>67.84</v>
      </c>
      <c r="L1072" s="123">
        <f t="shared" si="17"/>
        <v>67.84</v>
      </c>
      <c r="M1072" s="122"/>
    </row>
    <row r="1073" spans="1:13">
      <c r="A1073" s="118" t="s">
        <v>22</v>
      </c>
      <c r="B1073" s="118" t="s">
        <v>180</v>
      </c>
      <c r="C1073" s="118" t="s">
        <v>27</v>
      </c>
      <c r="D1073" s="118" t="s">
        <v>1660</v>
      </c>
      <c r="E1073" s="118" t="s">
        <v>35</v>
      </c>
      <c r="F1073" s="118" t="s">
        <v>1461</v>
      </c>
      <c r="G1073" s="118" t="s">
        <v>1462</v>
      </c>
      <c r="H1073" s="118">
        <v>2</v>
      </c>
      <c r="I1073" s="118">
        <v>53.14</v>
      </c>
      <c r="J1073" s="118">
        <v>0</v>
      </c>
      <c r="K1073" s="118">
        <v>53.14</v>
      </c>
      <c r="L1073" s="123">
        <f t="shared" si="17"/>
        <v>53.14</v>
      </c>
      <c r="M1073" s="122"/>
    </row>
    <row r="1074" spans="1:13">
      <c r="A1074" s="118" t="s">
        <v>22</v>
      </c>
      <c r="B1074" s="118" t="s">
        <v>180</v>
      </c>
      <c r="C1074" s="118" t="s">
        <v>27</v>
      </c>
      <c r="D1074" s="118" t="s">
        <v>1660</v>
      </c>
      <c r="E1074" s="118" t="s">
        <v>35</v>
      </c>
      <c r="F1074" s="118" t="s">
        <v>1463</v>
      </c>
      <c r="G1074" s="118" t="s">
        <v>1464</v>
      </c>
      <c r="H1074" s="118">
        <v>4</v>
      </c>
      <c r="I1074" s="118">
        <v>123.84</v>
      </c>
      <c r="J1074" s="118">
        <v>0</v>
      </c>
      <c r="K1074" s="118">
        <v>123.84</v>
      </c>
      <c r="L1074" s="123">
        <f t="shared" si="17"/>
        <v>123.84</v>
      </c>
      <c r="M1074" s="122"/>
    </row>
    <row r="1075" spans="1:13">
      <c r="A1075" s="118" t="s">
        <v>22</v>
      </c>
      <c r="B1075" s="118" t="s">
        <v>180</v>
      </c>
      <c r="C1075" s="118" t="s">
        <v>27</v>
      </c>
      <c r="D1075" s="118" t="s">
        <v>1660</v>
      </c>
      <c r="E1075" s="118" t="s">
        <v>35</v>
      </c>
      <c r="F1075" s="118" t="s">
        <v>116</v>
      </c>
      <c r="G1075" s="118" t="s">
        <v>786</v>
      </c>
      <c r="H1075" s="118">
        <v>2</v>
      </c>
      <c r="I1075" s="118">
        <v>6.12</v>
      </c>
      <c r="J1075" s="118">
        <v>0</v>
      </c>
      <c r="K1075" s="118">
        <v>6.12</v>
      </c>
      <c r="L1075" s="123">
        <f t="shared" si="17"/>
        <v>6.12</v>
      </c>
      <c r="M1075" s="122"/>
    </row>
    <row r="1076" spans="1:13">
      <c r="A1076" s="118" t="s">
        <v>22</v>
      </c>
      <c r="B1076" s="118" t="s">
        <v>180</v>
      </c>
      <c r="C1076" s="118" t="s">
        <v>27</v>
      </c>
      <c r="D1076" s="118" t="s">
        <v>1660</v>
      </c>
      <c r="E1076" s="118" t="s">
        <v>35</v>
      </c>
      <c r="F1076" s="118" t="s">
        <v>104</v>
      </c>
      <c r="G1076" s="118" t="s">
        <v>1257</v>
      </c>
      <c r="H1076" s="118">
        <v>4</v>
      </c>
      <c r="I1076" s="118">
        <v>18.440000000000001</v>
      </c>
      <c r="J1076" s="118">
        <v>0</v>
      </c>
      <c r="K1076" s="118">
        <v>18.440000000000001</v>
      </c>
      <c r="L1076" s="123">
        <f t="shared" si="17"/>
        <v>18.440000000000001</v>
      </c>
      <c r="M1076" s="122"/>
    </row>
    <row r="1077" spans="1:13">
      <c r="A1077" s="118" t="s">
        <v>22</v>
      </c>
      <c r="B1077" s="118" t="s">
        <v>180</v>
      </c>
      <c r="C1077" s="118" t="s">
        <v>27</v>
      </c>
      <c r="D1077" s="118" t="s">
        <v>1660</v>
      </c>
      <c r="E1077" s="118" t="s">
        <v>35</v>
      </c>
      <c r="F1077" s="118" t="s">
        <v>105</v>
      </c>
      <c r="G1077" s="118" t="s">
        <v>1259</v>
      </c>
      <c r="H1077" s="118">
        <v>4</v>
      </c>
      <c r="I1077" s="118">
        <v>76.08</v>
      </c>
      <c r="J1077" s="118">
        <v>0</v>
      </c>
      <c r="K1077" s="118">
        <v>76.08</v>
      </c>
      <c r="L1077" s="123">
        <f t="shared" si="17"/>
        <v>76.08</v>
      </c>
      <c r="M1077" s="122"/>
    </row>
    <row r="1078" spans="1:13">
      <c r="A1078" s="118" t="s">
        <v>22</v>
      </c>
      <c r="B1078" s="118" t="s">
        <v>180</v>
      </c>
      <c r="C1078" s="118" t="s">
        <v>27</v>
      </c>
      <c r="D1078" s="118" t="s">
        <v>1660</v>
      </c>
      <c r="E1078" s="118" t="s">
        <v>35</v>
      </c>
      <c r="F1078" s="118" t="s">
        <v>54</v>
      </c>
      <c r="G1078" s="118" t="s">
        <v>55</v>
      </c>
      <c r="H1078" s="118">
        <v>1</v>
      </c>
      <c r="I1078" s="118">
        <v>9.64</v>
      </c>
      <c r="J1078" s="118">
        <v>0</v>
      </c>
      <c r="K1078" s="118">
        <v>9.64</v>
      </c>
      <c r="L1078" s="123">
        <f t="shared" si="17"/>
        <v>9.64</v>
      </c>
      <c r="M1078" s="122"/>
    </row>
    <row r="1079" spans="1:13">
      <c r="A1079" s="118" t="s">
        <v>22</v>
      </c>
      <c r="B1079" s="118" t="s">
        <v>180</v>
      </c>
      <c r="C1079" s="118" t="s">
        <v>27</v>
      </c>
      <c r="D1079" s="118" t="s">
        <v>1660</v>
      </c>
      <c r="E1079" s="118" t="s">
        <v>35</v>
      </c>
      <c r="F1079" s="118" t="s">
        <v>830</v>
      </c>
      <c r="G1079" s="118" t="s">
        <v>831</v>
      </c>
      <c r="H1079" s="118">
        <v>2</v>
      </c>
      <c r="I1079" s="118">
        <v>34.36</v>
      </c>
      <c r="J1079" s="118">
        <v>0</v>
      </c>
      <c r="K1079" s="118">
        <v>34.36</v>
      </c>
      <c r="L1079" s="123">
        <f t="shared" si="17"/>
        <v>34.36</v>
      </c>
      <c r="M1079" s="122"/>
    </row>
    <row r="1080" spans="1:13">
      <c r="A1080" s="118" t="s">
        <v>22</v>
      </c>
      <c r="B1080" s="118" t="s">
        <v>180</v>
      </c>
      <c r="C1080" s="118" t="s">
        <v>27</v>
      </c>
      <c r="D1080" s="118" t="s">
        <v>1660</v>
      </c>
      <c r="E1080" s="118" t="s">
        <v>35</v>
      </c>
      <c r="F1080" s="118" t="s">
        <v>144</v>
      </c>
      <c r="G1080" s="118" t="s">
        <v>145</v>
      </c>
      <c r="H1080" s="118">
        <v>1</v>
      </c>
      <c r="I1080" s="118">
        <v>52.02</v>
      </c>
      <c r="J1080" s="118">
        <v>0</v>
      </c>
      <c r="K1080" s="118">
        <v>52.02</v>
      </c>
      <c r="L1080" s="123">
        <f t="shared" si="17"/>
        <v>52.02</v>
      </c>
      <c r="M1080" s="122"/>
    </row>
    <row r="1081" spans="1:13">
      <c r="A1081" s="118" t="s">
        <v>22</v>
      </c>
      <c r="B1081" s="118" t="s">
        <v>180</v>
      </c>
      <c r="C1081" s="118" t="s">
        <v>27</v>
      </c>
      <c r="D1081" s="118" t="s">
        <v>1660</v>
      </c>
      <c r="E1081" s="118" t="s">
        <v>35</v>
      </c>
      <c r="F1081" s="118" t="s">
        <v>2037</v>
      </c>
      <c r="G1081" s="118" t="s">
        <v>2038</v>
      </c>
      <c r="H1081" s="118">
        <v>1</v>
      </c>
      <c r="I1081" s="118">
        <v>136.84</v>
      </c>
      <c r="J1081" s="118">
        <v>0</v>
      </c>
      <c r="K1081" s="118">
        <v>136.84</v>
      </c>
      <c r="L1081" s="123">
        <f t="shared" si="17"/>
        <v>136.84</v>
      </c>
      <c r="M1081" s="122"/>
    </row>
    <row r="1082" spans="1:13">
      <c r="A1082" s="118" t="s">
        <v>22</v>
      </c>
      <c r="B1082" s="118" t="s">
        <v>180</v>
      </c>
      <c r="C1082" s="118" t="s">
        <v>27</v>
      </c>
      <c r="D1082" s="118" t="s">
        <v>1660</v>
      </c>
      <c r="E1082" s="118" t="s">
        <v>35</v>
      </c>
      <c r="F1082" s="118" t="s">
        <v>135</v>
      </c>
      <c r="G1082" s="118" t="s">
        <v>136</v>
      </c>
      <c r="H1082" s="118">
        <v>2</v>
      </c>
      <c r="I1082" s="118">
        <v>16.2</v>
      </c>
      <c r="J1082" s="118">
        <v>0</v>
      </c>
      <c r="K1082" s="118">
        <v>16.2</v>
      </c>
      <c r="L1082" s="123">
        <f t="shared" si="17"/>
        <v>16.2</v>
      </c>
      <c r="M1082" s="122"/>
    </row>
    <row r="1083" spans="1:13">
      <c r="A1083" s="118" t="s">
        <v>22</v>
      </c>
      <c r="B1083" s="118" t="s">
        <v>180</v>
      </c>
      <c r="C1083" s="118" t="s">
        <v>27</v>
      </c>
      <c r="D1083" s="118" t="s">
        <v>1660</v>
      </c>
      <c r="E1083" s="118" t="s">
        <v>35</v>
      </c>
      <c r="F1083" s="118" t="s">
        <v>137</v>
      </c>
      <c r="G1083" s="118" t="s">
        <v>138</v>
      </c>
      <c r="H1083" s="118">
        <v>2</v>
      </c>
      <c r="I1083" s="118">
        <v>11.24</v>
      </c>
      <c r="J1083" s="118">
        <v>0</v>
      </c>
      <c r="K1083" s="118">
        <v>11.24</v>
      </c>
      <c r="L1083" s="123">
        <f t="shared" si="17"/>
        <v>11.24</v>
      </c>
      <c r="M1083" s="122"/>
    </row>
    <row r="1084" spans="1:13">
      <c r="A1084" s="118" t="s">
        <v>22</v>
      </c>
      <c r="B1084" s="118" t="s">
        <v>180</v>
      </c>
      <c r="C1084" s="118" t="s">
        <v>27</v>
      </c>
      <c r="D1084" s="118" t="s">
        <v>1660</v>
      </c>
      <c r="E1084" s="118" t="s">
        <v>35</v>
      </c>
      <c r="F1084" s="118" t="s">
        <v>104</v>
      </c>
      <c r="G1084" s="118" t="s">
        <v>1257</v>
      </c>
      <c r="H1084" s="118">
        <v>2</v>
      </c>
      <c r="I1084" s="118">
        <v>9.2200000000000006</v>
      </c>
      <c r="J1084" s="118">
        <v>0</v>
      </c>
      <c r="K1084" s="118">
        <v>9.2200000000000006</v>
      </c>
      <c r="L1084" s="123">
        <f t="shared" si="17"/>
        <v>9.2200000000000006</v>
      </c>
      <c r="M1084" s="122"/>
    </row>
    <row r="1085" spans="1:13">
      <c r="A1085" s="118" t="s">
        <v>22</v>
      </c>
      <c r="B1085" s="118" t="s">
        <v>180</v>
      </c>
      <c r="C1085" s="118" t="s">
        <v>27</v>
      </c>
      <c r="D1085" s="118" t="s">
        <v>1660</v>
      </c>
      <c r="E1085" s="118" t="s">
        <v>35</v>
      </c>
      <c r="F1085" s="118" t="s">
        <v>601</v>
      </c>
      <c r="G1085" s="118" t="s">
        <v>602</v>
      </c>
      <c r="H1085" s="118">
        <v>10</v>
      </c>
      <c r="I1085" s="118">
        <v>862.7</v>
      </c>
      <c r="J1085" s="118">
        <v>0</v>
      </c>
      <c r="K1085" s="118">
        <v>862.7</v>
      </c>
      <c r="L1085" s="123">
        <f t="shared" si="17"/>
        <v>862.7</v>
      </c>
      <c r="M1085" s="122"/>
    </row>
    <row r="1086" spans="1:13">
      <c r="A1086" s="118" t="s">
        <v>22</v>
      </c>
      <c r="B1086" s="118" t="s">
        <v>180</v>
      </c>
      <c r="C1086" s="118" t="s">
        <v>27</v>
      </c>
      <c r="D1086" s="118" t="s">
        <v>1660</v>
      </c>
      <c r="E1086" s="118" t="s">
        <v>35</v>
      </c>
      <c r="F1086" s="118" t="s">
        <v>121</v>
      </c>
      <c r="G1086" s="118" t="s">
        <v>122</v>
      </c>
      <c r="H1086" s="118">
        <v>1</v>
      </c>
      <c r="I1086" s="118">
        <v>24.89</v>
      </c>
      <c r="J1086" s="118">
        <v>0</v>
      </c>
      <c r="K1086" s="118">
        <v>24.89</v>
      </c>
      <c r="L1086" s="123">
        <f t="shared" si="17"/>
        <v>24.89</v>
      </c>
      <c r="M1086" s="122"/>
    </row>
    <row r="1087" spans="1:13">
      <c r="A1087" s="118" t="s">
        <v>22</v>
      </c>
      <c r="B1087" s="118" t="s">
        <v>180</v>
      </c>
      <c r="C1087" s="118" t="s">
        <v>27</v>
      </c>
      <c r="D1087" s="118" t="s">
        <v>1660</v>
      </c>
      <c r="E1087" s="118" t="s">
        <v>35</v>
      </c>
      <c r="F1087" s="118" t="s">
        <v>540</v>
      </c>
      <c r="G1087" s="118" t="s">
        <v>541</v>
      </c>
      <c r="H1087" s="118">
        <v>10</v>
      </c>
      <c r="I1087" s="118">
        <v>248.9</v>
      </c>
      <c r="J1087" s="118">
        <v>70</v>
      </c>
      <c r="K1087" s="118">
        <v>318.89999999999998</v>
      </c>
      <c r="L1087" s="123">
        <f t="shared" si="17"/>
        <v>318.89999999999998</v>
      </c>
      <c r="M1087" s="122"/>
    </row>
    <row r="1088" spans="1:13">
      <c r="A1088" s="118" t="s">
        <v>22</v>
      </c>
      <c r="B1088" s="118" t="s">
        <v>180</v>
      </c>
      <c r="C1088" s="118" t="s">
        <v>27</v>
      </c>
      <c r="D1088" s="118" t="s">
        <v>1364</v>
      </c>
      <c r="E1088" s="118" t="s">
        <v>35</v>
      </c>
      <c r="F1088" s="118" t="s">
        <v>112</v>
      </c>
      <c r="G1088" s="118" t="s">
        <v>113</v>
      </c>
      <c r="H1088" s="118">
        <v>1</v>
      </c>
      <c r="I1088" s="118">
        <v>27.88</v>
      </c>
      <c r="J1088" s="118">
        <v>0</v>
      </c>
      <c r="K1088" s="118">
        <v>27.88</v>
      </c>
      <c r="L1088" s="123">
        <f t="shared" si="17"/>
        <v>27.88</v>
      </c>
      <c r="M1088" s="122"/>
    </row>
    <row r="1089" spans="1:13">
      <c r="A1089" s="118" t="s">
        <v>22</v>
      </c>
      <c r="B1089" s="118" t="s">
        <v>180</v>
      </c>
      <c r="C1089" s="118" t="s">
        <v>27</v>
      </c>
      <c r="D1089" s="118" t="s">
        <v>1364</v>
      </c>
      <c r="E1089" s="118" t="s">
        <v>35</v>
      </c>
      <c r="F1089" s="118" t="s">
        <v>585</v>
      </c>
      <c r="G1089" s="118" t="s">
        <v>586</v>
      </c>
      <c r="H1089" s="118">
        <v>1</v>
      </c>
      <c r="I1089" s="118">
        <v>38.659999999999997</v>
      </c>
      <c r="J1089" s="118">
        <v>0</v>
      </c>
      <c r="K1089" s="118">
        <v>38.659999999999997</v>
      </c>
      <c r="L1089" s="123">
        <f t="shared" si="17"/>
        <v>38.659999999999997</v>
      </c>
      <c r="M1089" s="122"/>
    </row>
    <row r="1090" spans="1:13">
      <c r="A1090" s="118" t="s">
        <v>22</v>
      </c>
      <c r="B1090" s="118" t="s">
        <v>180</v>
      </c>
      <c r="C1090" s="118" t="s">
        <v>27</v>
      </c>
      <c r="D1090" s="118" t="s">
        <v>1364</v>
      </c>
      <c r="E1090" s="118" t="s">
        <v>35</v>
      </c>
      <c r="F1090" s="118" t="s">
        <v>117</v>
      </c>
      <c r="G1090" s="118" t="s">
        <v>118</v>
      </c>
      <c r="H1090" s="118">
        <v>0</v>
      </c>
      <c r="I1090" s="118">
        <v>0</v>
      </c>
      <c r="J1090" s="118">
        <v>4</v>
      </c>
      <c r="K1090" s="118">
        <v>4</v>
      </c>
      <c r="L1090" s="123">
        <f t="shared" si="17"/>
        <v>4</v>
      </c>
      <c r="M1090" s="122"/>
    </row>
    <row r="1091" spans="1:13">
      <c r="A1091" s="118" t="s">
        <v>22</v>
      </c>
      <c r="B1091" s="118" t="s">
        <v>180</v>
      </c>
      <c r="C1091" s="118" t="s">
        <v>27</v>
      </c>
      <c r="D1091" s="118" t="s">
        <v>1476</v>
      </c>
      <c r="E1091" s="118" t="s">
        <v>35</v>
      </c>
      <c r="F1091" s="118" t="s">
        <v>1427</v>
      </c>
      <c r="G1091" s="118" t="s">
        <v>1428</v>
      </c>
      <c r="H1091" s="118">
        <v>11</v>
      </c>
      <c r="I1091" s="118">
        <v>86.13</v>
      </c>
      <c r="J1091" s="118">
        <v>0</v>
      </c>
      <c r="K1091" s="118">
        <v>86.13</v>
      </c>
      <c r="L1091" s="123">
        <f t="shared" si="17"/>
        <v>86.13</v>
      </c>
      <c r="M1091" s="122"/>
    </row>
    <row r="1092" spans="1:13">
      <c r="A1092" s="118" t="s">
        <v>22</v>
      </c>
      <c r="B1092" s="118" t="s">
        <v>180</v>
      </c>
      <c r="C1092" s="118" t="s">
        <v>27</v>
      </c>
      <c r="D1092" s="118" t="s">
        <v>1476</v>
      </c>
      <c r="E1092" s="118" t="s">
        <v>35</v>
      </c>
      <c r="F1092" s="118" t="s">
        <v>1429</v>
      </c>
      <c r="G1092" s="118" t="s">
        <v>1430</v>
      </c>
      <c r="H1092" s="118">
        <v>4</v>
      </c>
      <c r="I1092" s="118">
        <v>31.32</v>
      </c>
      <c r="J1092" s="118">
        <v>0</v>
      </c>
      <c r="K1092" s="118">
        <v>31.32</v>
      </c>
      <c r="L1092" s="123">
        <f t="shared" si="17"/>
        <v>31.32</v>
      </c>
      <c r="M1092" s="122"/>
    </row>
    <row r="1093" spans="1:13">
      <c r="A1093" s="118" t="s">
        <v>22</v>
      </c>
      <c r="B1093" s="118" t="s">
        <v>180</v>
      </c>
      <c r="C1093" s="118" t="s">
        <v>27</v>
      </c>
      <c r="D1093" s="118" t="s">
        <v>1660</v>
      </c>
      <c r="E1093" s="118" t="s">
        <v>35</v>
      </c>
      <c r="F1093" s="118" t="s">
        <v>1621</v>
      </c>
      <c r="G1093" s="118" t="s">
        <v>1622</v>
      </c>
      <c r="H1093" s="118">
        <v>2</v>
      </c>
      <c r="I1093" s="118">
        <v>213.86</v>
      </c>
      <c r="J1093" s="118">
        <v>0</v>
      </c>
      <c r="K1093" s="118">
        <v>213.86</v>
      </c>
      <c r="L1093" s="123">
        <f t="shared" ref="L1093:L1156" si="18">K1093</f>
        <v>213.86</v>
      </c>
      <c r="M1093" s="122"/>
    </row>
    <row r="1094" spans="1:13">
      <c r="A1094" s="118" t="s">
        <v>22</v>
      </c>
      <c r="B1094" s="118" t="s">
        <v>180</v>
      </c>
      <c r="C1094" s="118" t="s">
        <v>27</v>
      </c>
      <c r="D1094" s="118" t="s">
        <v>1660</v>
      </c>
      <c r="E1094" s="118" t="s">
        <v>35</v>
      </c>
      <c r="F1094" s="118" t="s">
        <v>68</v>
      </c>
      <c r="G1094" s="118" t="s">
        <v>69</v>
      </c>
      <c r="H1094" s="118">
        <v>13</v>
      </c>
      <c r="I1094" s="118">
        <v>23.79</v>
      </c>
      <c r="J1094" s="118">
        <v>2</v>
      </c>
      <c r="K1094" s="118">
        <v>25.79</v>
      </c>
      <c r="L1094" s="123">
        <f t="shared" si="18"/>
        <v>25.79</v>
      </c>
      <c r="M1094" s="122"/>
    </row>
    <row r="1095" spans="1:13">
      <c r="A1095" s="118" t="s">
        <v>22</v>
      </c>
      <c r="B1095" s="118" t="s">
        <v>180</v>
      </c>
      <c r="C1095" s="118" t="s">
        <v>27</v>
      </c>
      <c r="D1095" s="118" t="s">
        <v>1660</v>
      </c>
      <c r="E1095" s="118" t="s">
        <v>35</v>
      </c>
      <c r="F1095" s="118" t="s">
        <v>82</v>
      </c>
      <c r="G1095" s="118" t="s">
        <v>83</v>
      </c>
      <c r="H1095" s="118">
        <v>13</v>
      </c>
      <c r="I1095" s="118">
        <v>78.78</v>
      </c>
      <c r="J1095" s="118">
        <v>0</v>
      </c>
      <c r="K1095" s="118">
        <v>78.78</v>
      </c>
      <c r="L1095" s="123">
        <f t="shared" si="18"/>
        <v>78.78</v>
      </c>
      <c r="M1095" s="122"/>
    </row>
    <row r="1096" spans="1:13">
      <c r="A1096" s="118" t="s">
        <v>22</v>
      </c>
      <c r="B1096" s="118" t="s">
        <v>180</v>
      </c>
      <c r="C1096" s="118" t="s">
        <v>27</v>
      </c>
      <c r="D1096" s="118" t="s">
        <v>1660</v>
      </c>
      <c r="E1096" s="118" t="s">
        <v>35</v>
      </c>
      <c r="F1096" s="118" t="s">
        <v>704</v>
      </c>
      <c r="G1096" s="118" t="s">
        <v>705</v>
      </c>
      <c r="H1096" s="118">
        <v>2</v>
      </c>
      <c r="I1096" s="118">
        <v>73.86</v>
      </c>
      <c r="J1096" s="118">
        <v>8</v>
      </c>
      <c r="K1096" s="118">
        <v>81.86</v>
      </c>
      <c r="L1096" s="123">
        <f t="shared" si="18"/>
        <v>81.86</v>
      </c>
      <c r="M1096" s="122"/>
    </row>
    <row r="1097" spans="1:13">
      <c r="A1097" s="118" t="s">
        <v>22</v>
      </c>
      <c r="B1097" s="118" t="s">
        <v>180</v>
      </c>
      <c r="C1097" s="118" t="s">
        <v>27</v>
      </c>
      <c r="D1097" s="118" t="s">
        <v>1660</v>
      </c>
      <c r="E1097" s="118" t="s">
        <v>35</v>
      </c>
      <c r="F1097" s="118" t="s">
        <v>102</v>
      </c>
      <c r="G1097" s="118" t="s">
        <v>103</v>
      </c>
      <c r="H1097" s="118">
        <v>4</v>
      </c>
      <c r="I1097" s="118">
        <v>205.32</v>
      </c>
      <c r="J1097" s="118">
        <v>4</v>
      </c>
      <c r="K1097" s="118">
        <v>209.32</v>
      </c>
      <c r="L1097" s="123">
        <f t="shared" si="18"/>
        <v>209.32</v>
      </c>
      <c r="M1097" s="122"/>
    </row>
    <row r="1098" spans="1:13">
      <c r="A1098" s="118" t="s">
        <v>22</v>
      </c>
      <c r="B1098" s="118" t="s">
        <v>180</v>
      </c>
      <c r="C1098" s="118" t="s">
        <v>27</v>
      </c>
      <c r="D1098" s="118" t="s">
        <v>1660</v>
      </c>
      <c r="E1098" s="118" t="s">
        <v>35</v>
      </c>
      <c r="F1098" s="118" t="s">
        <v>2039</v>
      </c>
      <c r="G1098" s="118" t="s">
        <v>2040</v>
      </c>
      <c r="H1098" s="118">
        <v>1</v>
      </c>
      <c r="I1098" s="118">
        <v>61.01</v>
      </c>
      <c r="J1098" s="118">
        <v>0</v>
      </c>
      <c r="K1098" s="118">
        <v>61.01</v>
      </c>
      <c r="L1098" s="123">
        <f t="shared" si="18"/>
        <v>61.01</v>
      </c>
      <c r="M1098" s="122"/>
    </row>
    <row r="1099" spans="1:13">
      <c r="A1099" s="118" t="s">
        <v>22</v>
      </c>
      <c r="B1099" s="118" t="s">
        <v>180</v>
      </c>
      <c r="C1099" s="118" t="s">
        <v>27</v>
      </c>
      <c r="D1099" s="118" t="s">
        <v>1660</v>
      </c>
      <c r="E1099" s="118" t="s">
        <v>35</v>
      </c>
      <c r="F1099" s="118" t="s">
        <v>112</v>
      </c>
      <c r="G1099" s="118" t="s">
        <v>113</v>
      </c>
      <c r="H1099" s="118">
        <v>3</v>
      </c>
      <c r="I1099" s="118">
        <v>83.64</v>
      </c>
      <c r="J1099" s="118">
        <v>4</v>
      </c>
      <c r="K1099" s="118">
        <v>87.64</v>
      </c>
      <c r="L1099" s="123">
        <f t="shared" si="18"/>
        <v>87.64</v>
      </c>
      <c r="M1099" s="122"/>
    </row>
    <row r="1100" spans="1:13">
      <c r="A1100" s="118" t="s">
        <v>22</v>
      </c>
      <c r="B1100" s="118" t="s">
        <v>180</v>
      </c>
      <c r="C1100" s="118" t="s">
        <v>27</v>
      </c>
      <c r="D1100" s="118" t="s">
        <v>1660</v>
      </c>
      <c r="E1100" s="118" t="s">
        <v>35</v>
      </c>
      <c r="F1100" s="118" t="s">
        <v>629</v>
      </c>
      <c r="G1100" s="118" t="s">
        <v>630</v>
      </c>
      <c r="H1100" s="118">
        <v>2</v>
      </c>
      <c r="I1100" s="118">
        <v>53.72</v>
      </c>
      <c r="J1100" s="118">
        <v>4</v>
      </c>
      <c r="K1100" s="118">
        <v>57.72</v>
      </c>
      <c r="L1100" s="123">
        <f t="shared" si="18"/>
        <v>57.72</v>
      </c>
      <c r="M1100" s="122"/>
    </row>
    <row r="1101" spans="1:13">
      <c r="A1101" s="118" t="s">
        <v>22</v>
      </c>
      <c r="B1101" s="118" t="s">
        <v>180</v>
      </c>
      <c r="C1101" s="118" t="s">
        <v>27</v>
      </c>
      <c r="D1101" s="118" t="s">
        <v>1660</v>
      </c>
      <c r="E1101" s="118" t="s">
        <v>35</v>
      </c>
      <c r="F1101" s="118" t="s">
        <v>585</v>
      </c>
      <c r="G1101" s="118" t="s">
        <v>586</v>
      </c>
      <c r="H1101" s="118">
        <v>3</v>
      </c>
      <c r="I1101" s="118">
        <v>115.98</v>
      </c>
      <c r="J1101" s="118">
        <v>4</v>
      </c>
      <c r="K1101" s="118">
        <v>119.98</v>
      </c>
      <c r="L1101" s="123">
        <f t="shared" si="18"/>
        <v>119.98</v>
      </c>
      <c r="M1101" s="122"/>
    </row>
    <row r="1102" spans="1:13">
      <c r="A1102" s="118" t="s">
        <v>22</v>
      </c>
      <c r="B1102" s="118" t="s">
        <v>180</v>
      </c>
      <c r="C1102" s="118" t="s">
        <v>27</v>
      </c>
      <c r="D1102" s="118" t="s">
        <v>1660</v>
      </c>
      <c r="E1102" s="118" t="s">
        <v>35</v>
      </c>
      <c r="F1102" s="118" t="s">
        <v>633</v>
      </c>
      <c r="G1102" s="118" t="s">
        <v>634</v>
      </c>
      <c r="H1102" s="118">
        <v>2</v>
      </c>
      <c r="I1102" s="118">
        <v>60.92</v>
      </c>
      <c r="J1102" s="118">
        <v>4</v>
      </c>
      <c r="K1102" s="118">
        <v>64.92</v>
      </c>
      <c r="L1102" s="123">
        <f t="shared" si="18"/>
        <v>64.92</v>
      </c>
      <c r="M1102" s="122"/>
    </row>
    <row r="1103" spans="1:13">
      <c r="A1103" s="118" t="s">
        <v>22</v>
      </c>
      <c r="B1103" s="118" t="s">
        <v>180</v>
      </c>
      <c r="C1103" s="118" t="s">
        <v>27</v>
      </c>
      <c r="D1103" s="118" t="s">
        <v>1660</v>
      </c>
      <c r="E1103" s="118" t="s">
        <v>35</v>
      </c>
      <c r="F1103" s="118" t="s">
        <v>830</v>
      </c>
      <c r="G1103" s="118" t="s">
        <v>831</v>
      </c>
      <c r="H1103" s="118">
        <v>2</v>
      </c>
      <c r="I1103" s="118">
        <v>34.36</v>
      </c>
      <c r="J1103" s="118">
        <v>0</v>
      </c>
      <c r="K1103" s="118">
        <v>34.36</v>
      </c>
      <c r="L1103" s="123">
        <f t="shared" si="18"/>
        <v>34.36</v>
      </c>
      <c r="M1103" s="122"/>
    </row>
    <row r="1104" spans="1:13">
      <c r="A1104" s="118" t="s">
        <v>22</v>
      </c>
      <c r="B1104" s="118" t="s">
        <v>180</v>
      </c>
      <c r="C1104" s="118" t="s">
        <v>27</v>
      </c>
      <c r="D1104" s="118" t="s">
        <v>1660</v>
      </c>
      <c r="E1104" s="118" t="s">
        <v>35</v>
      </c>
      <c r="F1104" s="118" t="s">
        <v>144</v>
      </c>
      <c r="G1104" s="118" t="s">
        <v>145</v>
      </c>
      <c r="H1104" s="118">
        <v>1</v>
      </c>
      <c r="I1104" s="118">
        <v>52.02</v>
      </c>
      <c r="J1104" s="118">
        <v>0</v>
      </c>
      <c r="K1104" s="118">
        <v>52.02</v>
      </c>
      <c r="L1104" s="123">
        <f t="shared" si="18"/>
        <v>52.02</v>
      </c>
      <c r="M1104" s="122"/>
    </row>
    <row r="1105" spans="1:13">
      <c r="A1105" s="118" t="s">
        <v>22</v>
      </c>
      <c r="B1105" s="118" t="s">
        <v>180</v>
      </c>
      <c r="C1105" s="118" t="s">
        <v>27</v>
      </c>
      <c r="D1105" s="118" t="s">
        <v>1660</v>
      </c>
      <c r="E1105" s="118" t="s">
        <v>35</v>
      </c>
      <c r="F1105" s="118" t="s">
        <v>2037</v>
      </c>
      <c r="G1105" s="118" t="s">
        <v>2038</v>
      </c>
      <c r="H1105" s="118">
        <v>1</v>
      </c>
      <c r="I1105" s="118">
        <v>136.84</v>
      </c>
      <c r="J1105" s="118">
        <v>0</v>
      </c>
      <c r="K1105" s="118">
        <v>136.84</v>
      </c>
      <c r="L1105" s="123">
        <f t="shared" si="18"/>
        <v>136.84</v>
      </c>
      <c r="M1105" s="122"/>
    </row>
    <row r="1106" spans="1:13">
      <c r="A1106" s="118" t="s">
        <v>22</v>
      </c>
      <c r="B1106" s="118" t="s">
        <v>180</v>
      </c>
      <c r="C1106" s="118" t="s">
        <v>27</v>
      </c>
      <c r="D1106" s="118" t="s">
        <v>1660</v>
      </c>
      <c r="E1106" s="118" t="s">
        <v>35</v>
      </c>
      <c r="F1106" s="118" t="s">
        <v>135</v>
      </c>
      <c r="G1106" s="118" t="s">
        <v>136</v>
      </c>
      <c r="H1106" s="118">
        <v>2</v>
      </c>
      <c r="I1106" s="118">
        <v>16.2</v>
      </c>
      <c r="J1106" s="118">
        <v>0</v>
      </c>
      <c r="K1106" s="118">
        <v>16.2</v>
      </c>
      <c r="L1106" s="123">
        <f t="shared" si="18"/>
        <v>16.2</v>
      </c>
      <c r="M1106" s="122"/>
    </row>
    <row r="1107" spans="1:13">
      <c r="A1107" s="118" t="s">
        <v>22</v>
      </c>
      <c r="B1107" s="118" t="s">
        <v>180</v>
      </c>
      <c r="C1107" s="118" t="s">
        <v>27</v>
      </c>
      <c r="D1107" s="118" t="s">
        <v>1660</v>
      </c>
      <c r="E1107" s="118" t="s">
        <v>35</v>
      </c>
      <c r="F1107" s="118" t="s">
        <v>137</v>
      </c>
      <c r="G1107" s="118" t="s">
        <v>138</v>
      </c>
      <c r="H1107" s="118">
        <v>2</v>
      </c>
      <c r="I1107" s="118">
        <v>11.24</v>
      </c>
      <c r="J1107" s="118">
        <v>0</v>
      </c>
      <c r="K1107" s="118">
        <v>11.24</v>
      </c>
      <c r="L1107" s="123">
        <f t="shared" si="18"/>
        <v>11.24</v>
      </c>
      <c r="M1107" s="122"/>
    </row>
    <row r="1108" spans="1:13">
      <c r="A1108" s="118" t="s">
        <v>22</v>
      </c>
      <c r="B1108" s="118" t="s">
        <v>180</v>
      </c>
      <c r="C1108" s="118" t="s">
        <v>27</v>
      </c>
      <c r="D1108" s="118" t="s">
        <v>1660</v>
      </c>
      <c r="E1108" s="118" t="s">
        <v>35</v>
      </c>
      <c r="F1108" s="118" t="s">
        <v>75</v>
      </c>
      <c r="G1108" s="118" t="s">
        <v>76</v>
      </c>
      <c r="H1108" s="118">
        <v>11</v>
      </c>
      <c r="I1108" s="118">
        <v>150.91999999999999</v>
      </c>
      <c r="J1108" s="118">
        <v>3</v>
      </c>
      <c r="K1108" s="118">
        <v>153.91999999999999</v>
      </c>
      <c r="L1108" s="123">
        <f t="shared" si="18"/>
        <v>153.91999999999999</v>
      </c>
      <c r="M1108" s="122"/>
    </row>
    <row r="1109" spans="1:13">
      <c r="A1109" s="118" t="s">
        <v>22</v>
      </c>
      <c r="B1109" s="118" t="s">
        <v>180</v>
      </c>
      <c r="C1109" s="118" t="s">
        <v>27</v>
      </c>
      <c r="D1109" s="118" t="s">
        <v>1660</v>
      </c>
      <c r="E1109" s="118" t="s">
        <v>35</v>
      </c>
      <c r="F1109" s="118" t="s">
        <v>77</v>
      </c>
      <c r="G1109" s="118" t="s">
        <v>782</v>
      </c>
      <c r="H1109" s="118">
        <v>1</v>
      </c>
      <c r="I1109" s="118">
        <v>23.15</v>
      </c>
      <c r="J1109" s="118">
        <v>0</v>
      </c>
      <c r="K1109" s="118">
        <v>23.15</v>
      </c>
      <c r="L1109" s="123">
        <f t="shared" si="18"/>
        <v>23.15</v>
      </c>
      <c r="M1109" s="122"/>
    </row>
    <row r="1110" spans="1:13">
      <c r="A1110" s="118" t="s">
        <v>22</v>
      </c>
      <c r="B1110" s="118" t="s">
        <v>180</v>
      </c>
      <c r="C1110" s="118" t="s">
        <v>27</v>
      </c>
      <c r="D1110" s="118" t="s">
        <v>1660</v>
      </c>
      <c r="E1110" s="118" t="s">
        <v>35</v>
      </c>
      <c r="F1110" s="118" t="s">
        <v>45</v>
      </c>
      <c r="G1110" s="118" t="s">
        <v>46</v>
      </c>
      <c r="H1110" s="118">
        <v>17</v>
      </c>
      <c r="I1110" s="118">
        <v>18.7</v>
      </c>
      <c r="J1110" s="118">
        <v>0</v>
      </c>
      <c r="K1110" s="118">
        <v>18.7</v>
      </c>
      <c r="L1110" s="123">
        <f t="shared" si="18"/>
        <v>18.7</v>
      </c>
      <c r="M1110" s="122"/>
    </row>
    <row r="1111" spans="1:13">
      <c r="A1111" s="118" t="s">
        <v>22</v>
      </c>
      <c r="B1111" s="118" t="s">
        <v>180</v>
      </c>
      <c r="C1111" s="118" t="s">
        <v>27</v>
      </c>
      <c r="D1111" s="118" t="s">
        <v>1660</v>
      </c>
      <c r="E1111" s="118" t="s">
        <v>35</v>
      </c>
      <c r="F1111" s="118" t="s">
        <v>47</v>
      </c>
      <c r="G1111" s="118" t="s">
        <v>48</v>
      </c>
      <c r="H1111" s="118">
        <v>3</v>
      </c>
      <c r="I1111" s="118">
        <v>52.32</v>
      </c>
      <c r="J1111" s="118">
        <v>0</v>
      </c>
      <c r="K1111" s="118">
        <v>52.32</v>
      </c>
      <c r="L1111" s="123">
        <f t="shared" si="18"/>
        <v>52.32</v>
      </c>
      <c r="M1111" s="122"/>
    </row>
    <row r="1112" spans="1:13">
      <c r="A1112" s="118" t="s">
        <v>22</v>
      </c>
      <c r="B1112" s="118" t="s">
        <v>180</v>
      </c>
      <c r="C1112" s="118" t="s">
        <v>27</v>
      </c>
      <c r="D1112" s="118" t="s">
        <v>1660</v>
      </c>
      <c r="E1112" s="118" t="s">
        <v>35</v>
      </c>
      <c r="F1112" s="118" t="s">
        <v>544</v>
      </c>
      <c r="G1112" s="118" t="s">
        <v>545</v>
      </c>
      <c r="H1112" s="118">
        <v>2</v>
      </c>
      <c r="I1112" s="118">
        <v>69.66</v>
      </c>
      <c r="J1112" s="118">
        <v>0</v>
      </c>
      <c r="K1112" s="118">
        <v>69.66</v>
      </c>
      <c r="L1112" s="123">
        <f t="shared" si="18"/>
        <v>69.66</v>
      </c>
      <c r="M1112" s="122"/>
    </row>
    <row r="1113" spans="1:13">
      <c r="A1113" s="118" t="s">
        <v>22</v>
      </c>
      <c r="B1113" s="118" t="s">
        <v>180</v>
      </c>
      <c r="C1113" s="118" t="s">
        <v>27</v>
      </c>
      <c r="D1113" s="118" t="s">
        <v>1660</v>
      </c>
      <c r="E1113" s="118" t="s">
        <v>35</v>
      </c>
      <c r="F1113" s="118" t="s">
        <v>51</v>
      </c>
      <c r="G1113" s="118" t="s">
        <v>52</v>
      </c>
      <c r="H1113" s="118">
        <v>5</v>
      </c>
      <c r="I1113" s="118">
        <v>103.7</v>
      </c>
      <c r="J1113" s="118">
        <v>0</v>
      </c>
      <c r="K1113" s="118">
        <v>103.7</v>
      </c>
      <c r="L1113" s="123">
        <f t="shared" si="18"/>
        <v>103.7</v>
      </c>
      <c r="M1113" s="122"/>
    </row>
    <row r="1114" spans="1:13">
      <c r="A1114" s="118" t="s">
        <v>22</v>
      </c>
      <c r="B1114" s="118" t="s">
        <v>180</v>
      </c>
      <c r="C1114" s="118" t="s">
        <v>27</v>
      </c>
      <c r="D1114" s="118" t="s">
        <v>1660</v>
      </c>
      <c r="E1114" s="118" t="s">
        <v>35</v>
      </c>
      <c r="F1114" s="118" t="s">
        <v>1625</v>
      </c>
      <c r="G1114" s="118" t="s">
        <v>1626</v>
      </c>
      <c r="H1114" s="118">
        <v>1</v>
      </c>
      <c r="I1114" s="118">
        <v>6.16</v>
      </c>
      <c r="J1114" s="118">
        <v>0</v>
      </c>
      <c r="K1114" s="118">
        <v>6.16</v>
      </c>
      <c r="L1114" s="123">
        <f t="shared" si="18"/>
        <v>6.16</v>
      </c>
      <c r="M1114" s="122"/>
    </row>
    <row r="1115" spans="1:13">
      <c r="A1115" s="118" t="s">
        <v>22</v>
      </c>
      <c r="B1115" s="118" t="s">
        <v>180</v>
      </c>
      <c r="C1115" s="118" t="s">
        <v>27</v>
      </c>
      <c r="D1115" s="118" t="s">
        <v>1660</v>
      </c>
      <c r="E1115" s="118" t="s">
        <v>35</v>
      </c>
      <c r="F1115" s="118" t="s">
        <v>86</v>
      </c>
      <c r="G1115" s="118" t="s">
        <v>87</v>
      </c>
      <c r="H1115" s="118">
        <v>6</v>
      </c>
      <c r="I1115" s="118">
        <v>61.38</v>
      </c>
      <c r="J1115" s="118">
        <v>8</v>
      </c>
      <c r="K1115" s="118">
        <v>69.38</v>
      </c>
      <c r="L1115" s="123">
        <f t="shared" si="18"/>
        <v>69.38</v>
      </c>
      <c r="M1115" s="122"/>
    </row>
    <row r="1116" spans="1:13">
      <c r="A1116" s="118" t="s">
        <v>22</v>
      </c>
      <c r="B1116" s="118" t="s">
        <v>180</v>
      </c>
      <c r="C1116" s="118" t="s">
        <v>27</v>
      </c>
      <c r="D1116" s="118" t="s">
        <v>1660</v>
      </c>
      <c r="E1116" s="118" t="s">
        <v>35</v>
      </c>
      <c r="F1116" s="118" t="s">
        <v>1205</v>
      </c>
      <c r="G1116" s="118" t="s">
        <v>1206</v>
      </c>
      <c r="H1116" s="118">
        <v>1</v>
      </c>
      <c r="I1116" s="118">
        <v>8.65</v>
      </c>
      <c r="J1116" s="118">
        <v>4</v>
      </c>
      <c r="K1116" s="118">
        <v>12.65</v>
      </c>
      <c r="L1116" s="123">
        <f t="shared" si="18"/>
        <v>12.65</v>
      </c>
      <c r="M1116" s="122"/>
    </row>
    <row r="1117" spans="1:13">
      <c r="A1117" s="118" t="s">
        <v>22</v>
      </c>
      <c r="B1117" s="118" t="s">
        <v>180</v>
      </c>
      <c r="C1117" s="118" t="s">
        <v>27</v>
      </c>
      <c r="D1117" s="118" t="s">
        <v>1660</v>
      </c>
      <c r="E1117" s="118" t="s">
        <v>35</v>
      </c>
      <c r="F1117" s="118" t="s">
        <v>589</v>
      </c>
      <c r="G1117" s="118" t="s">
        <v>590</v>
      </c>
      <c r="H1117" s="118">
        <v>6</v>
      </c>
      <c r="I1117" s="118">
        <v>75.06</v>
      </c>
      <c r="J1117" s="118">
        <v>0</v>
      </c>
      <c r="K1117" s="118">
        <v>75.06</v>
      </c>
      <c r="L1117" s="123">
        <f t="shared" si="18"/>
        <v>75.06</v>
      </c>
      <c r="M1117" s="122"/>
    </row>
    <row r="1118" spans="1:13">
      <c r="A1118" s="118" t="s">
        <v>22</v>
      </c>
      <c r="B1118" s="118" t="s">
        <v>180</v>
      </c>
      <c r="C1118" s="118" t="s">
        <v>27</v>
      </c>
      <c r="D1118" s="118" t="s">
        <v>1660</v>
      </c>
      <c r="E1118" s="118" t="s">
        <v>35</v>
      </c>
      <c r="F1118" s="118" t="s">
        <v>119</v>
      </c>
      <c r="G1118" s="118" t="s">
        <v>120</v>
      </c>
      <c r="H1118" s="118">
        <v>5</v>
      </c>
      <c r="I1118" s="118">
        <v>62.55</v>
      </c>
      <c r="J1118" s="118">
        <v>4</v>
      </c>
      <c r="K1118" s="118">
        <v>66.55</v>
      </c>
      <c r="L1118" s="123">
        <f t="shared" si="18"/>
        <v>66.55</v>
      </c>
      <c r="M1118" s="122"/>
    </row>
    <row r="1119" spans="1:13">
      <c r="A1119" s="118" t="s">
        <v>22</v>
      </c>
      <c r="B1119" s="118" t="s">
        <v>180</v>
      </c>
      <c r="C1119" s="118" t="s">
        <v>27</v>
      </c>
      <c r="D1119" s="118" t="s">
        <v>1660</v>
      </c>
      <c r="E1119" s="118" t="s">
        <v>35</v>
      </c>
      <c r="F1119" s="118" t="s">
        <v>2041</v>
      </c>
      <c r="G1119" s="118" t="s">
        <v>2042</v>
      </c>
      <c r="H1119" s="118">
        <v>1</v>
      </c>
      <c r="I1119" s="118">
        <v>8.66</v>
      </c>
      <c r="J1119" s="118">
        <v>0</v>
      </c>
      <c r="K1119" s="118">
        <v>8.66</v>
      </c>
      <c r="L1119" s="123">
        <f t="shared" si="18"/>
        <v>8.66</v>
      </c>
      <c r="M1119" s="122"/>
    </row>
    <row r="1120" spans="1:13">
      <c r="A1120" s="118" t="s">
        <v>22</v>
      </c>
      <c r="B1120" s="118" t="s">
        <v>180</v>
      </c>
      <c r="C1120" s="118" t="s">
        <v>27</v>
      </c>
      <c r="D1120" s="118" t="s">
        <v>1660</v>
      </c>
      <c r="E1120" s="118" t="s">
        <v>35</v>
      </c>
      <c r="F1120" s="118" t="s">
        <v>88</v>
      </c>
      <c r="G1120" s="118" t="s">
        <v>783</v>
      </c>
      <c r="H1120" s="118">
        <v>20</v>
      </c>
      <c r="I1120" s="118">
        <v>104</v>
      </c>
      <c r="J1120" s="118">
        <v>0</v>
      </c>
      <c r="K1120" s="118">
        <v>104</v>
      </c>
      <c r="L1120" s="123">
        <f t="shared" si="18"/>
        <v>104</v>
      </c>
      <c r="M1120" s="122"/>
    </row>
    <row r="1121" spans="1:13">
      <c r="A1121" s="118" t="s">
        <v>22</v>
      </c>
      <c r="B1121" s="118" t="s">
        <v>180</v>
      </c>
      <c r="C1121" s="118" t="s">
        <v>27</v>
      </c>
      <c r="D1121" s="118" t="s">
        <v>1660</v>
      </c>
      <c r="E1121" s="118" t="s">
        <v>35</v>
      </c>
      <c r="F1121" s="118" t="s">
        <v>723</v>
      </c>
      <c r="G1121" s="118" t="s">
        <v>724</v>
      </c>
      <c r="H1121" s="118">
        <v>1</v>
      </c>
      <c r="I1121" s="118">
        <v>14.54</v>
      </c>
      <c r="J1121" s="118">
        <v>0</v>
      </c>
      <c r="K1121" s="118">
        <v>14.54</v>
      </c>
      <c r="L1121" s="123">
        <f t="shared" si="18"/>
        <v>14.54</v>
      </c>
      <c r="M1121" s="122"/>
    </row>
    <row r="1122" spans="1:13">
      <c r="A1122" s="118" t="s">
        <v>22</v>
      </c>
      <c r="B1122" s="118" t="s">
        <v>180</v>
      </c>
      <c r="C1122" s="118" t="s">
        <v>27</v>
      </c>
      <c r="D1122" s="118" t="s">
        <v>1660</v>
      </c>
      <c r="E1122" s="118" t="s">
        <v>35</v>
      </c>
      <c r="F1122" s="118" t="s">
        <v>1427</v>
      </c>
      <c r="G1122" s="118" t="s">
        <v>1428</v>
      </c>
      <c r="H1122" s="118">
        <v>196</v>
      </c>
      <c r="I1122" s="118">
        <v>1534.68</v>
      </c>
      <c r="J1122" s="118">
        <v>0</v>
      </c>
      <c r="K1122" s="118">
        <v>1534.68</v>
      </c>
      <c r="L1122" s="123">
        <f t="shared" si="18"/>
        <v>1534.68</v>
      </c>
      <c r="M1122" s="122"/>
    </row>
    <row r="1123" spans="1:13">
      <c r="A1123" s="118" t="s">
        <v>22</v>
      </c>
      <c r="B1123" s="118" t="s">
        <v>180</v>
      </c>
      <c r="C1123" s="118" t="s">
        <v>27</v>
      </c>
      <c r="D1123" s="118" t="s">
        <v>1660</v>
      </c>
      <c r="E1123" s="118" t="s">
        <v>35</v>
      </c>
      <c r="F1123" s="118" t="s">
        <v>1429</v>
      </c>
      <c r="G1123" s="118" t="s">
        <v>1430</v>
      </c>
      <c r="H1123" s="118">
        <v>59</v>
      </c>
      <c r="I1123" s="118">
        <v>461.97</v>
      </c>
      <c r="J1123" s="118">
        <v>0</v>
      </c>
      <c r="K1123" s="118">
        <v>461.97</v>
      </c>
      <c r="L1123" s="123">
        <f t="shared" si="18"/>
        <v>461.97</v>
      </c>
      <c r="M1123" s="122"/>
    </row>
    <row r="1124" spans="1:13">
      <c r="A1124" s="118" t="s">
        <v>22</v>
      </c>
      <c r="B1124" s="118" t="s">
        <v>180</v>
      </c>
      <c r="C1124" s="118" t="s">
        <v>27</v>
      </c>
      <c r="D1124" s="118" t="s">
        <v>1660</v>
      </c>
      <c r="E1124" s="118" t="s">
        <v>35</v>
      </c>
      <c r="F1124" s="118" t="s">
        <v>597</v>
      </c>
      <c r="G1124" s="118" t="s">
        <v>598</v>
      </c>
      <c r="H1124" s="118">
        <v>1</v>
      </c>
      <c r="I1124" s="118">
        <v>13.22</v>
      </c>
      <c r="J1124" s="118">
        <v>0</v>
      </c>
      <c r="K1124" s="118">
        <v>13.22</v>
      </c>
      <c r="L1124" s="123">
        <f t="shared" si="18"/>
        <v>13.22</v>
      </c>
      <c r="M1124" s="122"/>
    </row>
    <row r="1125" spans="1:13">
      <c r="A1125" s="118" t="s">
        <v>22</v>
      </c>
      <c r="B1125" s="118" t="s">
        <v>180</v>
      </c>
      <c r="C1125" s="118" t="s">
        <v>27</v>
      </c>
      <c r="D1125" s="118" t="s">
        <v>1660</v>
      </c>
      <c r="E1125" s="118" t="s">
        <v>35</v>
      </c>
      <c r="F1125" s="118" t="s">
        <v>599</v>
      </c>
      <c r="G1125" s="118" t="s">
        <v>600</v>
      </c>
      <c r="H1125" s="118">
        <v>1</v>
      </c>
      <c r="I1125" s="118">
        <v>15.5</v>
      </c>
      <c r="J1125" s="118">
        <v>0</v>
      </c>
      <c r="K1125" s="118">
        <v>15.5</v>
      </c>
      <c r="L1125" s="123">
        <f t="shared" si="18"/>
        <v>15.5</v>
      </c>
      <c r="M1125" s="122"/>
    </row>
    <row r="1126" spans="1:13">
      <c r="A1126" s="118" t="s">
        <v>22</v>
      </c>
      <c r="B1126" s="118" t="s">
        <v>180</v>
      </c>
      <c r="C1126" s="118" t="s">
        <v>27</v>
      </c>
      <c r="D1126" s="118" t="s">
        <v>1660</v>
      </c>
      <c r="E1126" s="118" t="s">
        <v>33</v>
      </c>
      <c r="F1126" s="118" t="s">
        <v>34</v>
      </c>
      <c r="G1126" s="118"/>
      <c r="H1126" s="118">
        <v>1</v>
      </c>
      <c r="I1126" s="118">
        <v>0</v>
      </c>
      <c r="J1126" s="118">
        <v>4</v>
      </c>
      <c r="K1126" s="118">
        <v>4</v>
      </c>
      <c r="L1126" s="123">
        <f t="shared" si="18"/>
        <v>4</v>
      </c>
      <c r="M1126" s="122"/>
    </row>
    <row r="1127" spans="1:13">
      <c r="A1127" s="118" t="s">
        <v>22</v>
      </c>
      <c r="B1127" s="118" t="s">
        <v>1340</v>
      </c>
      <c r="C1127" s="118" t="s">
        <v>1341</v>
      </c>
      <c r="D1127" s="118" t="s">
        <v>1660</v>
      </c>
      <c r="E1127" s="118" t="s">
        <v>35</v>
      </c>
      <c r="F1127" s="118" t="s">
        <v>89</v>
      </c>
      <c r="G1127" s="118" t="s">
        <v>740</v>
      </c>
      <c r="H1127" s="118">
        <v>2</v>
      </c>
      <c r="I1127" s="118">
        <v>58.76</v>
      </c>
      <c r="J1127" s="118">
        <v>8</v>
      </c>
      <c r="K1127" s="118">
        <v>66.760000000000005</v>
      </c>
      <c r="L1127" s="123">
        <f t="shared" si="18"/>
        <v>66.760000000000005</v>
      </c>
      <c r="M1127" s="122"/>
    </row>
    <row r="1128" spans="1:13">
      <c r="A1128" s="118" t="s">
        <v>22</v>
      </c>
      <c r="B1128" s="118" t="s">
        <v>1340</v>
      </c>
      <c r="C1128" s="118" t="s">
        <v>1341</v>
      </c>
      <c r="D1128" s="118" t="s">
        <v>1660</v>
      </c>
      <c r="E1128" s="118" t="s">
        <v>35</v>
      </c>
      <c r="F1128" s="118" t="s">
        <v>591</v>
      </c>
      <c r="G1128" s="118" t="s">
        <v>592</v>
      </c>
      <c r="H1128" s="118">
        <v>2</v>
      </c>
      <c r="I1128" s="118">
        <v>29.98</v>
      </c>
      <c r="J1128" s="118">
        <v>0</v>
      </c>
      <c r="K1128" s="118">
        <v>29.98</v>
      </c>
      <c r="L1128" s="123">
        <f t="shared" si="18"/>
        <v>29.98</v>
      </c>
      <c r="M1128" s="122"/>
    </row>
    <row r="1129" spans="1:13">
      <c r="A1129" s="118" t="s">
        <v>22</v>
      </c>
      <c r="B1129" s="118" t="s">
        <v>1340</v>
      </c>
      <c r="C1129" s="118" t="s">
        <v>1341</v>
      </c>
      <c r="D1129" s="118" t="s">
        <v>1660</v>
      </c>
      <c r="E1129" s="118" t="s">
        <v>35</v>
      </c>
      <c r="F1129" s="118" t="s">
        <v>627</v>
      </c>
      <c r="G1129" s="118" t="s">
        <v>628</v>
      </c>
      <c r="H1129" s="118">
        <v>2</v>
      </c>
      <c r="I1129" s="118">
        <v>75.64</v>
      </c>
      <c r="J1129" s="118">
        <v>8</v>
      </c>
      <c r="K1129" s="118">
        <v>83.64</v>
      </c>
      <c r="L1129" s="123">
        <f t="shared" si="18"/>
        <v>83.64</v>
      </c>
      <c r="M1129" s="122"/>
    </row>
    <row r="1130" spans="1:13">
      <c r="A1130" s="118" t="s">
        <v>22</v>
      </c>
      <c r="B1130" s="118" t="s">
        <v>985</v>
      </c>
      <c r="C1130" s="118" t="s">
        <v>986</v>
      </c>
      <c r="D1130" s="118" t="s">
        <v>1660</v>
      </c>
      <c r="E1130" s="118" t="s">
        <v>33</v>
      </c>
      <c r="F1130" s="118" t="s">
        <v>34</v>
      </c>
      <c r="G1130" s="118"/>
      <c r="H1130" s="118">
        <v>4</v>
      </c>
      <c r="I1130" s="118">
        <v>66.56</v>
      </c>
      <c r="J1130" s="118">
        <v>16</v>
      </c>
      <c r="K1130" s="118">
        <v>82.56</v>
      </c>
      <c r="L1130" s="123">
        <f t="shared" si="18"/>
        <v>82.56</v>
      </c>
      <c r="M1130" s="122"/>
    </row>
    <row r="1131" spans="1:13">
      <c r="A1131" s="118" t="s">
        <v>22</v>
      </c>
      <c r="B1131" s="118" t="s">
        <v>985</v>
      </c>
      <c r="C1131" s="118" t="s">
        <v>986</v>
      </c>
      <c r="D1131" s="118" t="s">
        <v>1660</v>
      </c>
      <c r="E1131" s="118" t="s">
        <v>35</v>
      </c>
      <c r="F1131" s="118" t="s">
        <v>580</v>
      </c>
      <c r="G1131" s="118" t="s">
        <v>581</v>
      </c>
      <c r="H1131" s="118">
        <v>2</v>
      </c>
      <c r="I1131" s="118">
        <v>3.34</v>
      </c>
      <c r="J1131" s="118">
        <v>0</v>
      </c>
      <c r="K1131" s="118">
        <v>3.34</v>
      </c>
      <c r="L1131" s="123">
        <f t="shared" si="18"/>
        <v>3.34</v>
      </c>
      <c r="M1131" s="122"/>
    </row>
    <row r="1132" spans="1:13">
      <c r="A1132" s="118" t="s">
        <v>22</v>
      </c>
      <c r="B1132" s="118" t="s">
        <v>1913</v>
      </c>
      <c r="C1132" s="118" t="s">
        <v>1914</v>
      </c>
      <c r="D1132" s="118" t="s">
        <v>1660</v>
      </c>
      <c r="E1132" s="118" t="s">
        <v>33</v>
      </c>
      <c r="F1132" s="118" t="s">
        <v>34</v>
      </c>
      <c r="G1132" s="118"/>
      <c r="H1132" s="118">
        <v>1</v>
      </c>
      <c r="I1132" s="118">
        <v>14.74</v>
      </c>
      <c r="J1132" s="118">
        <v>0</v>
      </c>
      <c r="K1132" s="118">
        <v>14.74</v>
      </c>
      <c r="L1132" s="123">
        <f t="shared" si="18"/>
        <v>14.74</v>
      </c>
      <c r="M1132" s="122"/>
    </row>
    <row r="1133" spans="1:13">
      <c r="A1133" s="118" t="s">
        <v>22</v>
      </c>
      <c r="B1133" s="118" t="s">
        <v>1913</v>
      </c>
      <c r="C1133" s="118" t="s">
        <v>1914</v>
      </c>
      <c r="D1133" s="118" t="s">
        <v>1660</v>
      </c>
      <c r="E1133" s="118" t="s">
        <v>35</v>
      </c>
      <c r="F1133" s="118" t="s">
        <v>72</v>
      </c>
      <c r="G1133" s="118" t="s">
        <v>73</v>
      </c>
      <c r="H1133" s="118">
        <v>1</v>
      </c>
      <c r="I1133" s="118">
        <v>2.4</v>
      </c>
      <c r="J1133" s="118">
        <v>0</v>
      </c>
      <c r="K1133" s="118">
        <v>2.4</v>
      </c>
      <c r="L1133" s="123">
        <f t="shared" si="18"/>
        <v>2.4</v>
      </c>
      <c r="M1133" s="122"/>
    </row>
    <row r="1134" spans="1:13">
      <c r="A1134" s="118" t="s">
        <v>22</v>
      </c>
      <c r="B1134" s="118" t="s">
        <v>1913</v>
      </c>
      <c r="C1134" s="118" t="s">
        <v>1914</v>
      </c>
      <c r="D1134" s="118" t="s">
        <v>1660</v>
      </c>
      <c r="E1134" s="118" t="s">
        <v>35</v>
      </c>
      <c r="F1134" s="118" t="s">
        <v>537</v>
      </c>
      <c r="G1134" s="118" t="s">
        <v>538</v>
      </c>
      <c r="H1134" s="118">
        <v>1</v>
      </c>
      <c r="I1134" s="118">
        <v>4.21</v>
      </c>
      <c r="J1134" s="118">
        <v>0</v>
      </c>
      <c r="K1134" s="118">
        <v>4.21</v>
      </c>
      <c r="L1134" s="123">
        <f t="shared" si="18"/>
        <v>4.21</v>
      </c>
      <c r="M1134" s="122"/>
    </row>
    <row r="1135" spans="1:13">
      <c r="A1135" s="118" t="s">
        <v>22</v>
      </c>
      <c r="B1135" s="118" t="s">
        <v>1913</v>
      </c>
      <c r="C1135" s="118" t="s">
        <v>1914</v>
      </c>
      <c r="D1135" s="118" t="s">
        <v>1660</v>
      </c>
      <c r="E1135" s="118" t="s">
        <v>35</v>
      </c>
      <c r="F1135" s="118" t="s">
        <v>65</v>
      </c>
      <c r="G1135" s="118" t="s">
        <v>66</v>
      </c>
      <c r="H1135" s="118">
        <v>1</v>
      </c>
      <c r="I1135" s="118">
        <v>15.5</v>
      </c>
      <c r="J1135" s="118">
        <v>0</v>
      </c>
      <c r="K1135" s="118">
        <v>15.5</v>
      </c>
      <c r="L1135" s="123">
        <f t="shared" si="18"/>
        <v>15.5</v>
      </c>
      <c r="M1135" s="122"/>
    </row>
    <row r="1136" spans="1:13">
      <c r="A1136" s="118" t="s">
        <v>22</v>
      </c>
      <c r="B1136" s="118" t="s">
        <v>380</v>
      </c>
      <c r="C1136" s="118" t="s">
        <v>381</v>
      </c>
      <c r="D1136" s="118" t="s">
        <v>1476</v>
      </c>
      <c r="E1136" s="118" t="s">
        <v>33</v>
      </c>
      <c r="F1136" s="118" t="s">
        <v>34</v>
      </c>
      <c r="G1136" s="118"/>
      <c r="H1136" s="118">
        <v>2</v>
      </c>
      <c r="I1136" s="118">
        <v>34.979999999999997</v>
      </c>
      <c r="J1136" s="118">
        <v>4</v>
      </c>
      <c r="K1136" s="118">
        <v>38.979999999999997</v>
      </c>
      <c r="L1136" s="123">
        <f t="shared" si="18"/>
        <v>38.979999999999997</v>
      </c>
      <c r="M1136" s="122"/>
    </row>
    <row r="1137" spans="1:13">
      <c r="A1137" s="118" t="s">
        <v>22</v>
      </c>
      <c r="B1137" s="118" t="s">
        <v>380</v>
      </c>
      <c r="C1137" s="118" t="s">
        <v>381</v>
      </c>
      <c r="D1137" s="118" t="s">
        <v>1476</v>
      </c>
      <c r="E1137" s="118" t="s">
        <v>35</v>
      </c>
      <c r="F1137" s="118" t="s">
        <v>579</v>
      </c>
      <c r="G1137" s="118" t="s">
        <v>788</v>
      </c>
      <c r="H1137" s="118">
        <v>3</v>
      </c>
      <c r="I1137" s="118">
        <v>63.54</v>
      </c>
      <c r="J1137" s="118">
        <v>0</v>
      </c>
      <c r="K1137" s="118">
        <v>63.54</v>
      </c>
      <c r="L1137" s="123">
        <f t="shared" si="18"/>
        <v>63.54</v>
      </c>
      <c r="M1137" s="122"/>
    </row>
    <row r="1138" spans="1:13">
      <c r="A1138" s="118" t="s">
        <v>22</v>
      </c>
      <c r="B1138" s="118" t="s">
        <v>1915</v>
      </c>
      <c r="C1138" s="118" t="s">
        <v>1916</v>
      </c>
      <c r="D1138" s="118" t="s">
        <v>1660</v>
      </c>
      <c r="E1138" s="118" t="s">
        <v>33</v>
      </c>
      <c r="F1138" s="118" t="s">
        <v>34</v>
      </c>
      <c r="G1138" s="118"/>
      <c r="H1138" s="118">
        <v>1</v>
      </c>
      <c r="I1138" s="118">
        <v>14.74</v>
      </c>
      <c r="J1138" s="118">
        <v>0</v>
      </c>
      <c r="K1138" s="118">
        <v>14.74</v>
      </c>
      <c r="L1138" s="123">
        <f t="shared" si="18"/>
        <v>14.74</v>
      </c>
      <c r="M1138" s="122"/>
    </row>
    <row r="1139" spans="1:13">
      <c r="A1139" s="118" t="s">
        <v>22</v>
      </c>
      <c r="B1139" s="118" t="s">
        <v>1915</v>
      </c>
      <c r="C1139" s="118" t="s">
        <v>1916</v>
      </c>
      <c r="D1139" s="118" t="s">
        <v>1660</v>
      </c>
      <c r="E1139" s="118" t="s">
        <v>35</v>
      </c>
      <c r="F1139" s="118" t="s">
        <v>100</v>
      </c>
      <c r="G1139" s="118" t="s">
        <v>101</v>
      </c>
      <c r="H1139" s="118">
        <v>1</v>
      </c>
      <c r="I1139" s="118">
        <v>2.1800000000000002</v>
      </c>
      <c r="J1139" s="118">
        <v>0</v>
      </c>
      <c r="K1139" s="118">
        <v>2.1800000000000002</v>
      </c>
      <c r="L1139" s="123">
        <f t="shared" si="18"/>
        <v>2.1800000000000002</v>
      </c>
      <c r="M1139" s="122"/>
    </row>
    <row r="1140" spans="1:13">
      <c r="A1140" s="118" t="s">
        <v>22</v>
      </c>
      <c r="B1140" s="118" t="s">
        <v>1915</v>
      </c>
      <c r="C1140" s="118" t="s">
        <v>1916</v>
      </c>
      <c r="D1140" s="118" t="s">
        <v>1660</v>
      </c>
      <c r="E1140" s="118" t="s">
        <v>35</v>
      </c>
      <c r="F1140" s="118" t="s">
        <v>36</v>
      </c>
      <c r="G1140" s="118" t="s">
        <v>653</v>
      </c>
      <c r="H1140" s="118">
        <v>1</v>
      </c>
      <c r="I1140" s="118">
        <v>2.6</v>
      </c>
      <c r="J1140" s="118">
        <v>0</v>
      </c>
      <c r="K1140" s="118">
        <v>2.6</v>
      </c>
      <c r="L1140" s="123">
        <f t="shared" si="18"/>
        <v>2.6</v>
      </c>
      <c r="M1140" s="122"/>
    </row>
    <row r="1141" spans="1:13">
      <c r="A1141" s="118" t="s">
        <v>22</v>
      </c>
      <c r="B1141" s="118" t="s">
        <v>1915</v>
      </c>
      <c r="C1141" s="118" t="s">
        <v>1916</v>
      </c>
      <c r="D1141" s="118" t="s">
        <v>1660</v>
      </c>
      <c r="E1141" s="118" t="s">
        <v>35</v>
      </c>
      <c r="F1141" s="118" t="s">
        <v>94</v>
      </c>
      <c r="G1141" s="118" t="s">
        <v>654</v>
      </c>
      <c r="H1141" s="118">
        <v>1</v>
      </c>
      <c r="I1141" s="118">
        <v>2.6</v>
      </c>
      <c r="J1141" s="118">
        <v>0</v>
      </c>
      <c r="K1141" s="118">
        <v>2.6</v>
      </c>
      <c r="L1141" s="123">
        <f t="shared" si="18"/>
        <v>2.6</v>
      </c>
      <c r="M1141" s="122"/>
    </row>
    <row r="1142" spans="1:13">
      <c r="A1142" s="118" t="s">
        <v>22</v>
      </c>
      <c r="B1142" s="118" t="s">
        <v>1915</v>
      </c>
      <c r="C1142" s="118" t="s">
        <v>1916</v>
      </c>
      <c r="D1142" s="118" t="s">
        <v>1660</v>
      </c>
      <c r="E1142" s="118" t="s">
        <v>35</v>
      </c>
      <c r="F1142" s="118" t="s">
        <v>95</v>
      </c>
      <c r="G1142" s="118" t="s">
        <v>656</v>
      </c>
      <c r="H1142" s="118">
        <v>1</v>
      </c>
      <c r="I1142" s="118">
        <v>3.79</v>
      </c>
      <c r="J1142" s="118">
        <v>0</v>
      </c>
      <c r="K1142" s="118">
        <v>3.79</v>
      </c>
      <c r="L1142" s="123">
        <f t="shared" si="18"/>
        <v>3.79</v>
      </c>
      <c r="M1142" s="122"/>
    </row>
    <row r="1143" spans="1:13">
      <c r="A1143" s="118" t="s">
        <v>22</v>
      </c>
      <c r="B1143" s="118" t="s">
        <v>1915</v>
      </c>
      <c r="C1143" s="118" t="s">
        <v>1916</v>
      </c>
      <c r="D1143" s="118" t="s">
        <v>1660</v>
      </c>
      <c r="E1143" s="118" t="s">
        <v>35</v>
      </c>
      <c r="F1143" s="118" t="s">
        <v>38</v>
      </c>
      <c r="G1143" s="118" t="s">
        <v>39</v>
      </c>
      <c r="H1143" s="118">
        <v>1</v>
      </c>
      <c r="I1143" s="118">
        <v>3.27</v>
      </c>
      <c r="J1143" s="118">
        <v>0</v>
      </c>
      <c r="K1143" s="118">
        <v>3.27</v>
      </c>
      <c r="L1143" s="123">
        <f t="shared" si="18"/>
        <v>3.27</v>
      </c>
      <c r="M1143" s="122"/>
    </row>
    <row r="1144" spans="1:13">
      <c r="A1144" s="118" t="s">
        <v>22</v>
      </c>
      <c r="B1144" s="118" t="s">
        <v>1915</v>
      </c>
      <c r="C1144" s="118" t="s">
        <v>1916</v>
      </c>
      <c r="D1144" s="118" t="s">
        <v>1660</v>
      </c>
      <c r="E1144" s="118" t="s">
        <v>35</v>
      </c>
      <c r="F1144" s="118" t="s">
        <v>535</v>
      </c>
      <c r="G1144" s="118" t="s">
        <v>536</v>
      </c>
      <c r="H1144" s="118">
        <v>1</v>
      </c>
      <c r="I1144" s="118">
        <v>3.46</v>
      </c>
      <c r="J1144" s="118">
        <v>0</v>
      </c>
      <c r="K1144" s="118">
        <v>3.46</v>
      </c>
      <c r="L1144" s="123">
        <f t="shared" si="18"/>
        <v>3.46</v>
      </c>
      <c r="M1144" s="122"/>
    </row>
    <row r="1145" spans="1:13">
      <c r="A1145" s="118" t="s">
        <v>22</v>
      </c>
      <c r="B1145" s="118" t="s">
        <v>1915</v>
      </c>
      <c r="C1145" s="118" t="s">
        <v>1916</v>
      </c>
      <c r="D1145" s="118" t="s">
        <v>1660</v>
      </c>
      <c r="E1145" s="118" t="s">
        <v>35</v>
      </c>
      <c r="F1145" s="118" t="s">
        <v>42</v>
      </c>
      <c r="G1145" s="118" t="s">
        <v>43</v>
      </c>
      <c r="H1145" s="118">
        <v>1</v>
      </c>
      <c r="I1145" s="118">
        <v>2.39</v>
      </c>
      <c r="J1145" s="118">
        <v>0</v>
      </c>
      <c r="K1145" s="118">
        <v>2.39</v>
      </c>
      <c r="L1145" s="123">
        <f t="shared" si="18"/>
        <v>2.39</v>
      </c>
      <c r="M1145" s="122"/>
    </row>
    <row r="1146" spans="1:13">
      <c r="A1146" s="118" t="s">
        <v>22</v>
      </c>
      <c r="B1146" s="118" t="s">
        <v>181</v>
      </c>
      <c r="C1146" s="118" t="s">
        <v>182</v>
      </c>
      <c r="D1146" s="118" t="s">
        <v>1660</v>
      </c>
      <c r="E1146" s="118" t="s">
        <v>33</v>
      </c>
      <c r="F1146" s="118" t="s">
        <v>34</v>
      </c>
      <c r="G1146" s="118"/>
      <c r="H1146" s="118">
        <v>1</v>
      </c>
      <c r="I1146" s="118">
        <v>14.74</v>
      </c>
      <c r="J1146" s="118">
        <v>0</v>
      </c>
      <c r="K1146" s="118">
        <v>14.74</v>
      </c>
      <c r="L1146" s="123">
        <f t="shared" si="18"/>
        <v>14.74</v>
      </c>
      <c r="M1146" s="122"/>
    </row>
    <row r="1147" spans="1:13">
      <c r="A1147" s="118" t="s">
        <v>22</v>
      </c>
      <c r="B1147" s="118" t="s">
        <v>761</v>
      </c>
      <c r="C1147" s="118" t="s">
        <v>762</v>
      </c>
      <c r="D1147" s="118" t="s">
        <v>1660</v>
      </c>
      <c r="E1147" s="118" t="s">
        <v>33</v>
      </c>
      <c r="F1147" s="118" t="s">
        <v>34</v>
      </c>
      <c r="G1147" s="118"/>
      <c r="H1147" s="118">
        <v>3</v>
      </c>
      <c r="I1147" s="118">
        <v>44.22</v>
      </c>
      <c r="J1147" s="118">
        <v>0</v>
      </c>
      <c r="K1147" s="118">
        <v>44.22</v>
      </c>
      <c r="L1147" s="123">
        <f t="shared" si="18"/>
        <v>44.22</v>
      </c>
      <c r="M1147" s="122"/>
    </row>
    <row r="1148" spans="1:13">
      <c r="A1148" s="118" t="s">
        <v>22</v>
      </c>
      <c r="B1148" s="118" t="s">
        <v>761</v>
      </c>
      <c r="C1148" s="118" t="s">
        <v>762</v>
      </c>
      <c r="D1148" s="118" t="s">
        <v>1660</v>
      </c>
      <c r="E1148" s="118" t="s">
        <v>35</v>
      </c>
      <c r="F1148" s="118" t="s">
        <v>89</v>
      </c>
      <c r="G1148" s="118" t="s">
        <v>740</v>
      </c>
      <c r="H1148" s="118">
        <v>2</v>
      </c>
      <c r="I1148" s="118">
        <v>58.76</v>
      </c>
      <c r="J1148" s="118">
        <v>8</v>
      </c>
      <c r="K1148" s="118">
        <v>66.760000000000005</v>
      </c>
      <c r="L1148" s="123">
        <f t="shared" si="18"/>
        <v>66.760000000000005</v>
      </c>
      <c r="M1148" s="122"/>
    </row>
    <row r="1149" spans="1:13">
      <c r="A1149" s="118" t="s">
        <v>22</v>
      </c>
      <c r="B1149" s="118" t="s">
        <v>761</v>
      </c>
      <c r="C1149" s="118" t="s">
        <v>762</v>
      </c>
      <c r="D1149" s="118" t="s">
        <v>1660</v>
      </c>
      <c r="E1149" s="118" t="s">
        <v>35</v>
      </c>
      <c r="F1149" s="118" t="s">
        <v>72</v>
      </c>
      <c r="G1149" s="118" t="s">
        <v>73</v>
      </c>
      <c r="H1149" s="118">
        <v>1</v>
      </c>
      <c r="I1149" s="118">
        <v>2.4</v>
      </c>
      <c r="J1149" s="118">
        <v>0</v>
      </c>
      <c r="K1149" s="118">
        <v>2.4</v>
      </c>
      <c r="L1149" s="123">
        <f t="shared" si="18"/>
        <v>2.4</v>
      </c>
      <c r="M1149" s="122"/>
    </row>
    <row r="1150" spans="1:13">
      <c r="A1150" s="118" t="s">
        <v>22</v>
      </c>
      <c r="B1150" s="118" t="s">
        <v>761</v>
      </c>
      <c r="C1150" s="118" t="s">
        <v>762</v>
      </c>
      <c r="D1150" s="118" t="s">
        <v>1660</v>
      </c>
      <c r="E1150" s="118" t="s">
        <v>35</v>
      </c>
      <c r="F1150" s="118" t="s">
        <v>74</v>
      </c>
      <c r="G1150" s="118" t="s">
        <v>1155</v>
      </c>
      <c r="H1150" s="118">
        <v>1</v>
      </c>
      <c r="I1150" s="118">
        <v>3.18</v>
      </c>
      <c r="J1150" s="118">
        <v>0</v>
      </c>
      <c r="K1150" s="118">
        <v>3.18</v>
      </c>
      <c r="L1150" s="123">
        <f t="shared" si="18"/>
        <v>3.18</v>
      </c>
      <c r="M1150" s="122"/>
    </row>
    <row r="1151" spans="1:13">
      <c r="A1151" s="118" t="s">
        <v>22</v>
      </c>
      <c r="B1151" s="118" t="s">
        <v>761</v>
      </c>
      <c r="C1151" s="118" t="s">
        <v>762</v>
      </c>
      <c r="D1151" s="118" t="s">
        <v>1660</v>
      </c>
      <c r="E1151" s="118" t="s">
        <v>35</v>
      </c>
      <c r="F1151" s="118" t="s">
        <v>65</v>
      </c>
      <c r="G1151" s="118" t="s">
        <v>66</v>
      </c>
      <c r="H1151" s="118">
        <v>1</v>
      </c>
      <c r="I1151" s="118">
        <v>15.5</v>
      </c>
      <c r="J1151" s="118">
        <v>0</v>
      </c>
      <c r="K1151" s="118">
        <v>15.5</v>
      </c>
      <c r="L1151" s="123">
        <f t="shared" si="18"/>
        <v>15.5</v>
      </c>
      <c r="M1151" s="122"/>
    </row>
    <row r="1152" spans="1:13">
      <c r="A1152" s="118" t="s">
        <v>22</v>
      </c>
      <c r="B1152" s="118" t="s">
        <v>1917</v>
      </c>
      <c r="C1152" s="118" t="s">
        <v>183</v>
      </c>
      <c r="D1152" s="118" t="s">
        <v>1660</v>
      </c>
      <c r="E1152" s="118" t="s">
        <v>33</v>
      </c>
      <c r="F1152" s="118" t="s">
        <v>34</v>
      </c>
      <c r="G1152" s="118"/>
      <c r="H1152" s="118">
        <v>1</v>
      </c>
      <c r="I1152" s="118">
        <v>17.489999999999998</v>
      </c>
      <c r="J1152" s="118">
        <v>0</v>
      </c>
      <c r="K1152" s="118">
        <v>17.489999999999998</v>
      </c>
      <c r="L1152" s="123">
        <f t="shared" si="18"/>
        <v>17.489999999999998</v>
      </c>
      <c r="M1152" s="122"/>
    </row>
    <row r="1153" spans="1:13">
      <c r="A1153" s="118" t="s">
        <v>22</v>
      </c>
      <c r="B1153" s="118" t="s">
        <v>1917</v>
      </c>
      <c r="C1153" s="118" t="s">
        <v>183</v>
      </c>
      <c r="D1153" s="118" t="s">
        <v>1660</v>
      </c>
      <c r="E1153" s="118" t="s">
        <v>35</v>
      </c>
      <c r="F1153" s="118" t="s">
        <v>104</v>
      </c>
      <c r="G1153" s="118" t="s">
        <v>1257</v>
      </c>
      <c r="H1153" s="118">
        <v>1</v>
      </c>
      <c r="I1153" s="118">
        <v>4.6100000000000003</v>
      </c>
      <c r="J1153" s="118">
        <v>0</v>
      </c>
      <c r="K1153" s="118">
        <v>4.6100000000000003</v>
      </c>
      <c r="L1153" s="123">
        <f t="shared" si="18"/>
        <v>4.6100000000000003</v>
      </c>
      <c r="M1153" s="122"/>
    </row>
    <row r="1154" spans="1:13">
      <c r="A1154" s="118" t="s">
        <v>22</v>
      </c>
      <c r="B1154" s="118" t="s">
        <v>1917</v>
      </c>
      <c r="C1154" s="118" t="s">
        <v>183</v>
      </c>
      <c r="D1154" s="118" t="s">
        <v>1660</v>
      </c>
      <c r="E1154" s="118" t="s">
        <v>35</v>
      </c>
      <c r="F1154" s="118" t="s">
        <v>105</v>
      </c>
      <c r="G1154" s="118" t="s">
        <v>1259</v>
      </c>
      <c r="H1154" s="118">
        <v>1</v>
      </c>
      <c r="I1154" s="118">
        <v>19.02</v>
      </c>
      <c r="J1154" s="118">
        <v>0</v>
      </c>
      <c r="K1154" s="118">
        <v>19.02</v>
      </c>
      <c r="L1154" s="123">
        <f t="shared" si="18"/>
        <v>19.02</v>
      </c>
      <c r="M1154" s="122"/>
    </row>
    <row r="1155" spans="1:13">
      <c r="A1155" s="118" t="s">
        <v>22</v>
      </c>
      <c r="B1155" s="118" t="s">
        <v>1917</v>
      </c>
      <c r="C1155" s="118" t="s">
        <v>183</v>
      </c>
      <c r="D1155" s="118" t="s">
        <v>1660</v>
      </c>
      <c r="E1155" s="118" t="s">
        <v>35</v>
      </c>
      <c r="F1155" s="118" t="s">
        <v>1346</v>
      </c>
      <c r="G1155" s="118" t="s">
        <v>1347</v>
      </c>
      <c r="H1155" s="118">
        <v>20</v>
      </c>
      <c r="I1155" s="118">
        <v>289.60000000000002</v>
      </c>
      <c r="J1155" s="118">
        <v>0</v>
      </c>
      <c r="K1155" s="118">
        <v>289.60000000000002</v>
      </c>
      <c r="L1155" s="123">
        <f t="shared" si="18"/>
        <v>289.60000000000002</v>
      </c>
      <c r="M1155" s="122"/>
    </row>
    <row r="1156" spans="1:13">
      <c r="A1156" s="118" t="s">
        <v>22</v>
      </c>
      <c r="B1156" s="118" t="s">
        <v>184</v>
      </c>
      <c r="C1156" s="118" t="s">
        <v>185</v>
      </c>
      <c r="D1156" s="118" t="s">
        <v>1660</v>
      </c>
      <c r="E1156" s="118" t="s">
        <v>33</v>
      </c>
      <c r="F1156" s="118" t="s">
        <v>34</v>
      </c>
      <c r="G1156" s="118"/>
      <c r="H1156" s="118">
        <v>1</v>
      </c>
      <c r="I1156" s="118">
        <v>0</v>
      </c>
      <c r="J1156" s="118">
        <v>4</v>
      </c>
      <c r="K1156" s="118">
        <v>4</v>
      </c>
      <c r="L1156" s="123">
        <f t="shared" si="18"/>
        <v>4</v>
      </c>
      <c r="M1156" s="122"/>
    </row>
    <row r="1157" spans="1:13">
      <c r="A1157" s="118" t="s">
        <v>22</v>
      </c>
      <c r="B1157" s="118" t="s">
        <v>184</v>
      </c>
      <c r="C1157" s="118" t="s">
        <v>185</v>
      </c>
      <c r="D1157" s="118" t="s">
        <v>1660</v>
      </c>
      <c r="E1157" s="118" t="s">
        <v>35</v>
      </c>
      <c r="F1157" s="118" t="s">
        <v>687</v>
      </c>
      <c r="G1157" s="118" t="s">
        <v>688</v>
      </c>
      <c r="H1157" s="118">
        <v>1</v>
      </c>
      <c r="I1157" s="118">
        <v>21.08</v>
      </c>
      <c r="J1157" s="118">
        <v>0</v>
      </c>
      <c r="K1157" s="118">
        <v>21.08</v>
      </c>
      <c r="L1157" s="123">
        <f t="shared" ref="L1157:L1220" si="19">K1157</f>
        <v>21.08</v>
      </c>
      <c r="M1157" s="122"/>
    </row>
    <row r="1158" spans="1:13">
      <c r="A1158" s="118" t="s">
        <v>22</v>
      </c>
      <c r="B1158" s="118" t="s">
        <v>184</v>
      </c>
      <c r="C1158" s="118" t="s">
        <v>185</v>
      </c>
      <c r="D1158" s="118" t="s">
        <v>1660</v>
      </c>
      <c r="E1158" s="118" t="s">
        <v>35</v>
      </c>
      <c r="F1158" s="118" t="s">
        <v>89</v>
      </c>
      <c r="G1158" s="118" t="s">
        <v>740</v>
      </c>
      <c r="H1158" s="118">
        <v>1</v>
      </c>
      <c r="I1158" s="118">
        <v>29.38</v>
      </c>
      <c r="J1158" s="118">
        <v>4</v>
      </c>
      <c r="K1158" s="118">
        <v>33.380000000000003</v>
      </c>
      <c r="L1158" s="123">
        <f t="shared" si="19"/>
        <v>33.380000000000003</v>
      </c>
      <c r="M1158" s="122"/>
    </row>
    <row r="1159" spans="1:13">
      <c r="A1159" s="118" t="s">
        <v>22</v>
      </c>
      <c r="B1159" s="118" t="s">
        <v>184</v>
      </c>
      <c r="C1159" s="118" t="s">
        <v>185</v>
      </c>
      <c r="D1159" s="118" t="s">
        <v>1660</v>
      </c>
      <c r="E1159" s="118" t="s">
        <v>35</v>
      </c>
      <c r="F1159" s="118" t="s">
        <v>591</v>
      </c>
      <c r="G1159" s="118" t="s">
        <v>592</v>
      </c>
      <c r="H1159" s="118">
        <v>1</v>
      </c>
      <c r="I1159" s="118">
        <v>14.99</v>
      </c>
      <c r="J1159" s="118">
        <v>0</v>
      </c>
      <c r="K1159" s="118">
        <v>14.99</v>
      </c>
      <c r="L1159" s="123">
        <f t="shared" si="19"/>
        <v>14.99</v>
      </c>
      <c r="M1159" s="122"/>
    </row>
    <row r="1160" spans="1:13">
      <c r="A1160" s="118" t="s">
        <v>22</v>
      </c>
      <c r="B1160" s="118" t="s">
        <v>184</v>
      </c>
      <c r="C1160" s="118" t="s">
        <v>185</v>
      </c>
      <c r="D1160" s="118" t="s">
        <v>1660</v>
      </c>
      <c r="E1160" s="118" t="s">
        <v>35</v>
      </c>
      <c r="F1160" s="118" t="s">
        <v>627</v>
      </c>
      <c r="G1160" s="118" t="s">
        <v>628</v>
      </c>
      <c r="H1160" s="118">
        <v>1</v>
      </c>
      <c r="I1160" s="118">
        <v>37.82</v>
      </c>
      <c r="J1160" s="118">
        <v>4</v>
      </c>
      <c r="K1160" s="118">
        <v>41.82</v>
      </c>
      <c r="L1160" s="123">
        <f t="shared" si="19"/>
        <v>41.82</v>
      </c>
      <c r="M1160" s="122"/>
    </row>
    <row r="1161" spans="1:13">
      <c r="A1161" s="118" t="s">
        <v>22</v>
      </c>
      <c r="B1161" s="118" t="s">
        <v>184</v>
      </c>
      <c r="C1161" s="118" t="s">
        <v>185</v>
      </c>
      <c r="D1161" s="118" t="s">
        <v>1660</v>
      </c>
      <c r="E1161" s="118" t="s">
        <v>35</v>
      </c>
      <c r="F1161" s="118" t="s">
        <v>75</v>
      </c>
      <c r="G1161" s="118" t="s">
        <v>76</v>
      </c>
      <c r="H1161" s="118">
        <v>1</v>
      </c>
      <c r="I1161" s="118">
        <v>13.72</v>
      </c>
      <c r="J1161" s="118">
        <v>0</v>
      </c>
      <c r="K1161" s="118">
        <v>13.72</v>
      </c>
      <c r="L1161" s="123">
        <f t="shared" si="19"/>
        <v>13.72</v>
      </c>
      <c r="M1161" s="122"/>
    </row>
    <row r="1162" spans="1:13">
      <c r="A1162" s="118" t="s">
        <v>22</v>
      </c>
      <c r="B1162" s="118" t="s">
        <v>184</v>
      </c>
      <c r="C1162" s="118" t="s">
        <v>185</v>
      </c>
      <c r="D1162" s="118" t="s">
        <v>1660</v>
      </c>
      <c r="E1162" s="118" t="s">
        <v>35</v>
      </c>
      <c r="F1162" s="118" t="s">
        <v>77</v>
      </c>
      <c r="G1162" s="118" t="s">
        <v>782</v>
      </c>
      <c r="H1162" s="118">
        <v>1</v>
      </c>
      <c r="I1162" s="118">
        <v>23.15</v>
      </c>
      <c r="J1162" s="118">
        <v>0</v>
      </c>
      <c r="K1162" s="118">
        <v>23.15</v>
      </c>
      <c r="L1162" s="123">
        <f t="shared" si="19"/>
        <v>23.15</v>
      </c>
      <c r="M1162" s="122"/>
    </row>
    <row r="1163" spans="1:13">
      <c r="A1163" s="118" t="s">
        <v>22</v>
      </c>
      <c r="B1163" s="118" t="s">
        <v>184</v>
      </c>
      <c r="C1163" s="118" t="s">
        <v>185</v>
      </c>
      <c r="D1163" s="118" t="s">
        <v>1660</v>
      </c>
      <c r="E1163" s="118" t="s">
        <v>35</v>
      </c>
      <c r="F1163" s="118" t="s">
        <v>45</v>
      </c>
      <c r="G1163" s="118" t="s">
        <v>46</v>
      </c>
      <c r="H1163" s="118">
        <v>3</v>
      </c>
      <c r="I1163" s="118">
        <v>3.3</v>
      </c>
      <c r="J1163" s="118">
        <v>0</v>
      </c>
      <c r="K1163" s="118">
        <v>3.3</v>
      </c>
      <c r="L1163" s="123">
        <f t="shared" si="19"/>
        <v>3.3</v>
      </c>
      <c r="M1163" s="122"/>
    </row>
    <row r="1164" spans="1:13">
      <c r="A1164" s="118" t="s">
        <v>22</v>
      </c>
      <c r="B1164" s="118" t="s">
        <v>184</v>
      </c>
      <c r="C1164" s="118" t="s">
        <v>185</v>
      </c>
      <c r="D1164" s="118" t="s">
        <v>1660</v>
      </c>
      <c r="E1164" s="118" t="s">
        <v>35</v>
      </c>
      <c r="F1164" s="118" t="s">
        <v>47</v>
      </c>
      <c r="G1164" s="118" t="s">
        <v>48</v>
      </c>
      <c r="H1164" s="118">
        <v>1</v>
      </c>
      <c r="I1164" s="118">
        <v>17.440000000000001</v>
      </c>
      <c r="J1164" s="118">
        <v>0</v>
      </c>
      <c r="K1164" s="118">
        <v>17.440000000000001</v>
      </c>
      <c r="L1164" s="123">
        <f t="shared" si="19"/>
        <v>17.440000000000001</v>
      </c>
      <c r="M1164" s="122"/>
    </row>
    <row r="1165" spans="1:13">
      <c r="A1165" s="118" t="s">
        <v>22</v>
      </c>
      <c r="B1165" s="118" t="s">
        <v>184</v>
      </c>
      <c r="C1165" s="118" t="s">
        <v>185</v>
      </c>
      <c r="D1165" s="118" t="s">
        <v>1660</v>
      </c>
      <c r="E1165" s="118" t="s">
        <v>35</v>
      </c>
      <c r="F1165" s="118" t="s">
        <v>51</v>
      </c>
      <c r="G1165" s="118" t="s">
        <v>52</v>
      </c>
      <c r="H1165" s="118">
        <v>1</v>
      </c>
      <c r="I1165" s="118">
        <v>20.74</v>
      </c>
      <c r="J1165" s="118">
        <v>0</v>
      </c>
      <c r="K1165" s="118">
        <v>20.74</v>
      </c>
      <c r="L1165" s="123">
        <f t="shared" si="19"/>
        <v>20.74</v>
      </c>
      <c r="M1165" s="122"/>
    </row>
    <row r="1166" spans="1:13">
      <c r="A1166" s="118" t="s">
        <v>22</v>
      </c>
      <c r="B1166" s="118" t="s">
        <v>186</v>
      </c>
      <c r="C1166" s="118" t="s">
        <v>28</v>
      </c>
      <c r="D1166" s="118" t="s">
        <v>1660</v>
      </c>
      <c r="E1166" s="118" t="s">
        <v>33</v>
      </c>
      <c r="F1166" s="118" t="s">
        <v>34</v>
      </c>
      <c r="G1166" s="118"/>
      <c r="H1166" s="118">
        <v>2</v>
      </c>
      <c r="I1166" s="118">
        <v>32.229999999999997</v>
      </c>
      <c r="J1166" s="118">
        <v>0</v>
      </c>
      <c r="K1166" s="118">
        <v>32.229999999999997</v>
      </c>
      <c r="L1166" s="123">
        <f t="shared" si="19"/>
        <v>32.229999999999997</v>
      </c>
      <c r="M1166" s="122"/>
    </row>
    <row r="1167" spans="1:13">
      <c r="A1167" s="118" t="s">
        <v>22</v>
      </c>
      <c r="B1167" s="118" t="s">
        <v>186</v>
      </c>
      <c r="C1167" s="118" t="s">
        <v>28</v>
      </c>
      <c r="D1167" s="118" t="s">
        <v>1660</v>
      </c>
      <c r="E1167" s="118" t="s">
        <v>35</v>
      </c>
      <c r="F1167" s="118" t="s">
        <v>68</v>
      </c>
      <c r="G1167" s="118" t="s">
        <v>69</v>
      </c>
      <c r="H1167" s="118">
        <v>2</v>
      </c>
      <c r="I1167" s="118">
        <v>3.66</v>
      </c>
      <c r="J1167" s="118">
        <v>0</v>
      </c>
      <c r="K1167" s="118">
        <v>3.66</v>
      </c>
      <c r="L1167" s="123">
        <f t="shared" si="19"/>
        <v>3.66</v>
      </c>
      <c r="M1167" s="122"/>
    </row>
    <row r="1168" spans="1:13">
      <c r="A1168" s="118" t="s">
        <v>22</v>
      </c>
      <c r="B1168" s="118" t="s">
        <v>186</v>
      </c>
      <c r="C1168" s="118" t="s">
        <v>28</v>
      </c>
      <c r="D1168" s="118" t="s">
        <v>1660</v>
      </c>
      <c r="E1168" s="118" t="s">
        <v>35</v>
      </c>
      <c r="F1168" s="118" t="s">
        <v>82</v>
      </c>
      <c r="G1168" s="118" t="s">
        <v>83</v>
      </c>
      <c r="H1168" s="118">
        <v>2</v>
      </c>
      <c r="I1168" s="118">
        <v>12.12</v>
      </c>
      <c r="J1168" s="118">
        <v>0</v>
      </c>
      <c r="K1168" s="118">
        <v>12.12</v>
      </c>
      <c r="L1168" s="123">
        <f t="shared" si="19"/>
        <v>12.12</v>
      </c>
      <c r="M1168" s="122"/>
    </row>
    <row r="1169" spans="1:13">
      <c r="A1169" s="118" t="s">
        <v>22</v>
      </c>
      <c r="B1169" s="118" t="s">
        <v>187</v>
      </c>
      <c r="C1169" s="118" t="s">
        <v>889</v>
      </c>
      <c r="D1169" s="118" t="s">
        <v>1660</v>
      </c>
      <c r="E1169" s="118" t="s">
        <v>33</v>
      </c>
      <c r="F1169" s="118" t="s">
        <v>34</v>
      </c>
      <c r="G1169" s="118"/>
      <c r="H1169" s="118">
        <v>10</v>
      </c>
      <c r="I1169" s="118">
        <v>151.63999999999999</v>
      </c>
      <c r="J1169" s="118">
        <v>28</v>
      </c>
      <c r="K1169" s="118">
        <v>179.64</v>
      </c>
      <c r="L1169" s="123">
        <f t="shared" si="19"/>
        <v>179.64</v>
      </c>
      <c r="M1169" s="122"/>
    </row>
    <row r="1170" spans="1:13">
      <c r="A1170" s="118" t="s">
        <v>22</v>
      </c>
      <c r="B1170" s="118" t="s">
        <v>187</v>
      </c>
      <c r="C1170" s="118" t="s">
        <v>889</v>
      </c>
      <c r="D1170" s="118" t="s">
        <v>1660</v>
      </c>
      <c r="E1170" s="118" t="s">
        <v>35</v>
      </c>
      <c r="F1170" s="118" t="s">
        <v>54</v>
      </c>
      <c r="G1170" s="118" t="s">
        <v>55</v>
      </c>
      <c r="H1170" s="118">
        <v>1</v>
      </c>
      <c r="I1170" s="118">
        <v>9.64</v>
      </c>
      <c r="J1170" s="118">
        <v>0</v>
      </c>
      <c r="K1170" s="118">
        <v>9.64</v>
      </c>
      <c r="L1170" s="123">
        <f t="shared" si="19"/>
        <v>9.64</v>
      </c>
      <c r="M1170" s="122"/>
    </row>
    <row r="1171" spans="1:13">
      <c r="A1171" s="118" t="s">
        <v>22</v>
      </c>
      <c r="B1171" s="118" t="s">
        <v>187</v>
      </c>
      <c r="C1171" s="118" t="s">
        <v>889</v>
      </c>
      <c r="D1171" s="118" t="s">
        <v>1660</v>
      </c>
      <c r="E1171" s="118" t="s">
        <v>35</v>
      </c>
      <c r="F1171" s="118" t="s">
        <v>92</v>
      </c>
      <c r="G1171" s="118" t="s">
        <v>93</v>
      </c>
      <c r="H1171" s="118">
        <v>2</v>
      </c>
      <c r="I1171" s="118">
        <v>7.62</v>
      </c>
      <c r="J1171" s="118">
        <v>0</v>
      </c>
      <c r="K1171" s="118">
        <v>7.62</v>
      </c>
      <c r="L1171" s="123">
        <f t="shared" si="19"/>
        <v>7.62</v>
      </c>
      <c r="M1171" s="122"/>
    </row>
    <row r="1172" spans="1:13">
      <c r="A1172" s="118" t="s">
        <v>22</v>
      </c>
      <c r="B1172" s="118" t="s">
        <v>187</v>
      </c>
      <c r="C1172" s="118" t="s">
        <v>889</v>
      </c>
      <c r="D1172" s="118" t="s">
        <v>1660</v>
      </c>
      <c r="E1172" s="118" t="s">
        <v>35</v>
      </c>
      <c r="F1172" s="118" t="s">
        <v>36</v>
      </c>
      <c r="G1172" s="118" t="s">
        <v>653</v>
      </c>
      <c r="H1172" s="118">
        <v>2</v>
      </c>
      <c r="I1172" s="118">
        <v>5.2</v>
      </c>
      <c r="J1172" s="118">
        <v>0</v>
      </c>
      <c r="K1172" s="118">
        <v>5.2</v>
      </c>
      <c r="L1172" s="123">
        <f t="shared" si="19"/>
        <v>5.2</v>
      </c>
      <c r="M1172" s="122"/>
    </row>
    <row r="1173" spans="1:13">
      <c r="A1173" s="118" t="s">
        <v>22</v>
      </c>
      <c r="B1173" s="118" t="s">
        <v>187</v>
      </c>
      <c r="C1173" s="118" t="s">
        <v>889</v>
      </c>
      <c r="D1173" s="118" t="s">
        <v>1660</v>
      </c>
      <c r="E1173" s="118" t="s">
        <v>35</v>
      </c>
      <c r="F1173" s="118" t="s">
        <v>94</v>
      </c>
      <c r="G1173" s="118" t="s">
        <v>654</v>
      </c>
      <c r="H1173" s="118">
        <v>2</v>
      </c>
      <c r="I1173" s="118">
        <v>5.2</v>
      </c>
      <c r="J1173" s="118">
        <v>0</v>
      </c>
      <c r="K1173" s="118">
        <v>5.2</v>
      </c>
      <c r="L1173" s="123">
        <f t="shared" si="19"/>
        <v>5.2</v>
      </c>
      <c r="M1173" s="122"/>
    </row>
    <row r="1174" spans="1:13">
      <c r="A1174" s="118" t="s">
        <v>22</v>
      </c>
      <c r="B1174" s="118" t="s">
        <v>187</v>
      </c>
      <c r="C1174" s="118" t="s">
        <v>889</v>
      </c>
      <c r="D1174" s="118" t="s">
        <v>1660</v>
      </c>
      <c r="E1174" s="118" t="s">
        <v>35</v>
      </c>
      <c r="F1174" s="118" t="s">
        <v>95</v>
      </c>
      <c r="G1174" s="118" t="s">
        <v>656</v>
      </c>
      <c r="H1174" s="118">
        <v>1</v>
      </c>
      <c r="I1174" s="118">
        <v>3.79</v>
      </c>
      <c r="J1174" s="118">
        <v>0</v>
      </c>
      <c r="K1174" s="118">
        <v>3.79</v>
      </c>
      <c r="L1174" s="123">
        <f t="shared" si="19"/>
        <v>3.79</v>
      </c>
      <c r="M1174" s="122"/>
    </row>
    <row r="1175" spans="1:13">
      <c r="A1175" s="118" t="s">
        <v>22</v>
      </c>
      <c r="B1175" s="118" t="s">
        <v>187</v>
      </c>
      <c r="C1175" s="118" t="s">
        <v>889</v>
      </c>
      <c r="D1175" s="118" t="s">
        <v>1660</v>
      </c>
      <c r="E1175" s="118" t="s">
        <v>35</v>
      </c>
      <c r="F1175" s="118" t="s">
        <v>37</v>
      </c>
      <c r="G1175" s="118" t="s">
        <v>655</v>
      </c>
      <c r="H1175" s="118">
        <v>1</v>
      </c>
      <c r="I1175" s="118">
        <v>5.55</v>
      </c>
      <c r="J1175" s="118">
        <v>0</v>
      </c>
      <c r="K1175" s="118">
        <v>5.55</v>
      </c>
      <c r="L1175" s="123">
        <f t="shared" si="19"/>
        <v>5.55</v>
      </c>
      <c r="M1175" s="122"/>
    </row>
    <row r="1176" spans="1:13">
      <c r="A1176" s="118" t="s">
        <v>22</v>
      </c>
      <c r="B1176" s="118" t="s">
        <v>187</v>
      </c>
      <c r="C1176" s="118" t="s">
        <v>889</v>
      </c>
      <c r="D1176" s="118" t="s">
        <v>1660</v>
      </c>
      <c r="E1176" s="118" t="s">
        <v>35</v>
      </c>
      <c r="F1176" s="118" t="s">
        <v>571</v>
      </c>
      <c r="G1176" s="118" t="s">
        <v>572</v>
      </c>
      <c r="H1176" s="118">
        <v>1</v>
      </c>
      <c r="I1176" s="118">
        <v>4.6100000000000003</v>
      </c>
      <c r="J1176" s="118">
        <v>0</v>
      </c>
      <c r="K1176" s="118">
        <v>4.6100000000000003</v>
      </c>
      <c r="L1176" s="123">
        <f t="shared" si="19"/>
        <v>4.6100000000000003</v>
      </c>
      <c r="M1176" s="122"/>
    </row>
    <row r="1177" spans="1:13">
      <c r="A1177" s="118" t="s">
        <v>22</v>
      </c>
      <c r="B1177" s="118" t="s">
        <v>187</v>
      </c>
      <c r="C1177" s="118" t="s">
        <v>889</v>
      </c>
      <c r="D1177" s="118" t="s">
        <v>1660</v>
      </c>
      <c r="E1177" s="118" t="s">
        <v>35</v>
      </c>
      <c r="F1177" s="118" t="s">
        <v>582</v>
      </c>
      <c r="G1177" s="118" t="s">
        <v>660</v>
      </c>
      <c r="H1177" s="118">
        <v>1</v>
      </c>
      <c r="I1177" s="118">
        <v>3.1</v>
      </c>
      <c r="J1177" s="118">
        <v>0</v>
      </c>
      <c r="K1177" s="118">
        <v>3.1</v>
      </c>
      <c r="L1177" s="123">
        <f t="shared" si="19"/>
        <v>3.1</v>
      </c>
      <c r="M1177" s="122"/>
    </row>
    <row r="1178" spans="1:13">
      <c r="A1178" s="118" t="s">
        <v>22</v>
      </c>
      <c r="B1178" s="118" t="s">
        <v>187</v>
      </c>
      <c r="C1178" s="118" t="s">
        <v>889</v>
      </c>
      <c r="D1178" s="118" t="s">
        <v>1660</v>
      </c>
      <c r="E1178" s="118" t="s">
        <v>35</v>
      </c>
      <c r="F1178" s="118" t="s">
        <v>96</v>
      </c>
      <c r="G1178" s="118" t="s">
        <v>97</v>
      </c>
      <c r="H1178" s="118">
        <v>1</v>
      </c>
      <c r="I1178" s="118">
        <v>5.92</v>
      </c>
      <c r="J1178" s="118">
        <v>0</v>
      </c>
      <c r="K1178" s="118">
        <v>5.92</v>
      </c>
      <c r="L1178" s="123">
        <f t="shared" si="19"/>
        <v>5.92</v>
      </c>
      <c r="M1178" s="122"/>
    </row>
    <row r="1179" spans="1:13">
      <c r="A1179" s="118" t="s">
        <v>22</v>
      </c>
      <c r="B1179" s="118" t="s">
        <v>187</v>
      </c>
      <c r="C1179" s="118" t="s">
        <v>889</v>
      </c>
      <c r="D1179" s="118" t="s">
        <v>1660</v>
      </c>
      <c r="E1179" s="118" t="s">
        <v>35</v>
      </c>
      <c r="F1179" s="118" t="s">
        <v>98</v>
      </c>
      <c r="G1179" s="118" t="s">
        <v>657</v>
      </c>
      <c r="H1179" s="118">
        <v>1</v>
      </c>
      <c r="I1179" s="118">
        <v>6.18</v>
      </c>
      <c r="J1179" s="118">
        <v>0</v>
      </c>
      <c r="K1179" s="118">
        <v>6.18</v>
      </c>
      <c r="L1179" s="123">
        <f t="shared" si="19"/>
        <v>6.18</v>
      </c>
      <c r="M1179" s="122"/>
    </row>
    <row r="1180" spans="1:13">
      <c r="A1180" s="118" t="s">
        <v>22</v>
      </c>
      <c r="B1180" s="118" t="s">
        <v>187</v>
      </c>
      <c r="C1180" s="118" t="s">
        <v>889</v>
      </c>
      <c r="D1180" s="118" t="s">
        <v>1660</v>
      </c>
      <c r="E1180" s="118" t="s">
        <v>35</v>
      </c>
      <c r="F1180" s="118" t="s">
        <v>38</v>
      </c>
      <c r="G1180" s="118" t="s">
        <v>39</v>
      </c>
      <c r="H1180" s="118">
        <v>1</v>
      </c>
      <c r="I1180" s="118">
        <v>3.27</v>
      </c>
      <c r="J1180" s="118">
        <v>0</v>
      </c>
      <c r="K1180" s="118">
        <v>3.27</v>
      </c>
      <c r="L1180" s="123">
        <f t="shared" si="19"/>
        <v>3.27</v>
      </c>
      <c r="M1180" s="122"/>
    </row>
    <row r="1181" spans="1:13">
      <c r="A1181" s="118" t="s">
        <v>22</v>
      </c>
      <c r="B1181" s="118" t="s">
        <v>187</v>
      </c>
      <c r="C1181" s="118" t="s">
        <v>889</v>
      </c>
      <c r="D1181" s="118" t="s">
        <v>1660</v>
      </c>
      <c r="E1181" s="118" t="s">
        <v>35</v>
      </c>
      <c r="F1181" s="118" t="s">
        <v>535</v>
      </c>
      <c r="G1181" s="118" t="s">
        <v>536</v>
      </c>
      <c r="H1181" s="118">
        <v>1</v>
      </c>
      <c r="I1181" s="118">
        <v>3.46</v>
      </c>
      <c r="J1181" s="118">
        <v>0</v>
      </c>
      <c r="K1181" s="118">
        <v>3.46</v>
      </c>
      <c r="L1181" s="123">
        <f t="shared" si="19"/>
        <v>3.46</v>
      </c>
      <c r="M1181" s="122"/>
    </row>
    <row r="1182" spans="1:13">
      <c r="A1182" s="118" t="s">
        <v>22</v>
      </c>
      <c r="B1182" s="118" t="s">
        <v>187</v>
      </c>
      <c r="C1182" s="118" t="s">
        <v>889</v>
      </c>
      <c r="D1182" s="118" t="s">
        <v>1660</v>
      </c>
      <c r="E1182" s="118" t="s">
        <v>35</v>
      </c>
      <c r="F1182" s="118" t="s">
        <v>56</v>
      </c>
      <c r="G1182" s="118" t="s">
        <v>57</v>
      </c>
      <c r="H1182" s="118">
        <v>1</v>
      </c>
      <c r="I1182" s="118">
        <v>13.07</v>
      </c>
      <c r="J1182" s="118">
        <v>0</v>
      </c>
      <c r="K1182" s="118">
        <v>13.07</v>
      </c>
      <c r="L1182" s="123">
        <f t="shared" si="19"/>
        <v>13.07</v>
      </c>
      <c r="M1182" s="122"/>
    </row>
    <row r="1183" spans="1:13">
      <c r="A1183" s="118" t="s">
        <v>22</v>
      </c>
      <c r="B1183" s="118" t="s">
        <v>187</v>
      </c>
      <c r="C1183" s="118" t="s">
        <v>889</v>
      </c>
      <c r="D1183" s="118" t="s">
        <v>1660</v>
      </c>
      <c r="E1183" s="118" t="s">
        <v>35</v>
      </c>
      <c r="F1183" s="118" t="s">
        <v>42</v>
      </c>
      <c r="G1183" s="118" t="s">
        <v>43</v>
      </c>
      <c r="H1183" s="118">
        <v>1</v>
      </c>
      <c r="I1183" s="118">
        <v>2.39</v>
      </c>
      <c r="J1183" s="118">
        <v>0</v>
      </c>
      <c r="K1183" s="118">
        <v>2.39</v>
      </c>
      <c r="L1183" s="123">
        <f t="shared" si="19"/>
        <v>2.39</v>
      </c>
      <c r="M1183" s="122"/>
    </row>
    <row r="1184" spans="1:13">
      <c r="A1184" s="118" t="s">
        <v>22</v>
      </c>
      <c r="B1184" s="118" t="s">
        <v>187</v>
      </c>
      <c r="C1184" s="118" t="s">
        <v>889</v>
      </c>
      <c r="D1184" s="118" t="s">
        <v>1660</v>
      </c>
      <c r="E1184" s="118" t="s">
        <v>35</v>
      </c>
      <c r="F1184" s="118" t="s">
        <v>564</v>
      </c>
      <c r="G1184" s="118" t="s">
        <v>565</v>
      </c>
      <c r="H1184" s="118">
        <v>1</v>
      </c>
      <c r="I1184" s="118">
        <v>27.28</v>
      </c>
      <c r="J1184" s="118">
        <v>7</v>
      </c>
      <c r="K1184" s="118">
        <v>34.28</v>
      </c>
      <c r="L1184" s="123">
        <f t="shared" si="19"/>
        <v>34.28</v>
      </c>
      <c r="M1184" s="122"/>
    </row>
    <row r="1185" spans="1:13">
      <c r="A1185" s="118" t="s">
        <v>22</v>
      </c>
      <c r="B1185" s="118" t="s">
        <v>187</v>
      </c>
      <c r="C1185" s="118" t="s">
        <v>889</v>
      </c>
      <c r="D1185" s="118" t="s">
        <v>1660</v>
      </c>
      <c r="E1185" s="118" t="s">
        <v>35</v>
      </c>
      <c r="F1185" s="118" t="s">
        <v>59</v>
      </c>
      <c r="G1185" s="118" t="s">
        <v>60</v>
      </c>
      <c r="H1185" s="118">
        <v>2</v>
      </c>
      <c r="I1185" s="118">
        <v>19.04</v>
      </c>
      <c r="J1185" s="118">
        <v>0</v>
      </c>
      <c r="K1185" s="118">
        <v>19.04</v>
      </c>
      <c r="L1185" s="123">
        <f t="shared" si="19"/>
        <v>19.04</v>
      </c>
      <c r="M1185" s="122"/>
    </row>
    <row r="1186" spans="1:13">
      <c r="A1186" s="118" t="s">
        <v>22</v>
      </c>
      <c r="B1186" s="118" t="s">
        <v>187</v>
      </c>
      <c r="C1186" s="118" t="s">
        <v>889</v>
      </c>
      <c r="D1186" s="118" t="s">
        <v>1660</v>
      </c>
      <c r="E1186" s="118" t="s">
        <v>35</v>
      </c>
      <c r="F1186" s="118" t="s">
        <v>61</v>
      </c>
      <c r="G1186" s="118" t="s">
        <v>62</v>
      </c>
      <c r="H1186" s="118">
        <v>2</v>
      </c>
      <c r="I1186" s="118">
        <v>32.92</v>
      </c>
      <c r="J1186" s="118">
        <v>0</v>
      </c>
      <c r="K1186" s="118">
        <v>32.92</v>
      </c>
      <c r="L1186" s="123">
        <f t="shared" si="19"/>
        <v>32.92</v>
      </c>
      <c r="M1186" s="122"/>
    </row>
    <row r="1187" spans="1:13">
      <c r="A1187" s="118" t="s">
        <v>22</v>
      </c>
      <c r="B1187" s="118" t="s">
        <v>187</v>
      </c>
      <c r="C1187" s="118" t="s">
        <v>889</v>
      </c>
      <c r="D1187" s="118" t="s">
        <v>1660</v>
      </c>
      <c r="E1187" s="118" t="s">
        <v>35</v>
      </c>
      <c r="F1187" s="118" t="s">
        <v>63</v>
      </c>
      <c r="G1187" s="118" t="s">
        <v>64</v>
      </c>
      <c r="H1187" s="118">
        <v>2</v>
      </c>
      <c r="I1187" s="118">
        <v>32.64</v>
      </c>
      <c r="J1187" s="118">
        <v>0</v>
      </c>
      <c r="K1187" s="118">
        <v>32.64</v>
      </c>
      <c r="L1187" s="123">
        <f t="shared" si="19"/>
        <v>32.64</v>
      </c>
      <c r="M1187" s="122"/>
    </row>
    <row r="1188" spans="1:13">
      <c r="A1188" s="118" t="s">
        <v>22</v>
      </c>
      <c r="B1188" s="118" t="s">
        <v>187</v>
      </c>
      <c r="C1188" s="118" t="s">
        <v>889</v>
      </c>
      <c r="D1188" s="118" t="s">
        <v>1660</v>
      </c>
      <c r="E1188" s="118" t="s">
        <v>35</v>
      </c>
      <c r="F1188" s="118" t="s">
        <v>104</v>
      </c>
      <c r="G1188" s="118" t="s">
        <v>1257</v>
      </c>
      <c r="H1188" s="118">
        <v>1</v>
      </c>
      <c r="I1188" s="118">
        <v>4.6100000000000003</v>
      </c>
      <c r="J1188" s="118">
        <v>0</v>
      </c>
      <c r="K1188" s="118">
        <v>4.6100000000000003</v>
      </c>
      <c r="L1188" s="123">
        <f t="shared" si="19"/>
        <v>4.6100000000000003</v>
      </c>
      <c r="M1188" s="122"/>
    </row>
    <row r="1189" spans="1:13">
      <c r="A1189" s="118" t="s">
        <v>22</v>
      </c>
      <c r="B1189" s="118" t="s">
        <v>187</v>
      </c>
      <c r="C1189" s="118" t="s">
        <v>889</v>
      </c>
      <c r="D1189" s="118" t="s">
        <v>1660</v>
      </c>
      <c r="E1189" s="118" t="s">
        <v>35</v>
      </c>
      <c r="F1189" s="118" t="s">
        <v>105</v>
      </c>
      <c r="G1189" s="118" t="s">
        <v>1259</v>
      </c>
      <c r="H1189" s="118">
        <v>1</v>
      </c>
      <c r="I1189" s="118">
        <v>19.02</v>
      </c>
      <c r="J1189" s="118">
        <v>0</v>
      </c>
      <c r="K1189" s="118">
        <v>19.02</v>
      </c>
      <c r="L1189" s="123">
        <f t="shared" si="19"/>
        <v>19.02</v>
      </c>
      <c r="M1189" s="122"/>
    </row>
    <row r="1190" spans="1:13">
      <c r="A1190" s="118" t="s">
        <v>22</v>
      </c>
      <c r="B1190" s="118" t="s">
        <v>187</v>
      </c>
      <c r="C1190" s="118" t="s">
        <v>889</v>
      </c>
      <c r="D1190" s="118" t="s">
        <v>1660</v>
      </c>
      <c r="E1190" s="118" t="s">
        <v>35</v>
      </c>
      <c r="F1190" s="118" t="s">
        <v>68</v>
      </c>
      <c r="G1190" s="118" t="s">
        <v>69</v>
      </c>
      <c r="H1190" s="118">
        <v>1</v>
      </c>
      <c r="I1190" s="118">
        <v>1.83</v>
      </c>
      <c r="J1190" s="118">
        <v>0</v>
      </c>
      <c r="K1190" s="118">
        <v>1.83</v>
      </c>
      <c r="L1190" s="123">
        <f t="shared" si="19"/>
        <v>1.83</v>
      </c>
      <c r="M1190" s="122"/>
    </row>
    <row r="1191" spans="1:13">
      <c r="A1191" s="118" t="s">
        <v>22</v>
      </c>
      <c r="B1191" s="118" t="s">
        <v>187</v>
      </c>
      <c r="C1191" s="118" t="s">
        <v>889</v>
      </c>
      <c r="D1191" s="118" t="s">
        <v>1660</v>
      </c>
      <c r="E1191" s="118" t="s">
        <v>35</v>
      </c>
      <c r="F1191" s="118" t="s">
        <v>82</v>
      </c>
      <c r="G1191" s="118" t="s">
        <v>83</v>
      </c>
      <c r="H1191" s="118">
        <v>1</v>
      </c>
      <c r="I1191" s="118">
        <v>6.06</v>
      </c>
      <c r="J1191" s="118">
        <v>0</v>
      </c>
      <c r="K1191" s="118">
        <v>6.06</v>
      </c>
      <c r="L1191" s="123">
        <f t="shared" si="19"/>
        <v>6.06</v>
      </c>
      <c r="M1191" s="122"/>
    </row>
    <row r="1192" spans="1:13">
      <c r="A1192" s="118" t="s">
        <v>22</v>
      </c>
      <c r="B1192" s="118" t="s">
        <v>187</v>
      </c>
      <c r="C1192" s="118" t="s">
        <v>889</v>
      </c>
      <c r="D1192" s="118" t="s">
        <v>1660</v>
      </c>
      <c r="E1192" s="118" t="s">
        <v>35</v>
      </c>
      <c r="F1192" s="118" t="s">
        <v>75</v>
      </c>
      <c r="G1192" s="118" t="s">
        <v>76</v>
      </c>
      <c r="H1192" s="118">
        <v>2</v>
      </c>
      <c r="I1192" s="118">
        <v>27.44</v>
      </c>
      <c r="J1192" s="118">
        <v>0</v>
      </c>
      <c r="K1192" s="118">
        <v>27.44</v>
      </c>
      <c r="L1192" s="123">
        <f t="shared" si="19"/>
        <v>27.44</v>
      </c>
      <c r="M1192" s="122"/>
    </row>
    <row r="1193" spans="1:13">
      <c r="A1193" s="118" t="s">
        <v>22</v>
      </c>
      <c r="B1193" s="118" t="s">
        <v>187</v>
      </c>
      <c r="C1193" s="118" t="s">
        <v>889</v>
      </c>
      <c r="D1193" s="118" t="s">
        <v>1660</v>
      </c>
      <c r="E1193" s="118" t="s">
        <v>35</v>
      </c>
      <c r="F1193" s="118" t="s">
        <v>77</v>
      </c>
      <c r="G1193" s="118" t="s">
        <v>782</v>
      </c>
      <c r="H1193" s="118">
        <v>2</v>
      </c>
      <c r="I1193" s="118">
        <v>46.3</v>
      </c>
      <c r="J1193" s="118">
        <v>0</v>
      </c>
      <c r="K1193" s="118">
        <v>46.3</v>
      </c>
      <c r="L1193" s="123">
        <f t="shared" si="19"/>
        <v>46.3</v>
      </c>
      <c r="M1193" s="122"/>
    </row>
    <row r="1194" spans="1:13">
      <c r="A1194" s="118" t="s">
        <v>22</v>
      </c>
      <c r="B1194" s="118" t="s">
        <v>187</v>
      </c>
      <c r="C1194" s="118" t="s">
        <v>889</v>
      </c>
      <c r="D1194" s="118" t="s">
        <v>1660</v>
      </c>
      <c r="E1194" s="118" t="s">
        <v>35</v>
      </c>
      <c r="F1194" s="118" t="s">
        <v>45</v>
      </c>
      <c r="G1194" s="118" t="s">
        <v>46</v>
      </c>
      <c r="H1194" s="118">
        <v>6</v>
      </c>
      <c r="I1194" s="118">
        <v>6.6</v>
      </c>
      <c r="J1194" s="118">
        <v>0</v>
      </c>
      <c r="K1194" s="118">
        <v>6.6</v>
      </c>
      <c r="L1194" s="123">
        <f t="shared" si="19"/>
        <v>6.6</v>
      </c>
      <c r="M1194" s="122"/>
    </row>
    <row r="1195" spans="1:13">
      <c r="A1195" s="118" t="s">
        <v>22</v>
      </c>
      <c r="B1195" s="118" t="s">
        <v>187</v>
      </c>
      <c r="C1195" s="118" t="s">
        <v>889</v>
      </c>
      <c r="D1195" s="118" t="s">
        <v>1660</v>
      </c>
      <c r="E1195" s="118" t="s">
        <v>35</v>
      </c>
      <c r="F1195" s="118" t="s">
        <v>589</v>
      </c>
      <c r="G1195" s="118" t="s">
        <v>590</v>
      </c>
      <c r="H1195" s="118">
        <v>2</v>
      </c>
      <c r="I1195" s="118">
        <v>25.02</v>
      </c>
      <c r="J1195" s="118">
        <v>0</v>
      </c>
      <c r="K1195" s="118">
        <v>25.02</v>
      </c>
      <c r="L1195" s="123">
        <f t="shared" si="19"/>
        <v>25.02</v>
      </c>
      <c r="M1195" s="122"/>
    </row>
    <row r="1196" spans="1:13">
      <c r="A1196" s="118" t="s">
        <v>22</v>
      </c>
      <c r="B1196" s="118" t="s">
        <v>187</v>
      </c>
      <c r="C1196" s="118" t="s">
        <v>889</v>
      </c>
      <c r="D1196" s="118" t="s">
        <v>1660</v>
      </c>
      <c r="E1196" s="118" t="s">
        <v>35</v>
      </c>
      <c r="F1196" s="118" t="s">
        <v>88</v>
      </c>
      <c r="G1196" s="118" t="s">
        <v>783</v>
      </c>
      <c r="H1196" s="118">
        <v>2</v>
      </c>
      <c r="I1196" s="118">
        <v>10.4</v>
      </c>
      <c r="J1196" s="118">
        <v>0</v>
      </c>
      <c r="K1196" s="118">
        <v>10.4</v>
      </c>
      <c r="L1196" s="123">
        <f t="shared" si="19"/>
        <v>10.4</v>
      </c>
      <c r="M1196" s="122"/>
    </row>
    <row r="1197" spans="1:13">
      <c r="A1197" s="118" t="s">
        <v>22</v>
      </c>
      <c r="B1197" s="118" t="s">
        <v>187</v>
      </c>
      <c r="C1197" s="118" t="s">
        <v>889</v>
      </c>
      <c r="D1197" s="118" t="s">
        <v>1660</v>
      </c>
      <c r="E1197" s="118" t="s">
        <v>35</v>
      </c>
      <c r="F1197" s="118" t="s">
        <v>1427</v>
      </c>
      <c r="G1197" s="118" t="s">
        <v>1428</v>
      </c>
      <c r="H1197" s="118">
        <v>38</v>
      </c>
      <c r="I1197" s="118">
        <v>297.54000000000002</v>
      </c>
      <c r="J1197" s="118">
        <v>0</v>
      </c>
      <c r="K1197" s="118">
        <v>297.54000000000002</v>
      </c>
      <c r="L1197" s="123">
        <f t="shared" si="19"/>
        <v>297.54000000000002</v>
      </c>
      <c r="M1197" s="122"/>
    </row>
    <row r="1198" spans="1:13">
      <c r="A1198" s="118" t="s">
        <v>22</v>
      </c>
      <c r="B1198" s="118" t="s">
        <v>187</v>
      </c>
      <c r="C1198" s="118" t="s">
        <v>889</v>
      </c>
      <c r="D1198" s="118" t="s">
        <v>1660</v>
      </c>
      <c r="E1198" s="118" t="s">
        <v>35</v>
      </c>
      <c r="F1198" s="118" t="s">
        <v>1429</v>
      </c>
      <c r="G1198" s="118" t="s">
        <v>1430</v>
      </c>
      <c r="H1198" s="118">
        <v>14</v>
      </c>
      <c r="I1198" s="118">
        <v>109.62</v>
      </c>
      <c r="J1198" s="118">
        <v>0</v>
      </c>
      <c r="K1198" s="118">
        <v>109.62</v>
      </c>
      <c r="L1198" s="123">
        <f t="shared" si="19"/>
        <v>109.62</v>
      </c>
      <c r="M1198" s="122"/>
    </row>
    <row r="1199" spans="1:13">
      <c r="A1199" s="118" t="s">
        <v>22</v>
      </c>
      <c r="B1199" s="118" t="s">
        <v>1609</v>
      </c>
      <c r="C1199" s="118" t="s">
        <v>1610</v>
      </c>
      <c r="D1199" s="118" t="s">
        <v>1660</v>
      </c>
      <c r="E1199" s="118" t="s">
        <v>33</v>
      </c>
      <c r="F1199" s="118" t="s">
        <v>34</v>
      </c>
      <c r="G1199" s="118"/>
      <c r="H1199" s="118">
        <v>1</v>
      </c>
      <c r="I1199" s="118">
        <v>14.74</v>
      </c>
      <c r="J1199" s="118">
        <v>0</v>
      </c>
      <c r="K1199" s="118">
        <v>14.74</v>
      </c>
      <c r="L1199" s="123">
        <f t="shared" si="19"/>
        <v>14.74</v>
      </c>
      <c r="M1199" s="122"/>
    </row>
    <row r="1200" spans="1:13">
      <c r="A1200" s="118" t="s">
        <v>22</v>
      </c>
      <c r="B1200" s="118" t="s">
        <v>1609</v>
      </c>
      <c r="C1200" s="118" t="s">
        <v>1610</v>
      </c>
      <c r="D1200" s="118" t="s">
        <v>1660</v>
      </c>
      <c r="E1200" s="118" t="s">
        <v>35</v>
      </c>
      <c r="F1200" s="118" t="s">
        <v>74</v>
      </c>
      <c r="G1200" s="118" t="s">
        <v>1155</v>
      </c>
      <c r="H1200" s="118">
        <v>1</v>
      </c>
      <c r="I1200" s="118">
        <v>3.18</v>
      </c>
      <c r="J1200" s="118">
        <v>0</v>
      </c>
      <c r="K1200" s="118">
        <v>3.18</v>
      </c>
      <c r="L1200" s="123">
        <f t="shared" si="19"/>
        <v>3.18</v>
      </c>
      <c r="M1200" s="122"/>
    </row>
    <row r="1201" spans="1:13">
      <c r="A1201" s="118" t="s">
        <v>22</v>
      </c>
      <c r="B1201" s="118" t="s">
        <v>1609</v>
      </c>
      <c r="C1201" s="118" t="s">
        <v>1610</v>
      </c>
      <c r="D1201" s="118" t="s">
        <v>1660</v>
      </c>
      <c r="E1201" s="118" t="s">
        <v>35</v>
      </c>
      <c r="F1201" s="118" t="s">
        <v>119</v>
      </c>
      <c r="G1201" s="118" t="s">
        <v>120</v>
      </c>
      <c r="H1201" s="118">
        <v>1</v>
      </c>
      <c r="I1201" s="118">
        <v>12.51</v>
      </c>
      <c r="J1201" s="118">
        <v>0</v>
      </c>
      <c r="K1201" s="118">
        <v>12.51</v>
      </c>
      <c r="L1201" s="123">
        <f t="shared" si="19"/>
        <v>12.51</v>
      </c>
      <c r="M1201" s="122"/>
    </row>
    <row r="1202" spans="1:13">
      <c r="A1202" s="118" t="s">
        <v>22</v>
      </c>
      <c r="B1202" s="118" t="s">
        <v>1609</v>
      </c>
      <c r="C1202" s="118" t="s">
        <v>1610</v>
      </c>
      <c r="D1202" s="118" t="s">
        <v>1660</v>
      </c>
      <c r="E1202" s="118" t="s">
        <v>35</v>
      </c>
      <c r="F1202" s="118" t="s">
        <v>88</v>
      </c>
      <c r="G1202" s="118" t="s">
        <v>783</v>
      </c>
      <c r="H1202" s="118">
        <v>1</v>
      </c>
      <c r="I1202" s="118">
        <v>5.2</v>
      </c>
      <c r="J1202" s="118">
        <v>0</v>
      </c>
      <c r="K1202" s="118">
        <v>5.2</v>
      </c>
      <c r="L1202" s="123">
        <f t="shared" si="19"/>
        <v>5.2</v>
      </c>
      <c r="M1202" s="122"/>
    </row>
    <row r="1203" spans="1:13">
      <c r="A1203" s="118" t="s">
        <v>22</v>
      </c>
      <c r="B1203" s="118" t="s">
        <v>188</v>
      </c>
      <c r="C1203" s="118" t="s">
        <v>189</v>
      </c>
      <c r="D1203" s="118" t="s">
        <v>1660</v>
      </c>
      <c r="E1203" s="118" t="s">
        <v>33</v>
      </c>
      <c r="F1203" s="118" t="s">
        <v>34</v>
      </c>
      <c r="G1203" s="118"/>
      <c r="H1203" s="118">
        <v>6</v>
      </c>
      <c r="I1203" s="118">
        <v>104.76</v>
      </c>
      <c r="J1203" s="118">
        <v>4</v>
      </c>
      <c r="K1203" s="118">
        <v>108.76</v>
      </c>
      <c r="L1203" s="123">
        <f t="shared" si="19"/>
        <v>108.76</v>
      </c>
      <c r="M1203" s="122"/>
    </row>
    <row r="1204" spans="1:13">
      <c r="A1204" s="118" t="s">
        <v>22</v>
      </c>
      <c r="B1204" s="118" t="s">
        <v>188</v>
      </c>
      <c r="C1204" s="118" t="s">
        <v>189</v>
      </c>
      <c r="D1204" s="118" t="s">
        <v>1660</v>
      </c>
      <c r="E1204" s="118" t="s">
        <v>35</v>
      </c>
      <c r="F1204" s="118" t="s">
        <v>104</v>
      </c>
      <c r="G1204" s="118" t="s">
        <v>1257</v>
      </c>
      <c r="H1204" s="118">
        <v>2</v>
      </c>
      <c r="I1204" s="118">
        <v>9.2200000000000006</v>
      </c>
      <c r="J1204" s="118">
        <v>0</v>
      </c>
      <c r="K1204" s="118">
        <v>9.2200000000000006</v>
      </c>
      <c r="L1204" s="123">
        <f t="shared" si="19"/>
        <v>9.2200000000000006</v>
      </c>
      <c r="M1204" s="122"/>
    </row>
    <row r="1205" spans="1:13">
      <c r="A1205" s="118" t="s">
        <v>22</v>
      </c>
      <c r="B1205" s="118" t="s">
        <v>188</v>
      </c>
      <c r="C1205" s="118" t="s">
        <v>189</v>
      </c>
      <c r="D1205" s="118" t="s">
        <v>1476</v>
      </c>
      <c r="E1205" s="118" t="s">
        <v>35</v>
      </c>
      <c r="F1205" s="118" t="s">
        <v>1453</v>
      </c>
      <c r="G1205" s="118" t="s">
        <v>1454</v>
      </c>
      <c r="H1205" s="118">
        <v>1</v>
      </c>
      <c r="I1205" s="118">
        <v>56.45</v>
      </c>
      <c r="J1205" s="118">
        <v>0</v>
      </c>
      <c r="K1205" s="118">
        <v>56.45</v>
      </c>
      <c r="L1205" s="123">
        <f t="shared" si="19"/>
        <v>56.45</v>
      </c>
      <c r="M1205" s="122"/>
    </row>
    <row r="1206" spans="1:13">
      <c r="A1206" s="118" t="s">
        <v>22</v>
      </c>
      <c r="B1206" s="118" t="s">
        <v>188</v>
      </c>
      <c r="C1206" s="118" t="s">
        <v>189</v>
      </c>
      <c r="D1206" s="118" t="s">
        <v>1476</v>
      </c>
      <c r="E1206" s="118" t="s">
        <v>35</v>
      </c>
      <c r="F1206" s="118" t="s">
        <v>121</v>
      </c>
      <c r="G1206" s="118" t="s">
        <v>122</v>
      </c>
      <c r="H1206" s="118">
        <v>1</v>
      </c>
      <c r="I1206" s="118">
        <v>24.89</v>
      </c>
      <c r="J1206" s="118">
        <v>0</v>
      </c>
      <c r="K1206" s="118">
        <v>24.89</v>
      </c>
      <c r="L1206" s="123">
        <f t="shared" si="19"/>
        <v>24.89</v>
      </c>
      <c r="M1206" s="122"/>
    </row>
    <row r="1207" spans="1:13">
      <c r="A1207" s="118" t="s">
        <v>22</v>
      </c>
      <c r="B1207" s="118" t="s">
        <v>188</v>
      </c>
      <c r="C1207" s="118" t="s">
        <v>189</v>
      </c>
      <c r="D1207" s="118" t="s">
        <v>1660</v>
      </c>
      <c r="E1207" s="118" t="s">
        <v>35</v>
      </c>
      <c r="F1207" s="118" t="s">
        <v>75</v>
      </c>
      <c r="G1207" s="118" t="s">
        <v>76</v>
      </c>
      <c r="H1207" s="118">
        <v>1</v>
      </c>
      <c r="I1207" s="118">
        <v>13.72</v>
      </c>
      <c r="J1207" s="118">
        <v>0</v>
      </c>
      <c r="K1207" s="118">
        <v>13.72</v>
      </c>
      <c r="L1207" s="123">
        <f t="shared" si="19"/>
        <v>13.72</v>
      </c>
      <c r="M1207" s="122"/>
    </row>
    <row r="1208" spans="1:13">
      <c r="A1208" s="118" t="s">
        <v>22</v>
      </c>
      <c r="B1208" s="118" t="s">
        <v>188</v>
      </c>
      <c r="C1208" s="118" t="s">
        <v>189</v>
      </c>
      <c r="D1208" s="118" t="s">
        <v>1660</v>
      </c>
      <c r="E1208" s="118" t="s">
        <v>35</v>
      </c>
      <c r="F1208" s="118" t="s">
        <v>45</v>
      </c>
      <c r="G1208" s="118" t="s">
        <v>46</v>
      </c>
      <c r="H1208" s="118">
        <v>1</v>
      </c>
      <c r="I1208" s="118">
        <v>1.1000000000000001</v>
      </c>
      <c r="J1208" s="118">
        <v>0</v>
      </c>
      <c r="K1208" s="118">
        <v>1.1000000000000001</v>
      </c>
      <c r="L1208" s="123">
        <f t="shared" si="19"/>
        <v>1.1000000000000001</v>
      </c>
      <c r="M1208" s="122"/>
    </row>
    <row r="1209" spans="1:13">
      <c r="A1209" s="118" t="s">
        <v>29</v>
      </c>
      <c r="B1209" s="118" t="s">
        <v>190</v>
      </c>
      <c r="C1209" s="118" t="s">
        <v>191</v>
      </c>
      <c r="D1209" s="118" t="s">
        <v>1476</v>
      </c>
      <c r="E1209" s="118" t="s">
        <v>33</v>
      </c>
      <c r="F1209" s="118" t="s">
        <v>34</v>
      </c>
      <c r="G1209" s="118"/>
      <c r="H1209" s="118">
        <v>1</v>
      </c>
      <c r="I1209" s="118">
        <v>17.489999999999998</v>
      </c>
      <c r="J1209" s="118">
        <v>4</v>
      </c>
      <c r="K1209" s="118">
        <v>21.49</v>
      </c>
      <c r="L1209" s="123">
        <f t="shared" si="19"/>
        <v>21.49</v>
      </c>
      <c r="M1209" s="122"/>
    </row>
    <row r="1210" spans="1:13">
      <c r="A1210" s="118" t="s">
        <v>29</v>
      </c>
      <c r="B1210" s="118" t="s">
        <v>190</v>
      </c>
      <c r="C1210" s="118" t="s">
        <v>191</v>
      </c>
      <c r="D1210" s="118" t="s">
        <v>1660</v>
      </c>
      <c r="E1210" s="118" t="s">
        <v>33</v>
      </c>
      <c r="F1210" s="118" t="s">
        <v>34</v>
      </c>
      <c r="G1210" s="118"/>
      <c r="H1210" s="118">
        <v>12</v>
      </c>
      <c r="I1210" s="118">
        <v>118.71</v>
      </c>
      <c r="J1210" s="118">
        <v>24</v>
      </c>
      <c r="K1210" s="118">
        <v>142.71</v>
      </c>
      <c r="L1210" s="123">
        <f t="shared" si="19"/>
        <v>142.71</v>
      </c>
      <c r="M1210" s="122"/>
    </row>
    <row r="1211" spans="1:13">
      <c r="A1211" s="118" t="s">
        <v>29</v>
      </c>
      <c r="B1211" s="118" t="s">
        <v>190</v>
      </c>
      <c r="C1211" s="118" t="s">
        <v>191</v>
      </c>
      <c r="D1211" s="118" t="s">
        <v>1660</v>
      </c>
      <c r="E1211" s="118" t="s">
        <v>35</v>
      </c>
      <c r="F1211" s="118" t="s">
        <v>89</v>
      </c>
      <c r="G1211" s="118" t="s">
        <v>740</v>
      </c>
      <c r="H1211" s="118">
        <v>1</v>
      </c>
      <c r="I1211" s="118">
        <v>0</v>
      </c>
      <c r="J1211" s="118">
        <v>4</v>
      </c>
      <c r="K1211" s="118">
        <v>4</v>
      </c>
      <c r="L1211" s="123">
        <f t="shared" si="19"/>
        <v>4</v>
      </c>
      <c r="M1211" s="122"/>
    </row>
    <row r="1212" spans="1:13">
      <c r="A1212" s="118" t="s">
        <v>29</v>
      </c>
      <c r="B1212" s="118" t="s">
        <v>190</v>
      </c>
      <c r="C1212" s="118" t="s">
        <v>191</v>
      </c>
      <c r="D1212" s="118" t="s">
        <v>1660</v>
      </c>
      <c r="E1212" s="118" t="s">
        <v>35</v>
      </c>
      <c r="F1212" s="118" t="s">
        <v>74</v>
      </c>
      <c r="G1212" s="118" t="s">
        <v>1155</v>
      </c>
      <c r="H1212" s="118">
        <v>1</v>
      </c>
      <c r="I1212" s="118">
        <v>3.18</v>
      </c>
      <c r="J1212" s="118">
        <v>0</v>
      </c>
      <c r="K1212" s="118">
        <v>3.18</v>
      </c>
      <c r="L1212" s="123">
        <f t="shared" si="19"/>
        <v>3.18</v>
      </c>
      <c r="M1212" s="122"/>
    </row>
    <row r="1213" spans="1:13">
      <c r="A1213" s="118" t="s">
        <v>29</v>
      </c>
      <c r="B1213" s="118" t="s">
        <v>190</v>
      </c>
      <c r="C1213" s="118" t="s">
        <v>191</v>
      </c>
      <c r="D1213" s="118" t="s">
        <v>1660</v>
      </c>
      <c r="E1213" s="118" t="s">
        <v>35</v>
      </c>
      <c r="F1213" s="118" t="s">
        <v>108</v>
      </c>
      <c r="G1213" s="118" t="s">
        <v>109</v>
      </c>
      <c r="H1213" s="118">
        <v>1</v>
      </c>
      <c r="I1213" s="118">
        <v>10.79</v>
      </c>
      <c r="J1213" s="118">
        <v>0</v>
      </c>
      <c r="K1213" s="118">
        <v>10.79</v>
      </c>
      <c r="L1213" s="123">
        <f t="shared" si="19"/>
        <v>10.79</v>
      </c>
      <c r="M1213" s="122"/>
    </row>
    <row r="1214" spans="1:13">
      <c r="A1214" s="118" t="s">
        <v>29</v>
      </c>
      <c r="B1214" s="118" t="s">
        <v>190</v>
      </c>
      <c r="C1214" s="118" t="s">
        <v>191</v>
      </c>
      <c r="D1214" s="118" t="s">
        <v>1660</v>
      </c>
      <c r="E1214" s="118" t="s">
        <v>35</v>
      </c>
      <c r="F1214" s="118" t="s">
        <v>131</v>
      </c>
      <c r="G1214" s="118" t="s">
        <v>132</v>
      </c>
      <c r="H1214" s="118">
        <v>1</v>
      </c>
      <c r="I1214" s="118">
        <v>40.07</v>
      </c>
      <c r="J1214" s="118">
        <v>0</v>
      </c>
      <c r="K1214" s="118">
        <v>40.07</v>
      </c>
      <c r="L1214" s="123">
        <f t="shared" si="19"/>
        <v>40.07</v>
      </c>
      <c r="M1214" s="122"/>
    </row>
    <row r="1215" spans="1:13">
      <c r="A1215" s="118" t="s">
        <v>29</v>
      </c>
      <c r="B1215" s="118" t="s">
        <v>190</v>
      </c>
      <c r="C1215" s="118" t="s">
        <v>191</v>
      </c>
      <c r="D1215" s="118" t="s">
        <v>1660</v>
      </c>
      <c r="E1215" s="118" t="s">
        <v>35</v>
      </c>
      <c r="F1215" s="118" t="s">
        <v>1197</v>
      </c>
      <c r="G1215" s="118" t="s">
        <v>1198</v>
      </c>
      <c r="H1215" s="118">
        <v>1</v>
      </c>
      <c r="I1215" s="118">
        <v>35.15</v>
      </c>
      <c r="J1215" s="118">
        <v>4</v>
      </c>
      <c r="K1215" s="118">
        <v>39.15</v>
      </c>
      <c r="L1215" s="123">
        <f t="shared" si="19"/>
        <v>39.15</v>
      </c>
      <c r="M1215" s="122"/>
    </row>
    <row r="1216" spans="1:13">
      <c r="A1216" s="118" t="s">
        <v>29</v>
      </c>
      <c r="B1216" s="118" t="s">
        <v>190</v>
      </c>
      <c r="C1216" s="118" t="s">
        <v>191</v>
      </c>
      <c r="D1216" s="118" t="s">
        <v>1660</v>
      </c>
      <c r="E1216" s="118" t="s">
        <v>35</v>
      </c>
      <c r="F1216" s="118" t="s">
        <v>1263</v>
      </c>
      <c r="G1216" s="118" t="s">
        <v>1264</v>
      </c>
      <c r="H1216" s="118">
        <v>1</v>
      </c>
      <c r="I1216" s="118">
        <v>27.5</v>
      </c>
      <c r="J1216" s="118">
        <v>0</v>
      </c>
      <c r="K1216" s="118">
        <v>27.5</v>
      </c>
      <c r="L1216" s="123">
        <f t="shared" si="19"/>
        <v>27.5</v>
      </c>
      <c r="M1216" s="122"/>
    </row>
    <row r="1217" spans="1:13">
      <c r="A1217" s="118" t="s">
        <v>29</v>
      </c>
      <c r="B1217" s="118" t="s">
        <v>190</v>
      </c>
      <c r="C1217" s="118" t="s">
        <v>191</v>
      </c>
      <c r="D1217" s="118" t="s">
        <v>1660</v>
      </c>
      <c r="E1217" s="118" t="s">
        <v>35</v>
      </c>
      <c r="F1217" s="118" t="s">
        <v>1352</v>
      </c>
      <c r="G1217" s="118" t="s">
        <v>1353</v>
      </c>
      <c r="H1217" s="118">
        <v>13</v>
      </c>
      <c r="I1217" s="118">
        <v>2016.04</v>
      </c>
      <c r="J1217" s="118">
        <v>0</v>
      </c>
      <c r="K1217" s="118">
        <v>2016.04</v>
      </c>
      <c r="L1217" s="123">
        <f t="shared" si="19"/>
        <v>2016.04</v>
      </c>
      <c r="M1217" s="122"/>
    </row>
    <row r="1218" spans="1:13">
      <c r="A1218" s="118" t="s">
        <v>29</v>
      </c>
      <c r="B1218" s="118" t="s">
        <v>190</v>
      </c>
      <c r="C1218" s="118" t="s">
        <v>191</v>
      </c>
      <c r="D1218" s="118" t="s">
        <v>1660</v>
      </c>
      <c r="E1218" s="118" t="s">
        <v>35</v>
      </c>
      <c r="F1218" s="118" t="s">
        <v>1354</v>
      </c>
      <c r="G1218" s="118" t="s">
        <v>1355</v>
      </c>
      <c r="H1218" s="118">
        <v>5</v>
      </c>
      <c r="I1218" s="118">
        <v>61.3</v>
      </c>
      <c r="J1218" s="118">
        <v>0</v>
      </c>
      <c r="K1218" s="118">
        <v>61.3</v>
      </c>
      <c r="L1218" s="123">
        <f t="shared" si="19"/>
        <v>61.3</v>
      </c>
      <c r="M1218" s="122"/>
    </row>
    <row r="1219" spans="1:13">
      <c r="A1219" s="118" t="s">
        <v>29</v>
      </c>
      <c r="B1219" s="118" t="s">
        <v>190</v>
      </c>
      <c r="C1219" s="118" t="s">
        <v>191</v>
      </c>
      <c r="D1219" s="118" t="s">
        <v>1660</v>
      </c>
      <c r="E1219" s="118" t="s">
        <v>35</v>
      </c>
      <c r="F1219" s="118" t="s">
        <v>1356</v>
      </c>
      <c r="G1219" s="118" t="s">
        <v>1357</v>
      </c>
      <c r="H1219" s="118">
        <v>13</v>
      </c>
      <c r="I1219" s="118">
        <v>35.75</v>
      </c>
      <c r="J1219" s="118">
        <v>91</v>
      </c>
      <c r="K1219" s="118">
        <v>126.75</v>
      </c>
      <c r="L1219" s="123">
        <f t="shared" si="19"/>
        <v>126.75</v>
      </c>
      <c r="M1219" s="122"/>
    </row>
    <row r="1220" spans="1:13">
      <c r="A1220" s="118" t="s">
        <v>29</v>
      </c>
      <c r="B1220" s="118" t="s">
        <v>190</v>
      </c>
      <c r="C1220" s="118" t="s">
        <v>191</v>
      </c>
      <c r="D1220" s="118" t="s">
        <v>1660</v>
      </c>
      <c r="E1220" s="118" t="s">
        <v>35</v>
      </c>
      <c r="F1220" s="118" t="s">
        <v>121</v>
      </c>
      <c r="G1220" s="118" t="s">
        <v>122</v>
      </c>
      <c r="H1220" s="118">
        <v>1</v>
      </c>
      <c r="I1220" s="118">
        <v>24.89</v>
      </c>
      <c r="J1220" s="118">
        <v>0</v>
      </c>
      <c r="K1220" s="118">
        <v>24.89</v>
      </c>
      <c r="L1220" s="123">
        <f t="shared" si="19"/>
        <v>24.89</v>
      </c>
      <c r="M1220" s="122"/>
    </row>
    <row r="1221" spans="1:13">
      <c r="A1221" s="118" t="s">
        <v>29</v>
      </c>
      <c r="B1221" s="118" t="s">
        <v>190</v>
      </c>
      <c r="C1221" s="118" t="s">
        <v>191</v>
      </c>
      <c r="D1221" s="118" t="s">
        <v>1660</v>
      </c>
      <c r="E1221" s="118" t="s">
        <v>35</v>
      </c>
      <c r="F1221" s="118" t="s">
        <v>68</v>
      </c>
      <c r="G1221" s="118" t="s">
        <v>69</v>
      </c>
      <c r="H1221" s="118">
        <v>2</v>
      </c>
      <c r="I1221" s="118">
        <v>3.66</v>
      </c>
      <c r="J1221" s="118">
        <v>0</v>
      </c>
      <c r="K1221" s="118">
        <v>3.66</v>
      </c>
      <c r="L1221" s="123">
        <f t="shared" ref="L1221:L1284" si="20">K1221</f>
        <v>3.66</v>
      </c>
      <c r="M1221" s="122"/>
    </row>
    <row r="1222" spans="1:13">
      <c r="A1222" s="118" t="s">
        <v>29</v>
      </c>
      <c r="B1222" s="118" t="s">
        <v>190</v>
      </c>
      <c r="C1222" s="118" t="s">
        <v>191</v>
      </c>
      <c r="D1222" s="118" t="s">
        <v>1660</v>
      </c>
      <c r="E1222" s="118" t="s">
        <v>35</v>
      </c>
      <c r="F1222" s="118" t="s">
        <v>82</v>
      </c>
      <c r="G1222" s="118" t="s">
        <v>83</v>
      </c>
      <c r="H1222" s="118">
        <v>3</v>
      </c>
      <c r="I1222" s="118">
        <v>18.18</v>
      </c>
      <c r="J1222" s="118">
        <v>0</v>
      </c>
      <c r="K1222" s="118">
        <v>18.18</v>
      </c>
      <c r="L1222" s="123">
        <f t="shared" si="20"/>
        <v>18.18</v>
      </c>
      <c r="M1222" s="122"/>
    </row>
    <row r="1223" spans="1:13">
      <c r="A1223" s="118" t="s">
        <v>29</v>
      </c>
      <c r="B1223" s="118" t="s">
        <v>190</v>
      </c>
      <c r="C1223" s="118" t="s">
        <v>191</v>
      </c>
      <c r="D1223" s="118" t="s">
        <v>1660</v>
      </c>
      <c r="E1223" s="118" t="s">
        <v>35</v>
      </c>
      <c r="F1223" s="118" t="s">
        <v>144</v>
      </c>
      <c r="G1223" s="118" t="s">
        <v>145</v>
      </c>
      <c r="H1223" s="118">
        <v>1</v>
      </c>
      <c r="I1223" s="118">
        <v>52.02</v>
      </c>
      <c r="J1223" s="118">
        <v>0</v>
      </c>
      <c r="K1223" s="118">
        <v>52.02</v>
      </c>
      <c r="L1223" s="123">
        <f t="shared" si="20"/>
        <v>52.02</v>
      </c>
      <c r="M1223" s="122"/>
    </row>
    <row r="1224" spans="1:13">
      <c r="A1224" s="118" t="s">
        <v>29</v>
      </c>
      <c r="B1224" s="118" t="s">
        <v>190</v>
      </c>
      <c r="C1224" s="118" t="s">
        <v>191</v>
      </c>
      <c r="D1224" s="118" t="s">
        <v>1660</v>
      </c>
      <c r="E1224" s="118" t="s">
        <v>35</v>
      </c>
      <c r="F1224" s="118" t="s">
        <v>135</v>
      </c>
      <c r="G1224" s="118" t="s">
        <v>136</v>
      </c>
      <c r="H1224" s="118">
        <v>1</v>
      </c>
      <c r="I1224" s="118">
        <v>8.1</v>
      </c>
      <c r="J1224" s="118">
        <v>0</v>
      </c>
      <c r="K1224" s="118">
        <v>8.1</v>
      </c>
      <c r="L1224" s="123">
        <f t="shared" si="20"/>
        <v>8.1</v>
      </c>
      <c r="M1224" s="122"/>
    </row>
    <row r="1225" spans="1:13">
      <c r="A1225" s="118" t="s">
        <v>29</v>
      </c>
      <c r="B1225" s="118" t="s">
        <v>190</v>
      </c>
      <c r="C1225" s="118" t="s">
        <v>191</v>
      </c>
      <c r="D1225" s="118" t="s">
        <v>1660</v>
      </c>
      <c r="E1225" s="118" t="s">
        <v>35</v>
      </c>
      <c r="F1225" s="118" t="s">
        <v>137</v>
      </c>
      <c r="G1225" s="118" t="s">
        <v>138</v>
      </c>
      <c r="H1225" s="118">
        <v>1</v>
      </c>
      <c r="I1225" s="118">
        <v>5.62</v>
      </c>
      <c r="J1225" s="118">
        <v>0</v>
      </c>
      <c r="K1225" s="118">
        <v>5.62</v>
      </c>
      <c r="L1225" s="123">
        <f t="shared" si="20"/>
        <v>5.62</v>
      </c>
      <c r="M1225" s="122"/>
    </row>
    <row r="1226" spans="1:13">
      <c r="A1226" s="118" t="s">
        <v>29</v>
      </c>
      <c r="B1226" s="118" t="s">
        <v>190</v>
      </c>
      <c r="C1226" s="118" t="s">
        <v>191</v>
      </c>
      <c r="D1226" s="118" t="s">
        <v>1660</v>
      </c>
      <c r="E1226" s="118" t="s">
        <v>35</v>
      </c>
      <c r="F1226" s="118" t="s">
        <v>84</v>
      </c>
      <c r="G1226" s="118" t="s">
        <v>85</v>
      </c>
      <c r="H1226" s="118">
        <v>2</v>
      </c>
      <c r="I1226" s="118">
        <v>15.18</v>
      </c>
      <c r="J1226" s="118">
        <v>6</v>
      </c>
      <c r="K1226" s="118">
        <v>21.18</v>
      </c>
      <c r="L1226" s="123">
        <f t="shared" si="20"/>
        <v>21.18</v>
      </c>
      <c r="M1226" s="122"/>
    </row>
    <row r="1227" spans="1:13">
      <c r="A1227" s="118" t="s">
        <v>29</v>
      </c>
      <c r="B1227" s="118" t="s">
        <v>190</v>
      </c>
      <c r="C1227" s="118" t="s">
        <v>191</v>
      </c>
      <c r="D1227" s="118" t="s">
        <v>1660</v>
      </c>
      <c r="E1227" s="118" t="s">
        <v>35</v>
      </c>
      <c r="F1227" s="118" t="s">
        <v>75</v>
      </c>
      <c r="G1227" s="118" t="s">
        <v>76</v>
      </c>
      <c r="H1227" s="118">
        <v>3</v>
      </c>
      <c r="I1227" s="118">
        <v>41.16</v>
      </c>
      <c r="J1227" s="118">
        <v>3</v>
      </c>
      <c r="K1227" s="118">
        <v>44.16</v>
      </c>
      <c r="L1227" s="123">
        <f t="shared" si="20"/>
        <v>44.16</v>
      </c>
      <c r="M1227" s="122"/>
    </row>
    <row r="1228" spans="1:13">
      <c r="A1228" s="118" t="s">
        <v>29</v>
      </c>
      <c r="B1228" s="118" t="s">
        <v>190</v>
      </c>
      <c r="C1228" s="118" t="s">
        <v>191</v>
      </c>
      <c r="D1228" s="118" t="s">
        <v>1660</v>
      </c>
      <c r="E1228" s="118" t="s">
        <v>35</v>
      </c>
      <c r="F1228" s="118" t="s">
        <v>77</v>
      </c>
      <c r="G1228" s="118" t="s">
        <v>782</v>
      </c>
      <c r="H1228" s="118">
        <v>1</v>
      </c>
      <c r="I1228" s="118">
        <v>23.15</v>
      </c>
      <c r="J1228" s="118">
        <v>3</v>
      </c>
      <c r="K1228" s="118">
        <v>26.15</v>
      </c>
      <c r="L1228" s="123">
        <f t="shared" si="20"/>
        <v>26.15</v>
      </c>
      <c r="M1228" s="122"/>
    </row>
    <row r="1229" spans="1:13">
      <c r="A1229" s="118" t="s">
        <v>29</v>
      </c>
      <c r="B1229" s="118" t="s">
        <v>190</v>
      </c>
      <c r="C1229" s="118" t="s">
        <v>191</v>
      </c>
      <c r="D1229" s="118" t="s">
        <v>1660</v>
      </c>
      <c r="E1229" s="118" t="s">
        <v>35</v>
      </c>
      <c r="F1229" s="118" t="s">
        <v>196</v>
      </c>
      <c r="G1229" s="118" t="s">
        <v>197</v>
      </c>
      <c r="H1229" s="118">
        <v>1</v>
      </c>
      <c r="I1229" s="118">
        <v>34.270000000000003</v>
      </c>
      <c r="J1229" s="118">
        <v>0</v>
      </c>
      <c r="K1229" s="118">
        <v>34.270000000000003</v>
      </c>
      <c r="L1229" s="123">
        <f t="shared" si="20"/>
        <v>34.270000000000003</v>
      </c>
      <c r="M1229" s="122"/>
    </row>
    <row r="1230" spans="1:13">
      <c r="A1230" s="118" t="s">
        <v>29</v>
      </c>
      <c r="B1230" s="118" t="s">
        <v>190</v>
      </c>
      <c r="C1230" s="118" t="s">
        <v>191</v>
      </c>
      <c r="D1230" s="118" t="s">
        <v>1660</v>
      </c>
      <c r="E1230" s="118" t="s">
        <v>35</v>
      </c>
      <c r="F1230" s="118" t="s">
        <v>139</v>
      </c>
      <c r="G1230" s="118" t="s">
        <v>140</v>
      </c>
      <c r="H1230" s="118">
        <v>1</v>
      </c>
      <c r="I1230" s="118">
        <v>15.4</v>
      </c>
      <c r="J1230" s="118">
        <v>3</v>
      </c>
      <c r="K1230" s="118">
        <v>18.399999999999999</v>
      </c>
      <c r="L1230" s="123">
        <f t="shared" si="20"/>
        <v>18.399999999999999</v>
      </c>
      <c r="M1230" s="122"/>
    </row>
    <row r="1231" spans="1:13">
      <c r="A1231" s="118" t="s">
        <v>29</v>
      </c>
      <c r="B1231" s="118" t="s">
        <v>190</v>
      </c>
      <c r="C1231" s="118" t="s">
        <v>191</v>
      </c>
      <c r="D1231" s="118" t="s">
        <v>1660</v>
      </c>
      <c r="E1231" s="118" t="s">
        <v>35</v>
      </c>
      <c r="F1231" s="118" t="s">
        <v>45</v>
      </c>
      <c r="G1231" s="118" t="s">
        <v>46</v>
      </c>
      <c r="H1231" s="118">
        <v>11</v>
      </c>
      <c r="I1231" s="118">
        <v>12.1</v>
      </c>
      <c r="J1231" s="118">
        <v>0</v>
      </c>
      <c r="K1231" s="118">
        <v>12.1</v>
      </c>
      <c r="L1231" s="123">
        <f t="shared" si="20"/>
        <v>12.1</v>
      </c>
      <c r="M1231" s="122"/>
    </row>
    <row r="1232" spans="1:13">
      <c r="A1232" s="118" t="s">
        <v>29</v>
      </c>
      <c r="B1232" s="118" t="s">
        <v>190</v>
      </c>
      <c r="C1232" s="118" t="s">
        <v>191</v>
      </c>
      <c r="D1232" s="118" t="s">
        <v>1660</v>
      </c>
      <c r="E1232" s="118" t="s">
        <v>35</v>
      </c>
      <c r="F1232" s="118" t="s">
        <v>544</v>
      </c>
      <c r="G1232" s="118" t="s">
        <v>545</v>
      </c>
      <c r="H1232" s="118">
        <v>1</v>
      </c>
      <c r="I1232" s="118">
        <v>34.83</v>
      </c>
      <c r="J1232" s="118">
        <v>0</v>
      </c>
      <c r="K1232" s="118">
        <v>34.83</v>
      </c>
      <c r="L1232" s="123">
        <f t="shared" si="20"/>
        <v>34.83</v>
      </c>
      <c r="M1232" s="122"/>
    </row>
    <row r="1233" spans="1:13">
      <c r="A1233" s="118" t="s">
        <v>29</v>
      </c>
      <c r="B1233" s="118" t="s">
        <v>190</v>
      </c>
      <c r="C1233" s="118" t="s">
        <v>191</v>
      </c>
      <c r="D1233" s="118" t="s">
        <v>1660</v>
      </c>
      <c r="E1233" s="118" t="s">
        <v>35</v>
      </c>
      <c r="F1233" s="118" t="s">
        <v>49</v>
      </c>
      <c r="G1233" s="118" t="s">
        <v>50</v>
      </c>
      <c r="H1233" s="118">
        <v>2</v>
      </c>
      <c r="I1233" s="118">
        <v>74.900000000000006</v>
      </c>
      <c r="J1233" s="118">
        <v>0</v>
      </c>
      <c r="K1233" s="118">
        <v>74.900000000000006</v>
      </c>
      <c r="L1233" s="123">
        <f t="shared" si="20"/>
        <v>74.900000000000006</v>
      </c>
      <c r="M1233" s="122"/>
    </row>
    <row r="1234" spans="1:13">
      <c r="A1234" s="118" t="s">
        <v>29</v>
      </c>
      <c r="B1234" s="118" t="s">
        <v>190</v>
      </c>
      <c r="C1234" s="118" t="s">
        <v>191</v>
      </c>
      <c r="D1234" s="118" t="s">
        <v>1660</v>
      </c>
      <c r="E1234" s="118" t="s">
        <v>35</v>
      </c>
      <c r="F1234" s="118" t="s">
        <v>546</v>
      </c>
      <c r="G1234" s="118" t="s">
        <v>547</v>
      </c>
      <c r="H1234" s="118">
        <v>2</v>
      </c>
      <c r="I1234" s="118">
        <v>30.16</v>
      </c>
      <c r="J1234" s="118">
        <v>0</v>
      </c>
      <c r="K1234" s="118">
        <v>30.16</v>
      </c>
      <c r="L1234" s="123">
        <f t="shared" si="20"/>
        <v>30.16</v>
      </c>
      <c r="M1234" s="122"/>
    </row>
    <row r="1235" spans="1:13">
      <c r="A1235" s="118" t="s">
        <v>29</v>
      </c>
      <c r="B1235" s="118" t="s">
        <v>190</v>
      </c>
      <c r="C1235" s="118" t="s">
        <v>191</v>
      </c>
      <c r="D1235" s="118" t="s">
        <v>1660</v>
      </c>
      <c r="E1235" s="118" t="s">
        <v>35</v>
      </c>
      <c r="F1235" s="118" t="s">
        <v>2043</v>
      </c>
      <c r="G1235" s="118" t="s">
        <v>2044</v>
      </c>
      <c r="H1235" s="118">
        <v>2</v>
      </c>
      <c r="I1235" s="118">
        <v>128.91999999999999</v>
      </c>
      <c r="J1235" s="118">
        <v>0</v>
      </c>
      <c r="K1235" s="118">
        <v>128.91999999999999</v>
      </c>
      <c r="L1235" s="123">
        <f t="shared" si="20"/>
        <v>128.91999999999999</v>
      </c>
      <c r="M1235" s="122"/>
    </row>
    <row r="1236" spans="1:13">
      <c r="A1236" s="118" t="s">
        <v>29</v>
      </c>
      <c r="B1236" s="118" t="s">
        <v>190</v>
      </c>
      <c r="C1236" s="118" t="s">
        <v>191</v>
      </c>
      <c r="D1236" s="118" t="s">
        <v>1660</v>
      </c>
      <c r="E1236" s="118" t="s">
        <v>35</v>
      </c>
      <c r="F1236" s="118" t="s">
        <v>51</v>
      </c>
      <c r="G1236" s="118" t="s">
        <v>52</v>
      </c>
      <c r="H1236" s="118">
        <v>3</v>
      </c>
      <c r="I1236" s="118">
        <v>62.22</v>
      </c>
      <c r="J1236" s="118">
        <v>0</v>
      </c>
      <c r="K1236" s="118">
        <v>62.22</v>
      </c>
      <c r="L1236" s="123">
        <f t="shared" si="20"/>
        <v>62.22</v>
      </c>
      <c r="M1236" s="122"/>
    </row>
    <row r="1237" spans="1:13">
      <c r="A1237" s="118" t="s">
        <v>29</v>
      </c>
      <c r="B1237" s="118" t="s">
        <v>190</v>
      </c>
      <c r="C1237" s="118" t="s">
        <v>191</v>
      </c>
      <c r="D1237" s="118" t="s">
        <v>1660</v>
      </c>
      <c r="E1237" s="118" t="s">
        <v>35</v>
      </c>
      <c r="F1237" s="118" t="s">
        <v>550</v>
      </c>
      <c r="G1237" s="118" t="s">
        <v>551</v>
      </c>
      <c r="H1237" s="118">
        <v>6</v>
      </c>
      <c r="I1237" s="118">
        <v>373.14</v>
      </c>
      <c r="J1237" s="118">
        <v>0</v>
      </c>
      <c r="K1237" s="118">
        <v>373.14</v>
      </c>
      <c r="L1237" s="123">
        <f t="shared" si="20"/>
        <v>373.14</v>
      </c>
      <c r="M1237" s="122"/>
    </row>
    <row r="1238" spans="1:13">
      <c r="A1238" s="118" t="s">
        <v>29</v>
      </c>
      <c r="B1238" s="118" t="s">
        <v>190</v>
      </c>
      <c r="C1238" s="118" t="s">
        <v>191</v>
      </c>
      <c r="D1238" s="118" t="s">
        <v>1660</v>
      </c>
      <c r="E1238" s="118" t="s">
        <v>35</v>
      </c>
      <c r="F1238" s="118" t="s">
        <v>552</v>
      </c>
      <c r="G1238" s="118" t="s">
        <v>785</v>
      </c>
      <c r="H1238" s="118">
        <v>6</v>
      </c>
      <c r="I1238" s="118">
        <v>124.44</v>
      </c>
      <c r="J1238" s="118">
        <v>0</v>
      </c>
      <c r="K1238" s="118">
        <v>124.44</v>
      </c>
      <c r="L1238" s="123">
        <f t="shared" si="20"/>
        <v>124.44</v>
      </c>
      <c r="M1238" s="122"/>
    </row>
    <row r="1239" spans="1:13">
      <c r="A1239" s="118" t="s">
        <v>29</v>
      </c>
      <c r="B1239" s="118" t="s">
        <v>190</v>
      </c>
      <c r="C1239" s="118" t="s">
        <v>191</v>
      </c>
      <c r="D1239" s="118" t="s">
        <v>1660</v>
      </c>
      <c r="E1239" s="118" t="s">
        <v>35</v>
      </c>
      <c r="F1239" s="118" t="s">
        <v>1209</v>
      </c>
      <c r="G1239" s="118" t="s">
        <v>1210</v>
      </c>
      <c r="H1239" s="118">
        <v>2</v>
      </c>
      <c r="I1239" s="118">
        <v>15.34</v>
      </c>
      <c r="J1239" s="118">
        <v>0</v>
      </c>
      <c r="K1239" s="118">
        <v>15.34</v>
      </c>
      <c r="L1239" s="123">
        <f t="shared" si="20"/>
        <v>15.34</v>
      </c>
      <c r="M1239" s="122"/>
    </row>
    <row r="1240" spans="1:13">
      <c r="A1240" s="118" t="s">
        <v>29</v>
      </c>
      <c r="B1240" s="118" t="s">
        <v>190</v>
      </c>
      <c r="C1240" s="118" t="s">
        <v>191</v>
      </c>
      <c r="D1240" s="118" t="s">
        <v>1660</v>
      </c>
      <c r="E1240" s="118" t="s">
        <v>35</v>
      </c>
      <c r="F1240" s="118" t="s">
        <v>1427</v>
      </c>
      <c r="G1240" s="118" t="s">
        <v>1428</v>
      </c>
      <c r="H1240" s="118">
        <v>6</v>
      </c>
      <c r="I1240" s="118">
        <v>46.98</v>
      </c>
      <c r="J1240" s="118">
        <v>0</v>
      </c>
      <c r="K1240" s="118">
        <v>46.98</v>
      </c>
      <c r="L1240" s="123">
        <f t="shared" si="20"/>
        <v>46.98</v>
      </c>
      <c r="M1240" s="122"/>
    </row>
    <row r="1241" spans="1:13">
      <c r="A1241" s="118" t="s">
        <v>29</v>
      </c>
      <c r="B1241" s="118" t="s">
        <v>190</v>
      </c>
      <c r="C1241" s="118" t="s">
        <v>191</v>
      </c>
      <c r="D1241" s="118" t="s">
        <v>1660</v>
      </c>
      <c r="E1241" s="118" t="s">
        <v>35</v>
      </c>
      <c r="F1241" s="118" t="s">
        <v>1429</v>
      </c>
      <c r="G1241" s="118" t="s">
        <v>1430</v>
      </c>
      <c r="H1241" s="118">
        <v>2</v>
      </c>
      <c r="I1241" s="118">
        <v>15.66</v>
      </c>
      <c r="J1241" s="118">
        <v>0</v>
      </c>
      <c r="K1241" s="118">
        <v>15.66</v>
      </c>
      <c r="L1241" s="123">
        <f t="shared" si="20"/>
        <v>15.66</v>
      </c>
      <c r="M1241" s="122"/>
    </row>
    <row r="1242" spans="1:13">
      <c r="A1242" s="118" t="s">
        <v>29</v>
      </c>
      <c r="B1242" s="118" t="s">
        <v>190</v>
      </c>
      <c r="C1242" s="118" t="s">
        <v>191</v>
      </c>
      <c r="D1242" s="118" t="s">
        <v>1660</v>
      </c>
      <c r="E1242" s="118" t="s">
        <v>33</v>
      </c>
      <c r="F1242" s="118" t="s">
        <v>34</v>
      </c>
      <c r="G1242" s="118"/>
      <c r="H1242" s="118">
        <v>1</v>
      </c>
      <c r="I1242" s="118">
        <v>0</v>
      </c>
      <c r="J1242" s="118">
        <v>4</v>
      </c>
      <c r="K1242" s="118">
        <v>4</v>
      </c>
      <c r="L1242" s="123">
        <f t="shared" si="20"/>
        <v>4</v>
      </c>
      <c r="M1242" s="122"/>
    </row>
    <row r="1243" spans="1:13">
      <c r="A1243" s="118" t="s">
        <v>29</v>
      </c>
      <c r="B1243" s="118" t="s">
        <v>192</v>
      </c>
      <c r="C1243" s="118" t="s">
        <v>193</v>
      </c>
      <c r="D1243" s="118" t="s">
        <v>1476</v>
      </c>
      <c r="E1243" s="118" t="s">
        <v>33</v>
      </c>
      <c r="F1243" s="118" t="s">
        <v>34</v>
      </c>
      <c r="G1243" s="118"/>
      <c r="H1243" s="118">
        <v>1</v>
      </c>
      <c r="I1243" s="118">
        <v>14.74</v>
      </c>
      <c r="J1243" s="118">
        <v>4</v>
      </c>
      <c r="K1243" s="118">
        <v>18.739999999999998</v>
      </c>
      <c r="L1243" s="123">
        <f t="shared" si="20"/>
        <v>18.739999999999998</v>
      </c>
      <c r="M1243" s="122"/>
    </row>
    <row r="1244" spans="1:13">
      <c r="A1244" s="118" t="s">
        <v>29</v>
      </c>
      <c r="B1244" s="118" t="s">
        <v>192</v>
      </c>
      <c r="C1244" s="118" t="s">
        <v>193</v>
      </c>
      <c r="D1244" s="118" t="s">
        <v>1476</v>
      </c>
      <c r="E1244" s="118" t="s">
        <v>35</v>
      </c>
      <c r="F1244" s="118" t="s">
        <v>54</v>
      </c>
      <c r="G1244" s="118" t="s">
        <v>55</v>
      </c>
      <c r="H1244" s="118">
        <v>1</v>
      </c>
      <c r="I1244" s="118">
        <v>9.64</v>
      </c>
      <c r="J1244" s="118">
        <v>0</v>
      </c>
      <c r="K1244" s="118">
        <v>9.64</v>
      </c>
      <c r="L1244" s="123">
        <f t="shared" si="20"/>
        <v>9.64</v>
      </c>
      <c r="M1244" s="122"/>
    </row>
    <row r="1245" spans="1:13">
      <c r="A1245" s="118" t="s">
        <v>29</v>
      </c>
      <c r="B1245" s="118" t="s">
        <v>192</v>
      </c>
      <c r="C1245" s="118" t="s">
        <v>193</v>
      </c>
      <c r="D1245" s="118" t="s">
        <v>1476</v>
      </c>
      <c r="E1245" s="118" t="s">
        <v>35</v>
      </c>
      <c r="F1245" s="118" t="s">
        <v>59</v>
      </c>
      <c r="G1245" s="118" t="s">
        <v>60</v>
      </c>
      <c r="H1245" s="118">
        <v>1</v>
      </c>
      <c r="I1245" s="118">
        <v>9.52</v>
      </c>
      <c r="J1245" s="118">
        <v>0</v>
      </c>
      <c r="K1245" s="118">
        <v>9.52</v>
      </c>
      <c r="L1245" s="123">
        <f t="shared" si="20"/>
        <v>9.52</v>
      </c>
      <c r="M1245" s="122"/>
    </row>
    <row r="1246" spans="1:13">
      <c r="A1246" s="118" t="s">
        <v>29</v>
      </c>
      <c r="B1246" s="118" t="s">
        <v>192</v>
      </c>
      <c r="C1246" s="118" t="s">
        <v>193</v>
      </c>
      <c r="D1246" s="118" t="s">
        <v>1476</v>
      </c>
      <c r="E1246" s="118" t="s">
        <v>35</v>
      </c>
      <c r="F1246" s="118" t="s">
        <v>1207</v>
      </c>
      <c r="G1246" s="118" t="s">
        <v>1208</v>
      </c>
      <c r="H1246" s="118">
        <v>1</v>
      </c>
      <c r="I1246" s="118">
        <v>12.18</v>
      </c>
      <c r="J1246" s="118">
        <v>0</v>
      </c>
      <c r="K1246" s="118">
        <v>12.18</v>
      </c>
      <c r="L1246" s="123">
        <f t="shared" si="20"/>
        <v>12.18</v>
      </c>
      <c r="M1246" s="122"/>
    </row>
    <row r="1247" spans="1:13">
      <c r="A1247" s="118" t="s">
        <v>29</v>
      </c>
      <c r="B1247" s="118" t="s">
        <v>192</v>
      </c>
      <c r="C1247" s="118" t="s">
        <v>193</v>
      </c>
      <c r="D1247" s="118" t="s">
        <v>1476</v>
      </c>
      <c r="E1247" s="118" t="s">
        <v>35</v>
      </c>
      <c r="F1247" s="118" t="s">
        <v>61</v>
      </c>
      <c r="G1247" s="118" t="s">
        <v>62</v>
      </c>
      <c r="H1247" s="118">
        <v>1</v>
      </c>
      <c r="I1247" s="118">
        <v>16.46</v>
      </c>
      <c r="J1247" s="118">
        <v>0</v>
      </c>
      <c r="K1247" s="118">
        <v>16.46</v>
      </c>
      <c r="L1247" s="123">
        <f t="shared" si="20"/>
        <v>16.46</v>
      </c>
      <c r="M1247" s="122"/>
    </row>
    <row r="1248" spans="1:13">
      <c r="A1248" s="118" t="s">
        <v>29</v>
      </c>
      <c r="B1248" s="118" t="s">
        <v>192</v>
      </c>
      <c r="C1248" s="118" t="s">
        <v>193</v>
      </c>
      <c r="D1248" s="118" t="s">
        <v>1660</v>
      </c>
      <c r="E1248" s="118" t="s">
        <v>35</v>
      </c>
      <c r="F1248" s="118" t="s">
        <v>866</v>
      </c>
      <c r="G1248" s="118" t="s">
        <v>297</v>
      </c>
      <c r="H1248" s="118">
        <v>1</v>
      </c>
      <c r="I1248" s="118">
        <v>4.7699999999999996</v>
      </c>
      <c r="J1248" s="118">
        <v>0</v>
      </c>
      <c r="K1248" s="118">
        <v>4.7699999999999996</v>
      </c>
      <c r="L1248" s="123">
        <f t="shared" si="20"/>
        <v>4.7699999999999996</v>
      </c>
      <c r="M1248" s="122"/>
    </row>
    <row r="1249" spans="1:13">
      <c r="A1249" s="118" t="s">
        <v>29</v>
      </c>
      <c r="B1249" s="118" t="s">
        <v>192</v>
      </c>
      <c r="C1249" s="118" t="s">
        <v>193</v>
      </c>
      <c r="D1249" s="118" t="s">
        <v>1660</v>
      </c>
      <c r="E1249" s="118" t="s">
        <v>35</v>
      </c>
      <c r="F1249" s="118" t="s">
        <v>850</v>
      </c>
      <c r="G1249" s="118" t="s">
        <v>309</v>
      </c>
      <c r="H1249" s="118">
        <v>1</v>
      </c>
      <c r="I1249" s="118">
        <v>2.91</v>
      </c>
      <c r="J1249" s="118">
        <v>0</v>
      </c>
      <c r="K1249" s="118">
        <v>2.91</v>
      </c>
      <c r="L1249" s="123">
        <f t="shared" si="20"/>
        <v>2.91</v>
      </c>
      <c r="M1249" s="122"/>
    </row>
    <row r="1250" spans="1:13">
      <c r="A1250" s="118" t="s">
        <v>29</v>
      </c>
      <c r="B1250" s="118" t="s">
        <v>192</v>
      </c>
      <c r="C1250" s="118" t="s">
        <v>193</v>
      </c>
      <c r="D1250" s="118" t="s">
        <v>1660</v>
      </c>
      <c r="E1250" s="118" t="s">
        <v>35</v>
      </c>
      <c r="F1250" s="118" t="s">
        <v>84</v>
      </c>
      <c r="G1250" s="118" t="s">
        <v>85</v>
      </c>
      <c r="H1250" s="118">
        <v>1</v>
      </c>
      <c r="I1250" s="118">
        <v>7.59</v>
      </c>
      <c r="J1250" s="118">
        <v>0</v>
      </c>
      <c r="K1250" s="118">
        <v>7.59</v>
      </c>
      <c r="L1250" s="123">
        <f t="shared" si="20"/>
        <v>7.59</v>
      </c>
      <c r="M1250" s="122"/>
    </row>
    <row r="1251" spans="1:13">
      <c r="A1251" s="118" t="s">
        <v>29</v>
      </c>
      <c r="B1251" s="118" t="s">
        <v>192</v>
      </c>
      <c r="C1251" s="118" t="s">
        <v>193</v>
      </c>
      <c r="D1251" s="118" t="s">
        <v>1660</v>
      </c>
      <c r="E1251" s="118" t="s">
        <v>35</v>
      </c>
      <c r="F1251" s="118" t="s">
        <v>75</v>
      </c>
      <c r="G1251" s="118" t="s">
        <v>76</v>
      </c>
      <c r="H1251" s="118">
        <v>13</v>
      </c>
      <c r="I1251" s="118">
        <v>178.36</v>
      </c>
      <c r="J1251" s="118">
        <v>0</v>
      </c>
      <c r="K1251" s="118">
        <v>178.36</v>
      </c>
      <c r="L1251" s="123">
        <f t="shared" si="20"/>
        <v>178.36</v>
      </c>
      <c r="M1251" s="122"/>
    </row>
    <row r="1252" spans="1:13">
      <c r="A1252" s="118" t="s">
        <v>29</v>
      </c>
      <c r="B1252" s="118" t="s">
        <v>192</v>
      </c>
      <c r="C1252" s="118" t="s">
        <v>193</v>
      </c>
      <c r="D1252" s="118" t="s">
        <v>1660</v>
      </c>
      <c r="E1252" s="118" t="s">
        <v>35</v>
      </c>
      <c r="F1252" s="118" t="s">
        <v>77</v>
      </c>
      <c r="G1252" s="118" t="s">
        <v>782</v>
      </c>
      <c r="H1252" s="118">
        <v>2</v>
      </c>
      <c r="I1252" s="118">
        <v>46.3</v>
      </c>
      <c r="J1252" s="118">
        <v>0</v>
      </c>
      <c r="K1252" s="118">
        <v>46.3</v>
      </c>
      <c r="L1252" s="123">
        <f t="shared" si="20"/>
        <v>46.3</v>
      </c>
      <c r="M1252" s="122"/>
    </row>
    <row r="1253" spans="1:13">
      <c r="A1253" s="118" t="s">
        <v>29</v>
      </c>
      <c r="B1253" s="118" t="s">
        <v>192</v>
      </c>
      <c r="C1253" s="118" t="s">
        <v>193</v>
      </c>
      <c r="D1253" s="118" t="s">
        <v>1660</v>
      </c>
      <c r="E1253" s="118" t="s">
        <v>35</v>
      </c>
      <c r="F1253" s="118" t="s">
        <v>45</v>
      </c>
      <c r="G1253" s="118" t="s">
        <v>46</v>
      </c>
      <c r="H1253" s="118">
        <v>20</v>
      </c>
      <c r="I1253" s="118">
        <v>22</v>
      </c>
      <c r="J1253" s="118">
        <v>0</v>
      </c>
      <c r="K1253" s="118">
        <v>22</v>
      </c>
      <c r="L1253" s="123">
        <f t="shared" si="20"/>
        <v>22</v>
      </c>
      <c r="M1253" s="122"/>
    </row>
    <row r="1254" spans="1:13">
      <c r="A1254" s="118" t="s">
        <v>29</v>
      </c>
      <c r="B1254" s="118" t="s">
        <v>192</v>
      </c>
      <c r="C1254" s="118" t="s">
        <v>193</v>
      </c>
      <c r="D1254" s="118" t="s">
        <v>1660</v>
      </c>
      <c r="E1254" s="118" t="s">
        <v>35</v>
      </c>
      <c r="F1254" s="118" t="s">
        <v>47</v>
      </c>
      <c r="G1254" s="118" t="s">
        <v>48</v>
      </c>
      <c r="H1254" s="118">
        <v>1</v>
      </c>
      <c r="I1254" s="118">
        <v>17.440000000000001</v>
      </c>
      <c r="J1254" s="118">
        <v>0</v>
      </c>
      <c r="K1254" s="118">
        <v>17.440000000000001</v>
      </c>
      <c r="L1254" s="123">
        <f t="shared" si="20"/>
        <v>17.440000000000001</v>
      </c>
      <c r="M1254" s="122"/>
    </row>
    <row r="1255" spans="1:13">
      <c r="A1255" s="118" t="s">
        <v>29</v>
      </c>
      <c r="B1255" s="118" t="s">
        <v>192</v>
      </c>
      <c r="C1255" s="118" t="s">
        <v>193</v>
      </c>
      <c r="D1255" s="118" t="s">
        <v>1660</v>
      </c>
      <c r="E1255" s="118" t="s">
        <v>35</v>
      </c>
      <c r="F1255" s="118" t="s">
        <v>148</v>
      </c>
      <c r="G1255" s="118" t="s">
        <v>149</v>
      </c>
      <c r="H1255" s="118">
        <v>2</v>
      </c>
      <c r="I1255" s="118">
        <v>60.1</v>
      </c>
      <c r="J1255" s="118">
        <v>0</v>
      </c>
      <c r="K1255" s="118">
        <v>60.1</v>
      </c>
      <c r="L1255" s="123">
        <f t="shared" si="20"/>
        <v>60.1</v>
      </c>
      <c r="M1255" s="122"/>
    </row>
    <row r="1256" spans="1:13">
      <c r="A1256" s="118" t="s">
        <v>29</v>
      </c>
      <c r="B1256" s="118" t="s">
        <v>192</v>
      </c>
      <c r="C1256" s="118" t="s">
        <v>193</v>
      </c>
      <c r="D1256" s="118" t="s">
        <v>1660</v>
      </c>
      <c r="E1256" s="118" t="s">
        <v>35</v>
      </c>
      <c r="F1256" s="118" t="s">
        <v>923</v>
      </c>
      <c r="G1256" s="118" t="s">
        <v>924</v>
      </c>
      <c r="H1256" s="118">
        <v>1</v>
      </c>
      <c r="I1256" s="118">
        <v>41.99</v>
      </c>
      <c r="J1256" s="118">
        <v>0</v>
      </c>
      <c r="K1256" s="118">
        <v>41.99</v>
      </c>
      <c r="L1256" s="123">
        <f t="shared" si="20"/>
        <v>41.99</v>
      </c>
      <c r="M1256" s="122"/>
    </row>
    <row r="1257" spans="1:13">
      <c r="A1257" s="118" t="s">
        <v>29</v>
      </c>
      <c r="B1257" s="118" t="s">
        <v>192</v>
      </c>
      <c r="C1257" s="118" t="s">
        <v>193</v>
      </c>
      <c r="D1257" s="118" t="s">
        <v>1660</v>
      </c>
      <c r="E1257" s="118" t="s">
        <v>35</v>
      </c>
      <c r="F1257" s="118" t="s">
        <v>150</v>
      </c>
      <c r="G1257" s="118" t="s">
        <v>151</v>
      </c>
      <c r="H1257" s="118">
        <v>2</v>
      </c>
      <c r="I1257" s="118">
        <v>59.46</v>
      </c>
      <c r="J1257" s="118">
        <v>0</v>
      </c>
      <c r="K1257" s="118">
        <v>59.46</v>
      </c>
      <c r="L1257" s="123">
        <f t="shared" si="20"/>
        <v>59.46</v>
      </c>
      <c r="M1257" s="122"/>
    </row>
    <row r="1258" spans="1:13">
      <c r="A1258" s="118" t="s">
        <v>29</v>
      </c>
      <c r="B1258" s="118" t="s">
        <v>192</v>
      </c>
      <c r="C1258" s="118" t="s">
        <v>193</v>
      </c>
      <c r="D1258" s="118" t="s">
        <v>1660</v>
      </c>
      <c r="E1258" s="118" t="s">
        <v>35</v>
      </c>
      <c r="F1258" s="118" t="s">
        <v>1255</v>
      </c>
      <c r="G1258" s="118" t="s">
        <v>1256</v>
      </c>
      <c r="H1258" s="118">
        <v>4</v>
      </c>
      <c r="I1258" s="118">
        <v>47.6</v>
      </c>
      <c r="J1258" s="118">
        <v>0</v>
      </c>
      <c r="K1258" s="118">
        <v>47.6</v>
      </c>
      <c r="L1258" s="123">
        <f t="shared" si="20"/>
        <v>47.6</v>
      </c>
      <c r="M1258" s="122"/>
    </row>
    <row r="1259" spans="1:13">
      <c r="A1259" s="118" t="s">
        <v>29</v>
      </c>
      <c r="B1259" s="118" t="s">
        <v>1611</v>
      </c>
      <c r="C1259" s="118" t="s">
        <v>1612</v>
      </c>
      <c r="D1259" s="118" t="s">
        <v>1660</v>
      </c>
      <c r="E1259" s="118" t="s">
        <v>33</v>
      </c>
      <c r="F1259" s="118" t="s">
        <v>34</v>
      </c>
      <c r="G1259" s="118"/>
      <c r="H1259" s="118">
        <v>1</v>
      </c>
      <c r="I1259" s="118">
        <v>26.76</v>
      </c>
      <c r="J1259" s="118">
        <v>0</v>
      </c>
      <c r="K1259" s="118">
        <v>26.76</v>
      </c>
      <c r="L1259" s="123">
        <f t="shared" si="20"/>
        <v>26.76</v>
      </c>
      <c r="M1259" s="122"/>
    </row>
    <row r="1260" spans="1:13">
      <c r="A1260" s="118" t="s">
        <v>29</v>
      </c>
      <c r="B1260" s="118" t="s">
        <v>194</v>
      </c>
      <c r="C1260" s="118" t="s">
        <v>195</v>
      </c>
      <c r="D1260" s="118" t="s">
        <v>1364</v>
      </c>
      <c r="E1260" s="118" t="s">
        <v>33</v>
      </c>
      <c r="F1260" s="118" t="s">
        <v>34</v>
      </c>
      <c r="G1260" s="118"/>
      <c r="H1260" s="118">
        <v>1</v>
      </c>
      <c r="I1260" s="118">
        <v>14.74</v>
      </c>
      <c r="J1260" s="118">
        <v>0</v>
      </c>
      <c r="K1260" s="118">
        <v>14.74</v>
      </c>
      <c r="L1260" s="123">
        <f t="shared" si="20"/>
        <v>14.74</v>
      </c>
      <c r="M1260" s="122"/>
    </row>
    <row r="1261" spans="1:13">
      <c r="A1261" s="118" t="s">
        <v>29</v>
      </c>
      <c r="B1261" s="118" t="s">
        <v>194</v>
      </c>
      <c r="C1261" s="118" t="s">
        <v>195</v>
      </c>
      <c r="D1261" s="118" t="s">
        <v>1476</v>
      </c>
      <c r="E1261" s="118" t="s">
        <v>33</v>
      </c>
      <c r="F1261" s="118" t="s">
        <v>34</v>
      </c>
      <c r="G1261" s="118"/>
      <c r="H1261" s="118">
        <v>1</v>
      </c>
      <c r="I1261" s="118">
        <v>33.770000000000003</v>
      </c>
      <c r="J1261" s="118">
        <v>4</v>
      </c>
      <c r="K1261" s="118">
        <v>37.770000000000003</v>
      </c>
      <c r="L1261" s="123">
        <f t="shared" si="20"/>
        <v>37.770000000000003</v>
      </c>
      <c r="M1261" s="122"/>
    </row>
    <row r="1262" spans="1:13">
      <c r="A1262" s="118" t="s">
        <v>29</v>
      </c>
      <c r="B1262" s="118" t="s">
        <v>194</v>
      </c>
      <c r="C1262" s="118" t="s">
        <v>195</v>
      </c>
      <c r="D1262" s="118" t="s">
        <v>1660</v>
      </c>
      <c r="E1262" s="118" t="s">
        <v>33</v>
      </c>
      <c r="F1262" s="118" t="s">
        <v>34</v>
      </c>
      <c r="G1262" s="118"/>
      <c r="H1262" s="118">
        <v>23</v>
      </c>
      <c r="I1262" s="118">
        <v>417.71</v>
      </c>
      <c r="J1262" s="118">
        <v>36</v>
      </c>
      <c r="K1262" s="118">
        <v>453.71</v>
      </c>
      <c r="L1262" s="123">
        <f t="shared" si="20"/>
        <v>453.71</v>
      </c>
      <c r="M1262" s="122"/>
    </row>
    <row r="1263" spans="1:13">
      <c r="A1263" s="118" t="s">
        <v>29</v>
      </c>
      <c r="B1263" s="118" t="s">
        <v>194</v>
      </c>
      <c r="C1263" s="118" t="s">
        <v>195</v>
      </c>
      <c r="D1263" s="118" t="s">
        <v>1660</v>
      </c>
      <c r="E1263" s="118" t="s">
        <v>35</v>
      </c>
      <c r="F1263" s="118" t="s">
        <v>689</v>
      </c>
      <c r="G1263" s="118" t="s">
        <v>690</v>
      </c>
      <c r="H1263" s="118">
        <v>2</v>
      </c>
      <c r="I1263" s="118">
        <v>21</v>
      </c>
      <c r="J1263" s="118">
        <v>4</v>
      </c>
      <c r="K1263" s="118">
        <v>25</v>
      </c>
      <c r="L1263" s="123">
        <f t="shared" si="20"/>
        <v>25</v>
      </c>
      <c r="M1263" s="122"/>
    </row>
    <row r="1264" spans="1:13">
      <c r="A1264" s="118" t="s">
        <v>29</v>
      </c>
      <c r="B1264" s="118" t="s">
        <v>194</v>
      </c>
      <c r="C1264" s="118" t="s">
        <v>195</v>
      </c>
      <c r="D1264" s="118" t="s">
        <v>1660</v>
      </c>
      <c r="E1264" s="118" t="s">
        <v>35</v>
      </c>
      <c r="F1264" s="118" t="s">
        <v>687</v>
      </c>
      <c r="G1264" s="118" t="s">
        <v>688</v>
      </c>
      <c r="H1264" s="118">
        <v>1</v>
      </c>
      <c r="I1264" s="118">
        <v>21.08</v>
      </c>
      <c r="J1264" s="118">
        <v>0</v>
      </c>
      <c r="K1264" s="118">
        <v>21.08</v>
      </c>
      <c r="L1264" s="123">
        <f t="shared" si="20"/>
        <v>21.08</v>
      </c>
      <c r="M1264" s="122"/>
    </row>
    <row r="1265" spans="1:13">
      <c r="A1265" s="118" t="s">
        <v>29</v>
      </c>
      <c r="B1265" s="118" t="s">
        <v>194</v>
      </c>
      <c r="C1265" s="118" t="s">
        <v>195</v>
      </c>
      <c r="D1265" s="118" t="s">
        <v>1660</v>
      </c>
      <c r="E1265" s="118" t="s">
        <v>35</v>
      </c>
      <c r="F1265" s="118" t="s">
        <v>72</v>
      </c>
      <c r="G1265" s="118" t="s">
        <v>73</v>
      </c>
      <c r="H1265" s="118">
        <v>1</v>
      </c>
      <c r="I1265" s="118">
        <v>2.4</v>
      </c>
      <c r="J1265" s="118">
        <v>0</v>
      </c>
      <c r="K1265" s="118">
        <v>2.4</v>
      </c>
      <c r="L1265" s="123">
        <f t="shared" si="20"/>
        <v>2.4</v>
      </c>
      <c r="M1265" s="122"/>
    </row>
    <row r="1266" spans="1:13">
      <c r="A1266" s="118" t="s">
        <v>29</v>
      </c>
      <c r="B1266" s="118" t="s">
        <v>194</v>
      </c>
      <c r="C1266" s="118" t="s">
        <v>195</v>
      </c>
      <c r="D1266" s="118" t="s">
        <v>1660</v>
      </c>
      <c r="E1266" s="118" t="s">
        <v>35</v>
      </c>
      <c r="F1266" s="118" t="s">
        <v>74</v>
      </c>
      <c r="G1266" s="118" t="s">
        <v>1155</v>
      </c>
      <c r="H1266" s="118">
        <v>3</v>
      </c>
      <c r="I1266" s="118">
        <v>9.5399999999999991</v>
      </c>
      <c r="J1266" s="118">
        <v>0</v>
      </c>
      <c r="K1266" s="118">
        <v>9.5399999999999991</v>
      </c>
      <c r="L1266" s="123">
        <f t="shared" si="20"/>
        <v>9.5399999999999991</v>
      </c>
      <c r="M1266" s="122"/>
    </row>
    <row r="1267" spans="1:13">
      <c r="A1267" s="118" t="s">
        <v>29</v>
      </c>
      <c r="B1267" s="118" t="s">
        <v>194</v>
      </c>
      <c r="C1267" s="118" t="s">
        <v>195</v>
      </c>
      <c r="D1267" s="118" t="s">
        <v>1364</v>
      </c>
      <c r="E1267" s="118" t="s">
        <v>35</v>
      </c>
      <c r="F1267" s="118" t="s">
        <v>119</v>
      </c>
      <c r="G1267" s="118" t="s">
        <v>120</v>
      </c>
      <c r="H1267" s="118">
        <v>1</v>
      </c>
      <c r="I1267" s="118">
        <v>12.51</v>
      </c>
      <c r="J1267" s="118">
        <v>0</v>
      </c>
      <c r="K1267" s="118">
        <v>12.51</v>
      </c>
      <c r="L1267" s="123">
        <f t="shared" si="20"/>
        <v>12.51</v>
      </c>
      <c r="M1267" s="122"/>
    </row>
    <row r="1268" spans="1:13">
      <c r="A1268" s="118" t="s">
        <v>29</v>
      </c>
      <c r="B1268" s="118" t="s">
        <v>194</v>
      </c>
      <c r="C1268" s="118" t="s">
        <v>195</v>
      </c>
      <c r="D1268" s="118" t="s">
        <v>1364</v>
      </c>
      <c r="E1268" s="118" t="s">
        <v>35</v>
      </c>
      <c r="F1268" s="118" t="s">
        <v>116</v>
      </c>
      <c r="G1268" s="118" t="s">
        <v>786</v>
      </c>
      <c r="H1268" s="118">
        <v>1</v>
      </c>
      <c r="I1268" s="118">
        <v>3.06</v>
      </c>
      <c r="J1268" s="118">
        <v>0</v>
      </c>
      <c r="K1268" s="118">
        <v>3.06</v>
      </c>
      <c r="L1268" s="123">
        <f t="shared" si="20"/>
        <v>3.06</v>
      </c>
      <c r="M1268" s="122"/>
    </row>
    <row r="1269" spans="1:13">
      <c r="A1269" s="118" t="s">
        <v>29</v>
      </c>
      <c r="B1269" s="118" t="s">
        <v>194</v>
      </c>
      <c r="C1269" s="118" t="s">
        <v>195</v>
      </c>
      <c r="D1269" s="118" t="s">
        <v>1660</v>
      </c>
      <c r="E1269" s="118" t="s">
        <v>35</v>
      </c>
      <c r="F1269" s="118" t="s">
        <v>68</v>
      </c>
      <c r="G1269" s="118" t="s">
        <v>69</v>
      </c>
      <c r="H1269" s="118">
        <v>2</v>
      </c>
      <c r="I1269" s="118">
        <v>3.66</v>
      </c>
      <c r="J1269" s="118">
        <v>0</v>
      </c>
      <c r="K1269" s="118">
        <v>3.66</v>
      </c>
      <c r="L1269" s="123">
        <f t="shared" si="20"/>
        <v>3.66</v>
      </c>
      <c r="M1269" s="122"/>
    </row>
    <row r="1270" spans="1:13">
      <c r="A1270" s="118" t="s">
        <v>29</v>
      </c>
      <c r="B1270" s="118" t="s">
        <v>194</v>
      </c>
      <c r="C1270" s="118" t="s">
        <v>195</v>
      </c>
      <c r="D1270" s="118" t="s">
        <v>1660</v>
      </c>
      <c r="E1270" s="118" t="s">
        <v>35</v>
      </c>
      <c r="F1270" s="118" t="s">
        <v>82</v>
      </c>
      <c r="G1270" s="118" t="s">
        <v>83</v>
      </c>
      <c r="H1270" s="118">
        <v>3</v>
      </c>
      <c r="I1270" s="118">
        <v>18.18</v>
      </c>
      <c r="J1270" s="118">
        <v>0</v>
      </c>
      <c r="K1270" s="118">
        <v>18.18</v>
      </c>
      <c r="L1270" s="123">
        <f t="shared" si="20"/>
        <v>18.18</v>
      </c>
      <c r="M1270" s="122"/>
    </row>
    <row r="1271" spans="1:13">
      <c r="A1271" s="118" t="s">
        <v>29</v>
      </c>
      <c r="B1271" s="118" t="s">
        <v>194</v>
      </c>
      <c r="C1271" s="118" t="s">
        <v>195</v>
      </c>
      <c r="D1271" s="118" t="s">
        <v>1660</v>
      </c>
      <c r="E1271" s="118" t="s">
        <v>35</v>
      </c>
      <c r="F1271" s="118" t="s">
        <v>635</v>
      </c>
      <c r="G1271" s="118" t="s">
        <v>636</v>
      </c>
      <c r="H1271" s="118">
        <v>1</v>
      </c>
      <c r="I1271" s="118">
        <v>26.23</v>
      </c>
      <c r="J1271" s="118">
        <v>0</v>
      </c>
      <c r="K1271" s="118">
        <v>26.23</v>
      </c>
      <c r="L1271" s="123">
        <f t="shared" si="20"/>
        <v>26.23</v>
      </c>
      <c r="M1271" s="122"/>
    </row>
    <row r="1272" spans="1:13">
      <c r="A1272" s="118" t="s">
        <v>29</v>
      </c>
      <c r="B1272" s="118" t="s">
        <v>194</v>
      </c>
      <c r="C1272" s="118" t="s">
        <v>195</v>
      </c>
      <c r="D1272" s="118" t="s">
        <v>1660</v>
      </c>
      <c r="E1272" s="118" t="s">
        <v>35</v>
      </c>
      <c r="F1272" s="118" t="s">
        <v>75</v>
      </c>
      <c r="G1272" s="118" t="s">
        <v>76</v>
      </c>
      <c r="H1272" s="118">
        <v>3</v>
      </c>
      <c r="I1272" s="118">
        <v>41.16</v>
      </c>
      <c r="J1272" s="118">
        <v>3</v>
      </c>
      <c r="K1272" s="118">
        <v>44.16</v>
      </c>
      <c r="L1272" s="123">
        <f t="shared" si="20"/>
        <v>44.16</v>
      </c>
      <c r="M1272" s="122"/>
    </row>
    <row r="1273" spans="1:13">
      <c r="A1273" s="118" t="s">
        <v>29</v>
      </c>
      <c r="B1273" s="118" t="s">
        <v>194</v>
      </c>
      <c r="C1273" s="118" t="s">
        <v>195</v>
      </c>
      <c r="D1273" s="118" t="s">
        <v>1660</v>
      </c>
      <c r="E1273" s="118" t="s">
        <v>35</v>
      </c>
      <c r="F1273" s="118" t="s">
        <v>45</v>
      </c>
      <c r="G1273" s="118" t="s">
        <v>46</v>
      </c>
      <c r="H1273" s="118">
        <v>3</v>
      </c>
      <c r="I1273" s="118">
        <v>3.3</v>
      </c>
      <c r="J1273" s="118">
        <v>0</v>
      </c>
      <c r="K1273" s="118">
        <v>3.3</v>
      </c>
      <c r="L1273" s="123">
        <f t="shared" si="20"/>
        <v>3.3</v>
      </c>
      <c r="M1273" s="122"/>
    </row>
    <row r="1274" spans="1:13">
      <c r="A1274" s="118" t="s">
        <v>29</v>
      </c>
      <c r="B1274" s="118" t="s">
        <v>194</v>
      </c>
      <c r="C1274" s="118" t="s">
        <v>195</v>
      </c>
      <c r="D1274" s="118" t="s">
        <v>1660</v>
      </c>
      <c r="E1274" s="118" t="s">
        <v>35</v>
      </c>
      <c r="F1274" s="118" t="s">
        <v>117</v>
      </c>
      <c r="G1274" s="118" t="s">
        <v>118</v>
      </c>
      <c r="H1274" s="118">
        <v>1</v>
      </c>
      <c r="I1274" s="118">
        <v>31.55</v>
      </c>
      <c r="J1274" s="118">
        <v>4</v>
      </c>
      <c r="K1274" s="118">
        <v>35.549999999999997</v>
      </c>
      <c r="L1274" s="123">
        <f t="shared" si="20"/>
        <v>35.549999999999997</v>
      </c>
      <c r="M1274" s="122"/>
    </row>
    <row r="1275" spans="1:13">
      <c r="A1275" s="118" t="s">
        <v>29</v>
      </c>
      <c r="B1275" s="118" t="s">
        <v>194</v>
      </c>
      <c r="C1275" s="118" t="s">
        <v>195</v>
      </c>
      <c r="D1275" s="118" t="s">
        <v>1660</v>
      </c>
      <c r="E1275" s="118" t="s">
        <v>35</v>
      </c>
      <c r="F1275" s="118" t="s">
        <v>86</v>
      </c>
      <c r="G1275" s="118" t="s">
        <v>87</v>
      </c>
      <c r="H1275" s="118">
        <v>1</v>
      </c>
      <c r="I1275" s="118">
        <v>10.23</v>
      </c>
      <c r="J1275" s="118">
        <v>0</v>
      </c>
      <c r="K1275" s="118">
        <v>10.23</v>
      </c>
      <c r="L1275" s="123">
        <f t="shared" si="20"/>
        <v>10.23</v>
      </c>
      <c r="M1275" s="122"/>
    </row>
    <row r="1276" spans="1:13">
      <c r="A1276" s="118" t="s">
        <v>29</v>
      </c>
      <c r="B1276" s="118" t="s">
        <v>194</v>
      </c>
      <c r="C1276" s="118" t="s">
        <v>195</v>
      </c>
      <c r="D1276" s="118" t="s">
        <v>1660</v>
      </c>
      <c r="E1276" s="118" t="s">
        <v>35</v>
      </c>
      <c r="F1276" s="118" t="s">
        <v>589</v>
      </c>
      <c r="G1276" s="118" t="s">
        <v>590</v>
      </c>
      <c r="H1276" s="118">
        <v>3</v>
      </c>
      <c r="I1276" s="118">
        <v>37.53</v>
      </c>
      <c r="J1276" s="118">
        <v>4</v>
      </c>
      <c r="K1276" s="118">
        <v>41.53</v>
      </c>
      <c r="L1276" s="123">
        <f t="shared" si="20"/>
        <v>41.53</v>
      </c>
      <c r="M1276" s="122"/>
    </row>
    <row r="1277" spans="1:13">
      <c r="A1277" s="118" t="s">
        <v>29</v>
      </c>
      <c r="B1277" s="118" t="s">
        <v>194</v>
      </c>
      <c r="C1277" s="118" t="s">
        <v>195</v>
      </c>
      <c r="D1277" s="118" t="s">
        <v>1660</v>
      </c>
      <c r="E1277" s="118" t="s">
        <v>35</v>
      </c>
      <c r="F1277" s="118" t="s">
        <v>119</v>
      </c>
      <c r="G1277" s="118" t="s">
        <v>120</v>
      </c>
      <c r="H1277" s="118">
        <v>11</v>
      </c>
      <c r="I1277" s="118">
        <v>137.61000000000001</v>
      </c>
      <c r="J1277" s="118">
        <v>12</v>
      </c>
      <c r="K1277" s="118">
        <v>149.61000000000001</v>
      </c>
      <c r="L1277" s="123">
        <f t="shared" si="20"/>
        <v>149.61000000000001</v>
      </c>
      <c r="M1277" s="122"/>
    </row>
    <row r="1278" spans="1:13">
      <c r="A1278" s="118" t="s">
        <v>29</v>
      </c>
      <c r="B1278" s="118" t="s">
        <v>194</v>
      </c>
      <c r="C1278" s="118" t="s">
        <v>195</v>
      </c>
      <c r="D1278" s="118" t="s">
        <v>1660</v>
      </c>
      <c r="E1278" s="118" t="s">
        <v>35</v>
      </c>
      <c r="F1278" s="118" t="s">
        <v>116</v>
      </c>
      <c r="G1278" s="118" t="s">
        <v>786</v>
      </c>
      <c r="H1278" s="118">
        <v>15</v>
      </c>
      <c r="I1278" s="118">
        <v>45.9</v>
      </c>
      <c r="J1278" s="118">
        <v>0</v>
      </c>
      <c r="K1278" s="118">
        <v>45.9</v>
      </c>
      <c r="L1278" s="123">
        <f t="shared" si="20"/>
        <v>45.9</v>
      </c>
      <c r="M1278" s="122"/>
    </row>
    <row r="1279" spans="1:13">
      <c r="A1279" s="118" t="s">
        <v>29</v>
      </c>
      <c r="B1279" s="118" t="s">
        <v>194</v>
      </c>
      <c r="C1279" s="118" t="s">
        <v>195</v>
      </c>
      <c r="D1279" s="118" t="s">
        <v>1660</v>
      </c>
      <c r="E1279" s="118" t="s">
        <v>35</v>
      </c>
      <c r="F1279" s="118" t="s">
        <v>723</v>
      </c>
      <c r="G1279" s="118" t="s">
        <v>724</v>
      </c>
      <c r="H1279" s="118">
        <v>1</v>
      </c>
      <c r="I1279" s="118">
        <v>14.54</v>
      </c>
      <c r="J1279" s="118">
        <v>0</v>
      </c>
      <c r="K1279" s="118">
        <v>14.54</v>
      </c>
      <c r="L1279" s="123">
        <f t="shared" si="20"/>
        <v>14.54</v>
      </c>
      <c r="M1279" s="122"/>
    </row>
    <row r="1280" spans="1:13">
      <c r="A1280" s="118" t="s">
        <v>29</v>
      </c>
      <c r="B1280" s="118" t="s">
        <v>194</v>
      </c>
      <c r="C1280" s="118" t="s">
        <v>195</v>
      </c>
      <c r="D1280" s="118" t="s">
        <v>1660</v>
      </c>
      <c r="E1280" s="118" t="s">
        <v>35</v>
      </c>
      <c r="F1280" s="118" t="s">
        <v>599</v>
      </c>
      <c r="G1280" s="118" t="s">
        <v>600</v>
      </c>
      <c r="H1280" s="118">
        <v>2</v>
      </c>
      <c r="I1280" s="118">
        <v>31</v>
      </c>
      <c r="J1280" s="118">
        <v>0</v>
      </c>
      <c r="K1280" s="118">
        <v>31</v>
      </c>
      <c r="L1280" s="123">
        <f t="shared" si="20"/>
        <v>31</v>
      </c>
      <c r="M1280" s="122"/>
    </row>
    <row r="1281" spans="1:13">
      <c r="A1281" s="118" t="s">
        <v>29</v>
      </c>
      <c r="B1281" s="118" t="s">
        <v>194</v>
      </c>
      <c r="C1281" s="118" t="s">
        <v>195</v>
      </c>
      <c r="D1281" s="118" t="s">
        <v>1660</v>
      </c>
      <c r="E1281" s="118" t="s">
        <v>33</v>
      </c>
      <c r="F1281" s="118" t="s">
        <v>34</v>
      </c>
      <c r="G1281" s="118"/>
      <c r="H1281" s="118">
        <v>1</v>
      </c>
      <c r="I1281" s="118">
        <v>33.770000000000003</v>
      </c>
      <c r="J1281" s="118">
        <v>8</v>
      </c>
      <c r="K1281" s="118">
        <v>41.77</v>
      </c>
      <c r="L1281" s="123">
        <f t="shared" si="20"/>
        <v>41.77</v>
      </c>
      <c r="M1281" s="122"/>
    </row>
    <row r="1282" spans="1:13">
      <c r="A1282" s="118" t="s">
        <v>29</v>
      </c>
      <c r="B1282" s="118" t="s">
        <v>194</v>
      </c>
      <c r="C1282" s="118" t="s">
        <v>195</v>
      </c>
      <c r="D1282" s="118" t="s">
        <v>1660</v>
      </c>
      <c r="E1282" s="118" t="s">
        <v>35</v>
      </c>
      <c r="F1282" s="118" t="s">
        <v>65</v>
      </c>
      <c r="G1282" s="118" t="s">
        <v>66</v>
      </c>
      <c r="H1282" s="118">
        <v>1</v>
      </c>
      <c r="I1282" s="118">
        <v>15.5</v>
      </c>
      <c r="J1282" s="118">
        <v>0</v>
      </c>
      <c r="K1282" s="118">
        <v>15.5</v>
      </c>
      <c r="L1282" s="123">
        <f t="shared" si="20"/>
        <v>15.5</v>
      </c>
      <c r="M1282" s="122"/>
    </row>
    <row r="1283" spans="1:13">
      <c r="A1283" s="118" t="s">
        <v>29</v>
      </c>
      <c r="B1283" s="118" t="s">
        <v>194</v>
      </c>
      <c r="C1283" s="118" t="s">
        <v>195</v>
      </c>
      <c r="D1283" s="118" t="s">
        <v>1660</v>
      </c>
      <c r="E1283" s="118" t="s">
        <v>33</v>
      </c>
      <c r="F1283" s="118" t="s">
        <v>34</v>
      </c>
      <c r="G1283" s="118"/>
      <c r="H1283" s="118">
        <v>2</v>
      </c>
      <c r="I1283" s="118">
        <v>29.48</v>
      </c>
      <c r="J1283" s="118">
        <v>4</v>
      </c>
      <c r="K1283" s="118">
        <v>33.479999999999997</v>
      </c>
      <c r="L1283" s="123">
        <f t="shared" si="20"/>
        <v>33.479999999999997</v>
      </c>
      <c r="M1283" s="122"/>
    </row>
    <row r="1284" spans="1:13">
      <c r="A1284" s="118" t="s">
        <v>29</v>
      </c>
      <c r="B1284" s="118" t="s">
        <v>1613</v>
      </c>
      <c r="C1284" s="118" t="s">
        <v>1614</v>
      </c>
      <c r="D1284" s="118" t="s">
        <v>1660</v>
      </c>
      <c r="E1284" s="118" t="s">
        <v>35</v>
      </c>
      <c r="F1284" s="118" t="s">
        <v>75</v>
      </c>
      <c r="G1284" s="118" t="s">
        <v>76</v>
      </c>
      <c r="H1284" s="118">
        <v>1</v>
      </c>
      <c r="I1284" s="118">
        <v>13.72</v>
      </c>
      <c r="J1284" s="118">
        <v>0</v>
      </c>
      <c r="K1284" s="118">
        <v>13.72</v>
      </c>
      <c r="L1284" s="123">
        <f t="shared" si="20"/>
        <v>13.72</v>
      </c>
      <c r="M1284" s="122"/>
    </row>
    <row r="1285" spans="1:13">
      <c r="A1285" s="118" t="s">
        <v>29</v>
      </c>
      <c r="B1285" s="118" t="s">
        <v>1613</v>
      </c>
      <c r="C1285" s="118" t="s">
        <v>1614</v>
      </c>
      <c r="D1285" s="118" t="s">
        <v>1660</v>
      </c>
      <c r="E1285" s="118" t="s">
        <v>35</v>
      </c>
      <c r="F1285" s="118" t="s">
        <v>45</v>
      </c>
      <c r="G1285" s="118" t="s">
        <v>46</v>
      </c>
      <c r="H1285" s="118">
        <v>1</v>
      </c>
      <c r="I1285" s="118">
        <v>1.1000000000000001</v>
      </c>
      <c r="J1285" s="118">
        <v>0</v>
      </c>
      <c r="K1285" s="118">
        <v>1.1000000000000001</v>
      </c>
      <c r="L1285" s="123">
        <f t="shared" ref="L1285:L1348" si="21">K1285</f>
        <v>1.1000000000000001</v>
      </c>
      <c r="M1285" s="122"/>
    </row>
    <row r="1286" spans="1:13">
      <c r="A1286" s="118" t="s">
        <v>29</v>
      </c>
      <c r="B1286" s="118" t="s">
        <v>939</v>
      </c>
      <c r="C1286" s="118" t="s">
        <v>940</v>
      </c>
      <c r="D1286" s="118" t="s">
        <v>1660</v>
      </c>
      <c r="E1286" s="118" t="s">
        <v>33</v>
      </c>
      <c r="F1286" s="118" t="s">
        <v>34</v>
      </c>
      <c r="G1286" s="118"/>
      <c r="H1286" s="118">
        <v>2</v>
      </c>
      <c r="I1286" s="118">
        <v>32.229999999999997</v>
      </c>
      <c r="J1286" s="118">
        <v>0</v>
      </c>
      <c r="K1286" s="118">
        <v>32.229999999999997</v>
      </c>
      <c r="L1286" s="123">
        <f t="shared" si="21"/>
        <v>32.229999999999997</v>
      </c>
      <c r="M1286" s="122"/>
    </row>
    <row r="1287" spans="1:13">
      <c r="A1287" s="118" t="s">
        <v>29</v>
      </c>
      <c r="B1287" s="118" t="s">
        <v>939</v>
      </c>
      <c r="C1287" s="118" t="s">
        <v>940</v>
      </c>
      <c r="D1287" s="118" t="s">
        <v>1660</v>
      </c>
      <c r="E1287" s="118" t="s">
        <v>35</v>
      </c>
      <c r="F1287" s="118" t="s">
        <v>67</v>
      </c>
      <c r="G1287" s="118" t="s">
        <v>739</v>
      </c>
      <c r="H1287" s="118">
        <v>1</v>
      </c>
      <c r="I1287" s="118">
        <v>11.34</v>
      </c>
      <c r="J1287" s="118">
        <v>0</v>
      </c>
      <c r="K1287" s="118">
        <v>11.34</v>
      </c>
      <c r="L1287" s="123">
        <f t="shared" si="21"/>
        <v>11.34</v>
      </c>
      <c r="M1287" s="122"/>
    </row>
    <row r="1288" spans="1:13">
      <c r="A1288" s="118" t="s">
        <v>29</v>
      </c>
      <c r="B1288" s="118" t="s">
        <v>939</v>
      </c>
      <c r="C1288" s="118" t="s">
        <v>940</v>
      </c>
      <c r="D1288" s="118" t="s">
        <v>1660</v>
      </c>
      <c r="E1288" s="118" t="s">
        <v>35</v>
      </c>
      <c r="F1288" s="118" t="s">
        <v>1639</v>
      </c>
      <c r="G1288" s="118" t="s">
        <v>1640</v>
      </c>
      <c r="H1288" s="118">
        <v>1</v>
      </c>
      <c r="I1288" s="118">
        <v>98.09</v>
      </c>
      <c r="J1288" s="118">
        <v>0</v>
      </c>
      <c r="K1288" s="118">
        <v>98.09</v>
      </c>
      <c r="L1288" s="123">
        <f t="shared" si="21"/>
        <v>98.09</v>
      </c>
      <c r="M1288" s="122"/>
    </row>
    <row r="1289" spans="1:13">
      <c r="A1289" s="118" t="s">
        <v>29</v>
      </c>
      <c r="B1289" s="118" t="s">
        <v>939</v>
      </c>
      <c r="C1289" s="118" t="s">
        <v>940</v>
      </c>
      <c r="D1289" s="118" t="s">
        <v>1660</v>
      </c>
      <c r="E1289" s="118" t="s">
        <v>35</v>
      </c>
      <c r="F1289" s="118" t="s">
        <v>573</v>
      </c>
      <c r="G1289" s="118" t="s">
        <v>574</v>
      </c>
      <c r="H1289" s="118">
        <v>1</v>
      </c>
      <c r="I1289" s="118">
        <v>16.79</v>
      </c>
      <c r="J1289" s="118">
        <v>0</v>
      </c>
      <c r="K1289" s="118">
        <v>16.79</v>
      </c>
      <c r="L1289" s="123">
        <f t="shared" si="21"/>
        <v>16.79</v>
      </c>
      <c r="M1289" s="122"/>
    </row>
    <row r="1290" spans="1:13">
      <c r="A1290" s="118" t="s">
        <v>29</v>
      </c>
      <c r="B1290" s="118" t="s">
        <v>939</v>
      </c>
      <c r="C1290" s="118" t="s">
        <v>940</v>
      </c>
      <c r="D1290" s="118" t="s">
        <v>1660</v>
      </c>
      <c r="E1290" s="118" t="s">
        <v>35</v>
      </c>
      <c r="F1290" s="118" t="s">
        <v>1431</v>
      </c>
      <c r="G1290" s="118" t="s">
        <v>1432</v>
      </c>
      <c r="H1290" s="118">
        <v>1</v>
      </c>
      <c r="I1290" s="118">
        <v>5.93</v>
      </c>
      <c r="J1290" s="118">
        <v>0</v>
      </c>
      <c r="K1290" s="118">
        <v>5.93</v>
      </c>
      <c r="L1290" s="123">
        <f t="shared" si="21"/>
        <v>5.93</v>
      </c>
      <c r="M1290" s="122"/>
    </row>
    <row r="1291" spans="1:13">
      <c r="A1291" s="118" t="s">
        <v>29</v>
      </c>
      <c r="B1291" s="118" t="s">
        <v>939</v>
      </c>
      <c r="C1291" s="118" t="s">
        <v>940</v>
      </c>
      <c r="D1291" s="118" t="s">
        <v>1660</v>
      </c>
      <c r="E1291" s="118" t="s">
        <v>35</v>
      </c>
      <c r="F1291" s="118" t="s">
        <v>84</v>
      </c>
      <c r="G1291" s="118" t="s">
        <v>85</v>
      </c>
      <c r="H1291" s="118">
        <v>1</v>
      </c>
      <c r="I1291" s="118">
        <v>7.59</v>
      </c>
      <c r="J1291" s="118">
        <v>3</v>
      </c>
      <c r="K1291" s="118">
        <v>10.59</v>
      </c>
      <c r="L1291" s="123">
        <f t="shared" si="21"/>
        <v>10.59</v>
      </c>
      <c r="M1291" s="122"/>
    </row>
    <row r="1292" spans="1:13">
      <c r="A1292" s="118" t="s">
        <v>29</v>
      </c>
      <c r="B1292" s="118" t="s">
        <v>939</v>
      </c>
      <c r="C1292" s="118" t="s">
        <v>940</v>
      </c>
      <c r="D1292" s="118" t="s">
        <v>1660</v>
      </c>
      <c r="E1292" s="118" t="s">
        <v>35</v>
      </c>
      <c r="F1292" s="118" t="s">
        <v>75</v>
      </c>
      <c r="G1292" s="118" t="s">
        <v>76</v>
      </c>
      <c r="H1292" s="118">
        <v>1</v>
      </c>
      <c r="I1292" s="118">
        <v>13.72</v>
      </c>
      <c r="J1292" s="118">
        <v>0</v>
      </c>
      <c r="K1292" s="118">
        <v>13.72</v>
      </c>
      <c r="L1292" s="123">
        <f t="shared" si="21"/>
        <v>13.72</v>
      </c>
      <c r="M1292" s="122"/>
    </row>
    <row r="1293" spans="1:13">
      <c r="A1293" s="118" t="s">
        <v>29</v>
      </c>
      <c r="B1293" s="118" t="s">
        <v>939</v>
      </c>
      <c r="C1293" s="118" t="s">
        <v>940</v>
      </c>
      <c r="D1293" s="118" t="s">
        <v>1660</v>
      </c>
      <c r="E1293" s="118" t="s">
        <v>35</v>
      </c>
      <c r="F1293" s="118" t="s">
        <v>77</v>
      </c>
      <c r="G1293" s="118" t="s">
        <v>782</v>
      </c>
      <c r="H1293" s="118">
        <v>1</v>
      </c>
      <c r="I1293" s="118">
        <v>23.15</v>
      </c>
      <c r="J1293" s="118">
        <v>0</v>
      </c>
      <c r="K1293" s="118">
        <v>23.15</v>
      </c>
      <c r="L1293" s="123">
        <f t="shared" si="21"/>
        <v>23.15</v>
      </c>
      <c r="M1293" s="122"/>
    </row>
    <row r="1294" spans="1:13">
      <c r="A1294" s="118" t="s">
        <v>29</v>
      </c>
      <c r="B1294" s="118" t="s">
        <v>939</v>
      </c>
      <c r="C1294" s="118" t="s">
        <v>940</v>
      </c>
      <c r="D1294" s="118" t="s">
        <v>1660</v>
      </c>
      <c r="E1294" s="118" t="s">
        <v>35</v>
      </c>
      <c r="F1294" s="118" t="s">
        <v>196</v>
      </c>
      <c r="G1294" s="118" t="s">
        <v>197</v>
      </c>
      <c r="H1294" s="118">
        <v>1</v>
      </c>
      <c r="I1294" s="118">
        <v>34.270000000000003</v>
      </c>
      <c r="J1294" s="118">
        <v>0</v>
      </c>
      <c r="K1294" s="118">
        <v>34.270000000000003</v>
      </c>
      <c r="L1294" s="123">
        <f t="shared" si="21"/>
        <v>34.270000000000003</v>
      </c>
      <c r="M1294" s="122"/>
    </row>
    <row r="1295" spans="1:13">
      <c r="A1295" s="118" t="s">
        <v>29</v>
      </c>
      <c r="B1295" s="118" t="s">
        <v>939</v>
      </c>
      <c r="C1295" s="118" t="s">
        <v>940</v>
      </c>
      <c r="D1295" s="118" t="s">
        <v>1660</v>
      </c>
      <c r="E1295" s="118" t="s">
        <v>35</v>
      </c>
      <c r="F1295" s="118" t="s">
        <v>45</v>
      </c>
      <c r="G1295" s="118" t="s">
        <v>46</v>
      </c>
      <c r="H1295" s="118">
        <v>5</v>
      </c>
      <c r="I1295" s="118">
        <v>5.5</v>
      </c>
      <c r="J1295" s="118">
        <v>0</v>
      </c>
      <c r="K1295" s="118">
        <v>5.5</v>
      </c>
      <c r="L1295" s="123">
        <f t="shared" si="21"/>
        <v>5.5</v>
      </c>
      <c r="M1295" s="122"/>
    </row>
    <row r="1296" spans="1:13">
      <c r="A1296" s="118" t="s">
        <v>29</v>
      </c>
      <c r="B1296" s="118" t="s">
        <v>939</v>
      </c>
      <c r="C1296" s="118" t="s">
        <v>940</v>
      </c>
      <c r="D1296" s="118" t="s">
        <v>1660</v>
      </c>
      <c r="E1296" s="118" t="s">
        <v>35</v>
      </c>
      <c r="F1296" s="118" t="s">
        <v>148</v>
      </c>
      <c r="G1296" s="118" t="s">
        <v>149</v>
      </c>
      <c r="H1296" s="118">
        <v>1</v>
      </c>
      <c r="I1296" s="118">
        <v>30.05</v>
      </c>
      <c r="J1296" s="118">
        <v>0</v>
      </c>
      <c r="K1296" s="118">
        <v>30.05</v>
      </c>
      <c r="L1296" s="123">
        <f t="shared" si="21"/>
        <v>30.05</v>
      </c>
      <c r="M1296" s="122"/>
    </row>
    <row r="1297" spans="1:13">
      <c r="A1297" s="118" t="s">
        <v>29</v>
      </c>
      <c r="B1297" s="118" t="s">
        <v>939</v>
      </c>
      <c r="C1297" s="118" t="s">
        <v>940</v>
      </c>
      <c r="D1297" s="118" t="s">
        <v>1660</v>
      </c>
      <c r="E1297" s="118" t="s">
        <v>35</v>
      </c>
      <c r="F1297" s="118" t="s">
        <v>150</v>
      </c>
      <c r="G1297" s="118" t="s">
        <v>151</v>
      </c>
      <c r="H1297" s="118">
        <v>1</v>
      </c>
      <c r="I1297" s="118">
        <v>29.73</v>
      </c>
      <c r="J1297" s="118">
        <v>0</v>
      </c>
      <c r="K1297" s="118">
        <v>29.73</v>
      </c>
      <c r="L1297" s="123">
        <f t="shared" si="21"/>
        <v>29.73</v>
      </c>
      <c r="M1297" s="122"/>
    </row>
    <row r="1298" spans="1:13">
      <c r="A1298" s="118" t="s">
        <v>29</v>
      </c>
      <c r="B1298" s="118" t="s">
        <v>939</v>
      </c>
      <c r="C1298" s="118" t="s">
        <v>940</v>
      </c>
      <c r="D1298" s="118" t="s">
        <v>1660</v>
      </c>
      <c r="E1298" s="118" t="s">
        <v>35</v>
      </c>
      <c r="F1298" s="118" t="s">
        <v>1255</v>
      </c>
      <c r="G1298" s="118" t="s">
        <v>1256</v>
      </c>
      <c r="H1298" s="118">
        <v>1</v>
      </c>
      <c r="I1298" s="118">
        <v>11.9</v>
      </c>
      <c r="J1298" s="118">
        <v>0</v>
      </c>
      <c r="K1298" s="118">
        <v>11.9</v>
      </c>
      <c r="L1298" s="123">
        <f t="shared" si="21"/>
        <v>11.9</v>
      </c>
      <c r="M1298" s="122"/>
    </row>
    <row r="1299" spans="1:13">
      <c r="A1299" s="118" t="s">
        <v>29</v>
      </c>
      <c r="B1299" s="118" t="s">
        <v>939</v>
      </c>
      <c r="C1299" s="118" t="s">
        <v>940</v>
      </c>
      <c r="D1299" s="118" t="s">
        <v>1660</v>
      </c>
      <c r="E1299" s="118" t="s">
        <v>33</v>
      </c>
      <c r="F1299" s="118" t="s">
        <v>34</v>
      </c>
      <c r="G1299" s="118"/>
      <c r="H1299" s="118">
        <v>1</v>
      </c>
      <c r="I1299" s="118">
        <v>27.52</v>
      </c>
      <c r="J1299" s="118">
        <v>0</v>
      </c>
      <c r="K1299" s="118">
        <v>27.52</v>
      </c>
      <c r="L1299" s="123">
        <f t="shared" si="21"/>
        <v>27.52</v>
      </c>
      <c r="M1299" s="122"/>
    </row>
    <row r="1300" spans="1:13">
      <c r="A1300" s="118" t="s">
        <v>29</v>
      </c>
      <c r="B1300" s="118" t="s">
        <v>939</v>
      </c>
      <c r="C1300" s="118" t="s">
        <v>940</v>
      </c>
      <c r="D1300" s="118" t="s">
        <v>1660</v>
      </c>
      <c r="E1300" s="118" t="s">
        <v>33</v>
      </c>
      <c r="F1300" s="118" t="s">
        <v>34</v>
      </c>
      <c r="G1300" s="118"/>
      <c r="H1300" s="118">
        <v>1</v>
      </c>
      <c r="I1300" s="118">
        <v>14.74</v>
      </c>
      <c r="J1300" s="118">
        <v>0</v>
      </c>
      <c r="K1300" s="118">
        <v>14.74</v>
      </c>
      <c r="L1300" s="123">
        <f t="shared" si="21"/>
        <v>14.74</v>
      </c>
      <c r="M1300" s="122"/>
    </row>
    <row r="1301" spans="1:13">
      <c r="A1301" s="118" t="s">
        <v>29</v>
      </c>
      <c r="B1301" s="118" t="s">
        <v>939</v>
      </c>
      <c r="C1301" s="118" t="s">
        <v>940</v>
      </c>
      <c r="D1301" s="118" t="s">
        <v>1660</v>
      </c>
      <c r="E1301" s="118" t="s">
        <v>33</v>
      </c>
      <c r="F1301" s="118" t="s">
        <v>34</v>
      </c>
      <c r="G1301" s="118"/>
      <c r="H1301" s="118">
        <v>2</v>
      </c>
      <c r="I1301" s="118">
        <v>29.48</v>
      </c>
      <c r="J1301" s="118">
        <v>0</v>
      </c>
      <c r="K1301" s="118">
        <v>29.48</v>
      </c>
      <c r="L1301" s="123">
        <f t="shared" si="21"/>
        <v>29.48</v>
      </c>
      <c r="M1301" s="122"/>
    </row>
    <row r="1302" spans="1:13">
      <c r="A1302" s="118" t="s">
        <v>29</v>
      </c>
      <c r="B1302" s="118" t="s">
        <v>1615</v>
      </c>
      <c r="C1302" s="118" t="s">
        <v>1616</v>
      </c>
      <c r="D1302" s="118" t="s">
        <v>1660</v>
      </c>
      <c r="E1302" s="118" t="s">
        <v>33</v>
      </c>
      <c r="F1302" s="118" t="s">
        <v>34</v>
      </c>
      <c r="G1302" s="118"/>
      <c r="H1302" s="118">
        <v>2</v>
      </c>
      <c r="I1302" s="118">
        <v>29.48</v>
      </c>
      <c r="J1302" s="118">
        <v>4</v>
      </c>
      <c r="K1302" s="118">
        <v>33.479999999999997</v>
      </c>
      <c r="L1302" s="123">
        <f t="shared" si="21"/>
        <v>33.479999999999997</v>
      </c>
      <c r="M1302" s="122"/>
    </row>
    <row r="1303" spans="1:13">
      <c r="A1303" s="118" t="s">
        <v>29</v>
      </c>
      <c r="B1303" s="118" t="s">
        <v>1615</v>
      </c>
      <c r="C1303" s="118" t="s">
        <v>1616</v>
      </c>
      <c r="D1303" s="118" t="s">
        <v>1660</v>
      </c>
      <c r="E1303" s="118" t="s">
        <v>35</v>
      </c>
      <c r="F1303" s="118" t="s">
        <v>92</v>
      </c>
      <c r="G1303" s="118" t="s">
        <v>93</v>
      </c>
      <c r="H1303" s="118">
        <v>2</v>
      </c>
      <c r="I1303" s="118">
        <v>7.62</v>
      </c>
      <c r="J1303" s="118">
        <v>0</v>
      </c>
      <c r="K1303" s="118">
        <v>7.62</v>
      </c>
      <c r="L1303" s="123">
        <f t="shared" si="21"/>
        <v>7.62</v>
      </c>
      <c r="M1303" s="122"/>
    </row>
    <row r="1304" spans="1:13">
      <c r="A1304" s="118" t="s">
        <v>29</v>
      </c>
      <c r="B1304" s="118" t="s">
        <v>1615</v>
      </c>
      <c r="C1304" s="118" t="s">
        <v>1616</v>
      </c>
      <c r="D1304" s="118" t="s">
        <v>1660</v>
      </c>
      <c r="E1304" s="118" t="s">
        <v>35</v>
      </c>
      <c r="F1304" s="118" t="s">
        <v>36</v>
      </c>
      <c r="G1304" s="118" t="s">
        <v>653</v>
      </c>
      <c r="H1304" s="118">
        <v>2</v>
      </c>
      <c r="I1304" s="118">
        <v>5.2</v>
      </c>
      <c r="J1304" s="118">
        <v>0</v>
      </c>
      <c r="K1304" s="118">
        <v>5.2</v>
      </c>
      <c r="L1304" s="123">
        <f t="shared" si="21"/>
        <v>5.2</v>
      </c>
      <c r="M1304" s="122"/>
    </row>
    <row r="1305" spans="1:13">
      <c r="A1305" s="118" t="s">
        <v>29</v>
      </c>
      <c r="B1305" s="118" t="s">
        <v>1615</v>
      </c>
      <c r="C1305" s="118" t="s">
        <v>1616</v>
      </c>
      <c r="D1305" s="118" t="s">
        <v>1660</v>
      </c>
      <c r="E1305" s="118" t="s">
        <v>35</v>
      </c>
      <c r="F1305" s="118" t="s">
        <v>94</v>
      </c>
      <c r="G1305" s="118" t="s">
        <v>654</v>
      </c>
      <c r="H1305" s="118">
        <v>2</v>
      </c>
      <c r="I1305" s="118">
        <v>5.2</v>
      </c>
      <c r="J1305" s="118">
        <v>0</v>
      </c>
      <c r="K1305" s="118">
        <v>5.2</v>
      </c>
      <c r="L1305" s="123">
        <f t="shared" si="21"/>
        <v>5.2</v>
      </c>
      <c r="M1305" s="122"/>
    </row>
    <row r="1306" spans="1:13">
      <c r="A1306" s="118" t="s">
        <v>29</v>
      </c>
      <c r="B1306" s="118" t="s">
        <v>1615</v>
      </c>
      <c r="C1306" s="118" t="s">
        <v>1616</v>
      </c>
      <c r="D1306" s="118" t="s">
        <v>1660</v>
      </c>
      <c r="E1306" s="118" t="s">
        <v>35</v>
      </c>
      <c r="F1306" s="118" t="s">
        <v>37</v>
      </c>
      <c r="G1306" s="118" t="s">
        <v>655</v>
      </c>
      <c r="H1306" s="118">
        <v>2</v>
      </c>
      <c r="I1306" s="118">
        <v>11.1</v>
      </c>
      <c r="J1306" s="118">
        <v>0</v>
      </c>
      <c r="K1306" s="118">
        <v>11.1</v>
      </c>
      <c r="L1306" s="123">
        <f t="shared" si="21"/>
        <v>11.1</v>
      </c>
      <c r="M1306" s="122"/>
    </row>
    <row r="1307" spans="1:13">
      <c r="A1307" s="118" t="s">
        <v>29</v>
      </c>
      <c r="B1307" s="118" t="s">
        <v>1615</v>
      </c>
      <c r="C1307" s="118" t="s">
        <v>1616</v>
      </c>
      <c r="D1307" s="118" t="s">
        <v>1660</v>
      </c>
      <c r="E1307" s="118" t="s">
        <v>35</v>
      </c>
      <c r="F1307" s="118" t="s">
        <v>571</v>
      </c>
      <c r="G1307" s="118" t="s">
        <v>572</v>
      </c>
      <c r="H1307" s="118">
        <v>1</v>
      </c>
      <c r="I1307" s="118">
        <v>4.6100000000000003</v>
      </c>
      <c r="J1307" s="118">
        <v>0</v>
      </c>
      <c r="K1307" s="118">
        <v>4.6100000000000003</v>
      </c>
      <c r="L1307" s="123">
        <f t="shared" si="21"/>
        <v>4.6100000000000003</v>
      </c>
      <c r="M1307" s="122"/>
    </row>
    <row r="1308" spans="1:13">
      <c r="A1308" s="118" t="s">
        <v>29</v>
      </c>
      <c r="B1308" s="118" t="s">
        <v>1615</v>
      </c>
      <c r="C1308" s="118" t="s">
        <v>1616</v>
      </c>
      <c r="D1308" s="118" t="s">
        <v>1660</v>
      </c>
      <c r="E1308" s="118" t="s">
        <v>35</v>
      </c>
      <c r="F1308" s="118" t="s">
        <v>96</v>
      </c>
      <c r="G1308" s="118" t="s">
        <v>97</v>
      </c>
      <c r="H1308" s="118">
        <v>2</v>
      </c>
      <c r="I1308" s="118">
        <v>11.84</v>
      </c>
      <c r="J1308" s="118">
        <v>0</v>
      </c>
      <c r="K1308" s="118">
        <v>11.84</v>
      </c>
      <c r="L1308" s="123">
        <f t="shared" si="21"/>
        <v>11.84</v>
      </c>
      <c r="M1308" s="122"/>
    </row>
    <row r="1309" spans="1:13">
      <c r="A1309" s="118" t="s">
        <v>29</v>
      </c>
      <c r="B1309" s="118" t="s">
        <v>1615</v>
      </c>
      <c r="C1309" s="118" t="s">
        <v>1616</v>
      </c>
      <c r="D1309" s="118" t="s">
        <v>1660</v>
      </c>
      <c r="E1309" s="118" t="s">
        <v>35</v>
      </c>
      <c r="F1309" s="118" t="s">
        <v>98</v>
      </c>
      <c r="G1309" s="118" t="s">
        <v>657</v>
      </c>
      <c r="H1309" s="118">
        <v>2</v>
      </c>
      <c r="I1309" s="118">
        <v>12.36</v>
      </c>
      <c r="J1309" s="118">
        <v>0</v>
      </c>
      <c r="K1309" s="118">
        <v>12.36</v>
      </c>
      <c r="L1309" s="123">
        <f t="shared" si="21"/>
        <v>12.36</v>
      </c>
      <c r="M1309" s="122"/>
    </row>
    <row r="1310" spans="1:13">
      <c r="A1310" s="118" t="s">
        <v>29</v>
      </c>
      <c r="B1310" s="118" t="s">
        <v>1615</v>
      </c>
      <c r="C1310" s="118" t="s">
        <v>1616</v>
      </c>
      <c r="D1310" s="118" t="s">
        <v>1660</v>
      </c>
      <c r="E1310" s="118" t="s">
        <v>35</v>
      </c>
      <c r="F1310" s="118" t="s">
        <v>38</v>
      </c>
      <c r="G1310" s="118" t="s">
        <v>39</v>
      </c>
      <c r="H1310" s="118">
        <v>2</v>
      </c>
      <c r="I1310" s="118">
        <v>6.54</v>
      </c>
      <c r="J1310" s="118">
        <v>0</v>
      </c>
      <c r="K1310" s="118">
        <v>6.54</v>
      </c>
      <c r="L1310" s="123">
        <f t="shared" si="21"/>
        <v>6.54</v>
      </c>
      <c r="M1310" s="122"/>
    </row>
    <row r="1311" spans="1:13">
      <c r="A1311" s="118" t="s">
        <v>29</v>
      </c>
      <c r="B1311" s="118" t="s">
        <v>1615</v>
      </c>
      <c r="C1311" s="118" t="s">
        <v>1616</v>
      </c>
      <c r="D1311" s="118" t="s">
        <v>1660</v>
      </c>
      <c r="E1311" s="118" t="s">
        <v>35</v>
      </c>
      <c r="F1311" s="118" t="s">
        <v>40</v>
      </c>
      <c r="G1311" s="118" t="s">
        <v>41</v>
      </c>
      <c r="H1311" s="118">
        <v>2</v>
      </c>
      <c r="I1311" s="118">
        <v>15.3</v>
      </c>
      <c r="J1311" s="118">
        <v>0</v>
      </c>
      <c r="K1311" s="118">
        <v>15.3</v>
      </c>
      <c r="L1311" s="123">
        <f t="shared" si="21"/>
        <v>15.3</v>
      </c>
      <c r="M1311" s="122"/>
    </row>
    <row r="1312" spans="1:13">
      <c r="A1312" s="118" t="s">
        <v>29</v>
      </c>
      <c r="B1312" s="118" t="s">
        <v>1615</v>
      </c>
      <c r="C1312" s="118" t="s">
        <v>1616</v>
      </c>
      <c r="D1312" s="118" t="s">
        <v>1660</v>
      </c>
      <c r="E1312" s="118" t="s">
        <v>35</v>
      </c>
      <c r="F1312" s="118" t="s">
        <v>941</v>
      </c>
      <c r="G1312" s="118" t="s">
        <v>942</v>
      </c>
      <c r="H1312" s="118">
        <v>2</v>
      </c>
      <c r="I1312" s="118">
        <v>6.66</v>
      </c>
      <c r="J1312" s="118">
        <v>0</v>
      </c>
      <c r="K1312" s="118">
        <v>6.66</v>
      </c>
      <c r="L1312" s="123">
        <f t="shared" si="21"/>
        <v>6.66</v>
      </c>
      <c r="M1312" s="122"/>
    </row>
    <row r="1313" spans="1:13">
      <c r="A1313" s="118" t="s">
        <v>29</v>
      </c>
      <c r="B1313" s="118" t="s">
        <v>1615</v>
      </c>
      <c r="C1313" s="118" t="s">
        <v>1616</v>
      </c>
      <c r="D1313" s="118" t="s">
        <v>1660</v>
      </c>
      <c r="E1313" s="118" t="s">
        <v>35</v>
      </c>
      <c r="F1313" s="118" t="s">
        <v>42</v>
      </c>
      <c r="G1313" s="118" t="s">
        <v>43</v>
      </c>
      <c r="H1313" s="118">
        <v>1</v>
      </c>
      <c r="I1313" s="118">
        <v>2.39</v>
      </c>
      <c r="J1313" s="118">
        <v>0</v>
      </c>
      <c r="K1313" s="118">
        <v>2.39</v>
      </c>
      <c r="L1313" s="123">
        <f t="shared" si="21"/>
        <v>2.39</v>
      </c>
      <c r="M1313" s="122"/>
    </row>
    <row r="1314" spans="1:13">
      <c r="A1314" s="118" t="s">
        <v>29</v>
      </c>
      <c r="B1314" s="118" t="s">
        <v>1918</v>
      </c>
      <c r="C1314" s="118" t="s">
        <v>1363</v>
      </c>
      <c r="D1314" s="118" t="s">
        <v>1660</v>
      </c>
      <c r="E1314" s="118" t="s">
        <v>33</v>
      </c>
      <c r="F1314" s="118" t="s">
        <v>34</v>
      </c>
      <c r="G1314" s="118"/>
      <c r="H1314" s="118">
        <v>1</v>
      </c>
      <c r="I1314" s="118">
        <v>0</v>
      </c>
      <c r="J1314" s="118">
        <v>4</v>
      </c>
      <c r="K1314" s="118">
        <v>4</v>
      </c>
      <c r="L1314" s="123">
        <f t="shared" si="21"/>
        <v>4</v>
      </c>
      <c r="M1314" s="122"/>
    </row>
    <row r="1315" spans="1:13">
      <c r="A1315" s="118" t="s">
        <v>30</v>
      </c>
      <c r="B1315" s="118" t="s">
        <v>1919</v>
      </c>
      <c r="C1315" s="118" t="s">
        <v>1172</v>
      </c>
      <c r="D1315" s="118" t="s">
        <v>1660</v>
      </c>
      <c r="E1315" s="118" t="s">
        <v>33</v>
      </c>
      <c r="F1315" s="118" t="s">
        <v>34</v>
      </c>
      <c r="G1315" s="118"/>
      <c r="H1315" s="118">
        <v>1</v>
      </c>
      <c r="I1315" s="118">
        <v>0</v>
      </c>
      <c r="J1315" s="118">
        <v>4</v>
      </c>
      <c r="K1315" s="118">
        <v>4</v>
      </c>
      <c r="L1315" s="123">
        <f t="shared" si="21"/>
        <v>4</v>
      </c>
      <c r="M1315" s="122"/>
    </row>
    <row r="1316" spans="1:13">
      <c r="A1316" s="118" t="s">
        <v>30</v>
      </c>
      <c r="B1316" s="118" t="s">
        <v>1920</v>
      </c>
      <c r="C1316" s="118" t="s">
        <v>1921</v>
      </c>
      <c r="D1316" s="118" t="s">
        <v>1660</v>
      </c>
      <c r="E1316" s="118" t="s">
        <v>33</v>
      </c>
      <c r="F1316" s="118" t="s">
        <v>34</v>
      </c>
      <c r="G1316" s="118"/>
      <c r="H1316" s="118">
        <v>5</v>
      </c>
      <c r="I1316" s="118">
        <v>14.74</v>
      </c>
      <c r="J1316" s="118">
        <v>16</v>
      </c>
      <c r="K1316" s="118">
        <v>30.74</v>
      </c>
      <c r="L1316" s="123">
        <f t="shared" si="21"/>
        <v>30.74</v>
      </c>
      <c r="M1316" s="122"/>
    </row>
    <row r="1317" spans="1:13">
      <c r="A1317" s="118" t="s">
        <v>30</v>
      </c>
      <c r="B1317" s="118" t="s">
        <v>1920</v>
      </c>
      <c r="C1317" s="118" t="s">
        <v>1921</v>
      </c>
      <c r="D1317" s="118" t="s">
        <v>1660</v>
      </c>
      <c r="E1317" s="118" t="s">
        <v>35</v>
      </c>
      <c r="F1317" s="118" t="s">
        <v>84</v>
      </c>
      <c r="G1317" s="118" t="s">
        <v>85</v>
      </c>
      <c r="H1317" s="118">
        <v>1</v>
      </c>
      <c r="I1317" s="118">
        <v>7.59</v>
      </c>
      <c r="J1317" s="118">
        <v>3</v>
      </c>
      <c r="K1317" s="118">
        <v>10.59</v>
      </c>
      <c r="L1317" s="123">
        <f t="shared" si="21"/>
        <v>10.59</v>
      </c>
      <c r="M1317" s="122"/>
    </row>
    <row r="1318" spans="1:13">
      <c r="A1318" s="118" t="s">
        <v>30</v>
      </c>
      <c r="B1318" s="118" t="s">
        <v>1920</v>
      </c>
      <c r="C1318" s="118" t="s">
        <v>1921</v>
      </c>
      <c r="D1318" s="118" t="s">
        <v>1660</v>
      </c>
      <c r="E1318" s="118" t="s">
        <v>35</v>
      </c>
      <c r="F1318" s="118" t="s">
        <v>75</v>
      </c>
      <c r="G1318" s="118" t="s">
        <v>76</v>
      </c>
      <c r="H1318" s="118">
        <v>1</v>
      </c>
      <c r="I1318" s="118">
        <v>13.72</v>
      </c>
      <c r="J1318" s="118">
        <v>3</v>
      </c>
      <c r="K1318" s="118">
        <v>16.72</v>
      </c>
      <c r="L1318" s="123">
        <f t="shared" si="21"/>
        <v>16.72</v>
      </c>
      <c r="M1318" s="122"/>
    </row>
    <row r="1319" spans="1:13">
      <c r="A1319" s="118" t="s">
        <v>30</v>
      </c>
      <c r="B1319" s="118" t="s">
        <v>1920</v>
      </c>
      <c r="C1319" s="118" t="s">
        <v>1921</v>
      </c>
      <c r="D1319" s="118" t="s">
        <v>1660</v>
      </c>
      <c r="E1319" s="118" t="s">
        <v>35</v>
      </c>
      <c r="F1319" s="118" t="s">
        <v>45</v>
      </c>
      <c r="G1319" s="118" t="s">
        <v>46</v>
      </c>
      <c r="H1319" s="118">
        <v>2</v>
      </c>
      <c r="I1319" s="118">
        <v>2.2000000000000002</v>
      </c>
      <c r="J1319" s="118">
        <v>0</v>
      </c>
      <c r="K1319" s="118">
        <v>2.2000000000000002</v>
      </c>
      <c r="L1319" s="123">
        <f t="shared" si="21"/>
        <v>2.2000000000000002</v>
      </c>
      <c r="M1319" s="122"/>
    </row>
    <row r="1320" spans="1:13">
      <c r="A1320" s="118" t="s">
        <v>30</v>
      </c>
      <c r="B1320" s="118" t="s">
        <v>198</v>
      </c>
      <c r="C1320" s="118" t="s">
        <v>199</v>
      </c>
      <c r="D1320" s="118" t="s">
        <v>1660</v>
      </c>
      <c r="E1320" s="118" t="s">
        <v>35</v>
      </c>
      <c r="F1320" s="118" t="s">
        <v>84</v>
      </c>
      <c r="G1320" s="118" t="s">
        <v>85</v>
      </c>
      <c r="H1320" s="118">
        <v>1</v>
      </c>
      <c r="I1320" s="118">
        <v>7.59</v>
      </c>
      <c r="J1320" s="118">
        <v>3</v>
      </c>
      <c r="K1320" s="118">
        <v>10.59</v>
      </c>
      <c r="L1320" s="123">
        <f t="shared" si="21"/>
        <v>10.59</v>
      </c>
      <c r="M1320" s="122"/>
    </row>
    <row r="1321" spans="1:13">
      <c r="A1321" s="118" t="s">
        <v>30</v>
      </c>
      <c r="B1321" s="118" t="s">
        <v>198</v>
      </c>
      <c r="C1321" s="118" t="s">
        <v>199</v>
      </c>
      <c r="D1321" s="118" t="s">
        <v>1660</v>
      </c>
      <c r="E1321" s="118" t="s">
        <v>35</v>
      </c>
      <c r="F1321" s="118" t="s">
        <v>45</v>
      </c>
      <c r="G1321" s="118" t="s">
        <v>46</v>
      </c>
      <c r="H1321" s="118">
        <v>1</v>
      </c>
      <c r="I1321" s="118">
        <v>1.1000000000000001</v>
      </c>
      <c r="J1321" s="118">
        <v>0</v>
      </c>
      <c r="K1321" s="118">
        <v>1.1000000000000001</v>
      </c>
      <c r="L1321" s="123">
        <f t="shared" si="21"/>
        <v>1.1000000000000001</v>
      </c>
      <c r="M1321" s="122"/>
    </row>
    <row r="1322" spans="1:13">
      <c r="A1322" s="118" t="s">
        <v>30</v>
      </c>
      <c r="B1322" s="118" t="s">
        <v>200</v>
      </c>
      <c r="C1322" s="118" t="s">
        <v>904</v>
      </c>
      <c r="D1322" s="118" t="s">
        <v>1660</v>
      </c>
      <c r="E1322" s="118" t="s">
        <v>33</v>
      </c>
      <c r="F1322" s="118" t="s">
        <v>34</v>
      </c>
      <c r="G1322" s="118"/>
      <c r="H1322" s="118">
        <v>12</v>
      </c>
      <c r="I1322" s="118">
        <v>191.65</v>
      </c>
      <c r="J1322" s="118">
        <v>16</v>
      </c>
      <c r="K1322" s="118">
        <v>207.65</v>
      </c>
      <c r="L1322" s="123">
        <f t="shared" si="21"/>
        <v>207.65</v>
      </c>
      <c r="M1322" s="122"/>
    </row>
    <row r="1323" spans="1:13">
      <c r="A1323" s="118" t="s">
        <v>30</v>
      </c>
      <c r="B1323" s="118" t="s">
        <v>200</v>
      </c>
      <c r="C1323" s="118" t="s">
        <v>904</v>
      </c>
      <c r="D1323" s="118" t="s">
        <v>1660</v>
      </c>
      <c r="E1323" s="118" t="s">
        <v>35</v>
      </c>
      <c r="F1323" s="118" t="s">
        <v>72</v>
      </c>
      <c r="G1323" s="118" t="s">
        <v>73</v>
      </c>
      <c r="H1323" s="118">
        <v>2</v>
      </c>
      <c r="I1323" s="118">
        <v>4.8</v>
      </c>
      <c r="J1323" s="118">
        <v>0</v>
      </c>
      <c r="K1323" s="118">
        <v>4.8</v>
      </c>
      <c r="L1323" s="123">
        <f t="shared" si="21"/>
        <v>4.8</v>
      </c>
      <c r="M1323" s="122"/>
    </row>
    <row r="1324" spans="1:13">
      <c r="A1324" s="118" t="s">
        <v>30</v>
      </c>
      <c r="B1324" s="118" t="s">
        <v>200</v>
      </c>
      <c r="C1324" s="118" t="s">
        <v>904</v>
      </c>
      <c r="D1324" s="118" t="s">
        <v>1660</v>
      </c>
      <c r="E1324" s="118" t="s">
        <v>35</v>
      </c>
      <c r="F1324" s="118" t="s">
        <v>74</v>
      </c>
      <c r="G1324" s="118" t="s">
        <v>1155</v>
      </c>
      <c r="H1324" s="118">
        <v>1</v>
      </c>
      <c r="I1324" s="118">
        <v>3.18</v>
      </c>
      <c r="J1324" s="118">
        <v>0</v>
      </c>
      <c r="K1324" s="118">
        <v>3.18</v>
      </c>
      <c r="L1324" s="123">
        <f t="shared" si="21"/>
        <v>3.18</v>
      </c>
      <c r="M1324" s="122"/>
    </row>
    <row r="1325" spans="1:13">
      <c r="A1325" s="118" t="s">
        <v>30</v>
      </c>
      <c r="B1325" s="118" t="s">
        <v>200</v>
      </c>
      <c r="C1325" s="118" t="s">
        <v>904</v>
      </c>
      <c r="D1325" s="118" t="s">
        <v>1660</v>
      </c>
      <c r="E1325" s="118" t="s">
        <v>35</v>
      </c>
      <c r="F1325" s="118" t="s">
        <v>54</v>
      </c>
      <c r="G1325" s="118" t="s">
        <v>55</v>
      </c>
      <c r="H1325" s="118">
        <v>3</v>
      </c>
      <c r="I1325" s="118">
        <v>28.92</v>
      </c>
      <c r="J1325" s="118">
        <v>0</v>
      </c>
      <c r="K1325" s="118">
        <v>28.92</v>
      </c>
      <c r="L1325" s="123">
        <f t="shared" si="21"/>
        <v>28.92</v>
      </c>
      <c r="M1325" s="122"/>
    </row>
    <row r="1326" spans="1:13">
      <c r="A1326" s="118" t="s">
        <v>30</v>
      </c>
      <c r="B1326" s="118" t="s">
        <v>200</v>
      </c>
      <c r="C1326" s="118" t="s">
        <v>904</v>
      </c>
      <c r="D1326" s="118" t="s">
        <v>1660</v>
      </c>
      <c r="E1326" s="118" t="s">
        <v>35</v>
      </c>
      <c r="F1326" s="118" t="s">
        <v>1623</v>
      </c>
      <c r="G1326" s="118" t="s">
        <v>1624</v>
      </c>
      <c r="H1326" s="118">
        <v>1</v>
      </c>
      <c r="I1326" s="118">
        <v>9.9700000000000006</v>
      </c>
      <c r="J1326" s="118">
        <v>0</v>
      </c>
      <c r="K1326" s="118">
        <v>9.9700000000000006</v>
      </c>
      <c r="L1326" s="123">
        <f t="shared" si="21"/>
        <v>9.9700000000000006</v>
      </c>
      <c r="M1326" s="122"/>
    </row>
    <row r="1327" spans="1:13">
      <c r="A1327" s="118" t="s">
        <v>30</v>
      </c>
      <c r="B1327" s="118" t="s">
        <v>200</v>
      </c>
      <c r="C1327" s="118" t="s">
        <v>904</v>
      </c>
      <c r="D1327" s="118" t="s">
        <v>1660</v>
      </c>
      <c r="E1327" s="118" t="s">
        <v>35</v>
      </c>
      <c r="F1327" s="118" t="s">
        <v>92</v>
      </c>
      <c r="G1327" s="118" t="s">
        <v>93</v>
      </c>
      <c r="H1327" s="118">
        <v>4</v>
      </c>
      <c r="I1327" s="118">
        <v>15.24</v>
      </c>
      <c r="J1327" s="118">
        <v>0</v>
      </c>
      <c r="K1327" s="118">
        <v>15.24</v>
      </c>
      <c r="L1327" s="123">
        <f t="shared" si="21"/>
        <v>15.24</v>
      </c>
      <c r="M1327" s="122"/>
    </row>
    <row r="1328" spans="1:13">
      <c r="A1328" s="118" t="s">
        <v>30</v>
      </c>
      <c r="B1328" s="118" t="s">
        <v>200</v>
      </c>
      <c r="C1328" s="118" t="s">
        <v>904</v>
      </c>
      <c r="D1328" s="118" t="s">
        <v>1660</v>
      </c>
      <c r="E1328" s="118" t="s">
        <v>35</v>
      </c>
      <c r="F1328" s="118" t="s">
        <v>955</v>
      </c>
      <c r="G1328" s="118" t="s">
        <v>956</v>
      </c>
      <c r="H1328" s="118">
        <v>2</v>
      </c>
      <c r="I1328" s="118">
        <v>9.2200000000000006</v>
      </c>
      <c r="J1328" s="118">
        <v>0</v>
      </c>
      <c r="K1328" s="118">
        <v>9.2200000000000006</v>
      </c>
      <c r="L1328" s="123">
        <f t="shared" si="21"/>
        <v>9.2200000000000006</v>
      </c>
      <c r="M1328" s="122"/>
    </row>
    <row r="1329" spans="1:13">
      <c r="A1329" s="118" t="s">
        <v>30</v>
      </c>
      <c r="B1329" s="118" t="s">
        <v>200</v>
      </c>
      <c r="C1329" s="118" t="s">
        <v>904</v>
      </c>
      <c r="D1329" s="118" t="s">
        <v>1660</v>
      </c>
      <c r="E1329" s="118" t="s">
        <v>35</v>
      </c>
      <c r="F1329" s="118" t="s">
        <v>620</v>
      </c>
      <c r="G1329" s="118" t="s">
        <v>621</v>
      </c>
      <c r="H1329" s="118">
        <v>1</v>
      </c>
      <c r="I1329" s="118">
        <v>5.74</v>
      </c>
      <c r="J1329" s="118">
        <v>0</v>
      </c>
      <c r="K1329" s="118">
        <v>5.74</v>
      </c>
      <c r="L1329" s="123">
        <f t="shared" si="21"/>
        <v>5.74</v>
      </c>
      <c r="M1329" s="122"/>
    </row>
    <row r="1330" spans="1:13">
      <c r="A1330" s="118" t="s">
        <v>30</v>
      </c>
      <c r="B1330" s="118" t="s">
        <v>200</v>
      </c>
      <c r="C1330" s="118" t="s">
        <v>904</v>
      </c>
      <c r="D1330" s="118" t="s">
        <v>1660</v>
      </c>
      <c r="E1330" s="118" t="s">
        <v>35</v>
      </c>
      <c r="F1330" s="118" t="s">
        <v>1061</v>
      </c>
      <c r="G1330" s="118" t="s">
        <v>1062</v>
      </c>
      <c r="H1330" s="118">
        <v>2</v>
      </c>
      <c r="I1330" s="118">
        <v>3.98</v>
      </c>
      <c r="J1330" s="118">
        <v>0</v>
      </c>
      <c r="K1330" s="118">
        <v>3.98</v>
      </c>
      <c r="L1330" s="123">
        <f t="shared" si="21"/>
        <v>3.98</v>
      </c>
      <c r="M1330" s="122"/>
    </row>
    <row r="1331" spans="1:13">
      <c r="A1331" s="118" t="s">
        <v>30</v>
      </c>
      <c r="B1331" s="118" t="s">
        <v>200</v>
      </c>
      <c r="C1331" s="118" t="s">
        <v>904</v>
      </c>
      <c r="D1331" s="118" t="s">
        <v>1660</v>
      </c>
      <c r="E1331" s="118" t="s">
        <v>35</v>
      </c>
      <c r="F1331" s="118" t="s">
        <v>36</v>
      </c>
      <c r="G1331" s="118" t="s">
        <v>653</v>
      </c>
      <c r="H1331" s="118">
        <v>2</v>
      </c>
      <c r="I1331" s="118">
        <v>5.2</v>
      </c>
      <c r="J1331" s="118">
        <v>0</v>
      </c>
      <c r="K1331" s="118">
        <v>5.2</v>
      </c>
      <c r="L1331" s="123">
        <f t="shared" si="21"/>
        <v>5.2</v>
      </c>
      <c r="M1331" s="122"/>
    </row>
    <row r="1332" spans="1:13">
      <c r="A1332" s="118" t="s">
        <v>30</v>
      </c>
      <c r="B1332" s="118" t="s">
        <v>200</v>
      </c>
      <c r="C1332" s="118" t="s">
        <v>904</v>
      </c>
      <c r="D1332" s="118" t="s">
        <v>1660</v>
      </c>
      <c r="E1332" s="118" t="s">
        <v>35</v>
      </c>
      <c r="F1332" s="118" t="s">
        <v>94</v>
      </c>
      <c r="G1332" s="118" t="s">
        <v>654</v>
      </c>
      <c r="H1332" s="118">
        <v>2</v>
      </c>
      <c r="I1332" s="118">
        <v>5.2</v>
      </c>
      <c r="J1332" s="118">
        <v>0</v>
      </c>
      <c r="K1332" s="118">
        <v>5.2</v>
      </c>
      <c r="L1332" s="123">
        <f t="shared" si="21"/>
        <v>5.2</v>
      </c>
      <c r="M1332" s="122"/>
    </row>
    <row r="1333" spans="1:13">
      <c r="A1333" s="118" t="s">
        <v>30</v>
      </c>
      <c r="B1333" s="118" t="s">
        <v>200</v>
      </c>
      <c r="C1333" s="118" t="s">
        <v>904</v>
      </c>
      <c r="D1333" s="118" t="s">
        <v>1660</v>
      </c>
      <c r="E1333" s="118" t="s">
        <v>35</v>
      </c>
      <c r="F1333" s="118" t="s">
        <v>953</v>
      </c>
      <c r="G1333" s="118" t="s">
        <v>954</v>
      </c>
      <c r="H1333" s="118">
        <v>1</v>
      </c>
      <c r="I1333" s="118">
        <v>4.3</v>
      </c>
      <c r="J1333" s="118">
        <v>0</v>
      </c>
      <c r="K1333" s="118">
        <v>4.3</v>
      </c>
      <c r="L1333" s="123">
        <f t="shared" si="21"/>
        <v>4.3</v>
      </c>
      <c r="M1333" s="122"/>
    </row>
    <row r="1334" spans="1:13">
      <c r="A1334" s="118" t="s">
        <v>30</v>
      </c>
      <c r="B1334" s="118" t="s">
        <v>200</v>
      </c>
      <c r="C1334" s="118" t="s">
        <v>904</v>
      </c>
      <c r="D1334" s="118" t="s">
        <v>1660</v>
      </c>
      <c r="E1334" s="118" t="s">
        <v>35</v>
      </c>
      <c r="F1334" s="118" t="s">
        <v>95</v>
      </c>
      <c r="G1334" s="118" t="s">
        <v>656</v>
      </c>
      <c r="H1334" s="118">
        <v>2</v>
      </c>
      <c r="I1334" s="118">
        <v>7.58</v>
      </c>
      <c r="J1334" s="118">
        <v>0</v>
      </c>
      <c r="K1334" s="118">
        <v>7.58</v>
      </c>
      <c r="L1334" s="123">
        <f t="shared" si="21"/>
        <v>7.58</v>
      </c>
      <c r="M1334" s="122"/>
    </row>
    <row r="1335" spans="1:13">
      <c r="A1335" s="118" t="s">
        <v>30</v>
      </c>
      <c r="B1335" s="118" t="s">
        <v>200</v>
      </c>
      <c r="C1335" s="118" t="s">
        <v>904</v>
      </c>
      <c r="D1335" s="118" t="s">
        <v>1660</v>
      </c>
      <c r="E1335" s="118" t="s">
        <v>35</v>
      </c>
      <c r="F1335" s="118" t="s">
        <v>37</v>
      </c>
      <c r="G1335" s="118" t="s">
        <v>655</v>
      </c>
      <c r="H1335" s="118">
        <v>2</v>
      </c>
      <c r="I1335" s="118">
        <v>11.1</v>
      </c>
      <c r="J1335" s="118">
        <v>0</v>
      </c>
      <c r="K1335" s="118">
        <v>11.1</v>
      </c>
      <c r="L1335" s="123">
        <f t="shared" si="21"/>
        <v>11.1</v>
      </c>
      <c r="M1335" s="122"/>
    </row>
    <row r="1336" spans="1:13">
      <c r="A1336" s="118" t="s">
        <v>30</v>
      </c>
      <c r="B1336" s="118" t="s">
        <v>200</v>
      </c>
      <c r="C1336" s="118" t="s">
        <v>904</v>
      </c>
      <c r="D1336" s="118" t="s">
        <v>1660</v>
      </c>
      <c r="E1336" s="118" t="s">
        <v>35</v>
      </c>
      <c r="F1336" s="118" t="s">
        <v>571</v>
      </c>
      <c r="G1336" s="118" t="s">
        <v>572</v>
      </c>
      <c r="H1336" s="118">
        <v>3</v>
      </c>
      <c r="I1336" s="118">
        <v>13.83</v>
      </c>
      <c r="J1336" s="118">
        <v>0</v>
      </c>
      <c r="K1336" s="118">
        <v>13.83</v>
      </c>
      <c r="L1336" s="123">
        <f t="shared" si="21"/>
        <v>13.83</v>
      </c>
      <c r="M1336" s="122"/>
    </row>
    <row r="1337" spans="1:13">
      <c r="A1337" s="118" t="s">
        <v>30</v>
      </c>
      <c r="B1337" s="118" t="s">
        <v>200</v>
      </c>
      <c r="C1337" s="118" t="s">
        <v>904</v>
      </c>
      <c r="D1337" s="118" t="s">
        <v>1660</v>
      </c>
      <c r="E1337" s="118" t="s">
        <v>35</v>
      </c>
      <c r="F1337" s="118" t="s">
        <v>618</v>
      </c>
      <c r="G1337" s="118" t="s">
        <v>619</v>
      </c>
      <c r="H1337" s="118">
        <v>1</v>
      </c>
      <c r="I1337" s="118">
        <v>3.07</v>
      </c>
      <c r="J1337" s="118">
        <v>0</v>
      </c>
      <c r="K1337" s="118">
        <v>3.07</v>
      </c>
      <c r="L1337" s="123">
        <f t="shared" si="21"/>
        <v>3.07</v>
      </c>
      <c r="M1337" s="122"/>
    </row>
    <row r="1338" spans="1:13">
      <c r="A1338" s="118" t="s">
        <v>30</v>
      </c>
      <c r="B1338" s="118" t="s">
        <v>200</v>
      </c>
      <c r="C1338" s="118" t="s">
        <v>904</v>
      </c>
      <c r="D1338" s="118" t="s">
        <v>1660</v>
      </c>
      <c r="E1338" s="118" t="s">
        <v>35</v>
      </c>
      <c r="F1338" s="118" t="s">
        <v>96</v>
      </c>
      <c r="G1338" s="118" t="s">
        <v>97</v>
      </c>
      <c r="H1338" s="118">
        <v>3</v>
      </c>
      <c r="I1338" s="118">
        <v>17.760000000000002</v>
      </c>
      <c r="J1338" s="118">
        <v>0</v>
      </c>
      <c r="K1338" s="118">
        <v>17.760000000000002</v>
      </c>
      <c r="L1338" s="123">
        <f t="shared" si="21"/>
        <v>17.760000000000002</v>
      </c>
      <c r="M1338" s="122"/>
    </row>
    <row r="1339" spans="1:13">
      <c r="A1339" s="118" t="s">
        <v>30</v>
      </c>
      <c r="B1339" s="118" t="s">
        <v>200</v>
      </c>
      <c r="C1339" s="118" t="s">
        <v>904</v>
      </c>
      <c r="D1339" s="118" t="s">
        <v>1660</v>
      </c>
      <c r="E1339" s="118" t="s">
        <v>35</v>
      </c>
      <c r="F1339" s="118" t="s">
        <v>98</v>
      </c>
      <c r="G1339" s="118" t="s">
        <v>657</v>
      </c>
      <c r="H1339" s="118">
        <v>4</v>
      </c>
      <c r="I1339" s="118">
        <v>24.72</v>
      </c>
      <c r="J1339" s="118">
        <v>0</v>
      </c>
      <c r="K1339" s="118">
        <v>24.72</v>
      </c>
      <c r="L1339" s="123">
        <f t="shared" si="21"/>
        <v>24.72</v>
      </c>
      <c r="M1339" s="122"/>
    </row>
    <row r="1340" spans="1:13">
      <c r="A1340" s="118" t="s">
        <v>30</v>
      </c>
      <c r="B1340" s="118" t="s">
        <v>200</v>
      </c>
      <c r="C1340" s="118" t="s">
        <v>904</v>
      </c>
      <c r="D1340" s="118" t="s">
        <v>1660</v>
      </c>
      <c r="E1340" s="118" t="s">
        <v>35</v>
      </c>
      <c r="F1340" s="118" t="s">
        <v>38</v>
      </c>
      <c r="G1340" s="118" t="s">
        <v>39</v>
      </c>
      <c r="H1340" s="118">
        <v>2</v>
      </c>
      <c r="I1340" s="118">
        <v>6.54</v>
      </c>
      <c r="J1340" s="118">
        <v>0</v>
      </c>
      <c r="K1340" s="118">
        <v>6.54</v>
      </c>
      <c r="L1340" s="123">
        <f t="shared" si="21"/>
        <v>6.54</v>
      </c>
      <c r="M1340" s="122"/>
    </row>
    <row r="1341" spans="1:13">
      <c r="A1341" s="118" t="s">
        <v>30</v>
      </c>
      <c r="B1341" s="118" t="s">
        <v>200</v>
      </c>
      <c r="C1341" s="118" t="s">
        <v>904</v>
      </c>
      <c r="D1341" s="118" t="s">
        <v>1660</v>
      </c>
      <c r="E1341" s="118" t="s">
        <v>35</v>
      </c>
      <c r="F1341" s="118" t="s">
        <v>40</v>
      </c>
      <c r="G1341" s="118" t="s">
        <v>41</v>
      </c>
      <c r="H1341" s="118">
        <v>2</v>
      </c>
      <c r="I1341" s="118">
        <v>15.3</v>
      </c>
      <c r="J1341" s="118">
        <v>0</v>
      </c>
      <c r="K1341" s="118">
        <v>15.3</v>
      </c>
      <c r="L1341" s="123">
        <f t="shared" si="21"/>
        <v>15.3</v>
      </c>
      <c r="M1341" s="122"/>
    </row>
    <row r="1342" spans="1:13">
      <c r="A1342" s="118" t="s">
        <v>30</v>
      </c>
      <c r="B1342" s="118" t="s">
        <v>200</v>
      </c>
      <c r="C1342" s="118" t="s">
        <v>904</v>
      </c>
      <c r="D1342" s="118" t="s">
        <v>1660</v>
      </c>
      <c r="E1342" s="118" t="s">
        <v>35</v>
      </c>
      <c r="F1342" s="118" t="s">
        <v>99</v>
      </c>
      <c r="G1342" s="118" t="s">
        <v>658</v>
      </c>
      <c r="H1342" s="118">
        <v>3</v>
      </c>
      <c r="I1342" s="118">
        <v>18.87</v>
      </c>
      <c r="J1342" s="118">
        <v>0</v>
      </c>
      <c r="K1342" s="118">
        <v>18.87</v>
      </c>
      <c r="L1342" s="123">
        <f t="shared" si="21"/>
        <v>18.87</v>
      </c>
      <c r="M1342" s="122"/>
    </row>
    <row r="1343" spans="1:13">
      <c r="A1343" s="118" t="s">
        <v>30</v>
      </c>
      <c r="B1343" s="118" t="s">
        <v>200</v>
      </c>
      <c r="C1343" s="118" t="s">
        <v>904</v>
      </c>
      <c r="D1343" s="118" t="s">
        <v>1660</v>
      </c>
      <c r="E1343" s="118" t="s">
        <v>35</v>
      </c>
      <c r="F1343" s="118" t="s">
        <v>42</v>
      </c>
      <c r="G1343" s="118" t="s">
        <v>43</v>
      </c>
      <c r="H1343" s="118">
        <v>2</v>
      </c>
      <c r="I1343" s="118">
        <v>4.78</v>
      </c>
      <c r="J1343" s="118">
        <v>0</v>
      </c>
      <c r="K1343" s="118">
        <v>4.78</v>
      </c>
      <c r="L1343" s="123">
        <f t="shared" si="21"/>
        <v>4.78</v>
      </c>
      <c r="M1343" s="122"/>
    </row>
    <row r="1344" spans="1:13">
      <c r="A1344" s="118" t="s">
        <v>30</v>
      </c>
      <c r="B1344" s="118" t="s">
        <v>200</v>
      </c>
      <c r="C1344" s="118" t="s">
        <v>904</v>
      </c>
      <c r="D1344" s="118" t="s">
        <v>1660</v>
      </c>
      <c r="E1344" s="118" t="s">
        <v>35</v>
      </c>
      <c r="F1344" s="118" t="s">
        <v>563</v>
      </c>
      <c r="G1344" s="118" t="s">
        <v>781</v>
      </c>
      <c r="H1344" s="118">
        <v>1</v>
      </c>
      <c r="I1344" s="118">
        <v>14.32</v>
      </c>
      <c r="J1344" s="118">
        <v>7</v>
      </c>
      <c r="K1344" s="118">
        <v>21.32</v>
      </c>
      <c r="L1344" s="123">
        <f t="shared" si="21"/>
        <v>21.32</v>
      </c>
      <c r="M1344" s="122"/>
    </row>
    <row r="1345" spans="1:13">
      <c r="A1345" s="118" t="s">
        <v>30</v>
      </c>
      <c r="B1345" s="118" t="s">
        <v>200</v>
      </c>
      <c r="C1345" s="118" t="s">
        <v>904</v>
      </c>
      <c r="D1345" s="118" t="s">
        <v>1660</v>
      </c>
      <c r="E1345" s="118" t="s">
        <v>35</v>
      </c>
      <c r="F1345" s="118" t="s">
        <v>59</v>
      </c>
      <c r="G1345" s="118" t="s">
        <v>60</v>
      </c>
      <c r="H1345" s="118">
        <v>3</v>
      </c>
      <c r="I1345" s="118">
        <v>28.56</v>
      </c>
      <c r="J1345" s="118">
        <v>0</v>
      </c>
      <c r="K1345" s="118">
        <v>28.56</v>
      </c>
      <c r="L1345" s="123">
        <f t="shared" si="21"/>
        <v>28.56</v>
      </c>
      <c r="M1345" s="122"/>
    </row>
    <row r="1346" spans="1:13">
      <c r="A1346" s="118" t="s">
        <v>30</v>
      </c>
      <c r="B1346" s="118" t="s">
        <v>200</v>
      </c>
      <c r="C1346" s="118" t="s">
        <v>904</v>
      </c>
      <c r="D1346" s="118" t="s">
        <v>1660</v>
      </c>
      <c r="E1346" s="118" t="s">
        <v>35</v>
      </c>
      <c r="F1346" s="118" t="s">
        <v>61</v>
      </c>
      <c r="G1346" s="118" t="s">
        <v>62</v>
      </c>
      <c r="H1346" s="118">
        <v>3</v>
      </c>
      <c r="I1346" s="118">
        <v>49.38</v>
      </c>
      <c r="J1346" s="118">
        <v>0</v>
      </c>
      <c r="K1346" s="118">
        <v>49.38</v>
      </c>
      <c r="L1346" s="123">
        <f t="shared" si="21"/>
        <v>49.38</v>
      </c>
      <c r="M1346" s="122"/>
    </row>
    <row r="1347" spans="1:13">
      <c r="A1347" s="118" t="s">
        <v>30</v>
      </c>
      <c r="B1347" s="118" t="s">
        <v>200</v>
      </c>
      <c r="C1347" s="118" t="s">
        <v>904</v>
      </c>
      <c r="D1347" s="118" t="s">
        <v>1660</v>
      </c>
      <c r="E1347" s="118" t="s">
        <v>35</v>
      </c>
      <c r="F1347" s="118" t="s">
        <v>63</v>
      </c>
      <c r="G1347" s="118" t="s">
        <v>64</v>
      </c>
      <c r="H1347" s="118">
        <v>3</v>
      </c>
      <c r="I1347" s="118">
        <v>48.96</v>
      </c>
      <c r="J1347" s="118">
        <v>0</v>
      </c>
      <c r="K1347" s="118">
        <v>48.96</v>
      </c>
      <c r="L1347" s="123">
        <f t="shared" si="21"/>
        <v>48.96</v>
      </c>
      <c r="M1347" s="122"/>
    </row>
    <row r="1348" spans="1:13">
      <c r="A1348" s="118" t="s">
        <v>30</v>
      </c>
      <c r="B1348" s="118" t="s">
        <v>200</v>
      </c>
      <c r="C1348" s="118" t="s">
        <v>904</v>
      </c>
      <c r="D1348" s="118" t="s">
        <v>1660</v>
      </c>
      <c r="E1348" s="118" t="s">
        <v>35</v>
      </c>
      <c r="F1348" s="118" t="s">
        <v>104</v>
      </c>
      <c r="G1348" s="118" t="s">
        <v>1257</v>
      </c>
      <c r="H1348" s="118">
        <v>1</v>
      </c>
      <c r="I1348" s="118">
        <v>4.6100000000000003</v>
      </c>
      <c r="J1348" s="118">
        <v>0</v>
      </c>
      <c r="K1348" s="118">
        <v>4.6100000000000003</v>
      </c>
      <c r="L1348" s="123">
        <f t="shared" si="21"/>
        <v>4.6100000000000003</v>
      </c>
      <c r="M1348" s="122"/>
    </row>
    <row r="1349" spans="1:13">
      <c r="A1349" s="118" t="s">
        <v>30</v>
      </c>
      <c r="B1349" s="118" t="s">
        <v>200</v>
      </c>
      <c r="C1349" s="118" t="s">
        <v>904</v>
      </c>
      <c r="D1349" s="118" t="s">
        <v>1660</v>
      </c>
      <c r="E1349" s="118" t="s">
        <v>35</v>
      </c>
      <c r="F1349" s="118" t="s">
        <v>84</v>
      </c>
      <c r="G1349" s="118" t="s">
        <v>85</v>
      </c>
      <c r="H1349" s="118">
        <v>1</v>
      </c>
      <c r="I1349" s="118">
        <v>7.59</v>
      </c>
      <c r="J1349" s="118">
        <v>3</v>
      </c>
      <c r="K1349" s="118">
        <v>10.59</v>
      </c>
      <c r="L1349" s="123">
        <f t="shared" ref="L1349:L1412" si="22">K1349</f>
        <v>10.59</v>
      </c>
      <c r="M1349" s="122"/>
    </row>
    <row r="1350" spans="1:13">
      <c r="A1350" s="118" t="s">
        <v>30</v>
      </c>
      <c r="B1350" s="118" t="s">
        <v>200</v>
      </c>
      <c r="C1350" s="118" t="s">
        <v>904</v>
      </c>
      <c r="D1350" s="118" t="s">
        <v>1660</v>
      </c>
      <c r="E1350" s="118" t="s">
        <v>35</v>
      </c>
      <c r="F1350" s="118" t="s">
        <v>75</v>
      </c>
      <c r="G1350" s="118" t="s">
        <v>76</v>
      </c>
      <c r="H1350" s="118">
        <v>18</v>
      </c>
      <c r="I1350" s="118">
        <v>246.96</v>
      </c>
      <c r="J1350" s="118">
        <v>3</v>
      </c>
      <c r="K1350" s="118">
        <v>249.96</v>
      </c>
      <c r="L1350" s="123">
        <f t="shared" si="22"/>
        <v>249.96</v>
      </c>
      <c r="M1350" s="122"/>
    </row>
    <row r="1351" spans="1:13">
      <c r="A1351" s="118" t="s">
        <v>30</v>
      </c>
      <c r="B1351" s="118" t="s">
        <v>200</v>
      </c>
      <c r="C1351" s="118" t="s">
        <v>904</v>
      </c>
      <c r="D1351" s="118" t="s">
        <v>1660</v>
      </c>
      <c r="E1351" s="118" t="s">
        <v>35</v>
      </c>
      <c r="F1351" s="118" t="s">
        <v>77</v>
      </c>
      <c r="G1351" s="118" t="s">
        <v>782</v>
      </c>
      <c r="H1351" s="118">
        <v>3</v>
      </c>
      <c r="I1351" s="118">
        <v>69.45</v>
      </c>
      <c r="J1351" s="118">
        <v>3</v>
      </c>
      <c r="K1351" s="118">
        <v>72.45</v>
      </c>
      <c r="L1351" s="123">
        <f t="shared" si="22"/>
        <v>72.45</v>
      </c>
      <c r="M1351" s="122"/>
    </row>
    <row r="1352" spans="1:13">
      <c r="A1352" s="118" t="s">
        <v>30</v>
      </c>
      <c r="B1352" s="118" t="s">
        <v>200</v>
      </c>
      <c r="C1352" s="118" t="s">
        <v>904</v>
      </c>
      <c r="D1352" s="118" t="s">
        <v>1660</v>
      </c>
      <c r="E1352" s="118" t="s">
        <v>35</v>
      </c>
      <c r="F1352" s="118" t="s">
        <v>45</v>
      </c>
      <c r="G1352" s="118" t="s">
        <v>46</v>
      </c>
      <c r="H1352" s="118">
        <v>22</v>
      </c>
      <c r="I1352" s="118">
        <v>24.2</v>
      </c>
      <c r="J1352" s="118">
        <v>0</v>
      </c>
      <c r="K1352" s="118">
        <v>24.2</v>
      </c>
      <c r="L1352" s="123">
        <f t="shared" si="22"/>
        <v>24.2</v>
      </c>
      <c r="M1352" s="122"/>
    </row>
    <row r="1353" spans="1:13">
      <c r="A1353" s="118" t="s">
        <v>30</v>
      </c>
      <c r="B1353" s="118" t="s">
        <v>200</v>
      </c>
      <c r="C1353" s="118" t="s">
        <v>904</v>
      </c>
      <c r="D1353" s="118" t="s">
        <v>1660</v>
      </c>
      <c r="E1353" s="118" t="s">
        <v>35</v>
      </c>
      <c r="F1353" s="118" t="s">
        <v>1427</v>
      </c>
      <c r="G1353" s="118" t="s">
        <v>1428</v>
      </c>
      <c r="H1353" s="118">
        <v>48</v>
      </c>
      <c r="I1353" s="118">
        <v>375.84</v>
      </c>
      <c r="J1353" s="118">
        <v>0</v>
      </c>
      <c r="K1353" s="118">
        <v>375.84</v>
      </c>
      <c r="L1353" s="123">
        <f t="shared" si="22"/>
        <v>375.84</v>
      </c>
      <c r="M1353" s="122"/>
    </row>
    <row r="1354" spans="1:13">
      <c r="A1354" s="118" t="s">
        <v>30</v>
      </c>
      <c r="B1354" s="118" t="s">
        <v>200</v>
      </c>
      <c r="C1354" s="118" t="s">
        <v>904</v>
      </c>
      <c r="D1354" s="118" t="s">
        <v>1660</v>
      </c>
      <c r="E1354" s="118" t="s">
        <v>35</v>
      </c>
      <c r="F1354" s="118" t="s">
        <v>1429</v>
      </c>
      <c r="G1354" s="118" t="s">
        <v>1430</v>
      </c>
      <c r="H1354" s="118">
        <v>12</v>
      </c>
      <c r="I1354" s="118">
        <v>93.96</v>
      </c>
      <c r="J1354" s="118">
        <v>0</v>
      </c>
      <c r="K1354" s="118">
        <v>93.96</v>
      </c>
      <c r="L1354" s="123">
        <f t="shared" si="22"/>
        <v>93.96</v>
      </c>
      <c r="M1354" s="122"/>
    </row>
    <row r="1355" spans="1:13">
      <c r="A1355" s="118" t="s">
        <v>30</v>
      </c>
      <c r="B1355" s="118" t="s">
        <v>1153</v>
      </c>
      <c r="C1355" s="118" t="s">
        <v>1154</v>
      </c>
      <c r="D1355" s="118" t="s">
        <v>1476</v>
      </c>
      <c r="E1355" s="118" t="s">
        <v>33</v>
      </c>
      <c r="F1355" s="118" t="s">
        <v>34</v>
      </c>
      <c r="G1355" s="118"/>
      <c r="H1355" s="118">
        <v>1</v>
      </c>
      <c r="I1355" s="118">
        <v>14.74</v>
      </c>
      <c r="J1355" s="118">
        <v>8</v>
      </c>
      <c r="K1355" s="118">
        <v>22.74</v>
      </c>
      <c r="L1355" s="123">
        <f t="shared" si="22"/>
        <v>22.74</v>
      </c>
      <c r="M1355" s="122"/>
    </row>
    <row r="1356" spans="1:13">
      <c r="A1356" s="118" t="s">
        <v>30</v>
      </c>
      <c r="B1356" s="118" t="s">
        <v>1153</v>
      </c>
      <c r="C1356" s="118" t="s">
        <v>1154</v>
      </c>
      <c r="D1356" s="118" t="s">
        <v>1660</v>
      </c>
      <c r="E1356" s="118" t="s">
        <v>33</v>
      </c>
      <c r="F1356" s="118" t="s">
        <v>34</v>
      </c>
      <c r="G1356" s="118"/>
      <c r="H1356" s="118">
        <v>2</v>
      </c>
      <c r="I1356" s="118">
        <v>29.48</v>
      </c>
      <c r="J1356" s="118">
        <v>4</v>
      </c>
      <c r="K1356" s="118">
        <v>33.479999999999997</v>
      </c>
      <c r="L1356" s="123">
        <f t="shared" si="22"/>
        <v>33.479999999999997</v>
      </c>
      <c r="M1356" s="122"/>
    </row>
    <row r="1357" spans="1:13">
      <c r="A1357" s="118" t="s">
        <v>30</v>
      </c>
      <c r="B1357" s="118" t="s">
        <v>1153</v>
      </c>
      <c r="C1357" s="118" t="s">
        <v>1154</v>
      </c>
      <c r="D1357" s="118" t="s">
        <v>1476</v>
      </c>
      <c r="E1357" s="118" t="s">
        <v>35</v>
      </c>
      <c r="F1357" s="118" t="s">
        <v>59</v>
      </c>
      <c r="G1357" s="118" t="s">
        <v>60</v>
      </c>
      <c r="H1357" s="118">
        <v>2</v>
      </c>
      <c r="I1357" s="118">
        <v>19.04</v>
      </c>
      <c r="J1357" s="118">
        <v>0</v>
      </c>
      <c r="K1357" s="118">
        <v>19.04</v>
      </c>
      <c r="L1357" s="123">
        <f t="shared" si="22"/>
        <v>19.04</v>
      </c>
      <c r="M1357" s="122"/>
    </row>
    <row r="1358" spans="1:13">
      <c r="A1358" s="118" t="s">
        <v>30</v>
      </c>
      <c r="B1358" s="118" t="s">
        <v>1153</v>
      </c>
      <c r="C1358" s="118" t="s">
        <v>1154</v>
      </c>
      <c r="D1358" s="118" t="s">
        <v>1476</v>
      </c>
      <c r="E1358" s="118" t="s">
        <v>35</v>
      </c>
      <c r="F1358" s="118" t="s">
        <v>61</v>
      </c>
      <c r="G1358" s="118" t="s">
        <v>62</v>
      </c>
      <c r="H1358" s="118">
        <v>2</v>
      </c>
      <c r="I1358" s="118">
        <v>32.92</v>
      </c>
      <c r="J1358" s="118">
        <v>0</v>
      </c>
      <c r="K1358" s="118">
        <v>32.92</v>
      </c>
      <c r="L1358" s="123">
        <f t="shared" si="22"/>
        <v>32.92</v>
      </c>
      <c r="M1358" s="122"/>
    </row>
    <row r="1359" spans="1:13">
      <c r="A1359" s="116" t="s">
        <v>30</v>
      </c>
      <c r="B1359" s="116" t="s">
        <v>1153</v>
      </c>
      <c r="C1359" s="116" t="s">
        <v>1154</v>
      </c>
      <c r="D1359" s="116" t="s">
        <v>1476</v>
      </c>
      <c r="E1359" s="116" t="s">
        <v>35</v>
      </c>
      <c r="F1359" s="116" t="s">
        <v>63</v>
      </c>
      <c r="G1359" s="116" t="s">
        <v>64</v>
      </c>
      <c r="H1359" s="116">
        <v>2</v>
      </c>
      <c r="I1359" s="116">
        <v>32.64</v>
      </c>
      <c r="J1359" s="116">
        <v>0</v>
      </c>
      <c r="K1359" s="116">
        <v>32.64</v>
      </c>
      <c r="L1359" s="123">
        <f t="shared" si="22"/>
        <v>32.64</v>
      </c>
      <c r="M1359" s="122"/>
    </row>
    <row r="1360" spans="1:13">
      <c r="A1360" s="116" t="s">
        <v>30</v>
      </c>
      <c r="B1360" s="116" t="s">
        <v>1153</v>
      </c>
      <c r="C1360" s="116" t="s">
        <v>1154</v>
      </c>
      <c r="D1360" s="116" t="s">
        <v>1476</v>
      </c>
      <c r="E1360" s="116" t="s">
        <v>35</v>
      </c>
      <c r="F1360" s="116" t="s">
        <v>65</v>
      </c>
      <c r="G1360" s="116" t="s">
        <v>66</v>
      </c>
      <c r="H1360" s="116">
        <v>1</v>
      </c>
      <c r="I1360" s="116">
        <v>15.5</v>
      </c>
      <c r="J1360" s="116">
        <v>0</v>
      </c>
      <c r="K1360" s="116">
        <v>15.5</v>
      </c>
      <c r="L1360" s="123">
        <f t="shared" si="22"/>
        <v>15.5</v>
      </c>
      <c r="M1360" s="122"/>
    </row>
    <row r="1361" spans="1:13">
      <c r="A1361" s="116" t="s">
        <v>30</v>
      </c>
      <c r="B1361" s="116" t="s">
        <v>1153</v>
      </c>
      <c r="C1361" s="116" t="s">
        <v>1154</v>
      </c>
      <c r="D1361" s="116" t="s">
        <v>1660</v>
      </c>
      <c r="E1361" s="116" t="s">
        <v>35</v>
      </c>
      <c r="F1361" s="116" t="s">
        <v>561</v>
      </c>
      <c r="G1361" s="116" t="s">
        <v>562</v>
      </c>
      <c r="H1361" s="116">
        <v>2</v>
      </c>
      <c r="I1361" s="116">
        <v>15.24</v>
      </c>
      <c r="J1361" s="116">
        <v>0</v>
      </c>
      <c r="K1361" s="116">
        <v>15.24</v>
      </c>
      <c r="L1361" s="123">
        <f t="shared" si="22"/>
        <v>15.24</v>
      </c>
      <c r="M1361" s="122"/>
    </row>
    <row r="1362" spans="1:13">
      <c r="A1362" s="116" t="s">
        <v>30</v>
      </c>
      <c r="B1362" s="116" t="s">
        <v>1153</v>
      </c>
      <c r="C1362" s="116" t="s">
        <v>1154</v>
      </c>
      <c r="D1362" s="116" t="s">
        <v>1660</v>
      </c>
      <c r="E1362" s="116" t="s">
        <v>35</v>
      </c>
      <c r="F1362" s="116" t="s">
        <v>59</v>
      </c>
      <c r="G1362" s="116" t="s">
        <v>60</v>
      </c>
      <c r="H1362" s="116">
        <v>2</v>
      </c>
      <c r="I1362" s="116">
        <v>19.04</v>
      </c>
      <c r="J1362" s="116">
        <v>0</v>
      </c>
      <c r="K1362" s="116">
        <v>19.04</v>
      </c>
      <c r="L1362" s="123">
        <f t="shared" si="22"/>
        <v>19.04</v>
      </c>
      <c r="M1362" s="122"/>
    </row>
    <row r="1363" spans="1:13">
      <c r="A1363" s="116" t="s">
        <v>30</v>
      </c>
      <c r="B1363" s="116" t="s">
        <v>1153</v>
      </c>
      <c r="C1363" s="116" t="s">
        <v>1154</v>
      </c>
      <c r="D1363" s="116" t="s">
        <v>1660</v>
      </c>
      <c r="E1363" s="116" t="s">
        <v>35</v>
      </c>
      <c r="F1363" s="116" t="s">
        <v>61</v>
      </c>
      <c r="G1363" s="116" t="s">
        <v>62</v>
      </c>
      <c r="H1363" s="116">
        <v>2</v>
      </c>
      <c r="I1363" s="116">
        <v>32.92</v>
      </c>
      <c r="J1363" s="116">
        <v>0</v>
      </c>
      <c r="K1363" s="116">
        <v>32.92</v>
      </c>
      <c r="L1363" s="123">
        <f t="shared" si="22"/>
        <v>32.92</v>
      </c>
      <c r="M1363" s="122"/>
    </row>
    <row r="1364" spans="1:13">
      <c r="A1364" s="116" t="s">
        <v>30</v>
      </c>
      <c r="B1364" s="116" t="s">
        <v>1153</v>
      </c>
      <c r="C1364" s="116" t="s">
        <v>1154</v>
      </c>
      <c r="D1364" s="116" t="s">
        <v>1660</v>
      </c>
      <c r="E1364" s="116" t="s">
        <v>35</v>
      </c>
      <c r="F1364" s="116" t="s">
        <v>63</v>
      </c>
      <c r="G1364" s="116" t="s">
        <v>64</v>
      </c>
      <c r="H1364" s="116">
        <v>2</v>
      </c>
      <c r="I1364" s="116">
        <v>32.64</v>
      </c>
      <c r="J1364" s="116">
        <v>0</v>
      </c>
      <c r="K1364" s="116">
        <v>32.64</v>
      </c>
      <c r="L1364" s="123">
        <f t="shared" si="22"/>
        <v>32.64</v>
      </c>
      <c r="M1364" s="122"/>
    </row>
    <row r="1365" spans="1:13">
      <c r="A1365" s="116" t="s">
        <v>30</v>
      </c>
      <c r="B1365" s="116" t="s">
        <v>1617</v>
      </c>
      <c r="C1365" s="116" t="s">
        <v>1618</v>
      </c>
      <c r="D1365" s="116" t="s">
        <v>1660</v>
      </c>
      <c r="E1365" s="116" t="s">
        <v>35</v>
      </c>
      <c r="F1365" s="116" t="s">
        <v>89</v>
      </c>
      <c r="G1365" s="116" t="s">
        <v>740</v>
      </c>
      <c r="H1365" s="116">
        <v>1</v>
      </c>
      <c r="I1365" s="116">
        <v>29.38</v>
      </c>
      <c r="J1365" s="116">
        <v>4</v>
      </c>
      <c r="K1365" s="116">
        <v>33.380000000000003</v>
      </c>
      <c r="L1365" s="123">
        <f t="shared" si="22"/>
        <v>33.380000000000003</v>
      </c>
      <c r="M1365" s="122"/>
    </row>
    <row r="1366" spans="1:13">
      <c r="A1366" s="116" t="s">
        <v>30</v>
      </c>
      <c r="B1366" s="116" t="s">
        <v>1617</v>
      </c>
      <c r="C1366" s="116" t="s">
        <v>1618</v>
      </c>
      <c r="D1366" s="116" t="s">
        <v>1660</v>
      </c>
      <c r="E1366" s="116" t="s">
        <v>35</v>
      </c>
      <c r="F1366" s="116" t="s">
        <v>591</v>
      </c>
      <c r="G1366" s="116" t="s">
        <v>592</v>
      </c>
      <c r="H1366" s="116">
        <v>3</v>
      </c>
      <c r="I1366" s="116">
        <v>44.97</v>
      </c>
      <c r="J1366" s="116">
        <v>0</v>
      </c>
      <c r="K1366" s="116">
        <v>44.97</v>
      </c>
      <c r="L1366" s="123">
        <f t="shared" si="22"/>
        <v>44.97</v>
      </c>
      <c r="M1366" s="122"/>
    </row>
    <row r="1367" spans="1:13">
      <c r="A1367" s="116" t="s">
        <v>30</v>
      </c>
      <c r="B1367" s="116" t="s">
        <v>1617</v>
      </c>
      <c r="C1367" s="116" t="s">
        <v>1618</v>
      </c>
      <c r="D1367" s="116" t="s">
        <v>1660</v>
      </c>
      <c r="E1367" s="116" t="s">
        <v>35</v>
      </c>
      <c r="F1367" s="116" t="s">
        <v>627</v>
      </c>
      <c r="G1367" s="116" t="s">
        <v>628</v>
      </c>
      <c r="H1367" s="116">
        <v>2</v>
      </c>
      <c r="I1367" s="116">
        <v>75.64</v>
      </c>
      <c r="J1367" s="116">
        <v>8</v>
      </c>
      <c r="K1367" s="116">
        <v>83.64</v>
      </c>
      <c r="L1367" s="123">
        <f t="shared" si="22"/>
        <v>83.64</v>
      </c>
      <c r="M1367" s="122"/>
    </row>
    <row r="1368" spans="1:13">
      <c r="A1368" s="116" t="s">
        <v>30</v>
      </c>
      <c r="B1368" s="116" t="s">
        <v>1617</v>
      </c>
      <c r="C1368" s="116" t="s">
        <v>1618</v>
      </c>
      <c r="D1368" s="116" t="s">
        <v>1660</v>
      </c>
      <c r="E1368" s="116" t="s">
        <v>35</v>
      </c>
      <c r="F1368" s="116" t="s">
        <v>117</v>
      </c>
      <c r="G1368" s="116" t="s">
        <v>118</v>
      </c>
      <c r="H1368" s="116">
        <v>1</v>
      </c>
      <c r="I1368" s="116">
        <v>31.55</v>
      </c>
      <c r="J1368" s="116">
        <v>4</v>
      </c>
      <c r="K1368" s="116">
        <v>35.549999999999997</v>
      </c>
      <c r="L1368" s="123">
        <f t="shared" si="22"/>
        <v>35.549999999999997</v>
      </c>
      <c r="M1368" s="122"/>
    </row>
    <row r="1369" spans="1:13">
      <c r="A1369" s="116" t="s">
        <v>30</v>
      </c>
      <c r="B1369" s="116" t="s">
        <v>203</v>
      </c>
      <c r="C1369" s="116" t="s">
        <v>204</v>
      </c>
      <c r="D1369" s="116" t="s">
        <v>1660</v>
      </c>
      <c r="E1369" s="116" t="s">
        <v>33</v>
      </c>
      <c r="F1369" s="116" t="s">
        <v>34</v>
      </c>
      <c r="G1369" s="116"/>
      <c r="H1369" s="116">
        <v>14</v>
      </c>
      <c r="I1369" s="116">
        <v>207.96</v>
      </c>
      <c r="J1369" s="116">
        <v>32</v>
      </c>
      <c r="K1369" s="116">
        <v>239.96</v>
      </c>
      <c r="L1369" s="123">
        <f t="shared" si="22"/>
        <v>239.96</v>
      </c>
      <c r="M1369" s="122"/>
    </row>
    <row r="1370" spans="1:13">
      <c r="A1370" s="116" t="s">
        <v>30</v>
      </c>
      <c r="B1370" s="116" t="s">
        <v>203</v>
      </c>
      <c r="C1370" s="116" t="s">
        <v>204</v>
      </c>
      <c r="D1370" s="116" t="s">
        <v>1660</v>
      </c>
      <c r="E1370" s="116" t="s">
        <v>35</v>
      </c>
      <c r="F1370" s="116" t="s">
        <v>89</v>
      </c>
      <c r="G1370" s="116" t="s">
        <v>740</v>
      </c>
      <c r="H1370" s="116">
        <v>2</v>
      </c>
      <c r="I1370" s="116">
        <v>58.76</v>
      </c>
      <c r="J1370" s="116">
        <v>8</v>
      </c>
      <c r="K1370" s="116">
        <v>66.760000000000005</v>
      </c>
      <c r="L1370" s="123">
        <f t="shared" si="22"/>
        <v>66.760000000000005</v>
      </c>
      <c r="M1370" s="122"/>
    </row>
    <row r="1371" spans="1:13">
      <c r="A1371" s="116" t="s">
        <v>30</v>
      </c>
      <c r="B1371" s="116" t="s">
        <v>203</v>
      </c>
      <c r="C1371" s="116" t="s">
        <v>204</v>
      </c>
      <c r="D1371" s="116" t="s">
        <v>1660</v>
      </c>
      <c r="E1371" s="116" t="s">
        <v>35</v>
      </c>
      <c r="F1371" s="116" t="s">
        <v>622</v>
      </c>
      <c r="G1371" s="116" t="s">
        <v>659</v>
      </c>
      <c r="H1371" s="116">
        <v>2</v>
      </c>
      <c r="I1371" s="116">
        <v>6.28</v>
      </c>
      <c r="J1371" s="116">
        <v>0</v>
      </c>
      <c r="K1371" s="116">
        <v>6.28</v>
      </c>
      <c r="L1371" s="123">
        <f t="shared" si="22"/>
        <v>6.28</v>
      </c>
      <c r="M1371" s="122"/>
    </row>
    <row r="1372" spans="1:13">
      <c r="A1372" s="116" t="s">
        <v>30</v>
      </c>
      <c r="B1372" s="116" t="s">
        <v>203</v>
      </c>
      <c r="C1372" s="116" t="s">
        <v>204</v>
      </c>
      <c r="D1372" s="116" t="s">
        <v>1660</v>
      </c>
      <c r="E1372" s="116" t="s">
        <v>35</v>
      </c>
      <c r="F1372" s="116" t="s">
        <v>37</v>
      </c>
      <c r="G1372" s="116" t="s">
        <v>655</v>
      </c>
      <c r="H1372" s="116">
        <v>2</v>
      </c>
      <c r="I1372" s="116">
        <v>11.1</v>
      </c>
      <c r="J1372" s="116">
        <v>0</v>
      </c>
      <c r="K1372" s="116">
        <v>11.1</v>
      </c>
      <c r="L1372" s="123">
        <f t="shared" si="22"/>
        <v>11.1</v>
      </c>
      <c r="M1372" s="122"/>
    </row>
    <row r="1373" spans="1:13">
      <c r="A1373" s="116" t="s">
        <v>30</v>
      </c>
      <c r="B1373" s="116" t="s">
        <v>203</v>
      </c>
      <c r="C1373" s="116" t="s">
        <v>204</v>
      </c>
      <c r="D1373" s="116" t="s">
        <v>1660</v>
      </c>
      <c r="E1373" s="116" t="s">
        <v>35</v>
      </c>
      <c r="F1373" s="116" t="s">
        <v>571</v>
      </c>
      <c r="G1373" s="116" t="s">
        <v>572</v>
      </c>
      <c r="H1373" s="116">
        <v>2</v>
      </c>
      <c r="I1373" s="116">
        <v>9.2200000000000006</v>
      </c>
      <c r="J1373" s="116">
        <v>0</v>
      </c>
      <c r="K1373" s="116">
        <v>9.2200000000000006</v>
      </c>
      <c r="L1373" s="123">
        <f t="shared" si="22"/>
        <v>9.2200000000000006</v>
      </c>
      <c r="M1373" s="122"/>
    </row>
    <row r="1374" spans="1:13">
      <c r="A1374" s="116" t="s">
        <v>30</v>
      </c>
      <c r="B1374" s="116" t="s">
        <v>203</v>
      </c>
      <c r="C1374" s="116" t="s">
        <v>204</v>
      </c>
      <c r="D1374" s="116" t="s">
        <v>1660</v>
      </c>
      <c r="E1374" s="116" t="s">
        <v>35</v>
      </c>
      <c r="F1374" s="116" t="s">
        <v>582</v>
      </c>
      <c r="G1374" s="116" t="s">
        <v>660</v>
      </c>
      <c r="H1374" s="116">
        <v>1</v>
      </c>
      <c r="I1374" s="116">
        <v>3.1</v>
      </c>
      <c r="J1374" s="116">
        <v>0</v>
      </c>
      <c r="K1374" s="116">
        <v>3.1</v>
      </c>
      <c r="L1374" s="123">
        <f t="shared" si="22"/>
        <v>3.1</v>
      </c>
      <c r="M1374" s="122"/>
    </row>
    <row r="1375" spans="1:13">
      <c r="A1375" s="116" t="s">
        <v>30</v>
      </c>
      <c r="B1375" s="116" t="s">
        <v>203</v>
      </c>
      <c r="C1375" s="116" t="s">
        <v>204</v>
      </c>
      <c r="D1375" s="116" t="s">
        <v>1660</v>
      </c>
      <c r="E1375" s="116" t="s">
        <v>35</v>
      </c>
      <c r="F1375" s="116" t="s">
        <v>96</v>
      </c>
      <c r="G1375" s="116" t="s">
        <v>97</v>
      </c>
      <c r="H1375" s="116">
        <v>2</v>
      </c>
      <c r="I1375" s="116">
        <v>11.84</v>
      </c>
      <c r="J1375" s="116">
        <v>0</v>
      </c>
      <c r="K1375" s="116">
        <v>11.84</v>
      </c>
      <c r="L1375" s="123">
        <f t="shared" si="22"/>
        <v>11.84</v>
      </c>
      <c r="M1375" s="122"/>
    </row>
    <row r="1376" spans="1:13">
      <c r="A1376" s="116" t="s">
        <v>30</v>
      </c>
      <c r="B1376" s="116" t="s">
        <v>203</v>
      </c>
      <c r="C1376" s="116" t="s">
        <v>204</v>
      </c>
      <c r="D1376" s="116" t="s">
        <v>1660</v>
      </c>
      <c r="E1376" s="116" t="s">
        <v>35</v>
      </c>
      <c r="F1376" s="116" t="s">
        <v>98</v>
      </c>
      <c r="G1376" s="116" t="s">
        <v>657</v>
      </c>
      <c r="H1376" s="116">
        <v>4</v>
      </c>
      <c r="I1376" s="116">
        <v>24.72</v>
      </c>
      <c r="J1376" s="116">
        <v>0</v>
      </c>
      <c r="K1376" s="116">
        <v>24.72</v>
      </c>
      <c r="L1376" s="123">
        <f t="shared" si="22"/>
        <v>24.72</v>
      </c>
      <c r="M1376" s="122"/>
    </row>
    <row r="1377" spans="1:13">
      <c r="A1377" s="116" t="s">
        <v>30</v>
      </c>
      <c r="B1377" s="116" t="s">
        <v>203</v>
      </c>
      <c r="C1377" s="116" t="s">
        <v>204</v>
      </c>
      <c r="D1377" s="116" t="s">
        <v>1660</v>
      </c>
      <c r="E1377" s="116" t="s">
        <v>35</v>
      </c>
      <c r="F1377" s="116" t="s">
        <v>535</v>
      </c>
      <c r="G1377" s="116" t="s">
        <v>536</v>
      </c>
      <c r="H1377" s="116">
        <v>2</v>
      </c>
      <c r="I1377" s="116">
        <v>6.92</v>
      </c>
      <c r="J1377" s="116">
        <v>0</v>
      </c>
      <c r="K1377" s="116">
        <v>6.92</v>
      </c>
      <c r="L1377" s="123">
        <f t="shared" si="22"/>
        <v>6.92</v>
      </c>
      <c r="M1377" s="122"/>
    </row>
    <row r="1378" spans="1:13">
      <c r="A1378" s="116" t="s">
        <v>30</v>
      </c>
      <c r="B1378" s="116" t="s">
        <v>203</v>
      </c>
      <c r="C1378" s="116" t="s">
        <v>204</v>
      </c>
      <c r="D1378" s="116" t="s">
        <v>1660</v>
      </c>
      <c r="E1378" s="116" t="s">
        <v>35</v>
      </c>
      <c r="F1378" s="116" t="s">
        <v>400</v>
      </c>
      <c r="G1378" s="116" t="s">
        <v>401</v>
      </c>
      <c r="H1378" s="116">
        <v>1</v>
      </c>
      <c r="I1378" s="116">
        <v>7.4</v>
      </c>
      <c r="J1378" s="116">
        <v>0</v>
      </c>
      <c r="K1378" s="116">
        <v>7.4</v>
      </c>
      <c r="L1378" s="123">
        <f t="shared" si="22"/>
        <v>7.4</v>
      </c>
      <c r="M1378" s="122"/>
    </row>
    <row r="1379" spans="1:13">
      <c r="A1379" s="116" t="s">
        <v>30</v>
      </c>
      <c r="B1379" s="116" t="s">
        <v>203</v>
      </c>
      <c r="C1379" s="116" t="s">
        <v>204</v>
      </c>
      <c r="D1379" s="116" t="s">
        <v>1660</v>
      </c>
      <c r="E1379" s="116" t="s">
        <v>35</v>
      </c>
      <c r="F1379" s="116" t="s">
        <v>59</v>
      </c>
      <c r="G1379" s="116" t="s">
        <v>60</v>
      </c>
      <c r="H1379" s="116">
        <v>1</v>
      </c>
      <c r="I1379" s="116">
        <v>9.52</v>
      </c>
      <c r="J1379" s="116">
        <v>0</v>
      </c>
      <c r="K1379" s="116">
        <v>9.52</v>
      </c>
      <c r="L1379" s="123">
        <f t="shared" si="22"/>
        <v>9.52</v>
      </c>
      <c r="M1379" s="122"/>
    </row>
    <row r="1380" spans="1:13">
      <c r="A1380" s="116" t="s">
        <v>30</v>
      </c>
      <c r="B1380" s="116" t="s">
        <v>203</v>
      </c>
      <c r="C1380" s="116" t="s">
        <v>204</v>
      </c>
      <c r="D1380" s="116" t="s">
        <v>1660</v>
      </c>
      <c r="E1380" s="116" t="s">
        <v>35</v>
      </c>
      <c r="F1380" s="116" t="s">
        <v>61</v>
      </c>
      <c r="G1380" s="116" t="s">
        <v>62</v>
      </c>
      <c r="H1380" s="116">
        <v>1</v>
      </c>
      <c r="I1380" s="116">
        <v>16.46</v>
      </c>
      <c r="J1380" s="116">
        <v>0</v>
      </c>
      <c r="K1380" s="116">
        <v>16.46</v>
      </c>
      <c r="L1380" s="123">
        <f t="shared" si="22"/>
        <v>16.46</v>
      </c>
      <c r="M1380" s="122"/>
    </row>
    <row r="1381" spans="1:13">
      <c r="A1381" s="116" t="s">
        <v>30</v>
      </c>
      <c r="B1381" s="116" t="s">
        <v>203</v>
      </c>
      <c r="C1381" s="116" t="s">
        <v>204</v>
      </c>
      <c r="D1381" s="116" t="s">
        <v>1660</v>
      </c>
      <c r="E1381" s="116" t="s">
        <v>35</v>
      </c>
      <c r="F1381" s="116" t="s">
        <v>63</v>
      </c>
      <c r="G1381" s="116" t="s">
        <v>64</v>
      </c>
      <c r="H1381" s="116">
        <v>1</v>
      </c>
      <c r="I1381" s="116">
        <v>16.32</v>
      </c>
      <c r="J1381" s="116">
        <v>0</v>
      </c>
      <c r="K1381" s="116">
        <v>16.32</v>
      </c>
      <c r="L1381" s="123">
        <f t="shared" si="22"/>
        <v>16.32</v>
      </c>
      <c r="M1381" s="122"/>
    </row>
    <row r="1382" spans="1:13">
      <c r="A1382" s="116" t="s">
        <v>30</v>
      </c>
      <c r="B1382" s="116" t="s">
        <v>203</v>
      </c>
      <c r="C1382" s="116" t="s">
        <v>204</v>
      </c>
      <c r="D1382" s="116" t="s">
        <v>1660</v>
      </c>
      <c r="E1382" s="116" t="s">
        <v>35</v>
      </c>
      <c r="F1382" s="116" t="s">
        <v>67</v>
      </c>
      <c r="G1382" s="116" t="s">
        <v>739</v>
      </c>
      <c r="H1382" s="116">
        <v>1</v>
      </c>
      <c r="I1382" s="116">
        <v>11.34</v>
      </c>
      <c r="J1382" s="116">
        <v>0</v>
      </c>
      <c r="K1382" s="116">
        <v>11.34</v>
      </c>
      <c r="L1382" s="123">
        <f t="shared" si="22"/>
        <v>11.34</v>
      </c>
      <c r="M1382" s="122"/>
    </row>
    <row r="1383" spans="1:13">
      <c r="A1383" s="116" t="s">
        <v>30</v>
      </c>
      <c r="B1383" s="116" t="s">
        <v>203</v>
      </c>
      <c r="C1383" s="116" t="s">
        <v>204</v>
      </c>
      <c r="D1383" s="116" t="s">
        <v>1660</v>
      </c>
      <c r="E1383" s="116" t="s">
        <v>35</v>
      </c>
      <c r="F1383" s="116" t="s">
        <v>579</v>
      </c>
      <c r="G1383" s="116" t="s">
        <v>788</v>
      </c>
      <c r="H1383" s="116">
        <v>6</v>
      </c>
      <c r="I1383" s="116">
        <v>127.08</v>
      </c>
      <c r="J1383" s="116">
        <v>0</v>
      </c>
      <c r="K1383" s="116">
        <v>127.08</v>
      </c>
      <c r="L1383" s="123">
        <f t="shared" si="22"/>
        <v>127.08</v>
      </c>
      <c r="M1383" s="122"/>
    </row>
    <row r="1384" spans="1:13">
      <c r="A1384" s="116" t="s">
        <v>30</v>
      </c>
      <c r="B1384" s="116" t="s">
        <v>203</v>
      </c>
      <c r="C1384" s="116" t="s">
        <v>204</v>
      </c>
      <c r="D1384" s="116" t="s">
        <v>1660</v>
      </c>
      <c r="E1384" s="116" t="s">
        <v>35</v>
      </c>
      <c r="F1384" s="116" t="s">
        <v>65</v>
      </c>
      <c r="G1384" s="116" t="s">
        <v>66</v>
      </c>
      <c r="H1384" s="116">
        <v>1</v>
      </c>
      <c r="I1384" s="116">
        <v>15.5</v>
      </c>
      <c r="J1384" s="116">
        <v>0</v>
      </c>
      <c r="K1384" s="116">
        <v>15.5</v>
      </c>
      <c r="L1384" s="123">
        <f t="shared" si="22"/>
        <v>15.5</v>
      </c>
      <c r="M1384" s="122"/>
    </row>
    <row r="1385" spans="1:13">
      <c r="A1385" s="116" t="s">
        <v>30</v>
      </c>
      <c r="B1385" s="116" t="s">
        <v>203</v>
      </c>
      <c r="C1385" s="116" t="s">
        <v>204</v>
      </c>
      <c r="D1385" s="116" t="s">
        <v>1660</v>
      </c>
      <c r="E1385" s="116" t="s">
        <v>35</v>
      </c>
      <c r="F1385" s="116" t="s">
        <v>68</v>
      </c>
      <c r="G1385" s="116" t="s">
        <v>69</v>
      </c>
      <c r="H1385" s="116">
        <v>3</v>
      </c>
      <c r="I1385" s="116">
        <v>5.49</v>
      </c>
      <c r="J1385" s="116">
        <v>2</v>
      </c>
      <c r="K1385" s="116">
        <v>7.49</v>
      </c>
      <c r="L1385" s="123">
        <f t="shared" si="22"/>
        <v>7.49</v>
      </c>
      <c r="M1385" s="122"/>
    </row>
    <row r="1386" spans="1:13">
      <c r="A1386" s="116" t="s">
        <v>30</v>
      </c>
      <c r="B1386" s="116" t="s">
        <v>203</v>
      </c>
      <c r="C1386" s="116" t="s">
        <v>204</v>
      </c>
      <c r="D1386" s="116" t="s">
        <v>1660</v>
      </c>
      <c r="E1386" s="116" t="s">
        <v>35</v>
      </c>
      <c r="F1386" s="116" t="s">
        <v>82</v>
      </c>
      <c r="G1386" s="116" t="s">
        <v>83</v>
      </c>
      <c r="H1386" s="116">
        <v>3</v>
      </c>
      <c r="I1386" s="116">
        <v>18.18</v>
      </c>
      <c r="J1386" s="116">
        <v>0</v>
      </c>
      <c r="K1386" s="116">
        <v>18.18</v>
      </c>
      <c r="L1386" s="123">
        <f t="shared" si="22"/>
        <v>18.18</v>
      </c>
      <c r="M1386" s="122"/>
    </row>
    <row r="1387" spans="1:13">
      <c r="A1387" s="116" t="s">
        <v>30</v>
      </c>
      <c r="B1387" s="116" t="s">
        <v>203</v>
      </c>
      <c r="C1387" s="116" t="s">
        <v>204</v>
      </c>
      <c r="D1387" s="116" t="s">
        <v>1660</v>
      </c>
      <c r="E1387" s="116" t="s">
        <v>35</v>
      </c>
      <c r="F1387" s="116" t="s">
        <v>629</v>
      </c>
      <c r="G1387" s="116" t="s">
        <v>630</v>
      </c>
      <c r="H1387" s="116">
        <v>1</v>
      </c>
      <c r="I1387" s="116">
        <v>26.86</v>
      </c>
      <c r="J1387" s="116">
        <v>0</v>
      </c>
      <c r="K1387" s="116">
        <v>26.86</v>
      </c>
      <c r="L1387" s="123">
        <f t="shared" si="22"/>
        <v>26.86</v>
      </c>
      <c r="M1387" s="122"/>
    </row>
    <row r="1388" spans="1:13">
      <c r="A1388" s="116" t="s">
        <v>30</v>
      </c>
      <c r="B1388" s="116" t="s">
        <v>203</v>
      </c>
      <c r="C1388" s="116" t="s">
        <v>204</v>
      </c>
      <c r="D1388" s="116" t="s">
        <v>1660</v>
      </c>
      <c r="E1388" s="116" t="s">
        <v>35</v>
      </c>
      <c r="F1388" s="116" t="s">
        <v>633</v>
      </c>
      <c r="G1388" s="116" t="s">
        <v>634</v>
      </c>
      <c r="H1388" s="116">
        <v>1</v>
      </c>
      <c r="I1388" s="116">
        <v>30.46</v>
      </c>
      <c r="J1388" s="116">
        <v>0</v>
      </c>
      <c r="K1388" s="116">
        <v>30.46</v>
      </c>
      <c r="L1388" s="123">
        <f t="shared" si="22"/>
        <v>30.46</v>
      </c>
      <c r="M1388" s="122"/>
    </row>
    <row r="1389" spans="1:13">
      <c r="A1389" s="116" t="s">
        <v>30</v>
      </c>
      <c r="B1389" s="116" t="s">
        <v>203</v>
      </c>
      <c r="C1389" s="116" t="s">
        <v>204</v>
      </c>
      <c r="D1389" s="116" t="s">
        <v>1660</v>
      </c>
      <c r="E1389" s="116" t="s">
        <v>35</v>
      </c>
      <c r="F1389" s="116" t="s">
        <v>406</v>
      </c>
      <c r="G1389" s="116" t="s">
        <v>407</v>
      </c>
      <c r="H1389" s="116">
        <v>1</v>
      </c>
      <c r="I1389" s="116">
        <v>0.55000000000000004</v>
      </c>
      <c r="J1389" s="116">
        <v>0</v>
      </c>
      <c r="K1389" s="116">
        <v>0.55000000000000004</v>
      </c>
      <c r="L1389" s="123">
        <f t="shared" si="22"/>
        <v>0.55000000000000004</v>
      </c>
      <c r="M1389" s="122"/>
    </row>
    <row r="1390" spans="1:13">
      <c r="A1390" s="116" t="s">
        <v>30</v>
      </c>
      <c r="B1390" s="116" t="s">
        <v>203</v>
      </c>
      <c r="C1390" s="116" t="s">
        <v>204</v>
      </c>
      <c r="D1390" s="116" t="s">
        <v>1660</v>
      </c>
      <c r="E1390" s="116" t="s">
        <v>35</v>
      </c>
      <c r="F1390" s="116" t="s">
        <v>408</v>
      </c>
      <c r="G1390" s="116" t="s">
        <v>409</v>
      </c>
      <c r="H1390" s="116">
        <v>1</v>
      </c>
      <c r="I1390" s="116">
        <v>1.52</v>
      </c>
      <c r="J1390" s="116">
        <v>0</v>
      </c>
      <c r="K1390" s="116">
        <v>1.52</v>
      </c>
      <c r="L1390" s="123">
        <f t="shared" si="22"/>
        <v>1.52</v>
      </c>
      <c r="M1390" s="122"/>
    </row>
    <row r="1391" spans="1:13">
      <c r="A1391" s="116" t="s">
        <v>30</v>
      </c>
      <c r="B1391" s="116" t="s">
        <v>203</v>
      </c>
      <c r="C1391" s="116" t="s">
        <v>204</v>
      </c>
      <c r="D1391" s="116" t="s">
        <v>1660</v>
      </c>
      <c r="E1391" s="116" t="s">
        <v>35</v>
      </c>
      <c r="F1391" s="116" t="s">
        <v>296</v>
      </c>
      <c r="G1391" s="116" t="s">
        <v>297</v>
      </c>
      <c r="H1391" s="116">
        <v>1</v>
      </c>
      <c r="I1391" s="116">
        <v>3.93</v>
      </c>
      <c r="J1391" s="116">
        <v>0</v>
      </c>
      <c r="K1391" s="116">
        <v>3.93</v>
      </c>
      <c r="L1391" s="123">
        <f t="shared" si="22"/>
        <v>3.93</v>
      </c>
      <c r="M1391" s="122"/>
    </row>
    <row r="1392" spans="1:13">
      <c r="A1392" s="116" t="s">
        <v>30</v>
      </c>
      <c r="B1392" s="116" t="s">
        <v>203</v>
      </c>
      <c r="C1392" s="116" t="s">
        <v>204</v>
      </c>
      <c r="D1392" s="116" t="s">
        <v>1660</v>
      </c>
      <c r="E1392" s="116" t="s">
        <v>35</v>
      </c>
      <c r="F1392" s="116" t="s">
        <v>412</v>
      </c>
      <c r="G1392" s="116" t="s">
        <v>413</v>
      </c>
      <c r="H1392" s="116">
        <v>3</v>
      </c>
      <c r="I1392" s="116">
        <v>6.27</v>
      </c>
      <c r="J1392" s="116">
        <v>0</v>
      </c>
      <c r="K1392" s="116">
        <v>6.27</v>
      </c>
      <c r="L1392" s="123">
        <f t="shared" si="22"/>
        <v>6.27</v>
      </c>
      <c r="M1392" s="122"/>
    </row>
    <row r="1393" spans="1:13">
      <c r="A1393" s="116" t="s">
        <v>30</v>
      </c>
      <c r="B1393" s="116" t="s">
        <v>203</v>
      </c>
      <c r="C1393" s="116" t="s">
        <v>204</v>
      </c>
      <c r="D1393" s="116" t="s">
        <v>1660</v>
      </c>
      <c r="E1393" s="116" t="s">
        <v>35</v>
      </c>
      <c r="F1393" s="116" t="s">
        <v>390</v>
      </c>
      <c r="G1393" s="116" t="s">
        <v>784</v>
      </c>
      <c r="H1393" s="116">
        <v>4</v>
      </c>
      <c r="I1393" s="116">
        <v>6.88</v>
      </c>
      <c r="J1393" s="116">
        <v>0</v>
      </c>
      <c r="K1393" s="116">
        <v>6.88</v>
      </c>
      <c r="L1393" s="123">
        <f t="shared" si="22"/>
        <v>6.88</v>
      </c>
      <c r="M1393" s="122"/>
    </row>
    <row r="1394" spans="1:13">
      <c r="A1394" s="116" t="s">
        <v>30</v>
      </c>
      <c r="B1394" s="116" t="s">
        <v>203</v>
      </c>
      <c r="C1394" s="116" t="s">
        <v>204</v>
      </c>
      <c r="D1394" s="116" t="s">
        <v>1660</v>
      </c>
      <c r="E1394" s="116" t="s">
        <v>35</v>
      </c>
      <c r="F1394" s="116" t="s">
        <v>414</v>
      </c>
      <c r="G1394" s="116" t="s">
        <v>415</v>
      </c>
      <c r="H1394" s="116">
        <v>1</v>
      </c>
      <c r="I1394" s="116">
        <v>2.38</v>
      </c>
      <c r="J1394" s="116">
        <v>0</v>
      </c>
      <c r="K1394" s="116">
        <v>2.38</v>
      </c>
      <c r="L1394" s="123">
        <f t="shared" si="22"/>
        <v>2.38</v>
      </c>
      <c r="M1394" s="122"/>
    </row>
    <row r="1395" spans="1:13">
      <c r="A1395" s="116" t="s">
        <v>30</v>
      </c>
      <c r="B1395" s="116" t="s">
        <v>203</v>
      </c>
      <c r="C1395" s="116" t="s">
        <v>204</v>
      </c>
      <c r="D1395" s="116" t="s">
        <v>1660</v>
      </c>
      <c r="E1395" s="116" t="s">
        <v>35</v>
      </c>
      <c r="F1395" s="116" t="s">
        <v>418</v>
      </c>
      <c r="G1395" s="116" t="s">
        <v>419</v>
      </c>
      <c r="H1395" s="116">
        <v>2</v>
      </c>
      <c r="I1395" s="116">
        <v>2.76</v>
      </c>
      <c r="J1395" s="116">
        <v>0</v>
      </c>
      <c r="K1395" s="116">
        <v>2.76</v>
      </c>
      <c r="L1395" s="123">
        <f t="shared" si="22"/>
        <v>2.76</v>
      </c>
      <c r="M1395" s="122"/>
    </row>
    <row r="1396" spans="1:13">
      <c r="A1396" s="116" t="s">
        <v>30</v>
      </c>
      <c r="B1396" s="116" t="s">
        <v>203</v>
      </c>
      <c r="C1396" s="116" t="s">
        <v>204</v>
      </c>
      <c r="D1396" s="116" t="s">
        <v>1660</v>
      </c>
      <c r="E1396" s="116" t="s">
        <v>35</v>
      </c>
      <c r="F1396" s="116" t="s">
        <v>300</v>
      </c>
      <c r="G1396" s="116" t="s">
        <v>301</v>
      </c>
      <c r="H1396" s="116">
        <v>3</v>
      </c>
      <c r="I1396" s="116">
        <v>4.71</v>
      </c>
      <c r="J1396" s="116">
        <v>0</v>
      </c>
      <c r="K1396" s="116">
        <v>4.71</v>
      </c>
      <c r="L1396" s="123">
        <f t="shared" si="22"/>
        <v>4.71</v>
      </c>
      <c r="M1396" s="122"/>
    </row>
    <row r="1397" spans="1:13">
      <c r="A1397" s="116" t="s">
        <v>30</v>
      </c>
      <c r="B1397" s="116" t="s">
        <v>203</v>
      </c>
      <c r="C1397" s="116" t="s">
        <v>204</v>
      </c>
      <c r="D1397" s="116" t="s">
        <v>1660</v>
      </c>
      <c r="E1397" s="116" t="s">
        <v>35</v>
      </c>
      <c r="F1397" s="116" t="s">
        <v>422</v>
      </c>
      <c r="G1397" s="116" t="s">
        <v>789</v>
      </c>
      <c r="H1397" s="116">
        <v>3</v>
      </c>
      <c r="I1397" s="116">
        <v>4.26</v>
      </c>
      <c r="J1397" s="116">
        <v>0</v>
      </c>
      <c r="K1397" s="116">
        <v>4.26</v>
      </c>
      <c r="L1397" s="123">
        <f t="shared" si="22"/>
        <v>4.26</v>
      </c>
      <c r="M1397" s="122"/>
    </row>
    <row r="1398" spans="1:13">
      <c r="A1398" s="116" t="s">
        <v>30</v>
      </c>
      <c r="B1398" s="116" t="s">
        <v>203</v>
      </c>
      <c r="C1398" s="116" t="s">
        <v>204</v>
      </c>
      <c r="D1398" s="116" t="s">
        <v>1660</v>
      </c>
      <c r="E1398" s="116" t="s">
        <v>35</v>
      </c>
      <c r="F1398" s="116" t="s">
        <v>428</v>
      </c>
      <c r="G1398" s="116" t="s">
        <v>429</v>
      </c>
      <c r="H1398" s="116">
        <v>2</v>
      </c>
      <c r="I1398" s="116">
        <v>3.66</v>
      </c>
      <c r="J1398" s="116">
        <v>0</v>
      </c>
      <c r="K1398" s="116">
        <v>3.66</v>
      </c>
      <c r="L1398" s="123">
        <f t="shared" si="22"/>
        <v>3.66</v>
      </c>
      <c r="M1398" s="122"/>
    </row>
    <row r="1399" spans="1:13">
      <c r="A1399" s="116" t="s">
        <v>30</v>
      </c>
      <c r="B1399" s="116" t="s">
        <v>203</v>
      </c>
      <c r="C1399" s="116" t="s">
        <v>204</v>
      </c>
      <c r="D1399" s="116" t="s">
        <v>1660</v>
      </c>
      <c r="E1399" s="116" t="s">
        <v>35</v>
      </c>
      <c r="F1399" s="116" t="s">
        <v>430</v>
      </c>
      <c r="G1399" s="116" t="s">
        <v>790</v>
      </c>
      <c r="H1399" s="116">
        <v>1</v>
      </c>
      <c r="I1399" s="116">
        <v>1.88</v>
      </c>
      <c r="J1399" s="116">
        <v>0</v>
      </c>
      <c r="K1399" s="116">
        <v>1.88</v>
      </c>
      <c r="L1399" s="123">
        <f t="shared" si="22"/>
        <v>1.88</v>
      </c>
      <c r="M1399" s="122"/>
    </row>
    <row r="1400" spans="1:13">
      <c r="A1400" s="116" t="s">
        <v>30</v>
      </c>
      <c r="B1400" s="116" t="s">
        <v>203</v>
      </c>
      <c r="C1400" s="116" t="s">
        <v>204</v>
      </c>
      <c r="D1400" s="116" t="s">
        <v>1660</v>
      </c>
      <c r="E1400" s="116" t="s">
        <v>35</v>
      </c>
      <c r="F1400" s="116" t="s">
        <v>434</v>
      </c>
      <c r="G1400" s="116" t="s">
        <v>793</v>
      </c>
      <c r="H1400" s="116">
        <v>1</v>
      </c>
      <c r="I1400" s="116">
        <v>1.38</v>
      </c>
      <c r="J1400" s="116">
        <v>0</v>
      </c>
      <c r="K1400" s="116">
        <v>1.38</v>
      </c>
      <c r="L1400" s="123">
        <f t="shared" si="22"/>
        <v>1.38</v>
      </c>
      <c r="M1400" s="122"/>
    </row>
    <row r="1401" spans="1:13">
      <c r="A1401" s="116" t="s">
        <v>30</v>
      </c>
      <c r="B1401" s="116" t="s">
        <v>203</v>
      </c>
      <c r="C1401" s="116" t="s">
        <v>204</v>
      </c>
      <c r="D1401" s="116" t="s">
        <v>1660</v>
      </c>
      <c r="E1401" s="116" t="s">
        <v>35</v>
      </c>
      <c r="F1401" s="116" t="s">
        <v>435</v>
      </c>
      <c r="G1401" s="116" t="s">
        <v>792</v>
      </c>
      <c r="H1401" s="116">
        <v>1</v>
      </c>
      <c r="I1401" s="116">
        <v>2.42</v>
      </c>
      <c r="J1401" s="116">
        <v>0</v>
      </c>
      <c r="K1401" s="116">
        <v>2.42</v>
      </c>
      <c r="L1401" s="123">
        <f t="shared" si="22"/>
        <v>2.42</v>
      </c>
      <c r="M1401" s="122"/>
    </row>
    <row r="1402" spans="1:13">
      <c r="A1402" s="116" t="s">
        <v>30</v>
      </c>
      <c r="B1402" s="116" t="s">
        <v>203</v>
      </c>
      <c r="C1402" s="116" t="s">
        <v>204</v>
      </c>
      <c r="D1402" s="116" t="s">
        <v>1660</v>
      </c>
      <c r="E1402" s="116" t="s">
        <v>35</v>
      </c>
      <c r="F1402" s="116" t="s">
        <v>436</v>
      </c>
      <c r="G1402" s="116" t="s">
        <v>794</v>
      </c>
      <c r="H1402" s="116">
        <v>1</v>
      </c>
      <c r="I1402" s="116">
        <v>2.42</v>
      </c>
      <c r="J1402" s="116">
        <v>0</v>
      </c>
      <c r="K1402" s="116">
        <v>2.42</v>
      </c>
      <c r="L1402" s="123">
        <f t="shared" si="22"/>
        <v>2.42</v>
      </c>
      <c r="M1402" s="122"/>
    </row>
    <row r="1403" spans="1:13">
      <c r="A1403" s="116" t="s">
        <v>30</v>
      </c>
      <c r="B1403" s="116" t="s">
        <v>203</v>
      </c>
      <c r="C1403" s="116" t="s">
        <v>204</v>
      </c>
      <c r="D1403" s="116" t="s">
        <v>1660</v>
      </c>
      <c r="E1403" s="116" t="s">
        <v>35</v>
      </c>
      <c r="F1403" s="116" t="s">
        <v>302</v>
      </c>
      <c r="G1403" s="116" t="s">
        <v>303</v>
      </c>
      <c r="H1403" s="116">
        <v>1</v>
      </c>
      <c r="I1403" s="116">
        <v>1.38</v>
      </c>
      <c r="J1403" s="116">
        <v>0</v>
      </c>
      <c r="K1403" s="116">
        <v>1.38</v>
      </c>
      <c r="L1403" s="123">
        <f t="shared" si="22"/>
        <v>1.38</v>
      </c>
      <c r="M1403" s="122"/>
    </row>
    <row r="1404" spans="1:13">
      <c r="A1404" s="116" t="s">
        <v>30</v>
      </c>
      <c r="B1404" s="116" t="s">
        <v>203</v>
      </c>
      <c r="C1404" s="116" t="s">
        <v>204</v>
      </c>
      <c r="D1404" s="116" t="s">
        <v>1660</v>
      </c>
      <c r="E1404" s="116" t="s">
        <v>35</v>
      </c>
      <c r="F1404" s="116" t="s">
        <v>304</v>
      </c>
      <c r="G1404" s="116" t="s">
        <v>305</v>
      </c>
      <c r="H1404" s="116">
        <v>1</v>
      </c>
      <c r="I1404" s="116">
        <v>1.38</v>
      </c>
      <c r="J1404" s="116">
        <v>0</v>
      </c>
      <c r="K1404" s="116">
        <v>1.38</v>
      </c>
      <c r="L1404" s="123">
        <f t="shared" si="22"/>
        <v>1.38</v>
      </c>
      <c r="M1404" s="122"/>
    </row>
    <row r="1405" spans="1:13">
      <c r="A1405" s="116" t="s">
        <v>30</v>
      </c>
      <c r="B1405" s="116" t="s">
        <v>203</v>
      </c>
      <c r="C1405" s="116" t="s">
        <v>204</v>
      </c>
      <c r="D1405" s="116" t="s">
        <v>1660</v>
      </c>
      <c r="E1405" s="116" t="s">
        <v>35</v>
      </c>
      <c r="F1405" s="116" t="s">
        <v>391</v>
      </c>
      <c r="G1405" s="116" t="s">
        <v>392</v>
      </c>
      <c r="H1405" s="116">
        <v>3</v>
      </c>
      <c r="I1405" s="116">
        <v>3.45</v>
      </c>
      <c r="J1405" s="116">
        <v>0</v>
      </c>
      <c r="K1405" s="116">
        <v>3.45</v>
      </c>
      <c r="L1405" s="123">
        <f t="shared" si="22"/>
        <v>3.45</v>
      </c>
      <c r="M1405" s="122"/>
    </row>
    <row r="1406" spans="1:13">
      <c r="A1406" s="116" t="s">
        <v>30</v>
      </c>
      <c r="B1406" s="116" t="s">
        <v>203</v>
      </c>
      <c r="C1406" s="116" t="s">
        <v>204</v>
      </c>
      <c r="D1406" s="116" t="s">
        <v>1660</v>
      </c>
      <c r="E1406" s="116" t="s">
        <v>35</v>
      </c>
      <c r="F1406" s="116" t="s">
        <v>441</v>
      </c>
      <c r="G1406" s="116" t="s">
        <v>442</v>
      </c>
      <c r="H1406" s="116">
        <v>1</v>
      </c>
      <c r="I1406" s="116">
        <v>5.97</v>
      </c>
      <c r="J1406" s="116">
        <v>0</v>
      </c>
      <c r="K1406" s="116">
        <v>5.97</v>
      </c>
      <c r="L1406" s="123">
        <f t="shared" si="22"/>
        <v>5.97</v>
      </c>
      <c r="M1406" s="122"/>
    </row>
    <row r="1407" spans="1:13">
      <c r="A1407" s="116" t="s">
        <v>30</v>
      </c>
      <c r="B1407" s="116" t="s">
        <v>203</v>
      </c>
      <c r="C1407" s="116" t="s">
        <v>204</v>
      </c>
      <c r="D1407" s="116" t="s">
        <v>1660</v>
      </c>
      <c r="E1407" s="116" t="s">
        <v>35</v>
      </c>
      <c r="F1407" s="116" t="s">
        <v>308</v>
      </c>
      <c r="G1407" s="116" t="s">
        <v>309</v>
      </c>
      <c r="H1407" s="116">
        <v>2</v>
      </c>
      <c r="I1407" s="116">
        <v>4.0999999999999996</v>
      </c>
      <c r="J1407" s="116">
        <v>0</v>
      </c>
      <c r="K1407" s="116">
        <v>4.0999999999999996</v>
      </c>
      <c r="L1407" s="123">
        <f t="shared" si="22"/>
        <v>4.0999999999999996</v>
      </c>
      <c r="M1407" s="122"/>
    </row>
    <row r="1408" spans="1:13">
      <c r="A1408" s="116" t="s">
        <v>30</v>
      </c>
      <c r="B1408" s="116" t="s">
        <v>203</v>
      </c>
      <c r="C1408" s="116" t="s">
        <v>204</v>
      </c>
      <c r="D1408" s="116" t="s">
        <v>1660</v>
      </c>
      <c r="E1408" s="116" t="s">
        <v>35</v>
      </c>
      <c r="F1408" s="116" t="s">
        <v>445</v>
      </c>
      <c r="G1408" s="116" t="s">
        <v>446</v>
      </c>
      <c r="H1408" s="116">
        <v>3</v>
      </c>
      <c r="I1408" s="116">
        <v>13.71</v>
      </c>
      <c r="J1408" s="116">
        <v>0</v>
      </c>
      <c r="K1408" s="116">
        <v>13.71</v>
      </c>
      <c r="L1408" s="123">
        <f t="shared" si="22"/>
        <v>13.71</v>
      </c>
      <c r="M1408" s="122"/>
    </row>
    <row r="1409" spans="1:13">
      <c r="A1409" s="116" t="s">
        <v>30</v>
      </c>
      <c r="B1409" s="116" t="s">
        <v>203</v>
      </c>
      <c r="C1409" s="116" t="s">
        <v>204</v>
      </c>
      <c r="D1409" s="116" t="s">
        <v>1660</v>
      </c>
      <c r="E1409" s="116" t="s">
        <v>35</v>
      </c>
      <c r="F1409" s="116" t="s">
        <v>84</v>
      </c>
      <c r="G1409" s="116" t="s">
        <v>85</v>
      </c>
      <c r="H1409" s="116">
        <v>2</v>
      </c>
      <c r="I1409" s="116">
        <v>15.18</v>
      </c>
      <c r="J1409" s="116">
        <v>3</v>
      </c>
      <c r="K1409" s="116">
        <v>18.18</v>
      </c>
      <c r="L1409" s="123">
        <f t="shared" si="22"/>
        <v>18.18</v>
      </c>
      <c r="M1409" s="122"/>
    </row>
    <row r="1410" spans="1:13">
      <c r="A1410" s="116" t="s">
        <v>30</v>
      </c>
      <c r="B1410" s="116" t="s">
        <v>203</v>
      </c>
      <c r="C1410" s="116" t="s">
        <v>204</v>
      </c>
      <c r="D1410" s="116" t="s">
        <v>1660</v>
      </c>
      <c r="E1410" s="116" t="s">
        <v>35</v>
      </c>
      <c r="F1410" s="116" t="s">
        <v>75</v>
      </c>
      <c r="G1410" s="116" t="s">
        <v>76</v>
      </c>
      <c r="H1410" s="116">
        <v>3</v>
      </c>
      <c r="I1410" s="116">
        <v>41.16</v>
      </c>
      <c r="J1410" s="116">
        <v>6</v>
      </c>
      <c r="K1410" s="116">
        <v>47.16</v>
      </c>
      <c r="L1410" s="123">
        <f t="shared" si="22"/>
        <v>47.16</v>
      </c>
      <c r="M1410" s="122"/>
    </row>
    <row r="1411" spans="1:13">
      <c r="A1411" s="116" t="s">
        <v>30</v>
      </c>
      <c r="B1411" s="116" t="s">
        <v>203</v>
      </c>
      <c r="C1411" s="116" t="s">
        <v>204</v>
      </c>
      <c r="D1411" s="116" t="s">
        <v>1660</v>
      </c>
      <c r="E1411" s="116" t="s">
        <v>35</v>
      </c>
      <c r="F1411" s="116" t="s">
        <v>45</v>
      </c>
      <c r="G1411" s="116" t="s">
        <v>46</v>
      </c>
      <c r="H1411" s="116">
        <v>6</v>
      </c>
      <c r="I1411" s="116">
        <v>6.6</v>
      </c>
      <c r="J1411" s="116">
        <v>0</v>
      </c>
      <c r="K1411" s="116">
        <v>6.6</v>
      </c>
      <c r="L1411" s="123">
        <f t="shared" si="22"/>
        <v>6.6</v>
      </c>
      <c r="M1411" s="122"/>
    </row>
    <row r="1412" spans="1:13">
      <c r="A1412" s="116" t="s">
        <v>30</v>
      </c>
      <c r="B1412" s="116" t="s">
        <v>203</v>
      </c>
      <c r="C1412" s="116" t="s">
        <v>204</v>
      </c>
      <c r="D1412" s="116" t="s">
        <v>1660</v>
      </c>
      <c r="E1412" s="116" t="s">
        <v>35</v>
      </c>
      <c r="F1412" s="116" t="s">
        <v>86</v>
      </c>
      <c r="G1412" s="116" t="s">
        <v>87</v>
      </c>
      <c r="H1412" s="116">
        <v>1</v>
      </c>
      <c r="I1412" s="116">
        <v>10.23</v>
      </c>
      <c r="J1412" s="116">
        <v>4</v>
      </c>
      <c r="K1412" s="116">
        <v>14.23</v>
      </c>
      <c r="L1412" s="123">
        <f t="shared" si="22"/>
        <v>14.23</v>
      </c>
      <c r="M1412" s="122"/>
    </row>
    <row r="1413" spans="1:13">
      <c r="A1413" s="116" t="s">
        <v>30</v>
      </c>
      <c r="B1413" s="116" t="s">
        <v>203</v>
      </c>
      <c r="C1413" s="116" t="s">
        <v>204</v>
      </c>
      <c r="D1413" s="116" t="s">
        <v>1660</v>
      </c>
      <c r="E1413" s="116" t="s">
        <v>35</v>
      </c>
      <c r="F1413" s="116" t="s">
        <v>88</v>
      </c>
      <c r="G1413" s="116" t="s">
        <v>783</v>
      </c>
      <c r="H1413" s="116">
        <v>1</v>
      </c>
      <c r="I1413" s="116">
        <v>5.2</v>
      </c>
      <c r="J1413" s="116">
        <v>0</v>
      </c>
      <c r="K1413" s="116">
        <v>5.2</v>
      </c>
      <c r="L1413" s="123">
        <f t="shared" ref="L1413:L1476" si="23">K1413</f>
        <v>5.2</v>
      </c>
      <c r="M1413" s="122"/>
    </row>
    <row r="1414" spans="1:13">
      <c r="A1414" s="116" t="s">
        <v>30</v>
      </c>
      <c r="B1414" s="116" t="s">
        <v>203</v>
      </c>
      <c r="C1414" s="116" t="s">
        <v>204</v>
      </c>
      <c r="D1414" s="116" t="s">
        <v>1660</v>
      </c>
      <c r="E1414" s="116" t="s">
        <v>35</v>
      </c>
      <c r="F1414" s="116" t="s">
        <v>723</v>
      </c>
      <c r="G1414" s="116" t="s">
        <v>724</v>
      </c>
      <c r="H1414" s="116">
        <v>1</v>
      </c>
      <c r="I1414" s="116">
        <v>14.54</v>
      </c>
      <c r="J1414" s="116">
        <v>0</v>
      </c>
      <c r="K1414" s="116">
        <v>14.54</v>
      </c>
      <c r="L1414" s="123">
        <f t="shared" si="23"/>
        <v>14.54</v>
      </c>
      <c r="M1414" s="122"/>
    </row>
    <row r="1415" spans="1:13">
      <c r="A1415" s="116" t="s">
        <v>30</v>
      </c>
      <c r="B1415" s="116" t="s">
        <v>205</v>
      </c>
      <c r="C1415" s="116" t="s">
        <v>206</v>
      </c>
      <c r="D1415" s="116" t="s">
        <v>1476</v>
      </c>
      <c r="E1415" s="116" t="s">
        <v>33</v>
      </c>
      <c r="F1415" s="116" t="s">
        <v>34</v>
      </c>
      <c r="G1415" s="116"/>
      <c r="H1415" s="116">
        <v>1</v>
      </c>
      <c r="I1415" s="116">
        <v>14.74</v>
      </c>
      <c r="J1415" s="116">
        <v>0</v>
      </c>
      <c r="K1415" s="116">
        <v>14.74</v>
      </c>
      <c r="L1415" s="123">
        <f t="shared" si="23"/>
        <v>14.74</v>
      </c>
      <c r="M1415" s="122"/>
    </row>
    <row r="1416" spans="1:13">
      <c r="A1416" s="116" t="s">
        <v>30</v>
      </c>
      <c r="B1416" s="116" t="s">
        <v>205</v>
      </c>
      <c r="C1416" s="116" t="s">
        <v>206</v>
      </c>
      <c r="D1416" s="116" t="s">
        <v>1660</v>
      </c>
      <c r="E1416" s="116" t="s">
        <v>33</v>
      </c>
      <c r="F1416" s="116" t="s">
        <v>34</v>
      </c>
      <c r="G1416" s="116"/>
      <c r="H1416" s="116">
        <v>6</v>
      </c>
      <c r="I1416" s="116">
        <v>76.45</v>
      </c>
      <c r="J1416" s="116">
        <v>20</v>
      </c>
      <c r="K1416" s="116">
        <v>96.45</v>
      </c>
      <c r="L1416" s="123">
        <f t="shared" si="23"/>
        <v>96.45</v>
      </c>
      <c r="M1416" s="122"/>
    </row>
    <row r="1417" spans="1:13">
      <c r="A1417" s="116" t="s">
        <v>30</v>
      </c>
      <c r="B1417" s="116" t="s">
        <v>205</v>
      </c>
      <c r="C1417" s="116" t="s">
        <v>206</v>
      </c>
      <c r="D1417" s="116" t="s">
        <v>1660</v>
      </c>
      <c r="E1417" s="116" t="s">
        <v>35</v>
      </c>
      <c r="F1417" s="116" t="s">
        <v>92</v>
      </c>
      <c r="G1417" s="116" t="s">
        <v>93</v>
      </c>
      <c r="H1417" s="116">
        <v>3</v>
      </c>
      <c r="I1417" s="116">
        <v>11.43</v>
      </c>
      <c r="J1417" s="116">
        <v>0</v>
      </c>
      <c r="K1417" s="116">
        <v>11.43</v>
      </c>
      <c r="L1417" s="123">
        <f t="shared" si="23"/>
        <v>11.43</v>
      </c>
      <c r="M1417" s="122"/>
    </row>
    <row r="1418" spans="1:13">
      <c r="A1418" s="116" t="s">
        <v>30</v>
      </c>
      <c r="B1418" s="116" t="s">
        <v>205</v>
      </c>
      <c r="C1418" s="116" t="s">
        <v>206</v>
      </c>
      <c r="D1418" s="116" t="s">
        <v>1660</v>
      </c>
      <c r="E1418" s="116" t="s">
        <v>35</v>
      </c>
      <c r="F1418" s="116" t="s">
        <v>36</v>
      </c>
      <c r="G1418" s="116" t="s">
        <v>653</v>
      </c>
      <c r="H1418" s="116">
        <v>3</v>
      </c>
      <c r="I1418" s="116">
        <v>7.8</v>
      </c>
      <c r="J1418" s="116">
        <v>0</v>
      </c>
      <c r="K1418" s="116">
        <v>7.8</v>
      </c>
      <c r="L1418" s="123">
        <f t="shared" si="23"/>
        <v>7.8</v>
      </c>
      <c r="M1418" s="122"/>
    </row>
    <row r="1419" spans="1:13">
      <c r="A1419" s="116" t="s">
        <v>30</v>
      </c>
      <c r="B1419" s="116" t="s">
        <v>205</v>
      </c>
      <c r="C1419" s="116" t="s">
        <v>206</v>
      </c>
      <c r="D1419" s="116" t="s">
        <v>1660</v>
      </c>
      <c r="E1419" s="116" t="s">
        <v>35</v>
      </c>
      <c r="F1419" s="116" t="s">
        <v>94</v>
      </c>
      <c r="G1419" s="116" t="s">
        <v>654</v>
      </c>
      <c r="H1419" s="116">
        <v>3</v>
      </c>
      <c r="I1419" s="116">
        <v>7.8</v>
      </c>
      <c r="J1419" s="116">
        <v>0</v>
      </c>
      <c r="K1419" s="116">
        <v>7.8</v>
      </c>
      <c r="L1419" s="123">
        <f t="shared" si="23"/>
        <v>7.8</v>
      </c>
      <c r="M1419" s="122"/>
    </row>
    <row r="1420" spans="1:13">
      <c r="A1420" s="116" t="s">
        <v>30</v>
      </c>
      <c r="B1420" s="116" t="s">
        <v>205</v>
      </c>
      <c r="C1420" s="116" t="s">
        <v>206</v>
      </c>
      <c r="D1420" s="116" t="s">
        <v>1660</v>
      </c>
      <c r="E1420" s="116" t="s">
        <v>35</v>
      </c>
      <c r="F1420" s="116" t="s">
        <v>95</v>
      </c>
      <c r="G1420" s="116" t="s">
        <v>656</v>
      </c>
      <c r="H1420" s="116">
        <v>1</v>
      </c>
      <c r="I1420" s="116">
        <v>3.79</v>
      </c>
      <c r="J1420" s="116">
        <v>0</v>
      </c>
      <c r="K1420" s="116">
        <v>3.79</v>
      </c>
      <c r="L1420" s="123">
        <f t="shared" si="23"/>
        <v>3.79</v>
      </c>
      <c r="M1420" s="122"/>
    </row>
    <row r="1421" spans="1:13">
      <c r="A1421" s="116" t="s">
        <v>30</v>
      </c>
      <c r="B1421" s="116" t="s">
        <v>205</v>
      </c>
      <c r="C1421" s="116" t="s">
        <v>206</v>
      </c>
      <c r="D1421" s="116" t="s">
        <v>1660</v>
      </c>
      <c r="E1421" s="116" t="s">
        <v>35</v>
      </c>
      <c r="F1421" s="116" t="s">
        <v>37</v>
      </c>
      <c r="G1421" s="116" t="s">
        <v>655</v>
      </c>
      <c r="H1421" s="116">
        <v>3</v>
      </c>
      <c r="I1421" s="116">
        <v>16.649999999999999</v>
      </c>
      <c r="J1421" s="116">
        <v>0</v>
      </c>
      <c r="K1421" s="116">
        <v>16.649999999999999</v>
      </c>
      <c r="L1421" s="123">
        <f t="shared" si="23"/>
        <v>16.649999999999999</v>
      </c>
      <c r="M1421" s="122"/>
    </row>
    <row r="1422" spans="1:13">
      <c r="A1422" s="116" t="s">
        <v>30</v>
      </c>
      <c r="B1422" s="116" t="s">
        <v>205</v>
      </c>
      <c r="C1422" s="116" t="s">
        <v>206</v>
      </c>
      <c r="D1422" s="116" t="s">
        <v>1660</v>
      </c>
      <c r="E1422" s="116" t="s">
        <v>35</v>
      </c>
      <c r="F1422" s="116" t="s">
        <v>96</v>
      </c>
      <c r="G1422" s="116" t="s">
        <v>97</v>
      </c>
      <c r="H1422" s="116">
        <v>3</v>
      </c>
      <c r="I1422" s="116">
        <v>17.760000000000002</v>
      </c>
      <c r="J1422" s="116">
        <v>0</v>
      </c>
      <c r="K1422" s="116">
        <v>17.760000000000002</v>
      </c>
      <c r="L1422" s="123">
        <f t="shared" si="23"/>
        <v>17.760000000000002</v>
      </c>
      <c r="M1422" s="122"/>
    </row>
    <row r="1423" spans="1:13">
      <c r="A1423" s="116" t="s">
        <v>30</v>
      </c>
      <c r="B1423" s="116" t="s">
        <v>205</v>
      </c>
      <c r="C1423" s="116" t="s">
        <v>206</v>
      </c>
      <c r="D1423" s="116" t="s">
        <v>1660</v>
      </c>
      <c r="E1423" s="116" t="s">
        <v>35</v>
      </c>
      <c r="F1423" s="116" t="s">
        <v>98</v>
      </c>
      <c r="G1423" s="116" t="s">
        <v>657</v>
      </c>
      <c r="H1423" s="116">
        <v>3</v>
      </c>
      <c r="I1423" s="116">
        <v>18.54</v>
      </c>
      <c r="J1423" s="116">
        <v>0</v>
      </c>
      <c r="K1423" s="116">
        <v>18.54</v>
      </c>
      <c r="L1423" s="123">
        <f t="shared" si="23"/>
        <v>18.54</v>
      </c>
      <c r="M1423" s="122"/>
    </row>
    <row r="1424" spans="1:13">
      <c r="A1424" s="116" t="s">
        <v>30</v>
      </c>
      <c r="B1424" s="116" t="s">
        <v>205</v>
      </c>
      <c r="C1424" s="116" t="s">
        <v>206</v>
      </c>
      <c r="D1424" s="116" t="s">
        <v>1660</v>
      </c>
      <c r="E1424" s="116" t="s">
        <v>35</v>
      </c>
      <c r="F1424" s="116" t="s">
        <v>38</v>
      </c>
      <c r="G1424" s="116" t="s">
        <v>39</v>
      </c>
      <c r="H1424" s="116">
        <v>3</v>
      </c>
      <c r="I1424" s="116">
        <v>9.81</v>
      </c>
      <c r="J1424" s="116">
        <v>0</v>
      </c>
      <c r="K1424" s="116">
        <v>9.81</v>
      </c>
      <c r="L1424" s="123">
        <f t="shared" si="23"/>
        <v>9.81</v>
      </c>
      <c r="M1424" s="122"/>
    </row>
    <row r="1425" spans="1:13">
      <c r="A1425" s="116" t="s">
        <v>30</v>
      </c>
      <c r="B1425" s="116" t="s">
        <v>205</v>
      </c>
      <c r="C1425" s="116" t="s">
        <v>206</v>
      </c>
      <c r="D1425" s="116" t="s">
        <v>1660</v>
      </c>
      <c r="E1425" s="116" t="s">
        <v>35</v>
      </c>
      <c r="F1425" s="116" t="s">
        <v>40</v>
      </c>
      <c r="G1425" s="116" t="s">
        <v>41</v>
      </c>
      <c r="H1425" s="116">
        <v>3</v>
      </c>
      <c r="I1425" s="116">
        <v>22.95</v>
      </c>
      <c r="J1425" s="116">
        <v>0</v>
      </c>
      <c r="K1425" s="116">
        <v>22.95</v>
      </c>
      <c r="L1425" s="123">
        <f t="shared" si="23"/>
        <v>22.95</v>
      </c>
      <c r="M1425" s="122"/>
    </row>
    <row r="1426" spans="1:13">
      <c r="A1426" s="116" t="s">
        <v>30</v>
      </c>
      <c r="B1426" s="116" t="s">
        <v>205</v>
      </c>
      <c r="C1426" s="116" t="s">
        <v>206</v>
      </c>
      <c r="D1426" s="116" t="s">
        <v>1660</v>
      </c>
      <c r="E1426" s="116" t="s">
        <v>35</v>
      </c>
      <c r="F1426" s="116" t="s">
        <v>56</v>
      </c>
      <c r="G1426" s="116" t="s">
        <v>57</v>
      </c>
      <c r="H1426" s="116">
        <v>3</v>
      </c>
      <c r="I1426" s="116">
        <v>39.21</v>
      </c>
      <c r="J1426" s="116">
        <v>0</v>
      </c>
      <c r="K1426" s="116">
        <v>39.21</v>
      </c>
      <c r="L1426" s="123">
        <f t="shared" si="23"/>
        <v>39.21</v>
      </c>
      <c r="M1426" s="122"/>
    </row>
    <row r="1427" spans="1:13">
      <c r="A1427" s="116" t="s">
        <v>30</v>
      </c>
      <c r="B1427" s="116" t="s">
        <v>205</v>
      </c>
      <c r="C1427" s="116" t="s">
        <v>206</v>
      </c>
      <c r="D1427" s="116" t="s">
        <v>1660</v>
      </c>
      <c r="E1427" s="116" t="s">
        <v>35</v>
      </c>
      <c r="F1427" s="116" t="s">
        <v>42</v>
      </c>
      <c r="G1427" s="116" t="s">
        <v>43</v>
      </c>
      <c r="H1427" s="116">
        <v>3</v>
      </c>
      <c r="I1427" s="116">
        <v>7.17</v>
      </c>
      <c r="J1427" s="116">
        <v>0</v>
      </c>
      <c r="K1427" s="116">
        <v>7.17</v>
      </c>
      <c r="L1427" s="123">
        <f t="shared" si="23"/>
        <v>7.17</v>
      </c>
      <c r="M1427" s="122"/>
    </row>
    <row r="1428" spans="1:13">
      <c r="A1428" s="116" t="s">
        <v>30</v>
      </c>
      <c r="B1428" s="116" t="s">
        <v>205</v>
      </c>
      <c r="C1428" s="116" t="s">
        <v>206</v>
      </c>
      <c r="D1428" s="116" t="s">
        <v>1660</v>
      </c>
      <c r="E1428" s="116" t="s">
        <v>35</v>
      </c>
      <c r="F1428" s="116" t="s">
        <v>58</v>
      </c>
      <c r="G1428" s="116" t="s">
        <v>1158</v>
      </c>
      <c r="H1428" s="116">
        <v>6</v>
      </c>
      <c r="I1428" s="116">
        <v>58.44</v>
      </c>
      <c r="J1428" s="116">
        <v>0</v>
      </c>
      <c r="K1428" s="116">
        <v>58.44</v>
      </c>
      <c r="L1428" s="123">
        <f t="shared" si="23"/>
        <v>58.44</v>
      </c>
      <c r="M1428" s="122"/>
    </row>
    <row r="1429" spans="1:13">
      <c r="A1429" s="116" t="s">
        <v>30</v>
      </c>
      <c r="B1429" s="116" t="s">
        <v>205</v>
      </c>
      <c r="C1429" s="116" t="s">
        <v>206</v>
      </c>
      <c r="D1429" s="116" t="s">
        <v>1660</v>
      </c>
      <c r="E1429" s="116" t="s">
        <v>35</v>
      </c>
      <c r="F1429" s="116" t="s">
        <v>605</v>
      </c>
      <c r="G1429" s="116" t="s">
        <v>606</v>
      </c>
      <c r="H1429" s="116">
        <v>3</v>
      </c>
      <c r="I1429" s="116">
        <v>11.04</v>
      </c>
      <c r="J1429" s="116">
        <v>0</v>
      </c>
      <c r="K1429" s="116">
        <v>11.04</v>
      </c>
      <c r="L1429" s="123">
        <f t="shared" si="23"/>
        <v>11.04</v>
      </c>
      <c r="M1429" s="122"/>
    </row>
    <row r="1430" spans="1:13">
      <c r="A1430" s="116" t="s">
        <v>30</v>
      </c>
      <c r="B1430" s="116" t="s">
        <v>205</v>
      </c>
      <c r="C1430" s="116" t="s">
        <v>206</v>
      </c>
      <c r="D1430" s="116" t="s">
        <v>1660</v>
      </c>
      <c r="E1430" s="116" t="s">
        <v>35</v>
      </c>
      <c r="F1430" s="116" t="s">
        <v>104</v>
      </c>
      <c r="G1430" s="116" t="s">
        <v>1257</v>
      </c>
      <c r="H1430" s="116">
        <v>1</v>
      </c>
      <c r="I1430" s="116">
        <v>4.6100000000000003</v>
      </c>
      <c r="J1430" s="116">
        <v>0</v>
      </c>
      <c r="K1430" s="116">
        <v>4.6100000000000003</v>
      </c>
      <c r="L1430" s="123">
        <f t="shared" si="23"/>
        <v>4.6100000000000003</v>
      </c>
      <c r="M1430" s="122"/>
    </row>
    <row r="1431" spans="1:13">
      <c r="A1431" s="116" t="s">
        <v>30</v>
      </c>
      <c r="B1431" s="116" t="s">
        <v>205</v>
      </c>
      <c r="C1431" s="116" t="s">
        <v>206</v>
      </c>
      <c r="D1431" s="116" t="s">
        <v>1660</v>
      </c>
      <c r="E1431" s="116" t="s">
        <v>35</v>
      </c>
      <c r="F1431" s="116" t="s">
        <v>105</v>
      </c>
      <c r="G1431" s="116" t="s">
        <v>1259</v>
      </c>
      <c r="H1431" s="116">
        <v>1</v>
      </c>
      <c r="I1431" s="116">
        <v>19.02</v>
      </c>
      <c r="J1431" s="116">
        <v>0</v>
      </c>
      <c r="K1431" s="116">
        <v>19.02</v>
      </c>
      <c r="L1431" s="123">
        <f t="shared" si="23"/>
        <v>19.02</v>
      </c>
      <c r="M1431" s="122"/>
    </row>
    <row r="1432" spans="1:13">
      <c r="A1432" s="116" t="s">
        <v>30</v>
      </c>
      <c r="B1432" s="116" t="s">
        <v>205</v>
      </c>
      <c r="C1432" s="116" t="s">
        <v>206</v>
      </c>
      <c r="D1432" s="116" t="s">
        <v>1660</v>
      </c>
      <c r="E1432" s="116" t="s">
        <v>35</v>
      </c>
      <c r="F1432" s="116" t="s">
        <v>108</v>
      </c>
      <c r="G1432" s="116" t="s">
        <v>109</v>
      </c>
      <c r="H1432" s="116">
        <v>1</v>
      </c>
      <c r="I1432" s="116">
        <v>10.79</v>
      </c>
      <c r="J1432" s="116">
        <v>0</v>
      </c>
      <c r="K1432" s="116">
        <v>10.79</v>
      </c>
      <c r="L1432" s="123">
        <f t="shared" si="23"/>
        <v>10.79</v>
      </c>
      <c r="M1432" s="122"/>
    </row>
    <row r="1433" spans="1:13">
      <c r="A1433" s="116" t="s">
        <v>30</v>
      </c>
      <c r="B1433" s="116" t="s">
        <v>205</v>
      </c>
      <c r="C1433" s="116" t="s">
        <v>206</v>
      </c>
      <c r="D1433" s="116" t="s">
        <v>1660</v>
      </c>
      <c r="E1433" s="116" t="s">
        <v>35</v>
      </c>
      <c r="F1433" s="116" t="s">
        <v>1453</v>
      </c>
      <c r="G1433" s="116" t="s">
        <v>1454</v>
      </c>
      <c r="H1433" s="116">
        <v>1</v>
      </c>
      <c r="I1433" s="116">
        <v>56.45</v>
      </c>
      <c r="J1433" s="116">
        <v>0</v>
      </c>
      <c r="K1433" s="116">
        <v>56.45</v>
      </c>
      <c r="L1433" s="123">
        <f t="shared" si="23"/>
        <v>56.45</v>
      </c>
      <c r="M1433" s="122"/>
    </row>
    <row r="1434" spans="1:13">
      <c r="A1434" s="116" t="s">
        <v>30</v>
      </c>
      <c r="B1434" s="116" t="s">
        <v>205</v>
      </c>
      <c r="C1434" s="116" t="s">
        <v>206</v>
      </c>
      <c r="D1434" s="116" t="s">
        <v>1660</v>
      </c>
      <c r="E1434" s="116" t="s">
        <v>35</v>
      </c>
      <c r="F1434" s="116" t="s">
        <v>104</v>
      </c>
      <c r="G1434" s="116" t="s">
        <v>1257</v>
      </c>
      <c r="H1434" s="116">
        <v>3</v>
      </c>
      <c r="I1434" s="116">
        <v>13.83</v>
      </c>
      <c r="J1434" s="116">
        <v>0</v>
      </c>
      <c r="K1434" s="116">
        <v>13.83</v>
      </c>
      <c r="L1434" s="123">
        <f t="shared" si="23"/>
        <v>13.83</v>
      </c>
      <c r="M1434" s="122"/>
    </row>
    <row r="1435" spans="1:13">
      <c r="A1435" s="116" t="s">
        <v>30</v>
      </c>
      <c r="B1435" s="116" t="s">
        <v>205</v>
      </c>
      <c r="C1435" s="116" t="s">
        <v>206</v>
      </c>
      <c r="D1435" s="116" t="s">
        <v>1660</v>
      </c>
      <c r="E1435" s="116" t="s">
        <v>35</v>
      </c>
      <c r="F1435" s="116" t="s">
        <v>668</v>
      </c>
      <c r="G1435" s="116" t="s">
        <v>669</v>
      </c>
      <c r="H1435" s="116">
        <v>10</v>
      </c>
      <c r="I1435" s="116">
        <v>693.9</v>
      </c>
      <c r="J1435" s="116">
        <v>0</v>
      </c>
      <c r="K1435" s="116">
        <v>693.9</v>
      </c>
      <c r="L1435" s="123">
        <f t="shared" si="23"/>
        <v>693.9</v>
      </c>
      <c r="M1435" s="122"/>
    </row>
    <row r="1436" spans="1:13">
      <c r="A1436" s="116" t="s">
        <v>30</v>
      </c>
      <c r="B1436" s="116" t="s">
        <v>205</v>
      </c>
      <c r="C1436" s="116" t="s">
        <v>206</v>
      </c>
      <c r="D1436" s="116" t="s">
        <v>1660</v>
      </c>
      <c r="E1436" s="116" t="s">
        <v>35</v>
      </c>
      <c r="F1436" s="116" t="s">
        <v>121</v>
      </c>
      <c r="G1436" s="116" t="s">
        <v>122</v>
      </c>
      <c r="H1436" s="116">
        <v>1</v>
      </c>
      <c r="I1436" s="116">
        <v>24.89</v>
      </c>
      <c r="J1436" s="116">
        <v>0</v>
      </c>
      <c r="K1436" s="116">
        <v>24.89</v>
      </c>
      <c r="L1436" s="123">
        <f t="shared" si="23"/>
        <v>24.89</v>
      </c>
      <c r="M1436" s="122"/>
    </row>
    <row r="1437" spans="1:13">
      <c r="A1437" s="116" t="s">
        <v>30</v>
      </c>
      <c r="B1437" s="116" t="s">
        <v>205</v>
      </c>
      <c r="C1437" s="116" t="s">
        <v>206</v>
      </c>
      <c r="D1437" s="116" t="s">
        <v>1660</v>
      </c>
      <c r="E1437" s="116" t="s">
        <v>35</v>
      </c>
      <c r="F1437" s="116" t="s">
        <v>540</v>
      </c>
      <c r="G1437" s="116" t="s">
        <v>541</v>
      </c>
      <c r="H1437" s="116">
        <v>10</v>
      </c>
      <c r="I1437" s="116">
        <v>248.9</v>
      </c>
      <c r="J1437" s="116">
        <v>70</v>
      </c>
      <c r="K1437" s="116">
        <v>318.89999999999998</v>
      </c>
      <c r="L1437" s="123">
        <f t="shared" si="23"/>
        <v>318.89999999999998</v>
      </c>
      <c r="M1437" s="122"/>
    </row>
    <row r="1438" spans="1:13">
      <c r="A1438" s="116" t="s">
        <v>30</v>
      </c>
      <c r="B1438" s="116" t="s">
        <v>205</v>
      </c>
      <c r="C1438" s="116" t="s">
        <v>206</v>
      </c>
      <c r="D1438" s="116" t="s">
        <v>1476</v>
      </c>
      <c r="E1438" s="116" t="s">
        <v>35</v>
      </c>
      <c r="F1438" s="116" t="s">
        <v>45</v>
      </c>
      <c r="G1438" s="116" t="s">
        <v>46</v>
      </c>
      <c r="H1438" s="116">
        <v>4</v>
      </c>
      <c r="I1438" s="116">
        <v>4.4000000000000004</v>
      </c>
      <c r="J1438" s="116">
        <v>0</v>
      </c>
      <c r="K1438" s="116">
        <v>4.4000000000000004</v>
      </c>
      <c r="L1438" s="123">
        <f t="shared" si="23"/>
        <v>4.4000000000000004</v>
      </c>
      <c r="M1438" s="122"/>
    </row>
    <row r="1439" spans="1:13">
      <c r="A1439" s="116" t="s">
        <v>30</v>
      </c>
      <c r="B1439" s="116" t="s">
        <v>205</v>
      </c>
      <c r="C1439" s="116" t="s">
        <v>206</v>
      </c>
      <c r="D1439" s="116" t="s">
        <v>1476</v>
      </c>
      <c r="E1439" s="116" t="s">
        <v>35</v>
      </c>
      <c r="F1439" s="116" t="s">
        <v>49</v>
      </c>
      <c r="G1439" s="116" t="s">
        <v>50</v>
      </c>
      <c r="H1439" s="116">
        <v>1</v>
      </c>
      <c r="I1439" s="116">
        <v>37.450000000000003</v>
      </c>
      <c r="J1439" s="116">
        <v>0</v>
      </c>
      <c r="K1439" s="116">
        <v>37.450000000000003</v>
      </c>
      <c r="L1439" s="123">
        <f t="shared" si="23"/>
        <v>37.450000000000003</v>
      </c>
      <c r="M1439" s="122"/>
    </row>
    <row r="1440" spans="1:13">
      <c r="A1440" s="116" t="s">
        <v>30</v>
      </c>
      <c r="B1440" s="116" t="s">
        <v>205</v>
      </c>
      <c r="C1440" s="116" t="s">
        <v>206</v>
      </c>
      <c r="D1440" s="116" t="s">
        <v>1476</v>
      </c>
      <c r="E1440" s="116" t="s">
        <v>35</v>
      </c>
      <c r="F1440" s="116" t="s">
        <v>546</v>
      </c>
      <c r="G1440" s="116" t="s">
        <v>547</v>
      </c>
      <c r="H1440" s="116">
        <v>1</v>
      </c>
      <c r="I1440" s="116">
        <v>15.08</v>
      </c>
      <c r="J1440" s="116">
        <v>0</v>
      </c>
      <c r="K1440" s="116">
        <v>15.08</v>
      </c>
      <c r="L1440" s="123">
        <f t="shared" si="23"/>
        <v>15.08</v>
      </c>
      <c r="M1440" s="122"/>
    </row>
    <row r="1441" spans="1:13">
      <c r="A1441" s="116" t="s">
        <v>30</v>
      </c>
      <c r="B1441" s="116" t="s">
        <v>205</v>
      </c>
      <c r="C1441" s="116" t="s">
        <v>206</v>
      </c>
      <c r="D1441" s="116" t="s">
        <v>1476</v>
      </c>
      <c r="E1441" s="116" t="s">
        <v>35</v>
      </c>
      <c r="F1441" s="116" t="s">
        <v>51</v>
      </c>
      <c r="G1441" s="116" t="s">
        <v>52</v>
      </c>
      <c r="H1441" s="116">
        <v>1</v>
      </c>
      <c r="I1441" s="116">
        <v>20.74</v>
      </c>
      <c r="J1441" s="116">
        <v>0</v>
      </c>
      <c r="K1441" s="116">
        <v>20.74</v>
      </c>
      <c r="L1441" s="123">
        <f t="shared" si="23"/>
        <v>20.74</v>
      </c>
      <c r="M1441" s="122"/>
    </row>
    <row r="1442" spans="1:13">
      <c r="A1442" s="116" t="s">
        <v>30</v>
      </c>
      <c r="B1442" s="116" t="s">
        <v>205</v>
      </c>
      <c r="C1442" s="116" t="s">
        <v>206</v>
      </c>
      <c r="D1442" s="116" t="s">
        <v>1476</v>
      </c>
      <c r="E1442" s="116" t="s">
        <v>35</v>
      </c>
      <c r="F1442" s="116" t="s">
        <v>550</v>
      </c>
      <c r="G1442" s="116" t="s">
        <v>551</v>
      </c>
      <c r="H1442" s="116">
        <v>3</v>
      </c>
      <c r="I1442" s="116">
        <v>186.57</v>
      </c>
      <c r="J1442" s="116">
        <v>0</v>
      </c>
      <c r="K1442" s="116">
        <v>186.57</v>
      </c>
      <c r="L1442" s="123">
        <f t="shared" si="23"/>
        <v>186.57</v>
      </c>
      <c r="M1442" s="122"/>
    </row>
    <row r="1443" spans="1:13">
      <c r="A1443" s="116" t="s">
        <v>30</v>
      </c>
      <c r="B1443" s="116" t="s">
        <v>205</v>
      </c>
      <c r="C1443" s="116" t="s">
        <v>206</v>
      </c>
      <c r="D1443" s="116" t="s">
        <v>1476</v>
      </c>
      <c r="E1443" s="116" t="s">
        <v>35</v>
      </c>
      <c r="F1443" s="116" t="s">
        <v>552</v>
      </c>
      <c r="G1443" s="116" t="s">
        <v>785</v>
      </c>
      <c r="H1443" s="116">
        <v>3</v>
      </c>
      <c r="I1443" s="116">
        <v>62.22</v>
      </c>
      <c r="J1443" s="116">
        <v>0</v>
      </c>
      <c r="K1443" s="116">
        <v>62.22</v>
      </c>
      <c r="L1443" s="123">
        <f t="shared" si="23"/>
        <v>62.22</v>
      </c>
      <c r="M1443" s="122"/>
    </row>
    <row r="1444" spans="1:13">
      <c r="A1444" s="116" t="s">
        <v>30</v>
      </c>
      <c r="B1444" s="116" t="s">
        <v>205</v>
      </c>
      <c r="C1444" s="116" t="s">
        <v>206</v>
      </c>
      <c r="D1444" s="116" t="s">
        <v>1476</v>
      </c>
      <c r="E1444" s="116" t="s">
        <v>35</v>
      </c>
      <c r="F1444" s="116" t="s">
        <v>2045</v>
      </c>
      <c r="G1444" s="116" t="s">
        <v>2046</v>
      </c>
      <c r="H1444" s="116">
        <v>1</v>
      </c>
      <c r="I1444" s="116">
        <v>30.3</v>
      </c>
      <c r="J1444" s="116">
        <v>0</v>
      </c>
      <c r="K1444" s="116">
        <v>30.3</v>
      </c>
      <c r="L1444" s="123">
        <f t="shared" si="23"/>
        <v>30.3</v>
      </c>
      <c r="M1444" s="122"/>
    </row>
    <row r="1445" spans="1:13">
      <c r="A1445" s="116" t="s">
        <v>30</v>
      </c>
      <c r="B1445" s="116" t="s">
        <v>205</v>
      </c>
      <c r="C1445" s="116" t="s">
        <v>206</v>
      </c>
      <c r="D1445" s="116" t="s">
        <v>1476</v>
      </c>
      <c r="E1445" s="116" t="s">
        <v>35</v>
      </c>
      <c r="F1445" s="116" t="s">
        <v>1625</v>
      </c>
      <c r="G1445" s="116" t="s">
        <v>1626</v>
      </c>
      <c r="H1445" s="116">
        <v>1</v>
      </c>
      <c r="I1445" s="116">
        <v>6.16</v>
      </c>
      <c r="J1445" s="116">
        <v>4</v>
      </c>
      <c r="K1445" s="116">
        <v>10.16</v>
      </c>
      <c r="L1445" s="123">
        <f t="shared" si="23"/>
        <v>10.16</v>
      </c>
      <c r="M1445" s="122"/>
    </row>
    <row r="1446" spans="1:13">
      <c r="A1446" s="116" t="s">
        <v>30</v>
      </c>
      <c r="B1446" s="116" t="s">
        <v>205</v>
      </c>
      <c r="C1446" s="116" t="s">
        <v>206</v>
      </c>
      <c r="D1446" s="116" t="s">
        <v>1476</v>
      </c>
      <c r="E1446" s="116" t="s">
        <v>35</v>
      </c>
      <c r="F1446" s="116" t="s">
        <v>86</v>
      </c>
      <c r="G1446" s="116" t="s">
        <v>87</v>
      </c>
      <c r="H1446" s="116">
        <v>1</v>
      </c>
      <c r="I1446" s="116">
        <v>10.23</v>
      </c>
      <c r="J1446" s="116">
        <v>4</v>
      </c>
      <c r="K1446" s="116">
        <v>14.23</v>
      </c>
      <c r="L1446" s="123">
        <f t="shared" si="23"/>
        <v>14.23</v>
      </c>
      <c r="M1446" s="122"/>
    </row>
    <row r="1447" spans="1:13">
      <c r="A1447" s="116" t="s">
        <v>30</v>
      </c>
      <c r="B1447" s="116" t="s">
        <v>205</v>
      </c>
      <c r="C1447" s="116" t="s">
        <v>206</v>
      </c>
      <c r="D1447" s="116" t="s">
        <v>1476</v>
      </c>
      <c r="E1447" s="116" t="s">
        <v>35</v>
      </c>
      <c r="F1447" s="116" t="s">
        <v>88</v>
      </c>
      <c r="G1447" s="116" t="s">
        <v>783</v>
      </c>
      <c r="H1447" s="116">
        <v>2</v>
      </c>
      <c r="I1447" s="116">
        <v>10.4</v>
      </c>
      <c r="J1447" s="116">
        <v>0</v>
      </c>
      <c r="K1447" s="116">
        <v>10.4</v>
      </c>
      <c r="L1447" s="123">
        <f t="shared" si="23"/>
        <v>10.4</v>
      </c>
      <c r="M1447" s="122"/>
    </row>
    <row r="1448" spans="1:13">
      <c r="A1448" s="116" t="s">
        <v>30</v>
      </c>
      <c r="B1448" s="116" t="s">
        <v>205</v>
      </c>
      <c r="C1448" s="116" t="s">
        <v>206</v>
      </c>
      <c r="D1448" s="116" t="s">
        <v>1660</v>
      </c>
      <c r="E1448" s="116" t="s">
        <v>35</v>
      </c>
      <c r="F1448" s="116" t="s">
        <v>75</v>
      </c>
      <c r="G1448" s="116" t="s">
        <v>76</v>
      </c>
      <c r="H1448" s="116">
        <v>2</v>
      </c>
      <c r="I1448" s="116">
        <v>27.44</v>
      </c>
      <c r="J1448" s="116">
        <v>3</v>
      </c>
      <c r="K1448" s="116">
        <v>30.44</v>
      </c>
      <c r="L1448" s="123">
        <f t="shared" si="23"/>
        <v>30.44</v>
      </c>
      <c r="M1448" s="122"/>
    </row>
    <row r="1449" spans="1:13">
      <c r="A1449" s="116" t="s">
        <v>30</v>
      </c>
      <c r="B1449" s="116" t="s">
        <v>205</v>
      </c>
      <c r="C1449" s="116" t="s">
        <v>206</v>
      </c>
      <c r="D1449" s="116" t="s">
        <v>1660</v>
      </c>
      <c r="E1449" s="116" t="s">
        <v>35</v>
      </c>
      <c r="F1449" s="116" t="s">
        <v>45</v>
      </c>
      <c r="G1449" s="116" t="s">
        <v>46</v>
      </c>
      <c r="H1449" s="116">
        <v>4</v>
      </c>
      <c r="I1449" s="116">
        <v>4.4000000000000004</v>
      </c>
      <c r="J1449" s="116">
        <v>0</v>
      </c>
      <c r="K1449" s="116">
        <v>4.4000000000000004</v>
      </c>
      <c r="L1449" s="123">
        <f t="shared" si="23"/>
        <v>4.4000000000000004</v>
      </c>
      <c r="M1449" s="122"/>
    </row>
    <row r="1450" spans="1:13">
      <c r="A1450" s="116" t="s">
        <v>30</v>
      </c>
      <c r="B1450" s="116" t="s">
        <v>205</v>
      </c>
      <c r="C1450" s="116" t="s">
        <v>206</v>
      </c>
      <c r="D1450" s="116" t="s">
        <v>1660</v>
      </c>
      <c r="E1450" s="116" t="s">
        <v>35</v>
      </c>
      <c r="F1450" s="116" t="s">
        <v>47</v>
      </c>
      <c r="G1450" s="116" t="s">
        <v>48</v>
      </c>
      <c r="H1450" s="116">
        <v>1</v>
      </c>
      <c r="I1450" s="116">
        <v>17.440000000000001</v>
      </c>
      <c r="J1450" s="116">
        <v>0</v>
      </c>
      <c r="K1450" s="116">
        <v>17.440000000000001</v>
      </c>
      <c r="L1450" s="123">
        <f t="shared" si="23"/>
        <v>17.440000000000001</v>
      </c>
      <c r="M1450" s="122"/>
    </row>
    <row r="1451" spans="1:13">
      <c r="A1451" s="116" t="s">
        <v>30</v>
      </c>
      <c r="B1451" s="116" t="s">
        <v>205</v>
      </c>
      <c r="C1451" s="116" t="s">
        <v>206</v>
      </c>
      <c r="D1451" s="116" t="s">
        <v>1660</v>
      </c>
      <c r="E1451" s="116" t="s">
        <v>35</v>
      </c>
      <c r="F1451" s="116" t="s">
        <v>148</v>
      </c>
      <c r="G1451" s="116" t="s">
        <v>149</v>
      </c>
      <c r="H1451" s="116">
        <v>1</v>
      </c>
      <c r="I1451" s="116">
        <v>30.05</v>
      </c>
      <c r="J1451" s="116">
        <v>0</v>
      </c>
      <c r="K1451" s="116">
        <v>30.05</v>
      </c>
      <c r="L1451" s="123">
        <f t="shared" si="23"/>
        <v>30.05</v>
      </c>
      <c r="M1451" s="122"/>
    </row>
    <row r="1452" spans="1:13">
      <c r="A1452" s="116" t="s">
        <v>30</v>
      </c>
      <c r="B1452" s="116" t="s">
        <v>205</v>
      </c>
      <c r="C1452" s="116" t="s">
        <v>206</v>
      </c>
      <c r="D1452" s="116" t="s">
        <v>1660</v>
      </c>
      <c r="E1452" s="116" t="s">
        <v>35</v>
      </c>
      <c r="F1452" s="116" t="s">
        <v>150</v>
      </c>
      <c r="G1452" s="116" t="s">
        <v>151</v>
      </c>
      <c r="H1452" s="116">
        <v>1</v>
      </c>
      <c r="I1452" s="116">
        <v>29.73</v>
      </c>
      <c r="J1452" s="116">
        <v>0</v>
      </c>
      <c r="K1452" s="116">
        <v>29.73</v>
      </c>
      <c r="L1452" s="123">
        <f t="shared" si="23"/>
        <v>29.73</v>
      </c>
      <c r="M1452" s="122"/>
    </row>
    <row r="1453" spans="1:13">
      <c r="A1453" s="116" t="s">
        <v>30</v>
      </c>
      <c r="B1453" s="116" t="s">
        <v>205</v>
      </c>
      <c r="C1453" s="116" t="s">
        <v>206</v>
      </c>
      <c r="D1453" s="116" t="s">
        <v>1660</v>
      </c>
      <c r="E1453" s="116" t="s">
        <v>35</v>
      </c>
      <c r="F1453" s="116" t="s">
        <v>51</v>
      </c>
      <c r="G1453" s="116" t="s">
        <v>52</v>
      </c>
      <c r="H1453" s="116">
        <v>2</v>
      </c>
      <c r="I1453" s="116">
        <v>41.48</v>
      </c>
      <c r="J1453" s="116">
        <v>0</v>
      </c>
      <c r="K1453" s="116">
        <v>41.48</v>
      </c>
      <c r="L1453" s="123">
        <f t="shared" si="23"/>
        <v>41.48</v>
      </c>
      <c r="M1453" s="122"/>
    </row>
    <row r="1454" spans="1:13">
      <c r="A1454" s="116" t="s">
        <v>30</v>
      </c>
      <c r="B1454" s="116" t="s">
        <v>1425</v>
      </c>
      <c r="C1454" s="116" t="s">
        <v>1426</v>
      </c>
      <c r="D1454" s="116" t="s">
        <v>1660</v>
      </c>
      <c r="E1454" s="116" t="s">
        <v>33</v>
      </c>
      <c r="F1454" s="116" t="s">
        <v>34</v>
      </c>
      <c r="G1454" s="116"/>
      <c r="H1454" s="116">
        <v>1</v>
      </c>
      <c r="I1454" s="116">
        <v>0</v>
      </c>
      <c r="J1454" s="116">
        <v>4</v>
      </c>
      <c r="K1454" s="116">
        <v>4</v>
      </c>
      <c r="L1454" s="123">
        <f t="shared" si="23"/>
        <v>4</v>
      </c>
      <c r="M1454" s="122"/>
    </row>
    <row r="1455" spans="1:13">
      <c r="A1455" s="116" t="s">
        <v>30</v>
      </c>
      <c r="B1455" s="116" t="s">
        <v>1922</v>
      </c>
      <c r="C1455" s="116" t="s">
        <v>1923</v>
      </c>
      <c r="D1455" s="116" t="s">
        <v>1660</v>
      </c>
      <c r="E1455" s="116" t="s">
        <v>35</v>
      </c>
      <c r="F1455" s="116" t="s">
        <v>89</v>
      </c>
      <c r="G1455" s="116" t="s">
        <v>740</v>
      </c>
      <c r="H1455" s="116">
        <v>1</v>
      </c>
      <c r="I1455" s="116">
        <v>29.38</v>
      </c>
      <c r="J1455" s="116">
        <v>4</v>
      </c>
      <c r="K1455" s="116">
        <v>33.380000000000003</v>
      </c>
      <c r="L1455" s="123">
        <f t="shared" si="23"/>
        <v>33.380000000000003</v>
      </c>
      <c r="M1455" s="122"/>
    </row>
    <row r="1456" spans="1:13">
      <c r="A1456" s="116" t="s">
        <v>30</v>
      </c>
      <c r="B1456" s="116" t="s">
        <v>207</v>
      </c>
      <c r="C1456" s="116" t="s">
        <v>31</v>
      </c>
      <c r="D1456" s="116" t="s">
        <v>1660</v>
      </c>
      <c r="E1456" s="116" t="s">
        <v>33</v>
      </c>
      <c r="F1456" s="116" t="s">
        <v>34</v>
      </c>
      <c r="G1456" s="116"/>
      <c r="H1456" s="116">
        <v>8</v>
      </c>
      <c r="I1456" s="116">
        <v>62.01</v>
      </c>
      <c r="J1456" s="116">
        <v>24</v>
      </c>
      <c r="K1456" s="116">
        <v>86.01</v>
      </c>
      <c r="L1456" s="123">
        <f t="shared" si="23"/>
        <v>86.01</v>
      </c>
      <c r="M1456" s="122"/>
    </row>
    <row r="1457" spans="1:13">
      <c r="A1457" s="116" t="s">
        <v>30</v>
      </c>
      <c r="B1457" s="116" t="s">
        <v>207</v>
      </c>
      <c r="C1457" s="116" t="s">
        <v>31</v>
      </c>
      <c r="D1457" s="116" t="s">
        <v>1660</v>
      </c>
      <c r="E1457" s="116" t="s">
        <v>35</v>
      </c>
      <c r="F1457" s="116" t="s">
        <v>689</v>
      </c>
      <c r="G1457" s="116" t="s">
        <v>690</v>
      </c>
      <c r="H1457" s="116">
        <v>1</v>
      </c>
      <c r="I1457" s="116">
        <v>10.5</v>
      </c>
      <c r="J1457" s="116">
        <v>4</v>
      </c>
      <c r="K1457" s="116">
        <v>14.5</v>
      </c>
      <c r="L1457" s="123">
        <f t="shared" si="23"/>
        <v>14.5</v>
      </c>
      <c r="M1457" s="122"/>
    </row>
    <row r="1458" spans="1:13">
      <c r="A1458" s="116" t="s">
        <v>30</v>
      </c>
      <c r="B1458" s="116" t="s">
        <v>207</v>
      </c>
      <c r="C1458" s="116" t="s">
        <v>31</v>
      </c>
      <c r="D1458" s="116" t="s">
        <v>1660</v>
      </c>
      <c r="E1458" s="116" t="s">
        <v>35</v>
      </c>
      <c r="F1458" s="116" t="s">
        <v>89</v>
      </c>
      <c r="G1458" s="116" t="s">
        <v>740</v>
      </c>
      <c r="H1458" s="116">
        <v>1</v>
      </c>
      <c r="I1458" s="116">
        <v>29.38</v>
      </c>
      <c r="J1458" s="116">
        <v>4</v>
      </c>
      <c r="K1458" s="116">
        <v>33.380000000000003</v>
      </c>
      <c r="L1458" s="123">
        <f t="shared" si="23"/>
        <v>33.380000000000003</v>
      </c>
      <c r="M1458" s="122"/>
    </row>
    <row r="1459" spans="1:13">
      <c r="A1459" s="116" t="s">
        <v>30</v>
      </c>
      <c r="B1459" s="116" t="s">
        <v>207</v>
      </c>
      <c r="C1459" s="116" t="s">
        <v>31</v>
      </c>
      <c r="D1459" s="116" t="s">
        <v>1660</v>
      </c>
      <c r="E1459" s="116" t="s">
        <v>35</v>
      </c>
      <c r="F1459" s="116" t="s">
        <v>74</v>
      </c>
      <c r="G1459" s="116" t="s">
        <v>1155</v>
      </c>
      <c r="H1459" s="116">
        <v>1</v>
      </c>
      <c r="I1459" s="116">
        <v>3.18</v>
      </c>
      <c r="J1459" s="116">
        <v>0</v>
      </c>
      <c r="K1459" s="116">
        <v>3.18</v>
      </c>
      <c r="L1459" s="123">
        <f t="shared" si="23"/>
        <v>3.18</v>
      </c>
      <c r="M1459" s="122"/>
    </row>
    <row r="1460" spans="1:13">
      <c r="A1460" s="116" t="s">
        <v>30</v>
      </c>
      <c r="B1460" s="116" t="s">
        <v>207</v>
      </c>
      <c r="C1460" s="116" t="s">
        <v>31</v>
      </c>
      <c r="D1460" s="116" t="s">
        <v>1660</v>
      </c>
      <c r="E1460" s="116" t="s">
        <v>35</v>
      </c>
      <c r="F1460" s="116" t="s">
        <v>54</v>
      </c>
      <c r="G1460" s="116" t="s">
        <v>55</v>
      </c>
      <c r="H1460" s="116">
        <v>1</v>
      </c>
      <c r="I1460" s="116">
        <v>9.64</v>
      </c>
      <c r="J1460" s="116">
        <v>0</v>
      </c>
      <c r="K1460" s="116">
        <v>9.64</v>
      </c>
      <c r="L1460" s="123">
        <f t="shared" si="23"/>
        <v>9.64</v>
      </c>
      <c r="M1460" s="122"/>
    </row>
    <row r="1461" spans="1:13">
      <c r="A1461" s="116" t="s">
        <v>30</v>
      </c>
      <c r="B1461" s="116" t="s">
        <v>207</v>
      </c>
      <c r="C1461" s="116" t="s">
        <v>31</v>
      </c>
      <c r="D1461" s="116" t="s">
        <v>1660</v>
      </c>
      <c r="E1461" s="116" t="s">
        <v>35</v>
      </c>
      <c r="F1461" s="116" t="s">
        <v>591</v>
      </c>
      <c r="G1461" s="116" t="s">
        <v>592</v>
      </c>
      <c r="H1461" s="116">
        <v>1</v>
      </c>
      <c r="I1461" s="116">
        <v>14.99</v>
      </c>
      <c r="J1461" s="116">
        <v>0</v>
      </c>
      <c r="K1461" s="116">
        <v>14.99</v>
      </c>
      <c r="L1461" s="123">
        <f t="shared" si="23"/>
        <v>14.99</v>
      </c>
      <c r="M1461" s="122"/>
    </row>
    <row r="1462" spans="1:13">
      <c r="A1462" s="116" t="s">
        <v>30</v>
      </c>
      <c r="B1462" s="116" t="s">
        <v>207</v>
      </c>
      <c r="C1462" s="116" t="s">
        <v>31</v>
      </c>
      <c r="D1462" s="116" t="s">
        <v>1660</v>
      </c>
      <c r="E1462" s="116" t="s">
        <v>35</v>
      </c>
      <c r="F1462" s="116" t="s">
        <v>563</v>
      </c>
      <c r="G1462" s="116" t="s">
        <v>781</v>
      </c>
      <c r="H1462" s="116">
        <v>1</v>
      </c>
      <c r="I1462" s="116">
        <v>14.32</v>
      </c>
      <c r="J1462" s="116">
        <v>7</v>
      </c>
      <c r="K1462" s="116">
        <v>21.32</v>
      </c>
      <c r="L1462" s="123">
        <f t="shared" si="23"/>
        <v>21.32</v>
      </c>
      <c r="M1462" s="122"/>
    </row>
    <row r="1463" spans="1:13">
      <c r="A1463" s="116" t="s">
        <v>30</v>
      </c>
      <c r="B1463" s="116" t="s">
        <v>207</v>
      </c>
      <c r="C1463" s="116" t="s">
        <v>31</v>
      </c>
      <c r="D1463" s="116" t="s">
        <v>1660</v>
      </c>
      <c r="E1463" s="116" t="s">
        <v>35</v>
      </c>
      <c r="F1463" s="116" t="s">
        <v>400</v>
      </c>
      <c r="G1463" s="116" t="s">
        <v>401</v>
      </c>
      <c r="H1463" s="116">
        <v>1</v>
      </c>
      <c r="I1463" s="116">
        <v>7.4</v>
      </c>
      <c r="J1463" s="116">
        <v>0</v>
      </c>
      <c r="K1463" s="116">
        <v>7.4</v>
      </c>
      <c r="L1463" s="123">
        <f t="shared" si="23"/>
        <v>7.4</v>
      </c>
      <c r="M1463" s="122"/>
    </row>
    <row r="1464" spans="1:13">
      <c r="A1464" s="116" t="s">
        <v>30</v>
      </c>
      <c r="B1464" s="116" t="s">
        <v>207</v>
      </c>
      <c r="C1464" s="116" t="s">
        <v>31</v>
      </c>
      <c r="D1464" s="116" t="s">
        <v>1660</v>
      </c>
      <c r="E1464" s="116" t="s">
        <v>35</v>
      </c>
      <c r="F1464" s="116" t="s">
        <v>59</v>
      </c>
      <c r="G1464" s="116" t="s">
        <v>60</v>
      </c>
      <c r="H1464" s="116">
        <v>1</v>
      </c>
      <c r="I1464" s="116">
        <v>9.52</v>
      </c>
      <c r="J1464" s="116">
        <v>0</v>
      </c>
      <c r="K1464" s="116">
        <v>9.52</v>
      </c>
      <c r="L1464" s="123">
        <f t="shared" si="23"/>
        <v>9.52</v>
      </c>
      <c r="M1464" s="122"/>
    </row>
    <row r="1465" spans="1:13">
      <c r="A1465" s="116" t="s">
        <v>30</v>
      </c>
      <c r="B1465" s="116" t="s">
        <v>207</v>
      </c>
      <c r="C1465" s="116" t="s">
        <v>31</v>
      </c>
      <c r="D1465" s="116" t="s">
        <v>1660</v>
      </c>
      <c r="E1465" s="116" t="s">
        <v>35</v>
      </c>
      <c r="F1465" s="116" t="s">
        <v>61</v>
      </c>
      <c r="G1465" s="116" t="s">
        <v>62</v>
      </c>
      <c r="H1465" s="116">
        <v>1</v>
      </c>
      <c r="I1465" s="116">
        <v>16.46</v>
      </c>
      <c r="J1465" s="116">
        <v>0</v>
      </c>
      <c r="K1465" s="116">
        <v>16.46</v>
      </c>
      <c r="L1465" s="123">
        <f t="shared" si="23"/>
        <v>16.46</v>
      </c>
      <c r="M1465" s="122"/>
    </row>
    <row r="1466" spans="1:13">
      <c r="A1466" s="116" t="s">
        <v>30</v>
      </c>
      <c r="B1466" s="116" t="s">
        <v>207</v>
      </c>
      <c r="C1466" s="116" t="s">
        <v>31</v>
      </c>
      <c r="D1466" s="116" t="s">
        <v>1660</v>
      </c>
      <c r="E1466" s="116" t="s">
        <v>35</v>
      </c>
      <c r="F1466" s="116" t="s">
        <v>63</v>
      </c>
      <c r="G1466" s="116" t="s">
        <v>64</v>
      </c>
      <c r="H1466" s="116">
        <v>1</v>
      </c>
      <c r="I1466" s="116">
        <v>16.32</v>
      </c>
      <c r="J1466" s="116">
        <v>0</v>
      </c>
      <c r="K1466" s="116">
        <v>16.32</v>
      </c>
      <c r="L1466" s="123">
        <f t="shared" si="23"/>
        <v>16.32</v>
      </c>
      <c r="M1466" s="122"/>
    </row>
    <row r="1467" spans="1:13">
      <c r="A1467" s="116" t="s">
        <v>30</v>
      </c>
      <c r="B1467" s="116" t="s">
        <v>207</v>
      </c>
      <c r="C1467" s="116" t="s">
        <v>31</v>
      </c>
      <c r="D1467" s="116" t="s">
        <v>1660</v>
      </c>
      <c r="E1467" s="116" t="s">
        <v>35</v>
      </c>
      <c r="F1467" s="116" t="s">
        <v>591</v>
      </c>
      <c r="G1467" s="116" t="s">
        <v>592</v>
      </c>
      <c r="H1467" s="116">
        <v>1</v>
      </c>
      <c r="I1467" s="116">
        <v>14.99</v>
      </c>
      <c r="J1467" s="116">
        <v>0</v>
      </c>
      <c r="K1467" s="116">
        <v>14.99</v>
      </c>
      <c r="L1467" s="123">
        <f t="shared" si="23"/>
        <v>14.99</v>
      </c>
      <c r="M1467" s="122"/>
    </row>
    <row r="1468" spans="1:13">
      <c r="A1468" s="116" t="s">
        <v>30</v>
      </c>
      <c r="B1468" s="116" t="s">
        <v>207</v>
      </c>
      <c r="C1468" s="116" t="s">
        <v>31</v>
      </c>
      <c r="D1468" s="116" t="s">
        <v>1660</v>
      </c>
      <c r="E1468" s="116" t="s">
        <v>35</v>
      </c>
      <c r="F1468" s="116" t="s">
        <v>75</v>
      </c>
      <c r="G1468" s="116" t="s">
        <v>76</v>
      </c>
      <c r="H1468" s="116">
        <v>1</v>
      </c>
      <c r="I1468" s="116">
        <v>13.72</v>
      </c>
      <c r="J1468" s="116">
        <v>0</v>
      </c>
      <c r="K1468" s="116">
        <v>13.72</v>
      </c>
      <c r="L1468" s="123">
        <f t="shared" si="23"/>
        <v>13.72</v>
      </c>
      <c r="M1468" s="122"/>
    </row>
    <row r="1469" spans="1:13">
      <c r="A1469" s="116" t="s">
        <v>30</v>
      </c>
      <c r="B1469" s="116" t="s">
        <v>207</v>
      </c>
      <c r="C1469" s="116" t="s">
        <v>31</v>
      </c>
      <c r="D1469" s="116" t="s">
        <v>1660</v>
      </c>
      <c r="E1469" s="116" t="s">
        <v>35</v>
      </c>
      <c r="F1469" s="116" t="s">
        <v>45</v>
      </c>
      <c r="G1469" s="116" t="s">
        <v>46</v>
      </c>
      <c r="H1469" s="116">
        <v>3</v>
      </c>
      <c r="I1469" s="116">
        <v>3.3</v>
      </c>
      <c r="J1469" s="116">
        <v>0</v>
      </c>
      <c r="K1469" s="116">
        <v>3.3</v>
      </c>
      <c r="L1469" s="123">
        <f t="shared" si="23"/>
        <v>3.3</v>
      </c>
      <c r="M1469" s="122"/>
    </row>
    <row r="1470" spans="1:13">
      <c r="A1470" s="116" t="s">
        <v>30</v>
      </c>
      <c r="B1470" s="116" t="s">
        <v>207</v>
      </c>
      <c r="C1470" s="116" t="s">
        <v>31</v>
      </c>
      <c r="D1470" s="116" t="s">
        <v>1660</v>
      </c>
      <c r="E1470" s="116" t="s">
        <v>35</v>
      </c>
      <c r="F1470" s="116" t="s">
        <v>148</v>
      </c>
      <c r="G1470" s="116" t="s">
        <v>149</v>
      </c>
      <c r="H1470" s="116">
        <v>1</v>
      </c>
      <c r="I1470" s="116">
        <v>30.05</v>
      </c>
      <c r="J1470" s="116">
        <v>0</v>
      </c>
      <c r="K1470" s="116">
        <v>30.05</v>
      </c>
      <c r="L1470" s="123">
        <f t="shared" si="23"/>
        <v>30.05</v>
      </c>
      <c r="M1470" s="122"/>
    </row>
    <row r="1471" spans="1:13">
      <c r="A1471" s="116" t="s">
        <v>30</v>
      </c>
      <c r="B1471" s="116" t="s">
        <v>207</v>
      </c>
      <c r="C1471" s="116" t="s">
        <v>31</v>
      </c>
      <c r="D1471" s="116" t="s">
        <v>1660</v>
      </c>
      <c r="E1471" s="116" t="s">
        <v>35</v>
      </c>
      <c r="F1471" s="116" t="s">
        <v>150</v>
      </c>
      <c r="G1471" s="116" t="s">
        <v>151</v>
      </c>
      <c r="H1471" s="116">
        <v>1</v>
      </c>
      <c r="I1471" s="116">
        <v>29.73</v>
      </c>
      <c r="J1471" s="116">
        <v>0</v>
      </c>
      <c r="K1471" s="116">
        <v>29.73</v>
      </c>
      <c r="L1471" s="123">
        <f t="shared" si="23"/>
        <v>29.73</v>
      </c>
      <c r="M1471" s="122"/>
    </row>
    <row r="1472" spans="1:13">
      <c r="A1472" s="116" t="s">
        <v>30</v>
      </c>
      <c r="B1472" s="116" t="s">
        <v>207</v>
      </c>
      <c r="C1472" s="116" t="s">
        <v>31</v>
      </c>
      <c r="D1472" s="116" t="s">
        <v>1660</v>
      </c>
      <c r="E1472" s="116" t="s">
        <v>35</v>
      </c>
      <c r="F1472" s="116" t="s">
        <v>51</v>
      </c>
      <c r="G1472" s="116" t="s">
        <v>52</v>
      </c>
      <c r="H1472" s="116">
        <v>1</v>
      </c>
      <c r="I1472" s="116">
        <v>20.74</v>
      </c>
      <c r="J1472" s="116">
        <v>0</v>
      </c>
      <c r="K1472" s="116">
        <v>20.74</v>
      </c>
      <c r="L1472" s="123">
        <f t="shared" si="23"/>
        <v>20.74</v>
      </c>
      <c r="M1472" s="122"/>
    </row>
    <row r="1473" spans="1:13">
      <c r="A1473" s="116" t="s">
        <v>30</v>
      </c>
      <c r="B1473" s="116" t="s">
        <v>207</v>
      </c>
      <c r="C1473" s="116" t="s">
        <v>31</v>
      </c>
      <c r="D1473" s="116" t="s">
        <v>1660</v>
      </c>
      <c r="E1473" s="116" t="s">
        <v>35</v>
      </c>
      <c r="F1473" s="116" t="s">
        <v>117</v>
      </c>
      <c r="G1473" s="116" t="s">
        <v>118</v>
      </c>
      <c r="H1473" s="116">
        <v>1</v>
      </c>
      <c r="I1473" s="116">
        <v>31.55</v>
      </c>
      <c r="J1473" s="116">
        <v>4</v>
      </c>
      <c r="K1473" s="116">
        <v>35.549999999999997</v>
      </c>
      <c r="L1473" s="123">
        <f t="shared" si="23"/>
        <v>35.549999999999997</v>
      </c>
      <c r="M1473" s="122"/>
    </row>
    <row r="1474" spans="1:13">
      <c r="A1474" s="116" t="s">
        <v>30</v>
      </c>
      <c r="B1474" s="116" t="s">
        <v>207</v>
      </c>
      <c r="C1474" s="116" t="s">
        <v>31</v>
      </c>
      <c r="D1474" s="116" t="s">
        <v>1660</v>
      </c>
      <c r="E1474" s="116" t="s">
        <v>35</v>
      </c>
      <c r="F1474" s="116" t="s">
        <v>1433</v>
      </c>
      <c r="G1474" s="116" t="s">
        <v>1434</v>
      </c>
      <c r="H1474" s="116">
        <v>1</v>
      </c>
      <c r="I1474" s="116">
        <v>19.14</v>
      </c>
      <c r="J1474" s="116">
        <v>0</v>
      </c>
      <c r="K1474" s="116">
        <v>19.14</v>
      </c>
      <c r="L1474" s="123">
        <f t="shared" si="23"/>
        <v>19.14</v>
      </c>
      <c r="M1474" s="122"/>
    </row>
    <row r="1475" spans="1:13">
      <c r="A1475" s="116" t="s">
        <v>30</v>
      </c>
      <c r="B1475" s="116" t="s">
        <v>207</v>
      </c>
      <c r="C1475" s="116" t="s">
        <v>31</v>
      </c>
      <c r="D1475" s="116" t="s">
        <v>1660</v>
      </c>
      <c r="E1475" s="116" t="s">
        <v>35</v>
      </c>
      <c r="F1475" s="116" t="s">
        <v>589</v>
      </c>
      <c r="G1475" s="116" t="s">
        <v>590</v>
      </c>
      <c r="H1475" s="116">
        <v>1</v>
      </c>
      <c r="I1475" s="116">
        <v>12.51</v>
      </c>
      <c r="J1475" s="116">
        <v>0</v>
      </c>
      <c r="K1475" s="116">
        <v>12.51</v>
      </c>
      <c r="L1475" s="123">
        <f t="shared" si="23"/>
        <v>12.51</v>
      </c>
      <c r="M1475" s="122"/>
    </row>
    <row r="1476" spans="1:13">
      <c r="A1476" s="116" t="s">
        <v>30</v>
      </c>
      <c r="B1476" s="116" t="s">
        <v>207</v>
      </c>
      <c r="C1476" s="116" t="s">
        <v>31</v>
      </c>
      <c r="D1476" s="116" t="s">
        <v>1660</v>
      </c>
      <c r="E1476" s="116" t="s">
        <v>35</v>
      </c>
      <c r="F1476" s="116" t="s">
        <v>88</v>
      </c>
      <c r="G1476" s="116" t="s">
        <v>783</v>
      </c>
      <c r="H1476" s="116">
        <v>2</v>
      </c>
      <c r="I1476" s="116">
        <v>10.4</v>
      </c>
      <c r="J1476" s="116">
        <v>0</v>
      </c>
      <c r="K1476" s="116">
        <v>10.4</v>
      </c>
      <c r="L1476" s="123">
        <f t="shared" si="23"/>
        <v>10.4</v>
      </c>
      <c r="M1476" s="122"/>
    </row>
  </sheetData>
  <mergeCells count="1">
    <mergeCell ref="A1:M1"/>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KOPĀ MARTS</vt:lpstr>
      <vt:lpstr>Individ</vt:lpstr>
      <vt:lpstr>Parent C saraksts</vt:lpstr>
      <vt:lpstr>CM</vt:lpstr>
      <vt:lpstr>CM-parent.ONKO</vt:lpstr>
      <vt:lpstr>Tuberk medik AMB</vt:lpstr>
      <vt:lpstr>glikozes</vt:lpstr>
      <vt:lpstr>STAC</vt:lpstr>
      <vt:lpstr>transports</vt:lpstr>
      <vt:lpstr>PVA</vt:lpstr>
      <vt:lpstr>ZOB</vt:lpstr>
      <vt:lpstr>LAB</vt:lpstr>
      <vt:lpstr>SAVA</vt:lpstr>
      <vt:lpstr>'KOPĀ MARTS'!Print_Titles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2026-05-11T08:29:45Z</cp:lastPrinted>
  <dcterms:created xsi:type="dcterms:W3CDTF">2004-08-02T11:36:46Z</dcterms:created>
  <dcterms:modified xsi:type="dcterms:W3CDTF">2026-07-29T07:37:53Z</dcterms:modified>
</cp:coreProperties>
</file>